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19155" windowHeight="6870" tabRatio="880" activeTab="7"/>
  </bookViews>
  <sheets>
    <sheet name="BD GRAL 2" sheetId="16" r:id="rId1"/>
    <sheet name="CAT. CONCEPTOS" sheetId="9" r:id="rId2"/>
    <sheet name="DATOS BANCARIOS" sheetId="1" r:id="rId3"/>
    <sheet name="ACU. SEMANAL" sheetId="8" r:id="rId4"/>
    <sheet name="R.P. SEMANAL" sheetId="10" r:id="rId5"/>
    <sheet name="TAB. CHETU 2018" sheetId="11" r:id="rId6"/>
    <sheet name="ACU. EDO. CUENTA" sheetId="13" r:id="rId7"/>
    <sheet name="ACU. EST. SEMANAL" sheetId="14" r:id="rId8"/>
  </sheets>
  <definedNames>
    <definedName name="_xlnm._FilterDatabase" localSheetId="6" hidden="1">'ACU. EDO. CUENTA'!$B$10:$AH$10</definedName>
    <definedName name="_xlnm._FilterDatabase" localSheetId="7" hidden="1">'ACU. EST. SEMANAL'!$B$10:$BM$10</definedName>
    <definedName name="_xlnm._FilterDatabase" localSheetId="3" hidden="1">'ACU. SEMANAL'!$A$10:$AS$45</definedName>
    <definedName name="_xlnm._FilterDatabase" localSheetId="4" hidden="1">'R.P. SEMANAL'!$A$10:$CT$274</definedName>
    <definedName name="_xlnm.Print_Area" localSheetId="3">'ACU. SEMANAL'!$A$1:$CZ$65</definedName>
    <definedName name="_xlnm.Print_Area" localSheetId="4">'R.P. SEMANAL'!$A$1:$CZ$277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S13" i="10" l="1"/>
  <c r="CS14" i="10"/>
  <c r="CS15" i="10"/>
  <c r="CS16" i="10"/>
  <c r="CS17" i="10"/>
  <c r="CS18" i="10"/>
  <c r="CS19" i="10"/>
  <c r="CS20" i="10"/>
  <c r="CS21" i="10"/>
  <c r="CS22" i="10"/>
  <c r="CS23" i="10"/>
  <c r="CS24" i="10"/>
  <c r="CS25" i="10"/>
  <c r="CS26" i="10"/>
  <c r="CS27" i="10"/>
  <c r="CS28" i="10"/>
  <c r="CS29" i="10"/>
  <c r="CS30" i="10"/>
  <c r="CS31" i="10"/>
  <c r="CS32" i="10"/>
  <c r="CS33" i="10"/>
  <c r="CS34" i="10"/>
  <c r="CS35" i="10"/>
  <c r="CS36" i="10"/>
  <c r="CS37" i="10"/>
  <c r="CS38" i="10"/>
  <c r="CS39" i="10"/>
  <c r="CS40" i="10"/>
  <c r="CS41" i="10"/>
  <c r="CS42" i="10"/>
  <c r="CS43" i="10"/>
  <c r="CS44" i="10"/>
  <c r="CS45" i="10"/>
  <c r="CS46" i="10"/>
  <c r="CS47" i="10"/>
  <c r="CS48" i="10"/>
  <c r="CS49" i="10"/>
  <c r="CS50" i="10"/>
  <c r="CS51" i="10"/>
  <c r="CS52" i="10"/>
  <c r="CS53" i="10"/>
  <c r="CS54" i="10"/>
  <c r="CS55" i="10"/>
  <c r="CS56" i="10"/>
  <c r="CS57" i="10"/>
  <c r="CS58" i="10"/>
  <c r="CS59" i="10"/>
  <c r="CS60" i="10"/>
  <c r="CS61" i="10"/>
  <c r="CS62" i="10"/>
  <c r="CS63" i="10"/>
  <c r="CS64" i="10"/>
  <c r="CS65" i="10"/>
  <c r="CS66" i="10"/>
  <c r="CS67" i="10"/>
  <c r="CS68" i="10"/>
  <c r="CS69" i="10"/>
  <c r="CS70" i="10"/>
  <c r="CS71" i="10"/>
  <c r="CS72" i="10"/>
  <c r="CS73" i="10"/>
  <c r="CS74" i="10"/>
  <c r="CS75" i="10"/>
  <c r="CS76" i="10"/>
  <c r="CS77" i="10"/>
  <c r="CS78" i="10"/>
  <c r="CS79" i="10"/>
  <c r="CS80" i="10"/>
  <c r="CS81" i="10"/>
  <c r="CS82" i="10"/>
  <c r="CS83" i="10"/>
  <c r="CS84" i="10"/>
  <c r="CS85" i="10"/>
  <c r="CS86" i="10"/>
  <c r="CS87" i="10"/>
  <c r="CS88" i="10"/>
  <c r="CS89" i="10"/>
  <c r="CS90" i="10"/>
  <c r="CS91" i="10"/>
  <c r="CS92" i="10"/>
  <c r="CS93" i="10"/>
  <c r="CS94" i="10"/>
  <c r="CS95" i="10"/>
  <c r="CS96" i="10"/>
  <c r="CS97" i="10"/>
  <c r="CS98" i="10"/>
  <c r="CS99" i="10"/>
  <c r="CS100" i="10"/>
  <c r="CS101" i="10"/>
  <c r="CS102" i="10"/>
  <c r="CS103" i="10"/>
  <c r="CS104" i="10"/>
  <c r="CS105" i="10"/>
  <c r="CS106" i="10"/>
  <c r="CS107" i="10"/>
  <c r="CS108" i="10"/>
  <c r="CS109" i="10"/>
  <c r="CS110" i="10"/>
  <c r="CS111" i="10"/>
  <c r="CS112" i="10"/>
  <c r="CS113" i="10"/>
  <c r="CS114" i="10"/>
  <c r="CS115" i="10"/>
  <c r="CS116" i="10"/>
  <c r="CS117" i="10"/>
  <c r="CS118" i="10"/>
  <c r="CS119" i="10"/>
  <c r="CS120" i="10"/>
  <c r="CS121" i="10"/>
  <c r="CS122" i="10"/>
  <c r="CS123" i="10"/>
  <c r="CS124" i="10"/>
  <c r="CS125" i="10"/>
  <c r="CS126" i="10"/>
  <c r="CS127" i="10"/>
  <c r="CS128" i="10"/>
  <c r="CS129" i="10"/>
  <c r="CS130" i="10"/>
  <c r="CS131" i="10"/>
  <c r="CS132" i="10"/>
  <c r="CS133" i="10"/>
  <c r="CS134" i="10"/>
  <c r="CS135" i="10"/>
  <c r="CS136" i="10"/>
  <c r="CS137" i="10"/>
  <c r="CS138" i="10"/>
  <c r="CS139" i="10"/>
  <c r="CS140" i="10"/>
  <c r="CS141" i="10"/>
  <c r="CS142" i="10"/>
  <c r="CS143" i="10"/>
  <c r="CS144" i="10"/>
  <c r="CS145" i="10"/>
  <c r="CS146" i="10"/>
  <c r="CS147" i="10"/>
  <c r="CS148" i="10"/>
  <c r="CS149" i="10"/>
  <c r="CS150" i="10"/>
  <c r="CS151" i="10"/>
  <c r="CS152" i="10"/>
  <c r="CS153" i="10"/>
  <c r="CS154" i="10"/>
  <c r="CS155" i="10"/>
  <c r="CS156" i="10"/>
  <c r="CS157" i="10"/>
  <c r="CS158" i="10"/>
  <c r="CS159" i="10"/>
  <c r="CS160" i="10"/>
  <c r="CS161" i="10"/>
  <c r="CS162" i="10"/>
  <c r="CS163" i="10"/>
  <c r="CS164" i="10"/>
  <c r="CS165" i="10"/>
  <c r="CS166" i="10"/>
  <c r="CS167" i="10"/>
  <c r="CS168" i="10"/>
  <c r="CS169" i="10"/>
  <c r="CS170" i="10"/>
  <c r="CS171" i="10"/>
  <c r="CS172" i="10"/>
  <c r="CS173" i="10"/>
  <c r="CS174" i="10"/>
  <c r="CS175" i="10"/>
  <c r="CS176" i="10"/>
  <c r="CS177" i="10"/>
  <c r="CS178" i="10"/>
  <c r="CS179" i="10"/>
  <c r="CS180" i="10"/>
  <c r="CS181" i="10"/>
  <c r="CS182" i="10"/>
  <c r="CS183" i="10"/>
  <c r="CS184" i="10"/>
  <c r="CS185" i="10"/>
  <c r="CS186" i="10"/>
  <c r="CS187" i="10"/>
  <c r="CS188" i="10"/>
  <c r="CS189" i="10"/>
  <c r="CS190" i="10"/>
  <c r="CS191" i="10"/>
  <c r="CS192" i="10"/>
  <c r="CS193" i="10"/>
  <c r="CS194" i="10"/>
  <c r="CS195" i="10"/>
  <c r="CS196" i="10"/>
  <c r="CS197" i="10"/>
  <c r="CS198" i="10"/>
  <c r="CS199" i="10"/>
  <c r="CS200" i="10"/>
  <c r="CS201" i="10"/>
  <c r="CS202" i="10"/>
  <c r="CS203" i="10"/>
  <c r="CS204" i="10"/>
  <c r="CS205" i="10"/>
  <c r="CS206" i="10"/>
  <c r="CS207" i="10"/>
  <c r="CS208" i="10"/>
  <c r="CS209" i="10"/>
  <c r="CS210" i="10"/>
  <c r="CS211" i="10"/>
  <c r="CS212" i="10"/>
  <c r="CS213" i="10"/>
  <c r="CS214" i="10"/>
  <c r="CS215" i="10"/>
  <c r="CS216" i="10"/>
  <c r="CS217" i="10"/>
  <c r="CS218" i="10"/>
  <c r="CS219" i="10"/>
  <c r="CS220" i="10"/>
  <c r="CS221" i="10"/>
  <c r="CS222" i="10"/>
  <c r="CS223" i="10"/>
  <c r="CS224" i="10"/>
  <c r="CS225" i="10"/>
  <c r="CS226" i="10"/>
  <c r="CS227" i="10"/>
  <c r="CS228" i="10"/>
  <c r="CS229" i="10"/>
  <c r="CS230" i="10"/>
  <c r="CS231" i="10"/>
  <c r="CS232" i="10"/>
  <c r="CS233" i="10"/>
  <c r="CS234" i="10"/>
  <c r="CS235" i="10"/>
  <c r="CS236" i="10"/>
  <c r="CS237" i="10"/>
  <c r="CS238" i="10"/>
  <c r="CS239" i="10"/>
  <c r="CS240" i="10"/>
  <c r="CS241" i="10"/>
  <c r="CS242" i="10"/>
  <c r="CS243" i="10"/>
  <c r="CS244" i="10"/>
  <c r="CS245" i="10"/>
  <c r="CS246" i="10"/>
  <c r="CS247" i="10"/>
  <c r="CS248" i="10"/>
  <c r="CS249" i="10"/>
  <c r="CS250" i="10"/>
  <c r="CS251" i="10"/>
  <c r="CS252" i="10"/>
  <c r="CS253" i="10"/>
  <c r="CS254" i="10"/>
  <c r="CS255" i="10"/>
  <c r="CS256" i="10"/>
  <c r="CS257" i="10"/>
  <c r="CS258" i="10"/>
  <c r="CS259" i="10"/>
  <c r="CS260" i="10"/>
  <c r="CS261" i="10"/>
  <c r="CS262" i="10"/>
  <c r="CS263" i="10"/>
  <c r="CS264" i="10"/>
  <c r="CS265" i="10"/>
  <c r="CS266" i="10"/>
  <c r="CS267" i="10"/>
  <c r="CS268" i="10"/>
  <c r="CS269" i="10"/>
  <c r="CS270" i="10"/>
  <c r="CS271" i="10"/>
  <c r="CS12" i="10"/>
  <c r="CR12" i="10"/>
  <c r="CR13" i="10"/>
  <c r="CR14" i="10"/>
  <c r="CR15" i="10"/>
  <c r="CR16" i="10"/>
  <c r="CR17" i="10"/>
  <c r="CR18" i="10"/>
  <c r="CR19" i="10"/>
  <c r="CR20" i="10"/>
  <c r="CR21" i="10"/>
  <c r="CR22" i="10"/>
  <c r="CR23" i="10"/>
  <c r="CR24" i="10"/>
  <c r="CR25" i="10"/>
  <c r="CR26" i="10"/>
  <c r="CR27" i="10"/>
  <c r="CR28" i="10"/>
  <c r="CR29" i="10"/>
  <c r="CR30" i="10"/>
  <c r="CR31" i="10"/>
  <c r="CR32" i="10"/>
  <c r="CR33" i="10"/>
  <c r="CR34" i="10"/>
  <c r="CR35" i="10"/>
  <c r="CR36" i="10"/>
  <c r="CR37" i="10"/>
  <c r="CR38" i="10"/>
  <c r="CR39" i="10"/>
  <c r="CR40" i="10"/>
  <c r="CR41" i="10"/>
  <c r="CR42" i="10"/>
  <c r="CR43" i="10"/>
  <c r="CR44" i="10"/>
  <c r="CR45" i="10"/>
  <c r="CR46" i="10"/>
  <c r="CR47" i="10"/>
  <c r="CR48" i="10"/>
  <c r="CR49" i="10"/>
  <c r="CR50" i="10"/>
  <c r="CR51" i="10"/>
  <c r="CR52" i="10"/>
  <c r="CR53" i="10"/>
  <c r="CR54" i="10"/>
  <c r="CR55" i="10"/>
  <c r="CR56" i="10"/>
  <c r="CR57" i="10"/>
  <c r="CR58" i="10"/>
  <c r="CR59" i="10"/>
  <c r="CR60" i="10"/>
  <c r="CR61" i="10"/>
  <c r="CR62" i="10"/>
  <c r="CR63" i="10"/>
  <c r="CR64" i="10"/>
  <c r="CR65" i="10"/>
  <c r="CR66" i="10"/>
  <c r="CR67" i="10"/>
  <c r="CR68" i="10"/>
  <c r="CR69" i="10"/>
  <c r="CR70" i="10"/>
  <c r="CR71" i="10"/>
  <c r="CR72" i="10"/>
  <c r="CR73" i="10"/>
  <c r="CR74" i="10"/>
  <c r="CR75" i="10"/>
  <c r="CR76" i="10"/>
  <c r="CR77" i="10"/>
  <c r="CR78" i="10"/>
  <c r="CR79" i="10"/>
  <c r="CR80" i="10"/>
  <c r="CR81" i="10"/>
  <c r="CR82" i="10"/>
  <c r="CR83" i="10"/>
  <c r="CR84" i="10"/>
  <c r="CR85" i="10"/>
  <c r="CR86" i="10"/>
  <c r="CR87" i="10"/>
  <c r="CR88" i="10"/>
  <c r="CR89" i="10"/>
  <c r="CR90" i="10"/>
  <c r="CR91" i="10"/>
  <c r="CR92" i="10"/>
  <c r="CR93" i="10"/>
  <c r="CR94" i="10"/>
  <c r="CR95" i="10"/>
  <c r="CR96" i="10"/>
  <c r="CR97" i="10"/>
  <c r="CR98" i="10"/>
  <c r="CR99" i="10"/>
  <c r="CR100" i="10"/>
  <c r="CR101" i="10"/>
  <c r="CR102" i="10"/>
  <c r="CR103" i="10"/>
  <c r="CR104" i="10"/>
  <c r="CR105" i="10"/>
  <c r="CR106" i="10"/>
  <c r="CR107" i="10"/>
  <c r="CR108" i="10"/>
  <c r="CR109" i="10"/>
  <c r="CR110" i="10"/>
  <c r="CR111" i="10"/>
  <c r="CR112" i="10"/>
  <c r="CR113" i="10"/>
  <c r="CR114" i="10"/>
  <c r="CR115" i="10"/>
  <c r="CR116" i="10"/>
  <c r="CR117" i="10"/>
  <c r="CR118" i="10"/>
  <c r="CR119" i="10"/>
  <c r="CR120" i="10"/>
  <c r="CR121" i="10"/>
  <c r="CR122" i="10"/>
  <c r="CR123" i="10"/>
  <c r="CR124" i="10"/>
  <c r="CR125" i="10"/>
  <c r="CR126" i="10"/>
  <c r="CR127" i="10"/>
  <c r="CR128" i="10"/>
  <c r="CR129" i="10"/>
  <c r="CR130" i="10"/>
  <c r="CR131" i="10"/>
  <c r="CR132" i="10"/>
  <c r="CR133" i="10"/>
  <c r="CR134" i="10"/>
  <c r="CR135" i="10"/>
  <c r="CR136" i="10"/>
  <c r="CR137" i="10"/>
  <c r="CR138" i="10"/>
  <c r="CR139" i="10"/>
  <c r="CR140" i="10"/>
  <c r="CR141" i="10"/>
  <c r="CR142" i="10"/>
  <c r="CR143" i="10"/>
  <c r="CR144" i="10"/>
  <c r="CR145" i="10"/>
  <c r="CR146" i="10"/>
  <c r="CR147" i="10"/>
  <c r="CR148" i="10"/>
  <c r="CR149" i="10"/>
  <c r="CR150" i="10"/>
  <c r="CR151" i="10"/>
  <c r="CR152" i="10"/>
  <c r="CR153" i="10"/>
  <c r="CR154" i="10"/>
  <c r="CR155" i="10"/>
  <c r="CR156" i="10"/>
  <c r="CR157" i="10"/>
  <c r="CR158" i="10"/>
  <c r="CR159" i="10"/>
  <c r="CR160" i="10"/>
  <c r="CR161" i="10"/>
  <c r="CR162" i="10"/>
  <c r="CR163" i="10"/>
  <c r="CR164" i="10"/>
  <c r="CR165" i="10"/>
  <c r="CR166" i="10"/>
  <c r="CR167" i="10"/>
  <c r="CR168" i="10"/>
  <c r="CR169" i="10"/>
  <c r="CR170" i="10"/>
  <c r="CR171" i="10"/>
  <c r="CR172" i="10"/>
  <c r="CR173" i="10"/>
  <c r="CR174" i="10"/>
  <c r="CR175" i="10"/>
  <c r="CR176" i="10"/>
  <c r="CR177" i="10"/>
  <c r="CR178" i="10"/>
  <c r="CR179" i="10"/>
  <c r="CR180" i="10"/>
  <c r="CR181" i="10"/>
  <c r="CR182" i="10"/>
  <c r="CR183" i="10"/>
  <c r="CR184" i="10"/>
  <c r="CR185" i="10"/>
  <c r="CR186" i="10"/>
  <c r="CR187" i="10"/>
  <c r="CR188" i="10"/>
  <c r="CR189" i="10"/>
  <c r="CR190" i="10"/>
  <c r="CR191" i="10"/>
  <c r="CR192" i="10"/>
  <c r="CR193" i="10"/>
  <c r="CR194" i="10"/>
  <c r="CR195" i="10"/>
  <c r="CR196" i="10"/>
  <c r="CR197" i="10"/>
  <c r="CR198" i="10"/>
  <c r="CR199" i="10"/>
  <c r="CR200" i="10"/>
  <c r="CR201" i="10"/>
  <c r="CR202" i="10"/>
  <c r="CR203" i="10"/>
  <c r="CR204" i="10"/>
  <c r="CR205" i="10"/>
  <c r="CR206" i="10"/>
  <c r="CR207" i="10"/>
  <c r="CR208" i="10"/>
  <c r="CR209" i="10"/>
  <c r="CR210" i="10"/>
  <c r="CR211" i="10"/>
  <c r="CR212" i="10"/>
  <c r="CR213" i="10"/>
  <c r="CR214" i="10"/>
  <c r="CR215" i="10"/>
  <c r="CR216" i="10"/>
  <c r="CR217" i="10"/>
  <c r="CR218" i="10"/>
  <c r="CR219" i="10"/>
  <c r="CR220" i="10"/>
  <c r="CR221" i="10"/>
  <c r="CR222" i="10"/>
  <c r="CR223" i="10"/>
  <c r="CR224" i="10"/>
  <c r="CR225" i="10"/>
  <c r="CR226" i="10"/>
  <c r="CR227" i="10"/>
  <c r="CR228" i="10"/>
  <c r="CR229" i="10"/>
  <c r="CR230" i="10"/>
  <c r="CR231" i="10"/>
  <c r="CR232" i="10"/>
  <c r="CR233" i="10"/>
  <c r="CR234" i="10"/>
  <c r="CR235" i="10"/>
  <c r="CR236" i="10"/>
  <c r="CR237" i="10"/>
  <c r="CR238" i="10"/>
  <c r="CR239" i="10"/>
  <c r="CR240" i="10"/>
  <c r="CR241" i="10"/>
  <c r="CR242" i="10"/>
  <c r="CR243" i="10"/>
  <c r="CR244" i="10"/>
  <c r="CR245" i="10"/>
  <c r="CR246" i="10"/>
  <c r="CR247" i="10"/>
  <c r="CR248" i="10"/>
  <c r="CR249" i="10"/>
  <c r="CR250" i="10"/>
  <c r="CR251" i="10"/>
  <c r="CR252" i="10"/>
  <c r="CR253" i="10"/>
  <c r="CR254" i="10"/>
  <c r="CR255" i="10"/>
  <c r="CR256" i="10"/>
  <c r="CR257" i="10"/>
  <c r="CR258" i="10"/>
  <c r="CR259" i="10"/>
  <c r="CR260" i="10"/>
  <c r="CR261" i="10"/>
  <c r="CR262" i="10"/>
  <c r="CR263" i="10"/>
  <c r="CR264" i="10"/>
  <c r="CR265" i="10"/>
  <c r="CR266" i="10"/>
  <c r="CR267" i="10"/>
  <c r="CR268" i="10"/>
  <c r="CR269" i="10"/>
  <c r="CR270" i="10"/>
  <c r="CR271" i="10"/>
  <c r="CS11" i="10"/>
  <c r="CR11" i="10"/>
  <c r="BB13" i="14" l="1"/>
  <c r="BB17" i="14"/>
  <c r="BB18" i="14"/>
  <c r="BB19" i="14"/>
  <c r="BB20" i="14"/>
  <c r="BB21" i="14"/>
  <c r="BB22" i="14"/>
  <c r="BB23" i="14"/>
  <c r="BB24" i="14"/>
  <c r="BB25" i="14"/>
  <c r="BB26" i="14"/>
  <c r="BB27" i="14"/>
  <c r="BB28" i="14"/>
  <c r="BB29" i="14"/>
  <c r="BB30" i="14"/>
  <c r="BB31" i="14"/>
  <c r="BB32" i="14"/>
  <c r="BB33" i="14"/>
  <c r="BB34" i="14"/>
  <c r="BB35" i="14"/>
  <c r="BB36" i="14"/>
  <c r="BB37" i="14"/>
  <c r="BB38" i="14"/>
  <c r="BB39" i="14"/>
  <c r="BB40" i="14"/>
  <c r="BB41" i="14"/>
  <c r="BB42" i="14"/>
  <c r="BB43" i="14"/>
  <c r="BB44" i="14"/>
  <c r="BB45" i="14"/>
  <c r="BB46" i="14"/>
  <c r="BB47" i="14"/>
  <c r="BB48" i="14"/>
  <c r="BB49" i="14"/>
  <c r="BB50" i="14"/>
  <c r="BB51" i="14"/>
  <c r="BB52" i="14"/>
  <c r="BB53" i="14"/>
  <c r="BB54" i="14"/>
  <c r="BB55" i="14"/>
  <c r="BB56" i="14"/>
  <c r="BB57" i="14"/>
  <c r="BB58" i="14"/>
  <c r="BB59" i="14"/>
  <c r="BB60" i="14"/>
  <c r="BB61" i="14"/>
  <c r="BB62" i="14"/>
  <c r="BB63" i="14"/>
  <c r="BB64" i="14"/>
  <c r="BB65" i="14"/>
  <c r="BB66" i="14"/>
  <c r="BB67" i="14"/>
  <c r="BB68" i="14"/>
  <c r="BB69" i="14"/>
  <c r="BB70" i="14"/>
  <c r="BB71" i="14"/>
  <c r="BB72" i="14"/>
  <c r="BB73" i="14"/>
  <c r="BB74" i="14"/>
  <c r="BB75" i="14"/>
  <c r="BB76" i="14"/>
  <c r="BB77" i="14"/>
  <c r="BB78" i="14"/>
  <c r="BB79" i="14"/>
  <c r="BB80" i="14"/>
  <c r="BB81" i="14"/>
  <c r="BB82" i="14"/>
  <c r="BB83" i="14"/>
  <c r="BB84" i="14"/>
  <c r="BB85" i="14"/>
  <c r="BB86" i="14"/>
  <c r="BB87" i="14"/>
  <c r="BB88" i="14"/>
  <c r="BB89" i="14"/>
  <c r="BB90" i="14"/>
  <c r="BB91" i="14"/>
  <c r="BB92" i="14"/>
  <c r="BB93" i="14"/>
  <c r="BB94" i="14"/>
  <c r="BB95" i="14"/>
  <c r="BB96" i="14"/>
  <c r="BB97" i="14"/>
  <c r="BB98" i="14"/>
  <c r="BB99" i="14"/>
  <c r="BB100" i="14"/>
  <c r="BB101" i="14"/>
  <c r="BB102" i="14"/>
  <c r="BB103" i="14"/>
  <c r="BB104" i="14"/>
  <c r="BB105" i="14"/>
  <c r="BB106" i="14"/>
  <c r="BB107" i="14"/>
  <c r="BB108" i="14"/>
  <c r="BB109" i="14"/>
  <c r="BB110" i="14"/>
  <c r="BB111" i="14"/>
  <c r="BB112" i="14"/>
  <c r="BB113" i="14"/>
  <c r="BB114" i="14"/>
  <c r="BB115" i="14"/>
  <c r="BB116" i="14"/>
  <c r="BB117" i="14"/>
  <c r="BB118" i="14"/>
  <c r="BB119" i="14"/>
  <c r="BB120" i="14"/>
  <c r="BB121" i="14"/>
  <c r="BB122" i="14"/>
  <c r="BB123" i="14"/>
  <c r="BB124" i="14"/>
  <c r="BB125" i="14"/>
  <c r="BB126" i="14"/>
  <c r="BB127" i="14"/>
  <c r="BB128" i="14"/>
  <c r="BB129" i="14"/>
  <c r="BB130" i="14"/>
  <c r="BB131" i="14"/>
  <c r="BB132" i="14"/>
  <c r="BB133" i="14"/>
  <c r="BB134" i="14"/>
  <c r="BB135" i="14"/>
  <c r="BB136" i="14"/>
  <c r="BB137" i="14"/>
  <c r="BB138" i="14"/>
  <c r="BB139" i="14"/>
  <c r="BB140" i="14"/>
  <c r="BB141" i="14"/>
  <c r="BB142" i="14"/>
  <c r="BB143" i="14"/>
  <c r="BB144" i="14"/>
  <c r="BB145" i="14"/>
  <c r="BB146" i="14"/>
  <c r="BB147" i="14"/>
  <c r="BB148" i="14"/>
  <c r="BB149" i="14"/>
  <c r="BB150" i="14"/>
  <c r="BB151" i="14"/>
  <c r="BB152" i="14"/>
  <c r="BB153" i="14"/>
  <c r="BB154" i="14"/>
  <c r="BB155" i="14"/>
  <c r="BB156" i="14"/>
  <c r="BB157" i="14"/>
  <c r="BB158" i="14"/>
  <c r="BB159" i="14"/>
  <c r="BB160" i="14"/>
  <c r="BB161" i="14"/>
  <c r="BB162" i="14"/>
  <c r="BB163" i="14"/>
  <c r="BB164" i="14"/>
  <c r="BB165" i="14"/>
  <c r="BB166" i="14"/>
  <c r="BB167" i="14"/>
  <c r="BB168" i="14"/>
  <c r="BB169" i="14"/>
  <c r="BB170" i="14"/>
  <c r="BB171" i="14"/>
  <c r="BB172" i="14"/>
  <c r="BB173" i="14"/>
  <c r="BB174" i="14"/>
  <c r="BB175" i="14"/>
  <c r="BB176" i="14"/>
  <c r="BB177" i="14"/>
  <c r="BB178" i="14"/>
  <c r="BB179" i="14"/>
  <c r="BB180" i="14"/>
  <c r="BB181" i="14"/>
  <c r="BB182" i="14"/>
  <c r="BB183" i="14"/>
  <c r="BB184" i="14"/>
  <c r="BB185" i="14"/>
  <c r="BB186" i="14"/>
  <c r="BB187" i="14"/>
  <c r="BB188" i="14"/>
  <c r="BB189" i="14"/>
  <c r="BB190" i="14"/>
  <c r="BB191" i="14"/>
  <c r="BB192" i="14"/>
  <c r="BB193" i="14"/>
  <c r="BB194" i="14"/>
  <c r="BB195" i="14"/>
  <c r="BB196" i="14"/>
  <c r="BB197" i="14"/>
  <c r="BB198" i="14"/>
  <c r="BB199" i="14"/>
  <c r="BB200" i="14"/>
  <c r="BB201" i="14"/>
  <c r="BB202" i="14"/>
  <c r="BB203" i="14"/>
  <c r="BB204" i="14"/>
  <c r="BB205" i="14"/>
  <c r="BB206" i="14"/>
  <c r="BB207" i="14"/>
  <c r="BB208" i="14"/>
  <c r="BB209" i="14"/>
  <c r="BB210" i="14"/>
  <c r="BB211" i="14"/>
  <c r="BB212" i="14"/>
  <c r="BB213" i="14"/>
  <c r="BB214" i="14"/>
  <c r="BB215" i="14"/>
  <c r="BB216" i="14"/>
  <c r="BB217" i="14"/>
  <c r="BB218" i="14"/>
  <c r="BB219" i="14"/>
  <c r="BB220" i="14"/>
  <c r="BB221" i="14"/>
  <c r="BB222" i="14"/>
  <c r="BB223" i="14"/>
  <c r="BB224" i="14"/>
  <c r="BB225" i="14"/>
  <c r="BB226" i="14"/>
  <c r="BB227" i="14"/>
  <c r="BB228" i="14"/>
  <c r="BB229" i="14"/>
  <c r="BB230" i="14"/>
  <c r="BB231" i="14"/>
  <c r="BB232" i="14"/>
  <c r="BB233" i="14"/>
  <c r="BB234" i="14"/>
  <c r="BB235" i="14"/>
  <c r="BB236" i="14"/>
  <c r="BB237" i="14"/>
  <c r="BB238" i="14"/>
  <c r="BB239" i="14"/>
  <c r="BB240" i="14"/>
  <c r="BB241" i="14"/>
  <c r="BB242" i="14"/>
  <c r="BB243" i="14"/>
  <c r="BB244" i="14"/>
  <c r="BB245" i="14"/>
  <c r="BB246" i="14"/>
  <c r="BB247" i="14"/>
  <c r="BB248" i="14"/>
  <c r="BB249" i="14"/>
  <c r="BB250" i="14"/>
  <c r="BB251" i="14"/>
  <c r="BB252" i="14"/>
  <c r="BB253" i="14"/>
  <c r="BB254" i="14"/>
  <c r="BB255" i="14"/>
  <c r="BB256" i="14"/>
  <c r="BB257" i="14"/>
  <c r="BB258" i="14"/>
  <c r="BB259" i="14"/>
  <c r="BB260" i="14"/>
  <c r="BB261" i="14"/>
  <c r="BB262" i="14"/>
  <c r="BB263" i="14"/>
  <c r="BB264" i="14"/>
  <c r="BB265" i="14"/>
  <c r="BB266" i="14"/>
  <c r="BB267" i="14"/>
  <c r="BB268" i="14"/>
  <c r="BB269" i="14"/>
  <c r="BB270" i="14"/>
  <c r="BB271" i="14"/>
  <c r="BB11" i="14"/>
  <c r="K12" i="14"/>
  <c r="K13" i="14"/>
  <c r="K15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11" i="14"/>
  <c r="I12" i="14"/>
  <c r="I13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11" i="14"/>
  <c r="BA17" i="14"/>
  <c r="BA18" i="14"/>
  <c r="BA19" i="14"/>
  <c r="BA20" i="14"/>
  <c r="BA21" i="14"/>
  <c r="BA22" i="14"/>
  <c r="BA23" i="14"/>
  <c r="BA24" i="14"/>
  <c r="BA25" i="14"/>
  <c r="BA26" i="14"/>
  <c r="BA27" i="14"/>
  <c r="BA28" i="14"/>
  <c r="BA29" i="14"/>
  <c r="BA30" i="14"/>
  <c r="BA31" i="14"/>
  <c r="BA32" i="14"/>
  <c r="BA33" i="14"/>
  <c r="BA34" i="14"/>
  <c r="BA35" i="14"/>
  <c r="BA36" i="14"/>
  <c r="BA37" i="14"/>
  <c r="BA38" i="14"/>
  <c r="BA39" i="14"/>
  <c r="BA40" i="14"/>
  <c r="BA41" i="14"/>
  <c r="BA42" i="14"/>
  <c r="BA43" i="14"/>
  <c r="BA44" i="14"/>
  <c r="BA45" i="14"/>
  <c r="BA46" i="14"/>
  <c r="BA47" i="14"/>
  <c r="BA48" i="14"/>
  <c r="BA49" i="14"/>
  <c r="BA50" i="14"/>
  <c r="BA51" i="14"/>
  <c r="BA52" i="14"/>
  <c r="BA53" i="14"/>
  <c r="BA54" i="14"/>
  <c r="BA55" i="14"/>
  <c r="BA56" i="14"/>
  <c r="BA57" i="14"/>
  <c r="BA58" i="14"/>
  <c r="BA59" i="14"/>
  <c r="BA60" i="14"/>
  <c r="BA61" i="14"/>
  <c r="BA62" i="14"/>
  <c r="BA63" i="14"/>
  <c r="BA64" i="14"/>
  <c r="BA65" i="14"/>
  <c r="BA66" i="14"/>
  <c r="BA67" i="14"/>
  <c r="BA68" i="14"/>
  <c r="BA69" i="14"/>
  <c r="BA70" i="14"/>
  <c r="BA71" i="14"/>
  <c r="BA72" i="14"/>
  <c r="BA73" i="14"/>
  <c r="BA74" i="14"/>
  <c r="BA75" i="14"/>
  <c r="BA76" i="14"/>
  <c r="BA77" i="14"/>
  <c r="BA78" i="14"/>
  <c r="BA79" i="14"/>
  <c r="BA80" i="14"/>
  <c r="BA81" i="14"/>
  <c r="BA82" i="14"/>
  <c r="BA83" i="14"/>
  <c r="BA84" i="14"/>
  <c r="BA85" i="14"/>
  <c r="BA86" i="14"/>
  <c r="BA87" i="14"/>
  <c r="BA88" i="14"/>
  <c r="BA89" i="14"/>
  <c r="BA90" i="14"/>
  <c r="BA91" i="14"/>
  <c r="BA92" i="14"/>
  <c r="BA93" i="14"/>
  <c r="BA94" i="14"/>
  <c r="BA95" i="14"/>
  <c r="BA96" i="14"/>
  <c r="BA97" i="14"/>
  <c r="BA98" i="14"/>
  <c r="BA99" i="14"/>
  <c r="BA100" i="14"/>
  <c r="BA101" i="14"/>
  <c r="BA102" i="14"/>
  <c r="BA103" i="14"/>
  <c r="BA104" i="14"/>
  <c r="BA105" i="14"/>
  <c r="BA106" i="14"/>
  <c r="BA107" i="14"/>
  <c r="BA108" i="14"/>
  <c r="BA109" i="14"/>
  <c r="BA110" i="14"/>
  <c r="BA111" i="14"/>
  <c r="BA112" i="14"/>
  <c r="BA113" i="14"/>
  <c r="BA114" i="14"/>
  <c r="BA115" i="14"/>
  <c r="BA116" i="14"/>
  <c r="BA117" i="14"/>
  <c r="BA118" i="14"/>
  <c r="BA119" i="14"/>
  <c r="BA120" i="14"/>
  <c r="BA121" i="14"/>
  <c r="BA122" i="14"/>
  <c r="BA123" i="14"/>
  <c r="BA124" i="14"/>
  <c r="BA125" i="14"/>
  <c r="BA126" i="14"/>
  <c r="BA127" i="14"/>
  <c r="BA128" i="14"/>
  <c r="BA129" i="14"/>
  <c r="BA130" i="14"/>
  <c r="BA131" i="14"/>
  <c r="BA132" i="14"/>
  <c r="BA133" i="14"/>
  <c r="BA134" i="14"/>
  <c r="BA135" i="14"/>
  <c r="BA136" i="14"/>
  <c r="BA137" i="14"/>
  <c r="BA138" i="14"/>
  <c r="BA139" i="14"/>
  <c r="BA140" i="14"/>
  <c r="BA141" i="14"/>
  <c r="BA142" i="14"/>
  <c r="BA143" i="14"/>
  <c r="BA144" i="14"/>
  <c r="BA145" i="14"/>
  <c r="BA146" i="14"/>
  <c r="BA147" i="14"/>
  <c r="BA148" i="14"/>
  <c r="BA149" i="14"/>
  <c r="BA150" i="14"/>
  <c r="BA151" i="14"/>
  <c r="BA152" i="14"/>
  <c r="BA153" i="14"/>
  <c r="BA154" i="14"/>
  <c r="BA155" i="14"/>
  <c r="BA156" i="14"/>
  <c r="BA157" i="14"/>
  <c r="BA158" i="14"/>
  <c r="BA159" i="14"/>
  <c r="BA160" i="14"/>
  <c r="BA161" i="14"/>
  <c r="BA162" i="14"/>
  <c r="BA163" i="14"/>
  <c r="BA164" i="14"/>
  <c r="BA165" i="14"/>
  <c r="BA166" i="14"/>
  <c r="BA167" i="14"/>
  <c r="BA168" i="14"/>
  <c r="BA169" i="14"/>
  <c r="BA170" i="14"/>
  <c r="BA171" i="14"/>
  <c r="BA172" i="14"/>
  <c r="BA173" i="14"/>
  <c r="BA174" i="14"/>
  <c r="BA175" i="14"/>
  <c r="BA176" i="14"/>
  <c r="BA177" i="14"/>
  <c r="BA178" i="14"/>
  <c r="BA179" i="14"/>
  <c r="BA180" i="14"/>
  <c r="BA181" i="14"/>
  <c r="BA182" i="14"/>
  <c r="BA183" i="14"/>
  <c r="BA184" i="14"/>
  <c r="BA185" i="14"/>
  <c r="BA186" i="14"/>
  <c r="BA187" i="14"/>
  <c r="BA188" i="14"/>
  <c r="BA189" i="14"/>
  <c r="BA190" i="14"/>
  <c r="BA191" i="14"/>
  <c r="BA192" i="14"/>
  <c r="BA193" i="14"/>
  <c r="BA194" i="14"/>
  <c r="BA195" i="14"/>
  <c r="BA196" i="14"/>
  <c r="BA197" i="14"/>
  <c r="BA198" i="14"/>
  <c r="BA199" i="14"/>
  <c r="BA200" i="14"/>
  <c r="BA201" i="14"/>
  <c r="BA202" i="14"/>
  <c r="BA203" i="14"/>
  <c r="BA204" i="14"/>
  <c r="BA205" i="14"/>
  <c r="BA206" i="14"/>
  <c r="BA207" i="14"/>
  <c r="BA208" i="14"/>
  <c r="BA209" i="14"/>
  <c r="BA210" i="14"/>
  <c r="BA211" i="14"/>
  <c r="BA212" i="14"/>
  <c r="BA213" i="14"/>
  <c r="BA214" i="14"/>
  <c r="BA215" i="14"/>
  <c r="BA216" i="14"/>
  <c r="BA217" i="14"/>
  <c r="BA218" i="14"/>
  <c r="BA219" i="14"/>
  <c r="BA220" i="14"/>
  <c r="BA221" i="14"/>
  <c r="BA222" i="14"/>
  <c r="BA223" i="14"/>
  <c r="BA224" i="14"/>
  <c r="BA225" i="14"/>
  <c r="BA226" i="14"/>
  <c r="BA227" i="14"/>
  <c r="BA228" i="14"/>
  <c r="BA229" i="14"/>
  <c r="BA230" i="14"/>
  <c r="BA231" i="14"/>
  <c r="BA232" i="14"/>
  <c r="BA233" i="14"/>
  <c r="BA234" i="14"/>
  <c r="BA235" i="14"/>
  <c r="BA236" i="14"/>
  <c r="BA237" i="14"/>
  <c r="BA238" i="14"/>
  <c r="BA239" i="14"/>
  <c r="BA240" i="14"/>
  <c r="BA241" i="14"/>
  <c r="BA242" i="14"/>
  <c r="BA243" i="14"/>
  <c r="BA244" i="14"/>
  <c r="BA245" i="14"/>
  <c r="BA246" i="14"/>
  <c r="BA247" i="14"/>
  <c r="BA248" i="14"/>
  <c r="BA249" i="14"/>
  <c r="BA250" i="14"/>
  <c r="BA251" i="14"/>
  <c r="BA252" i="14"/>
  <c r="BA253" i="14"/>
  <c r="BA254" i="14"/>
  <c r="BA255" i="14"/>
  <c r="BA256" i="14"/>
  <c r="BA257" i="14"/>
  <c r="BA258" i="14"/>
  <c r="BA259" i="14"/>
  <c r="BA260" i="14"/>
  <c r="BA261" i="14"/>
  <c r="BA262" i="14"/>
  <c r="BA263" i="14"/>
  <c r="BA264" i="14"/>
  <c r="BA265" i="14"/>
  <c r="BA266" i="14"/>
  <c r="BA267" i="14"/>
  <c r="BA268" i="14"/>
  <c r="BA269" i="14"/>
  <c r="BA270" i="14"/>
  <c r="BA271" i="14"/>
  <c r="BA13" i="14"/>
  <c r="BA11" i="14"/>
  <c r="U13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101" i="14"/>
  <c r="U102" i="14"/>
  <c r="U103" i="14"/>
  <c r="U104" i="14"/>
  <c r="U105" i="14"/>
  <c r="U106" i="14"/>
  <c r="U107" i="14"/>
  <c r="U108" i="14"/>
  <c r="U109" i="14"/>
  <c r="U110" i="14"/>
  <c r="U111" i="14"/>
  <c r="U112" i="14"/>
  <c r="U113" i="14"/>
  <c r="U114" i="14"/>
  <c r="U115" i="14"/>
  <c r="U116" i="14"/>
  <c r="U117" i="14"/>
  <c r="U118" i="14"/>
  <c r="U119" i="14"/>
  <c r="U120" i="14"/>
  <c r="U121" i="14"/>
  <c r="U122" i="14"/>
  <c r="U123" i="14"/>
  <c r="U124" i="14"/>
  <c r="U125" i="14"/>
  <c r="U126" i="14"/>
  <c r="U127" i="14"/>
  <c r="U128" i="14"/>
  <c r="U129" i="14"/>
  <c r="U130" i="14"/>
  <c r="U131" i="14"/>
  <c r="U132" i="14"/>
  <c r="U133" i="14"/>
  <c r="U134" i="14"/>
  <c r="U135" i="14"/>
  <c r="U136" i="14"/>
  <c r="U137" i="14"/>
  <c r="U138" i="14"/>
  <c r="U139" i="14"/>
  <c r="U140" i="14"/>
  <c r="U141" i="14"/>
  <c r="U142" i="14"/>
  <c r="U143" i="14"/>
  <c r="U144" i="14"/>
  <c r="U145" i="14"/>
  <c r="U146" i="14"/>
  <c r="U147" i="14"/>
  <c r="U148" i="14"/>
  <c r="U149" i="14"/>
  <c r="U150" i="14"/>
  <c r="U151" i="14"/>
  <c r="U152" i="14"/>
  <c r="U153" i="14"/>
  <c r="U154" i="14"/>
  <c r="U155" i="14"/>
  <c r="U156" i="14"/>
  <c r="U157" i="14"/>
  <c r="U158" i="14"/>
  <c r="U159" i="14"/>
  <c r="U160" i="14"/>
  <c r="U161" i="14"/>
  <c r="U162" i="14"/>
  <c r="U163" i="14"/>
  <c r="U164" i="14"/>
  <c r="U165" i="14"/>
  <c r="U166" i="14"/>
  <c r="U167" i="14"/>
  <c r="U168" i="14"/>
  <c r="U169" i="14"/>
  <c r="U170" i="14"/>
  <c r="U171" i="14"/>
  <c r="U172" i="14"/>
  <c r="U173" i="14"/>
  <c r="U174" i="14"/>
  <c r="U175" i="14"/>
  <c r="U176" i="14"/>
  <c r="U177" i="14"/>
  <c r="U178" i="14"/>
  <c r="U179" i="14"/>
  <c r="U180" i="14"/>
  <c r="U181" i="14"/>
  <c r="U182" i="14"/>
  <c r="U183" i="14"/>
  <c r="U184" i="14"/>
  <c r="U185" i="14"/>
  <c r="U186" i="14"/>
  <c r="U187" i="14"/>
  <c r="U188" i="14"/>
  <c r="U189" i="14"/>
  <c r="U190" i="14"/>
  <c r="U191" i="14"/>
  <c r="U192" i="14"/>
  <c r="U193" i="14"/>
  <c r="U194" i="14"/>
  <c r="U195" i="14"/>
  <c r="U196" i="14"/>
  <c r="U197" i="14"/>
  <c r="U198" i="14"/>
  <c r="U199" i="14"/>
  <c r="U200" i="14"/>
  <c r="U201" i="14"/>
  <c r="U202" i="14"/>
  <c r="U203" i="14"/>
  <c r="U204" i="14"/>
  <c r="U205" i="14"/>
  <c r="U206" i="14"/>
  <c r="U207" i="14"/>
  <c r="U208" i="14"/>
  <c r="U209" i="14"/>
  <c r="U210" i="14"/>
  <c r="U211" i="14"/>
  <c r="U212" i="14"/>
  <c r="U213" i="14"/>
  <c r="U214" i="14"/>
  <c r="U215" i="14"/>
  <c r="U216" i="14"/>
  <c r="U217" i="14"/>
  <c r="U218" i="14"/>
  <c r="U219" i="14"/>
  <c r="U220" i="14"/>
  <c r="U221" i="14"/>
  <c r="U222" i="14"/>
  <c r="U223" i="14"/>
  <c r="U224" i="14"/>
  <c r="U225" i="14"/>
  <c r="U226" i="14"/>
  <c r="U227" i="14"/>
  <c r="U228" i="14"/>
  <c r="U229" i="14"/>
  <c r="U230" i="14"/>
  <c r="U231" i="14"/>
  <c r="U232" i="14"/>
  <c r="U233" i="14"/>
  <c r="U234" i="14"/>
  <c r="U235" i="14"/>
  <c r="U236" i="14"/>
  <c r="U237" i="14"/>
  <c r="U238" i="14"/>
  <c r="U239" i="14"/>
  <c r="U240" i="14"/>
  <c r="U241" i="14"/>
  <c r="U242" i="14"/>
  <c r="U243" i="14"/>
  <c r="U244" i="14"/>
  <c r="U245" i="14"/>
  <c r="U246" i="14"/>
  <c r="U247" i="14"/>
  <c r="U248" i="14"/>
  <c r="U249" i="14"/>
  <c r="U250" i="14"/>
  <c r="U251" i="14"/>
  <c r="U252" i="14"/>
  <c r="U253" i="14"/>
  <c r="U254" i="14"/>
  <c r="U255" i="14"/>
  <c r="U256" i="14"/>
  <c r="U257" i="14"/>
  <c r="U258" i="14"/>
  <c r="U259" i="14"/>
  <c r="U260" i="14"/>
  <c r="U261" i="14"/>
  <c r="U262" i="14"/>
  <c r="U263" i="14"/>
  <c r="U264" i="14"/>
  <c r="U265" i="14"/>
  <c r="U266" i="14"/>
  <c r="U267" i="14"/>
  <c r="U268" i="14"/>
  <c r="U269" i="14"/>
  <c r="U270" i="14"/>
  <c r="U271" i="14"/>
  <c r="U11" i="14"/>
  <c r="X12" i="14"/>
  <c r="X13" i="14"/>
  <c r="X14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2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8" i="14"/>
  <c r="X209" i="14"/>
  <c r="X210" i="14"/>
  <c r="X211" i="14"/>
  <c r="X212" i="14"/>
  <c r="X213" i="14"/>
  <c r="X214" i="14"/>
  <c r="X215" i="14"/>
  <c r="X216" i="14"/>
  <c r="X217" i="14"/>
  <c r="X218" i="14"/>
  <c r="X219" i="14"/>
  <c r="X220" i="14"/>
  <c r="X221" i="14"/>
  <c r="X222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3" i="14"/>
  <c r="X244" i="14"/>
  <c r="X245" i="14"/>
  <c r="X246" i="14"/>
  <c r="X247" i="14"/>
  <c r="X248" i="14"/>
  <c r="X249" i="14"/>
  <c r="X250" i="14"/>
  <c r="X251" i="14"/>
  <c r="X252" i="14"/>
  <c r="X253" i="14"/>
  <c r="X254" i="14"/>
  <c r="X255" i="14"/>
  <c r="X256" i="14"/>
  <c r="X257" i="14"/>
  <c r="X258" i="14"/>
  <c r="X259" i="14"/>
  <c r="X260" i="14"/>
  <c r="X261" i="14"/>
  <c r="X262" i="14"/>
  <c r="X263" i="14"/>
  <c r="X264" i="14"/>
  <c r="X265" i="14"/>
  <c r="X266" i="14"/>
  <c r="X267" i="14"/>
  <c r="X268" i="14"/>
  <c r="X269" i="14"/>
  <c r="X270" i="14"/>
  <c r="X271" i="14"/>
  <c r="X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A58" i="14"/>
  <c r="AA59" i="14"/>
  <c r="AA60" i="14"/>
  <c r="AA61" i="14"/>
  <c r="AA62" i="14"/>
  <c r="AA63" i="14"/>
  <c r="AA64" i="14"/>
  <c r="AA65" i="14"/>
  <c r="AA66" i="14"/>
  <c r="AA67" i="14"/>
  <c r="AA68" i="14"/>
  <c r="AA69" i="14"/>
  <c r="AA70" i="14"/>
  <c r="AA71" i="14"/>
  <c r="AA72" i="14"/>
  <c r="AA73" i="14"/>
  <c r="AA74" i="14"/>
  <c r="AA75" i="14"/>
  <c r="AA76" i="14"/>
  <c r="AA77" i="14"/>
  <c r="AA78" i="14"/>
  <c r="AA79" i="14"/>
  <c r="AA80" i="14"/>
  <c r="AA81" i="14"/>
  <c r="AA82" i="14"/>
  <c r="AA83" i="14"/>
  <c r="AA84" i="14"/>
  <c r="AA85" i="14"/>
  <c r="AA86" i="14"/>
  <c r="AA87" i="14"/>
  <c r="AA88" i="14"/>
  <c r="AA89" i="14"/>
  <c r="AA90" i="14"/>
  <c r="AA91" i="14"/>
  <c r="AA92" i="14"/>
  <c r="AA93" i="14"/>
  <c r="AA94" i="14"/>
  <c r="AA95" i="14"/>
  <c r="AA96" i="14"/>
  <c r="AA97" i="14"/>
  <c r="AA98" i="14"/>
  <c r="AA99" i="14"/>
  <c r="AA100" i="14"/>
  <c r="AA101" i="14"/>
  <c r="AA102" i="14"/>
  <c r="AA103" i="14"/>
  <c r="AA104" i="14"/>
  <c r="AA105" i="14"/>
  <c r="AA106" i="14"/>
  <c r="AA107" i="14"/>
  <c r="AA108" i="14"/>
  <c r="AA109" i="14"/>
  <c r="AA110" i="14"/>
  <c r="AA111" i="14"/>
  <c r="AA112" i="14"/>
  <c r="AA113" i="14"/>
  <c r="AA114" i="14"/>
  <c r="AA115" i="14"/>
  <c r="AA116" i="14"/>
  <c r="AA117" i="14"/>
  <c r="AA118" i="14"/>
  <c r="AA119" i="14"/>
  <c r="AA120" i="14"/>
  <c r="AA121" i="14"/>
  <c r="AA122" i="14"/>
  <c r="AA123" i="14"/>
  <c r="AA124" i="14"/>
  <c r="AA125" i="14"/>
  <c r="AA126" i="14"/>
  <c r="AA127" i="14"/>
  <c r="AA128" i="14"/>
  <c r="AA129" i="14"/>
  <c r="AA130" i="14"/>
  <c r="AA131" i="14"/>
  <c r="AA132" i="14"/>
  <c r="AA133" i="14"/>
  <c r="AA134" i="14"/>
  <c r="AA135" i="14"/>
  <c r="AA136" i="14"/>
  <c r="AA137" i="14"/>
  <c r="AA138" i="14"/>
  <c r="AA139" i="14"/>
  <c r="AA140" i="14"/>
  <c r="AA141" i="14"/>
  <c r="AA142" i="14"/>
  <c r="AA143" i="14"/>
  <c r="AA144" i="14"/>
  <c r="AA145" i="14"/>
  <c r="AA146" i="14"/>
  <c r="AA147" i="14"/>
  <c r="AA148" i="14"/>
  <c r="AA149" i="14"/>
  <c r="AA150" i="14"/>
  <c r="AA151" i="14"/>
  <c r="AA152" i="14"/>
  <c r="AA153" i="14"/>
  <c r="AA154" i="14"/>
  <c r="AA155" i="14"/>
  <c r="AA156" i="14"/>
  <c r="AA157" i="14"/>
  <c r="AA158" i="14"/>
  <c r="AA159" i="14"/>
  <c r="AA160" i="14"/>
  <c r="AA161" i="14"/>
  <c r="AA162" i="14"/>
  <c r="AA163" i="14"/>
  <c r="AA164" i="14"/>
  <c r="AA165" i="14"/>
  <c r="AA166" i="14"/>
  <c r="AA167" i="14"/>
  <c r="AA168" i="14"/>
  <c r="AA169" i="14"/>
  <c r="AA170" i="14"/>
  <c r="AA171" i="14"/>
  <c r="AA172" i="14"/>
  <c r="AA173" i="14"/>
  <c r="AA174" i="14"/>
  <c r="AA175" i="14"/>
  <c r="AA176" i="14"/>
  <c r="AA177" i="14"/>
  <c r="AA178" i="14"/>
  <c r="AA179" i="14"/>
  <c r="AA180" i="14"/>
  <c r="AA181" i="14"/>
  <c r="AA182" i="14"/>
  <c r="AA183" i="14"/>
  <c r="AA184" i="14"/>
  <c r="AA185" i="14"/>
  <c r="AA186" i="14"/>
  <c r="AA187" i="14"/>
  <c r="AA188" i="14"/>
  <c r="AA189" i="14"/>
  <c r="AA190" i="14"/>
  <c r="AA191" i="14"/>
  <c r="AA192" i="14"/>
  <c r="AA193" i="14"/>
  <c r="AA194" i="14"/>
  <c r="AA195" i="14"/>
  <c r="AA196" i="14"/>
  <c r="AA197" i="14"/>
  <c r="AA198" i="14"/>
  <c r="AA199" i="14"/>
  <c r="AA200" i="14"/>
  <c r="AA201" i="14"/>
  <c r="AA202" i="14"/>
  <c r="AA203" i="14"/>
  <c r="AA204" i="14"/>
  <c r="AA205" i="14"/>
  <c r="AA206" i="14"/>
  <c r="AA207" i="14"/>
  <c r="AA208" i="14"/>
  <c r="AA209" i="14"/>
  <c r="AA210" i="14"/>
  <c r="AA211" i="14"/>
  <c r="AA212" i="14"/>
  <c r="AA213" i="14"/>
  <c r="AA214" i="14"/>
  <c r="AA215" i="14"/>
  <c r="AA216" i="14"/>
  <c r="AA217" i="14"/>
  <c r="AA218" i="14"/>
  <c r="AA219" i="14"/>
  <c r="AA220" i="14"/>
  <c r="AA221" i="14"/>
  <c r="AA222" i="14"/>
  <c r="AA223" i="14"/>
  <c r="AA224" i="14"/>
  <c r="AA225" i="14"/>
  <c r="AA226" i="14"/>
  <c r="AA227" i="14"/>
  <c r="AA228" i="14"/>
  <c r="AA229" i="14"/>
  <c r="AA230" i="14"/>
  <c r="AA231" i="14"/>
  <c r="AA232" i="14"/>
  <c r="AA233" i="14"/>
  <c r="AA234" i="14"/>
  <c r="AA235" i="14"/>
  <c r="AA236" i="14"/>
  <c r="AA237" i="14"/>
  <c r="AA238" i="14"/>
  <c r="AA239" i="14"/>
  <c r="AA240" i="14"/>
  <c r="AA241" i="14"/>
  <c r="AA242" i="14"/>
  <c r="AA243" i="14"/>
  <c r="AA244" i="14"/>
  <c r="AA245" i="14"/>
  <c r="AA246" i="14"/>
  <c r="AA247" i="14"/>
  <c r="AA248" i="14"/>
  <c r="AA249" i="14"/>
  <c r="AA250" i="14"/>
  <c r="AA251" i="14"/>
  <c r="AA252" i="14"/>
  <c r="AA253" i="14"/>
  <c r="AA254" i="14"/>
  <c r="AA255" i="14"/>
  <c r="AA256" i="14"/>
  <c r="AA257" i="14"/>
  <c r="AA258" i="14"/>
  <c r="AA259" i="14"/>
  <c r="AA260" i="14"/>
  <c r="AA261" i="14"/>
  <c r="AA262" i="14"/>
  <c r="AA263" i="14"/>
  <c r="AA264" i="14"/>
  <c r="AA265" i="14"/>
  <c r="AA266" i="14"/>
  <c r="AA267" i="14"/>
  <c r="AA268" i="14"/>
  <c r="AA269" i="14"/>
  <c r="AA270" i="14"/>
  <c r="AA271" i="14"/>
  <c r="AA11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D83" i="14"/>
  <c r="AD84" i="14"/>
  <c r="AD85" i="14"/>
  <c r="AD86" i="14"/>
  <c r="AD87" i="14"/>
  <c r="AD88" i="14"/>
  <c r="AD89" i="14"/>
  <c r="AD90" i="14"/>
  <c r="AD91" i="14"/>
  <c r="AD92" i="14"/>
  <c r="AD93" i="14"/>
  <c r="AD94" i="14"/>
  <c r="AD95" i="14"/>
  <c r="AD96" i="14"/>
  <c r="AD97" i="14"/>
  <c r="AD98" i="14"/>
  <c r="AD99" i="14"/>
  <c r="AD100" i="14"/>
  <c r="AD101" i="14"/>
  <c r="AD102" i="14"/>
  <c r="AD103" i="14"/>
  <c r="AD104" i="14"/>
  <c r="AD105" i="14"/>
  <c r="AD106" i="14"/>
  <c r="AD107" i="14"/>
  <c r="AD108" i="14"/>
  <c r="AD109" i="14"/>
  <c r="AD110" i="14"/>
  <c r="AD111" i="14"/>
  <c r="AD112" i="14"/>
  <c r="AD113" i="14"/>
  <c r="AD114" i="14"/>
  <c r="AD115" i="14"/>
  <c r="AD116" i="14"/>
  <c r="AD117" i="14"/>
  <c r="AD118" i="14"/>
  <c r="AD119" i="14"/>
  <c r="AD120" i="14"/>
  <c r="AD121" i="14"/>
  <c r="AD122" i="14"/>
  <c r="AD123" i="14"/>
  <c r="AD124" i="14"/>
  <c r="AD125" i="14"/>
  <c r="AD126" i="14"/>
  <c r="AD127" i="14"/>
  <c r="AD128" i="14"/>
  <c r="AD129" i="14"/>
  <c r="AD130" i="14"/>
  <c r="AD131" i="14"/>
  <c r="AD132" i="14"/>
  <c r="AD133" i="14"/>
  <c r="AD134" i="14"/>
  <c r="AD135" i="14"/>
  <c r="AD136" i="14"/>
  <c r="AD137" i="14"/>
  <c r="AD138" i="14"/>
  <c r="AD139" i="14"/>
  <c r="AD140" i="14"/>
  <c r="AD141" i="14"/>
  <c r="AD142" i="14"/>
  <c r="AD143" i="14"/>
  <c r="AD144" i="14"/>
  <c r="AD145" i="14"/>
  <c r="AD146" i="14"/>
  <c r="AD147" i="14"/>
  <c r="AD148" i="14"/>
  <c r="AD149" i="14"/>
  <c r="AD150" i="14"/>
  <c r="AD151" i="14"/>
  <c r="AD152" i="14"/>
  <c r="AD153" i="14"/>
  <c r="AD154" i="14"/>
  <c r="AD155" i="14"/>
  <c r="AD156" i="14"/>
  <c r="AD157" i="14"/>
  <c r="AD158" i="14"/>
  <c r="AD159" i="14"/>
  <c r="AD160" i="14"/>
  <c r="AD161" i="14"/>
  <c r="AD162" i="14"/>
  <c r="AD163" i="14"/>
  <c r="AD164" i="14"/>
  <c r="AD165" i="14"/>
  <c r="AD166" i="14"/>
  <c r="AD167" i="14"/>
  <c r="AD168" i="14"/>
  <c r="AD169" i="14"/>
  <c r="AD170" i="14"/>
  <c r="AD171" i="14"/>
  <c r="AD172" i="14"/>
  <c r="AD173" i="14"/>
  <c r="AD174" i="14"/>
  <c r="AD175" i="14"/>
  <c r="AD176" i="14"/>
  <c r="AD177" i="14"/>
  <c r="AD178" i="14"/>
  <c r="AD179" i="14"/>
  <c r="AD180" i="14"/>
  <c r="AD181" i="14"/>
  <c r="AD182" i="14"/>
  <c r="AD183" i="14"/>
  <c r="AD184" i="14"/>
  <c r="AD185" i="14"/>
  <c r="AD186" i="14"/>
  <c r="AD187" i="14"/>
  <c r="AD188" i="14"/>
  <c r="AD189" i="14"/>
  <c r="AD190" i="14"/>
  <c r="AD191" i="14"/>
  <c r="AD192" i="14"/>
  <c r="AD193" i="14"/>
  <c r="AD194" i="14"/>
  <c r="AD195" i="14"/>
  <c r="AD196" i="14"/>
  <c r="AD197" i="14"/>
  <c r="AD198" i="14"/>
  <c r="AD199" i="14"/>
  <c r="AD200" i="14"/>
  <c r="AD201" i="14"/>
  <c r="AD202" i="14"/>
  <c r="AD203" i="14"/>
  <c r="AD204" i="14"/>
  <c r="AD205" i="14"/>
  <c r="AD206" i="14"/>
  <c r="AD207" i="14"/>
  <c r="AD208" i="14"/>
  <c r="AD209" i="14"/>
  <c r="AD210" i="14"/>
  <c r="AD211" i="14"/>
  <c r="AD212" i="14"/>
  <c r="AD213" i="14"/>
  <c r="AD214" i="14"/>
  <c r="AD215" i="14"/>
  <c r="AD216" i="14"/>
  <c r="AD217" i="14"/>
  <c r="AD218" i="14"/>
  <c r="AD219" i="14"/>
  <c r="AD220" i="14"/>
  <c r="AD221" i="14"/>
  <c r="AD222" i="14"/>
  <c r="AD223" i="14"/>
  <c r="AD224" i="14"/>
  <c r="AD225" i="14"/>
  <c r="AD226" i="14"/>
  <c r="AD227" i="14"/>
  <c r="AD228" i="14"/>
  <c r="AD229" i="14"/>
  <c r="AD230" i="14"/>
  <c r="AD231" i="14"/>
  <c r="AD232" i="14"/>
  <c r="AD233" i="14"/>
  <c r="AD234" i="14"/>
  <c r="AD235" i="14"/>
  <c r="AD236" i="14"/>
  <c r="AD237" i="14"/>
  <c r="AD238" i="14"/>
  <c r="AD239" i="14"/>
  <c r="AD240" i="14"/>
  <c r="AD241" i="14"/>
  <c r="AD242" i="14"/>
  <c r="AD243" i="14"/>
  <c r="AD244" i="14"/>
  <c r="AD245" i="14"/>
  <c r="AD246" i="14"/>
  <c r="AD247" i="14"/>
  <c r="AD248" i="14"/>
  <c r="AD249" i="14"/>
  <c r="AD250" i="14"/>
  <c r="AD251" i="14"/>
  <c r="AD252" i="14"/>
  <c r="AD253" i="14"/>
  <c r="AD254" i="14"/>
  <c r="AD255" i="14"/>
  <c r="AD256" i="14"/>
  <c r="AD257" i="14"/>
  <c r="AD258" i="14"/>
  <c r="AD259" i="14"/>
  <c r="AD260" i="14"/>
  <c r="AD261" i="14"/>
  <c r="AD262" i="14"/>
  <c r="AD263" i="14"/>
  <c r="AD264" i="14"/>
  <c r="AD265" i="14"/>
  <c r="AD266" i="14"/>
  <c r="AD267" i="14"/>
  <c r="AD268" i="14"/>
  <c r="AD269" i="14"/>
  <c r="AD270" i="14"/>
  <c r="AD271" i="14"/>
  <c r="AD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G36" i="14"/>
  <c r="AG37" i="14"/>
  <c r="AG38" i="14"/>
  <c r="AG39" i="14"/>
  <c r="AG40" i="14"/>
  <c r="AG41" i="14"/>
  <c r="AG42" i="14"/>
  <c r="AG43" i="14"/>
  <c r="AG44" i="14"/>
  <c r="AG45" i="14"/>
  <c r="AG46" i="14"/>
  <c r="AG47" i="14"/>
  <c r="AG48" i="14"/>
  <c r="AG49" i="14"/>
  <c r="AG50" i="14"/>
  <c r="AG51" i="14"/>
  <c r="AG52" i="14"/>
  <c r="AG53" i="14"/>
  <c r="AG54" i="14"/>
  <c r="AG55" i="14"/>
  <c r="AG56" i="14"/>
  <c r="AG57" i="14"/>
  <c r="AG58" i="14"/>
  <c r="AG59" i="14"/>
  <c r="AG60" i="14"/>
  <c r="AG61" i="14"/>
  <c r="AG62" i="14"/>
  <c r="AG63" i="14"/>
  <c r="AG64" i="14"/>
  <c r="AG65" i="14"/>
  <c r="AG66" i="14"/>
  <c r="AG67" i="14"/>
  <c r="AG68" i="14"/>
  <c r="AG69" i="14"/>
  <c r="AG70" i="14"/>
  <c r="AG71" i="14"/>
  <c r="AG72" i="14"/>
  <c r="AG73" i="14"/>
  <c r="AG74" i="14"/>
  <c r="AG75" i="14"/>
  <c r="AG76" i="14"/>
  <c r="AG77" i="14"/>
  <c r="AG78" i="14"/>
  <c r="AG79" i="14"/>
  <c r="AG80" i="14"/>
  <c r="AG81" i="14"/>
  <c r="AG82" i="14"/>
  <c r="AG83" i="14"/>
  <c r="AG84" i="14"/>
  <c r="AG85" i="14"/>
  <c r="AG86" i="14"/>
  <c r="AG87" i="14"/>
  <c r="AG88" i="14"/>
  <c r="AG89" i="14"/>
  <c r="AG90" i="14"/>
  <c r="AG91" i="14"/>
  <c r="AG92" i="14"/>
  <c r="AG93" i="14"/>
  <c r="AG94" i="14"/>
  <c r="AG95" i="14"/>
  <c r="AG96" i="14"/>
  <c r="AG97" i="14"/>
  <c r="AG98" i="14"/>
  <c r="AG99" i="14"/>
  <c r="AG100" i="14"/>
  <c r="AG101" i="14"/>
  <c r="AG102" i="14"/>
  <c r="AG103" i="14"/>
  <c r="AG104" i="14"/>
  <c r="AG105" i="14"/>
  <c r="AG106" i="14"/>
  <c r="AG107" i="14"/>
  <c r="AG108" i="14"/>
  <c r="AG109" i="14"/>
  <c r="AG110" i="14"/>
  <c r="AG111" i="14"/>
  <c r="AG112" i="14"/>
  <c r="AG113" i="14"/>
  <c r="AG114" i="14"/>
  <c r="AG115" i="14"/>
  <c r="AG116" i="14"/>
  <c r="AG117" i="14"/>
  <c r="AG118" i="14"/>
  <c r="AG119" i="14"/>
  <c r="AG120" i="14"/>
  <c r="AG121" i="14"/>
  <c r="AG122" i="14"/>
  <c r="AG123" i="14"/>
  <c r="AG124" i="14"/>
  <c r="AG125" i="14"/>
  <c r="AG126" i="14"/>
  <c r="AG127" i="14"/>
  <c r="AG128" i="14"/>
  <c r="AG129" i="14"/>
  <c r="AG130" i="14"/>
  <c r="AG131" i="14"/>
  <c r="AG132" i="14"/>
  <c r="AG133" i="14"/>
  <c r="AG134" i="14"/>
  <c r="AG135" i="14"/>
  <c r="AG136" i="14"/>
  <c r="AG137" i="14"/>
  <c r="AG138" i="14"/>
  <c r="AG139" i="14"/>
  <c r="AG140" i="14"/>
  <c r="AG141" i="14"/>
  <c r="AG142" i="14"/>
  <c r="AG143" i="14"/>
  <c r="AG144" i="14"/>
  <c r="AG145" i="14"/>
  <c r="AG146" i="14"/>
  <c r="AG147" i="14"/>
  <c r="AG148" i="14"/>
  <c r="AG149" i="14"/>
  <c r="AG150" i="14"/>
  <c r="AG151" i="14"/>
  <c r="AG152" i="14"/>
  <c r="AG153" i="14"/>
  <c r="AG154" i="14"/>
  <c r="AG155" i="14"/>
  <c r="AG156" i="14"/>
  <c r="AG157" i="14"/>
  <c r="AG158" i="14"/>
  <c r="AG159" i="14"/>
  <c r="AG160" i="14"/>
  <c r="AG161" i="14"/>
  <c r="AG162" i="14"/>
  <c r="AG163" i="14"/>
  <c r="AG164" i="14"/>
  <c r="AG165" i="14"/>
  <c r="AG166" i="14"/>
  <c r="AG167" i="14"/>
  <c r="AG168" i="14"/>
  <c r="AG169" i="14"/>
  <c r="AG170" i="14"/>
  <c r="AG171" i="14"/>
  <c r="AG172" i="14"/>
  <c r="AG173" i="14"/>
  <c r="AG174" i="14"/>
  <c r="AG175" i="14"/>
  <c r="AG176" i="14"/>
  <c r="AG177" i="14"/>
  <c r="AG178" i="14"/>
  <c r="AG179" i="14"/>
  <c r="AG180" i="14"/>
  <c r="AG181" i="14"/>
  <c r="AG182" i="14"/>
  <c r="AG183" i="14"/>
  <c r="AG184" i="14"/>
  <c r="AG185" i="14"/>
  <c r="AG186" i="14"/>
  <c r="AG187" i="14"/>
  <c r="AG188" i="14"/>
  <c r="AG189" i="14"/>
  <c r="AG190" i="14"/>
  <c r="AG191" i="14"/>
  <c r="AG192" i="14"/>
  <c r="AG193" i="14"/>
  <c r="AG194" i="14"/>
  <c r="AG195" i="14"/>
  <c r="AG196" i="14"/>
  <c r="AG197" i="14"/>
  <c r="AG198" i="14"/>
  <c r="AG199" i="14"/>
  <c r="AG200" i="14"/>
  <c r="AG201" i="14"/>
  <c r="AG202" i="14"/>
  <c r="AG203" i="14"/>
  <c r="AG204" i="14"/>
  <c r="AG205" i="14"/>
  <c r="AG206" i="14"/>
  <c r="AG207" i="14"/>
  <c r="AG208" i="14"/>
  <c r="AG209" i="14"/>
  <c r="AG210" i="14"/>
  <c r="AG211" i="14"/>
  <c r="AG212" i="14"/>
  <c r="AG213" i="14"/>
  <c r="AG214" i="14"/>
  <c r="AG215" i="14"/>
  <c r="AG216" i="14"/>
  <c r="AG217" i="14"/>
  <c r="AG218" i="14"/>
  <c r="AG219" i="14"/>
  <c r="AG220" i="14"/>
  <c r="AG221" i="14"/>
  <c r="AG222" i="14"/>
  <c r="AG223" i="14"/>
  <c r="AG224" i="14"/>
  <c r="AG225" i="14"/>
  <c r="AG226" i="14"/>
  <c r="AG227" i="14"/>
  <c r="AG228" i="14"/>
  <c r="AG229" i="14"/>
  <c r="AG230" i="14"/>
  <c r="AG231" i="14"/>
  <c r="AG232" i="14"/>
  <c r="AG233" i="14"/>
  <c r="AG234" i="14"/>
  <c r="AG235" i="14"/>
  <c r="AG236" i="14"/>
  <c r="AG237" i="14"/>
  <c r="AG238" i="14"/>
  <c r="AG239" i="14"/>
  <c r="AG240" i="14"/>
  <c r="AG241" i="14"/>
  <c r="AG242" i="14"/>
  <c r="AG243" i="14"/>
  <c r="AG244" i="14"/>
  <c r="AG245" i="14"/>
  <c r="AG246" i="14"/>
  <c r="AG247" i="14"/>
  <c r="AG248" i="14"/>
  <c r="AG249" i="14"/>
  <c r="AG250" i="14"/>
  <c r="AG251" i="14"/>
  <c r="AG252" i="14"/>
  <c r="AG253" i="14"/>
  <c r="AG254" i="14"/>
  <c r="AG255" i="14"/>
  <c r="AG256" i="14"/>
  <c r="AG257" i="14"/>
  <c r="AG258" i="14"/>
  <c r="AG259" i="14"/>
  <c r="AG260" i="14"/>
  <c r="AG261" i="14"/>
  <c r="AG262" i="14"/>
  <c r="AG263" i="14"/>
  <c r="AG264" i="14"/>
  <c r="AG265" i="14"/>
  <c r="AG266" i="14"/>
  <c r="AG267" i="14"/>
  <c r="AG268" i="14"/>
  <c r="AG269" i="14"/>
  <c r="AG270" i="14"/>
  <c r="AG271" i="14"/>
  <c r="AG11" i="14"/>
  <c r="AX12" i="14"/>
  <c r="AX13" i="14"/>
  <c r="AX14" i="14"/>
  <c r="AX15" i="14"/>
  <c r="AX16" i="14"/>
  <c r="AX17" i="14"/>
  <c r="AX18" i="14"/>
  <c r="AX19" i="14"/>
  <c r="AX20" i="14"/>
  <c r="AX21" i="14"/>
  <c r="AX22" i="14"/>
  <c r="AX23" i="14"/>
  <c r="AX24" i="14"/>
  <c r="AX25" i="14"/>
  <c r="AX26" i="14"/>
  <c r="AX27" i="14"/>
  <c r="AX28" i="14"/>
  <c r="AX29" i="14"/>
  <c r="AX30" i="14"/>
  <c r="AX31" i="14"/>
  <c r="AX32" i="14"/>
  <c r="AX33" i="14"/>
  <c r="AX34" i="14"/>
  <c r="AX35" i="14"/>
  <c r="AX36" i="14"/>
  <c r="AX37" i="14"/>
  <c r="AX38" i="14"/>
  <c r="AX39" i="14"/>
  <c r="AX40" i="14"/>
  <c r="AX41" i="14"/>
  <c r="AX42" i="14"/>
  <c r="AX43" i="14"/>
  <c r="AX44" i="14"/>
  <c r="AX45" i="14"/>
  <c r="AX46" i="14"/>
  <c r="AX47" i="14"/>
  <c r="AX48" i="14"/>
  <c r="AX49" i="14"/>
  <c r="AX50" i="14"/>
  <c r="AX51" i="14"/>
  <c r="AX52" i="14"/>
  <c r="AX53" i="14"/>
  <c r="AX54" i="14"/>
  <c r="AX55" i="14"/>
  <c r="AX56" i="14"/>
  <c r="AX57" i="14"/>
  <c r="AX58" i="14"/>
  <c r="AX59" i="14"/>
  <c r="AX60" i="14"/>
  <c r="AX61" i="14"/>
  <c r="AX62" i="14"/>
  <c r="AX63" i="14"/>
  <c r="AX64" i="14"/>
  <c r="AX65" i="14"/>
  <c r="AX66" i="14"/>
  <c r="AX67" i="14"/>
  <c r="AX68" i="14"/>
  <c r="AX69" i="14"/>
  <c r="AX70" i="14"/>
  <c r="AX71" i="14"/>
  <c r="AX72" i="14"/>
  <c r="AX73" i="14"/>
  <c r="AX74" i="14"/>
  <c r="AX75" i="14"/>
  <c r="AX76" i="14"/>
  <c r="AX77" i="14"/>
  <c r="AX78" i="14"/>
  <c r="AX79" i="14"/>
  <c r="AX80" i="14"/>
  <c r="AX81" i="14"/>
  <c r="AX82" i="14"/>
  <c r="AX83" i="14"/>
  <c r="AX84" i="14"/>
  <c r="AX85" i="14"/>
  <c r="AX86" i="14"/>
  <c r="AX87" i="14"/>
  <c r="AX88" i="14"/>
  <c r="AX89" i="14"/>
  <c r="AX90" i="14"/>
  <c r="AX91" i="14"/>
  <c r="AX92" i="14"/>
  <c r="AX93" i="14"/>
  <c r="AX94" i="14"/>
  <c r="AX95" i="14"/>
  <c r="AX96" i="14"/>
  <c r="AX97" i="14"/>
  <c r="AX98" i="14"/>
  <c r="AX99" i="14"/>
  <c r="AX100" i="14"/>
  <c r="AX101" i="14"/>
  <c r="AX102" i="14"/>
  <c r="AX103" i="14"/>
  <c r="AX104" i="14"/>
  <c r="AX105" i="14"/>
  <c r="AX106" i="14"/>
  <c r="AX107" i="14"/>
  <c r="AX108" i="14"/>
  <c r="AX109" i="14"/>
  <c r="AX110" i="14"/>
  <c r="AX111" i="14"/>
  <c r="AX112" i="14"/>
  <c r="AX113" i="14"/>
  <c r="AX114" i="14"/>
  <c r="AX115" i="14"/>
  <c r="AX116" i="14"/>
  <c r="AX117" i="14"/>
  <c r="AX118" i="14"/>
  <c r="AX119" i="14"/>
  <c r="AX120" i="14"/>
  <c r="AX121" i="14"/>
  <c r="AX122" i="14"/>
  <c r="AX123" i="14"/>
  <c r="AX124" i="14"/>
  <c r="AX125" i="14"/>
  <c r="AX126" i="14"/>
  <c r="AX127" i="14"/>
  <c r="AX128" i="14"/>
  <c r="AX129" i="14"/>
  <c r="AX130" i="14"/>
  <c r="AX131" i="14"/>
  <c r="AX132" i="14"/>
  <c r="AX133" i="14"/>
  <c r="AX134" i="14"/>
  <c r="AX135" i="14"/>
  <c r="AX136" i="14"/>
  <c r="AX137" i="14"/>
  <c r="AX138" i="14"/>
  <c r="AX139" i="14"/>
  <c r="AX140" i="14"/>
  <c r="AX141" i="14"/>
  <c r="AX142" i="14"/>
  <c r="AX143" i="14"/>
  <c r="AX144" i="14"/>
  <c r="AX145" i="14"/>
  <c r="AX146" i="14"/>
  <c r="AX147" i="14"/>
  <c r="AX148" i="14"/>
  <c r="AX149" i="14"/>
  <c r="AX150" i="14"/>
  <c r="AX151" i="14"/>
  <c r="AX152" i="14"/>
  <c r="AX153" i="14"/>
  <c r="AX154" i="14"/>
  <c r="AX155" i="14"/>
  <c r="AX156" i="14"/>
  <c r="AX157" i="14"/>
  <c r="AX158" i="14"/>
  <c r="AX159" i="14"/>
  <c r="AX160" i="14"/>
  <c r="AX161" i="14"/>
  <c r="AX162" i="14"/>
  <c r="AX163" i="14"/>
  <c r="AX164" i="14"/>
  <c r="AX165" i="14"/>
  <c r="AX166" i="14"/>
  <c r="AX167" i="14"/>
  <c r="AX168" i="14"/>
  <c r="AX169" i="14"/>
  <c r="AX170" i="14"/>
  <c r="AX171" i="14"/>
  <c r="AX172" i="14"/>
  <c r="AX173" i="14"/>
  <c r="AX174" i="14"/>
  <c r="AX175" i="14"/>
  <c r="AX176" i="14"/>
  <c r="AX177" i="14"/>
  <c r="AX178" i="14"/>
  <c r="AX179" i="14"/>
  <c r="AX180" i="14"/>
  <c r="AX181" i="14"/>
  <c r="AX182" i="14"/>
  <c r="AX183" i="14"/>
  <c r="AX184" i="14"/>
  <c r="AX185" i="14"/>
  <c r="AX186" i="14"/>
  <c r="AX187" i="14"/>
  <c r="AX188" i="14"/>
  <c r="AX189" i="14"/>
  <c r="AX190" i="14"/>
  <c r="AX191" i="14"/>
  <c r="AX192" i="14"/>
  <c r="AX193" i="14"/>
  <c r="AX194" i="14"/>
  <c r="AX195" i="14"/>
  <c r="AX196" i="14"/>
  <c r="AX197" i="14"/>
  <c r="AX198" i="14"/>
  <c r="AX199" i="14"/>
  <c r="AX200" i="14"/>
  <c r="AX201" i="14"/>
  <c r="AX202" i="14"/>
  <c r="AX203" i="14"/>
  <c r="AX204" i="14"/>
  <c r="AX205" i="14"/>
  <c r="AX206" i="14"/>
  <c r="AX207" i="14"/>
  <c r="AX208" i="14"/>
  <c r="AX209" i="14"/>
  <c r="AX210" i="14"/>
  <c r="AX211" i="14"/>
  <c r="AX212" i="14"/>
  <c r="AX213" i="14"/>
  <c r="AX214" i="14"/>
  <c r="AX215" i="14"/>
  <c r="AX216" i="14"/>
  <c r="AX217" i="14"/>
  <c r="AX218" i="14"/>
  <c r="AX219" i="14"/>
  <c r="AX220" i="14"/>
  <c r="AX221" i="14"/>
  <c r="AX222" i="14"/>
  <c r="AX223" i="14"/>
  <c r="AX224" i="14"/>
  <c r="AX225" i="14"/>
  <c r="AX226" i="14"/>
  <c r="AX227" i="14"/>
  <c r="AX228" i="14"/>
  <c r="AX229" i="14"/>
  <c r="AX230" i="14"/>
  <c r="AX231" i="14"/>
  <c r="AX232" i="14"/>
  <c r="AX233" i="14"/>
  <c r="AX234" i="14"/>
  <c r="AX235" i="14"/>
  <c r="AX236" i="14"/>
  <c r="AX237" i="14"/>
  <c r="AX238" i="14"/>
  <c r="AX239" i="14"/>
  <c r="AX240" i="14"/>
  <c r="AX241" i="14"/>
  <c r="AX242" i="14"/>
  <c r="AX243" i="14"/>
  <c r="AX244" i="14"/>
  <c r="AX245" i="14"/>
  <c r="AX246" i="14"/>
  <c r="AX247" i="14"/>
  <c r="AX248" i="14"/>
  <c r="AX249" i="14"/>
  <c r="AX250" i="14"/>
  <c r="AX251" i="14"/>
  <c r="AX252" i="14"/>
  <c r="AX253" i="14"/>
  <c r="AX254" i="14"/>
  <c r="AX255" i="14"/>
  <c r="AX256" i="14"/>
  <c r="AX257" i="14"/>
  <c r="AX258" i="14"/>
  <c r="AX259" i="14"/>
  <c r="AX260" i="14"/>
  <c r="AX261" i="14"/>
  <c r="AX262" i="14"/>
  <c r="AX263" i="14"/>
  <c r="AX264" i="14"/>
  <c r="AX265" i="14"/>
  <c r="AX266" i="14"/>
  <c r="AX267" i="14"/>
  <c r="AX268" i="14"/>
  <c r="AX269" i="14"/>
  <c r="AX270" i="14"/>
  <c r="AX271" i="14"/>
  <c r="AX11" i="14"/>
  <c r="AY12" i="14"/>
  <c r="AY13" i="14"/>
  <c r="AY14" i="14"/>
  <c r="AY15" i="14"/>
  <c r="AY16" i="14"/>
  <c r="AY17" i="14"/>
  <c r="AY18" i="14"/>
  <c r="AY19" i="14"/>
  <c r="AY20" i="14"/>
  <c r="AY21" i="14"/>
  <c r="AY22" i="14"/>
  <c r="AY23" i="14"/>
  <c r="AY24" i="14"/>
  <c r="AY25" i="14"/>
  <c r="AY26" i="14"/>
  <c r="AY27" i="14"/>
  <c r="AY28" i="14"/>
  <c r="AY29" i="14"/>
  <c r="AY30" i="14"/>
  <c r="AY31" i="14"/>
  <c r="AY32" i="14"/>
  <c r="AY33" i="14"/>
  <c r="AY34" i="14"/>
  <c r="AY35" i="14"/>
  <c r="AY36" i="14"/>
  <c r="AY37" i="14"/>
  <c r="AY38" i="14"/>
  <c r="AY39" i="14"/>
  <c r="AY40" i="14"/>
  <c r="AY41" i="14"/>
  <c r="AY42" i="14"/>
  <c r="AY43" i="14"/>
  <c r="AY44" i="14"/>
  <c r="AY45" i="14"/>
  <c r="AY46" i="14"/>
  <c r="AY47" i="14"/>
  <c r="AY48" i="14"/>
  <c r="AY49" i="14"/>
  <c r="AY50" i="14"/>
  <c r="AY51" i="14"/>
  <c r="AY52" i="14"/>
  <c r="AY53" i="14"/>
  <c r="AY54" i="14"/>
  <c r="AY55" i="14"/>
  <c r="AY56" i="14"/>
  <c r="AY57" i="14"/>
  <c r="AY58" i="14"/>
  <c r="AY59" i="14"/>
  <c r="AY60" i="14"/>
  <c r="AY61" i="14"/>
  <c r="AY62" i="14"/>
  <c r="AY63" i="14"/>
  <c r="AY64" i="14"/>
  <c r="AY65" i="14"/>
  <c r="AY66" i="14"/>
  <c r="AY67" i="14"/>
  <c r="AY68" i="14"/>
  <c r="AY69" i="14"/>
  <c r="AY70" i="14"/>
  <c r="AY71" i="14"/>
  <c r="AY72" i="14"/>
  <c r="AY73" i="14"/>
  <c r="AY74" i="14"/>
  <c r="AY75" i="14"/>
  <c r="AY76" i="14"/>
  <c r="AY77" i="14"/>
  <c r="AY78" i="14"/>
  <c r="AY79" i="14"/>
  <c r="AY80" i="14"/>
  <c r="AY81" i="14"/>
  <c r="AY82" i="14"/>
  <c r="AY83" i="14"/>
  <c r="AY84" i="14"/>
  <c r="AY85" i="14"/>
  <c r="AY86" i="14"/>
  <c r="AY87" i="14"/>
  <c r="AY88" i="14"/>
  <c r="AY89" i="14"/>
  <c r="AY90" i="14"/>
  <c r="AY91" i="14"/>
  <c r="AY92" i="14"/>
  <c r="AY93" i="14"/>
  <c r="AY94" i="14"/>
  <c r="AY95" i="14"/>
  <c r="AY96" i="14"/>
  <c r="AY97" i="14"/>
  <c r="AY98" i="14"/>
  <c r="AY99" i="14"/>
  <c r="AY100" i="14"/>
  <c r="AY101" i="14"/>
  <c r="AY102" i="14"/>
  <c r="AY103" i="14"/>
  <c r="AY104" i="14"/>
  <c r="AY105" i="14"/>
  <c r="AY106" i="14"/>
  <c r="AY107" i="14"/>
  <c r="AY108" i="14"/>
  <c r="AY109" i="14"/>
  <c r="AY110" i="14"/>
  <c r="AY111" i="14"/>
  <c r="AY112" i="14"/>
  <c r="AY113" i="14"/>
  <c r="AY114" i="14"/>
  <c r="AY115" i="14"/>
  <c r="AY116" i="14"/>
  <c r="AY117" i="14"/>
  <c r="AY118" i="14"/>
  <c r="AY119" i="14"/>
  <c r="AY120" i="14"/>
  <c r="AY121" i="14"/>
  <c r="AY122" i="14"/>
  <c r="AY123" i="14"/>
  <c r="AY124" i="14"/>
  <c r="AY125" i="14"/>
  <c r="AY126" i="14"/>
  <c r="AY127" i="14"/>
  <c r="AY128" i="14"/>
  <c r="AY129" i="14"/>
  <c r="AY130" i="14"/>
  <c r="AY131" i="14"/>
  <c r="AY132" i="14"/>
  <c r="AY133" i="14"/>
  <c r="AY134" i="14"/>
  <c r="AY135" i="14"/>
  <c r="AY136" i="14"/>
  <c r="AY137" i="14"/>
  <c r="AY138" i="14"/>
  <c r="AY139" i="14"/>
  <c r="AY140" i="14"/>
  <c r="AY141" i="14"/>
  <c r="AY142" i="14"/>
  <c r="AY143" i="14"/>
  <c r="AY144" i="14"/>
  <c r="AY145" i="14"/>
  <c r="AY146" i="14"/>
  <c r="AY147" i="14"/>
  <c r="AY148" i="14"/>
  <c r="AY149" i="14"/>
  <c r="AY150" i="14"/>
  <c r="AY151" i="14"/>
  <c r="AY152" i="14"/>
  <c r="AY153" i="14"/>
  <c r="AY154" i="14"/>
  <c r="AY155" i="14"/>
  <c r="AY156" i="14"/>
  <c r="AY157" i="14"/>
  <c r="AY158" i="14"/>
  <c r="AY159" i="14"/>
  <c r="AY160" i="14"/>
  <c r="AY161" i="14"/>
  <c r="AY162" i="14"/>
  <c r="AY163" i="14"/>
  <c r="AY164" i="14"/>
  <c r="AY165" i="14"/>
  <c r="AY166" i="14"/>
  <c r="AY167" i="14"/>
  <c r="AY168" i="14"/>
  <c r="AY169" i="14"/>
  <c r="AY170" i="14"/>
  <c r="AY171" i="14"/>
  <c r="AY172" i="14"/>
  <c r="AY173" i="14"/>
  <c r="AY174" i="14"/>
  <c r="AY175" i="14"/>
  <c r="AY176" i="14"/>
  <c r="AY177" i="14"/>
  <c r="AY178" i="14"/>
  <c r="AY179" i="14"/>
  <c r="AY180" i="14"/>
  <c r="AY181" i="14"/>
  <c r="AY182" i="14"/>
  <c r="AY183" i="14"/>
  <c r="AY184" i="14"/>
  <c r="AY185" i="14"/>
  <c r="AY186" i="14"/>
  <c r="AY187" i="14"/>
  <c r="AY188" i="14"/>
  <c r="AY189" i="14"/>
  <c r="AY190" i="14"/>
  <c r="AY191" i="14"/>
  <c r="AY192" i="14"/>
  <c r="AY193" i="14"/>
  <c r="AY194" i="14"/>
  <c r="AY195" i="14"/>
  <c r="AY196" i="14"/>
  <c r="AY197" i="14"/>
  <c r="AY198" i="14"/>
  <c r="AY199" i="14"/>
  <c r="AY200" i="14"/>
  <c r="AY201" i="14"/>
  <c r="AY202" i="14"/>
  <c r="AY203" i="14"/>
  <c r="AY204" i="14"/>
  <c r="AY205" i="14"/>
  <c r="AY206" i="14"/>
  <c r="AY207" i="14"/>
  <c r="AY208" i="14"/>
  <c r="AY209" i="14"/>
  <c r="AY210" i="14"/>
  <c r="AY211" i="14"/>
  <c r="AY212" i="14"/>
  <c r="AY213" i="14"/>
  <c r="AY214" i="14"/>
  <c r="AY215" i="14"/>
  <c r="AY216" i="14"/>
  <c r="AY217" i="14"/>
  <c r="AY218" i="14"/>
  <c r="AY219" i="14"/>
  <c r="AY220" i="14"/>
  <c r="AY221" i="14"/>
  <c r="AY222" i="14"/>
  <c r="AY223" i="14"/>
  <c r="AY224" i="14"/>
  <c r="AY225" i="14"/>
  <c r="AY226" i="14"/>
  <c r="AY227" i="14"/>
  <c r="AY228" i="14"/>
  <c r="AY229" i="14"/>
  <c r="AY230" i="14"/>
  <c r="AY231" i="14"/>
  <c r="AY232" i="14"/>
  <c r="AY233" i="14"/>
  <c r="AY234" i="14"/>
  <c r="AY235" i="14"/>
  <c r="AY236" i="14"/>
  <c r="AY237" i="14"/>
  <c r="AY238" i="14"/>
  <c r="AY239" i="14"/>
  <c r="AY240" i="14"/>
  <c r="AY241" i="14"/>
  <c r="AY242" i="14"/>
  <c r="AY243" i="14"/>
  <c r="AY244" i="14"/>
  <c r="AY245" i="14"/>
  <c r="AY246" i="14"/>
  <c r="AY247" i="14"/>
  <c r="AY248" i="14"/>
  <c r="AY249" i="14"/>
  <c r="AY250" i="14"/>
  <c r="AY251" i="14"/>
  <c r="AY252" i="14"/>
  <c r="AY253" i="14"/>
  <c r="AY254" i="14"/>
  <c r="AY255" i="14"/>
  <c r="AY256" i="14"/>
  <c r="AY257" i="14"/>
  <c r="AY258" i="14"/>
  <c r="AY259" i="14"/>
  <c r="AY260" i="14"/>
  <c r="AY261" i="14"/>
  <c r="AY262" i="14"/>
  <c r="AY263" i="14"/>
  <c r="AY264" i="14"/>
  <c r="AY265" i="14"/>
  <c r="AY266" i="14"/>
  <c r="AY267" i="14"/>
  <c r="AY268" i="14"/>
  <c r="AY269" i="14"/>
  <c r="AY270" i="14"/>
  <c r="AY271" i="14"/>
  <c r="AY11" i="14"/>
  <c r="AV12" i="14"/>
  <c r="AV13" i="14"/>
  <c r="AV14" i="14"/>
  <c r="AV15" i="14"/>
  <c r="AV16" i="14"/>
  <c r="AV17" i="14"/>
  <c r="AV18" i="14"/>
  <c r="AV19" i="14"/>
  <c r="AV20" i="14"/>
  <c r="AV21" i="14"/>
  <c r="AV22" i="14"/>
  <c r="AV23" i="14"/>
  <c r="AV24" i="14"/>
  <c r="AV25" i="14"/>
  <c r="AV26" i="14"/>
  <c r="AV27" i="14"/>
  <c r="AV28" i="14"/>
  <c r="AV29" i="14"/>
  <c r="AV30" i="14"/>
  <c r="AV31" i="14"/>
  <c r="AV32" i="14"/>
  <c r="AV33" i="14"/>
  <c r="AV34" i="14"/>
  <c r="AV35" i="14"/>
  <c r="AV36" i="14"/>
  <c r="AV37" i="14"/>
  <c r="AV38" i="14"/>
  <c r="AV39" i="14"/>
  <c r="AV40" i="14"/>
  <c r="AV41" i="14"/>
  <c r="AV42" i="14"/>
  <c r="AV43" i="14"/>
  <c r="AV44" i="14"/>
  <c r="AV45" i="14"/>
  <c r="AV46" i="14"/>
  <c r="AV47" i="14"/>
  <c r="AV48" i="14"/>
  <c r="AV49" i="14"/>
  <c r="AV50" i="14"/>
  <c r="AV51" i="14"/>
  <c r="AV52" i="14"/>
  <c r="AV53" i="14"/>
  <c r="AV54" i="14"/>
  <c r="AV55" i="14"/>
  <c r="AV56" i="14"/>
  <c r="AV57" i="14"/>
  <c r="AV58" i="14"/>
  <c r="AV59" i="14"/>
  <c r="AV60" i="14"/>
  <c r="AV61" i="14"/>
  <c r="AV62" i="14"/>
  <c r="AV63" i="14"/>
  <c r="AV64" i="14"/>
  <c r="AV65" i="14"/>
  <c r="AV66" i="14"/>
  <c r="AV67" i="14"/>
  <c r="AV68" i="14"/>
  <c r="AV69" i="14"/>
  <c r="AV70" i="14"/>
  <c r="AV71" i="14"/>
  <c r="AV72" i="14"/>
  <c r="AV73" i="14"/>
  <c r="AV74" i="14"/>
  <c r="AV75" i="14"/>
  <c r="AV76" i="14"/>
  <c r="AV77" i="14"/>
  <c r="AV78" i="14"/>
  <c r="AV79" i="14"/>
  <c r="AV80" i="14"/>
  <c r="AV81" i="14"/>
  <c r="AV82" i="14"/>
  <c r="AV83" i="14"/>
  <c r="AV84" i="14"/>
  <c r="AV85" i="14"/>
  <c r="AV86" i="14"/>
  <c r="AV87" i="14"/>
  <c r="AV88" i="14"/>
  <c r="AV89" i="14"/>
  <c r="AV90" i="14"/>
  <c r="AV91" i="14"/>
  <c r="AV92" i="14"/>
  <c r="AV93" i="14"/>
  <c r="AV94" i="14"/>
  <c r="AV95" i="14"/>
  <c r="AV96" i="14"/>
  <c r="AV97" i="14"/>
  <c r="AV98" i="14"/>
  <c r="AV99" i="14"/>
  <c r="AV100" i="14"/>
  <c r="AV101" i="14"/>
  <c r="AV102" i="14"/>
  <c r="AV103" i="14"/>
  <c r="AV104" i="14"/>
  <c r="AV105" i="14"/>
  <c r="AV106" i="14"/>
  <c r="AV107" i="14"/>
  <c r="AV108" i="14"/>
  <c r="AV109" i="14"/>
  <c r="AV110" i="14"/>
  <c r="AV111" i="14"/>
  <c r="AV112" i="14"/>
  <c r="AV113" i="14"/>
  <c r="AV114" i="14"/>
  <c r="AV115" i="14"/>
  <c r="AV116" i="14"/>
  <c r="AV117" i="14"/>
  <c r="AV118" i="14"/>
  <c r="AV119" i="14"/>
  <c r="AV120" i="14"/>
  <c r="AV121" i="14"/>
  <c r="AV122" i="14"/>
  <c r="AV123" i="14"/>
  <c r="AV124" i="14"/>
  <c r="AV125" i="14"/>
  <c r="AV126" i="14"/>
  <c r="AV127" i="14"/>
  <c r="AV128" i="14"/>
  <c r="AV129" i="14"/>
  <c r="AV130" i="14"/>
  <c r="AV131" i="14"/>
  <c r="AV132" i="14"/>
  <c r="AV133" i="14"/>
  <c r="AV134" i="14"/>
  <c r="AV135" i="14"/>
  <c r="AV136" i="14"/>
  <c r="AV137" i="14"/>
  <c r="AV138" i="14"/>
  <c r="AV139" i="14"/>
  <c r="AV140" i="14"/>
  <c r="AV141" i="14"/>
  <c r="AV142" i="14"/>
  <c r="AV143" i="14"/>
  <c r="AV144" i="14"/>
  <c r="AV145" i="14"/>
  <c r="AV146" i="14"/>
  <c r="AV147" i="14"/>
  <c r="AV148" i="14"/>
  <c r="AV149" i="14"/>
  <c r="AV150" i="14"/>
  <c r="AV151" i="14"/>
  <c r="AV152" i="14"/>
  <c r="AV153" i="14"/>
  <c r="AV154" i="14"/>
  <c r="AV155" i="14"/>
  <c r="AV156" i="14"/>
  <c r="AV157" i="14"/>
  <c r="AV158" i="14"/>
  <c r="AV159" i="14"/>
  <c r="AV160" i="14"/>
  <c r="AV161" i="14"/>
  <c r="AV162" i="14"/>
  <c r="AV163" i="14"/>
  <c r="AV164" i="14"/>
  <c r="AV165" i="14"/>
  <c r="AV166" i="14"/>
  <c r="AV167" i="14"/>
  <c r="AV168" i="14"/>
  <c r="AV169" i="14"/>
  <c r="AV170" i="14"/>
  <c r="AV171" i="14"/>
  <c r="AV172" i="14"/>
  <c r="AV173" i="14"/>
  <c r="AV174" i="14"/>
  <c r="AV175" i="14"/>
  <c r="AV176" i="14"/>
  <c r="AV177" i="14"/>
  <c r="AV178" i="14"/>
  <c r="AV179" i="14"/>
  <c r="AV180" i="14"/>
  <c r="AV181" i="14"/>
  <c r="AV182" i="14"/>
  <c r="AV183" i="14"/>
  <c r="AV184" i="14"/>
  <c r="AV185" i="14"/>
  <c r="AV186" i="14"/>
  <c r="AV187" i="14"/>
  <c r="AV188" i="14"/>
  <c r="AV189" i="14"/>
  <c r="AV190" i="14"/>
  <c r="AV191" i="14"/>
  <c r="AV192" i="14"/>
  <c r="AV193" i="14"/>
  <c r="AV194" i="14"/>
  <c r="AV195" i="14"/>
  <c r="AV196" i="14"/>
  <c r="AV197" i="14"/>
  <c r="AV198" i="14"/>
  <c r="AV199" i="14"/>
  <c r="AV200" i="14"/>
  <c r="AV201" i="14"/>
  <c r="AV202" i="14"/>
  <c r="AV203" i="14"/>
  <c r="AV204" i="14"/>
  <c r="AV205" i="14"/>
  <c r="AV206" i="14"/>
  <c r="AV207" i="14"/>
  <c r="AV208" i="14"/>
  <c r="AV209" i="14"/>
  <c r="AV210" i="14"/>
  <c r="AV211" i="14"/>
  <c r="AV212" i="14"/>
  <c r="AV213" i="14"/>
  <c r="AV214" i="14"/>
  <c r="AV215" i="14"/>
  <c r="AV216" i="14"/>
  <c r="AV217" i="14"/>
  <c r="AV218" i="14"/>
  <c r="AV219" i="14"/>
  <c r="AV220" i="14"/>
  <c r="AV221" i="14"/>
  <c r="AV222" i="14"/>
  <c r="AV223" i="14"/>
  <c r="AV224" i="14"/>
  <c r="AV225" i="14"/>
  <c r="AV226" i="14"/>
  <c r="AV227" i="14"/>
  <c r="AV228" i="14"/>
  <c r="AV229" i="14"/>
  <c r="AV230" i="14"/>
  <c r="AV231" i="14"/>
  <c r="AV232" i="14"/>
  <c r="AV233" i="14"/>
  <c r="AV234" i="14"/>
  <c r="AV235" i="14"/>
  <c r="AV236" i="14"/>
  <c r="AV237" i="14"/>
  <c r="AV238" i="14"/>
  <c r="AV239" i="14"/>
  <c r="AV240" i="14"/>
  <c r="AV241" i="14"/>
  <c r="AV242" i="14"/>
  <c r="AV243" i="14"/>
  <c r="AV244" i="14"/>
  <c r="AV245" i="14"/>
  <c r="AV246" i="14"/>
  <c r="AV247" i="14"/>
  <c r="AV248" i="14"/>
  <c r="AV249" i="14"/>
  <c r="AV250" i="14"/>
  <c r="AV251" i="14"/>
  <c r="AV252" i="14"/>
  <c r="AV253" i="14"/>
  <c r="AV254" i="14"/>
  <c r="AV255" i="14"/>
  <c r="AV256" i="14"/>
  <c r="AV257" i="14"/>
  <c r="AV258" i="14"/>
  <c r="AV259" i="14"/>
  <c r="AV260" i="14"/>
  <c r="AV261" i="14"/>
  <c r="AV262" i="14"/>
  <c r="AV263" i="14"/>
  <c r="AV264" i="14"/>
  <c r="AV265" i="14"/>
  <c r="AV266" i="14"/>
  <c r="AV267" i="14"/>
  <c r="AV268" i="14"/>
  <c r="AV269" i="14"/>
  <c r="AV270" i="14"/>
  <c r="AV271" i="14"/>
  <c r="AV11" i="14"/>
  <c r="AU12" i="14"/>
  <c r="AU13" i="14"/>
  <c r="AU14" i="14"/>
  <c r="AU15" i="14"/>
  <c r="AU16" i="14"/>
  <c r="AU17" i="14"/>
  <c r="AU18" i="14"/>
  <c r="AU19" i="14"/>
  <c r="AU20" i="14"/>
  <c r="AU21" i="14"/>
  <c r="AU22" i="14"/>
  <c r="AU23" i="14"/>
  <c r="AU24" i="14"/>
  <c r="AU25" i="14"/>
  <c r="AU26" i="14"/>
  <c r="AU27" i="14"/>
  <c r="AU28" i="14"/>
  <c r="AU29" i="14"/>
  <c r="AU30" i="14"/>
  <c r="AU31" i="14"/>
  <c r="AU32" i="14"/>
  <c r="AU33" i="14"/>
  <c r="AU34" i="14"/>
  <c r="AU35" i="14"/>
  <c r="AU36" i="14"/>
  <c r="AU37" i="14"/>
  <c r="AU38" i="14"/>
  <c r="AU39" i="14"/>
  <c r="AU40" i="14"/>
  <c r="AU41" i="14"/>
  <c r="AU42" i="14"/>
  <c r="AU43" i="14"/>
  <c r="AU44" i="14"/>
  <c r="AU45" i="14"/>
  <c r="AU46" i="14"/>
  <c r="AU47" i="14"/>
  <c r="AU48" i="14"/>
  <c r="AU49" i="14"/>
  <c r="AU50" i="14"/>
  <c r="AU51" i="14"/>
  <c r="AU52" i="14"/>
  <c r="AU53" i="14"/>
  <c r="AU54" i="14"/>
  <c r="AU55" i="14"/>
  <c r="AU56" i="14"/>
  <c r="AU57" i="14"/>
  <c r="AU58" i="14"/>
  <c r="AU59" i="14"/>
  <c r="AU60" i="14"/>
  <c r="AU61" i="14"/>
  <c r="AU62" i="14"/>
  <c r="AU63" i="14"/>
  <c r="AU64" i="14"/>
  <c r="AU65" i="14"/>
  <c r="AU66" i="14"/>
  <c r="AU67" i="14"/>
  <c r="AU68" i="14"/>
  <c r="AU69" i="14"/>
  <c r="AU70" i="14"/>
  <c r="AU71" i="14"/>
  <c r="AU72" i="14"/>
  <c r="AU73" i="14"/>
  <c r="AU74" i="14"/>
  <c r="AU75" i="14"/>
  <c r="AU76" i="14"/>
  <c r="AU77" i="14"/>
  <c r="AU78" i="14"/>
  <c r="AU79" i="14"/>
  <c r="AU80" i="14"/>
  <c r="AU81" i="14"/>
  <c r="AU82" i="14"/>
  <c r="AU83" i="14"/>
  <c r="AU84" i="14"/>
  <c r="AU85" i="14"/>
  <c r="AU86" i="14"/>
  <c r="AU87" i="14"/>
  <c r="AU88" i="14"/>
  <c r="AU89" i="14"/>
  <c r="AU90" i="14"/>
  <c r="AU91" i="14"/>
  <c r="AU92" i="14"/>
  <c r="AU93" i="14"/>
  <c r="AU94" i="14"/>
  <c r="AU95" i="14"/>
  <c r="AU96" i="14"/>
  <c r="AU97" i="14"/>
  <c r="AU98" i="14"/>
  <c r="AU99" i="14"/>
  <c r="AU100" i="14"/>
  <c r="AU101" i="14"/>
  <c r="AU102" i="14"/>
  <c r="AU103" i="14"/>
  <c r="AU104" i="14"/>
  <c r="AU105" i="14"/>
  <c r="AU106" i="14"/>
  <c r="AU107" i="14"/>
  <c r="AU108" i="14"/>
  <c r="AU109" i="14"/>
  <c r="AU110" i="14"/>
  <c r="AU111" i="14"/>
  <c r="AU112" i="14"/>
  <c r="AU113" i="14"/>
  <c r="AU114" i="14"/>
  <c r="AU115" i="14"/>
  <c r="AU116" i="14"/>
  <c r="AU117" i="14"/>
  <c r="AU118" i="14"/>
  <c r="AU119" i="14"/>
  <c r="AU120" i="14"/>
  <c r="AU121" i="14"/>
  <c r="AU122" i="14"/>
  <c r="AU123" i="14"/>
  <c r="AU124" i="14"/>
  <c r="AU125" i="14"/>
  <c r="AU126" i="14"/>
  <c r="AU127" i="14"/>
  <c r="AU128" i="14"/>
  <c r="AU129" i="14"/>
  <c r="AU130" i="14"/>
  <c r="AU131" i="14"/>
  <c r="AU132" i="14"/>
  <c r="AU133" i="14"/>
  <c r="AU134" i="14"/>
  <c r="AU135" i="14"/>
  <c r="AU136" i="14"/>
  <c r="AU137" i="14"/>
  <c r="AU138" i="14"/>
  <c r="AU139" i="14"/>
  <c r="AU140" i="14"/>
  <c r="AU141" i="14"/>
  <c r="AU142" i="14"/>
  <c r="AU143" i="14"/>
  <c r="AU144" i="14"/>
  <c r="AU145" i="14"/>
  <c r="AU146" i="14"/>
  <c r="AU147" i="14"/>
  <c r="AU148" i="14"/>
  <c r="AU149" i="14"/>
  <c r="AU150" i="14"/>
  <c r="AU151" i="14"/>
  <c r="AU152" i="14"/>
  <c r="AU153" i="14"/>
  <c r="AU154" i="14"/>
  <c r="AU155" i="14"/>
  <c r="AU156" i="14"/>
  <c r="AU157" i="14"/>
  <c r="AU158" i="14"/>
  <c r="AU159" i="14"/>
  <c r="AU160" i="14"/>
  <c r="AU161" i="14"/>
  <c r="AU162" i="14"/>
  <c r="AU163" i="14"/>
  <c r="AU164" i="14"/>
  <c r="AU165" i="14"/>
  <c r="AU166" i="14"/>
  <c r="AU167" i="14"/>
  <c r="AU168" i="14"/>
  <c r="AU169" i="14"/>
  <c r="AU170" i="14"/>
  <c r="AU171" i="14"/>
  <c r="AU172" i="14"/>
  <c r="AU173" i="14"/>
  <c r="AU174" i="14"/>
  <c r="AU175" i="14"/>
  <c r="AU176" i="14"/>
  <c r="AU177" i="14"/>
  <c r="AU178" i="14"/>
  <c r="AU179" i="14"/>
  <c r="AU180" i="14"/>
  <c r="AU181" i="14"/>
  <c r="AU182" i="14"/>
  <c r="AU183" i="14"/>
  <c r="AU184" i="14"/>
  <c r="AU185" i="14"/>
  <c r="AU186" i="14"/>
  <c r="AU187" i="14"/>
  <c r="AU188" i="14"/>
  <c r="AU189" i="14"/>
  <c r="AU190" i="14"/>
  <c r="AU191" i="14"/>
  <c r="AU192" i="14"/>
  <c r="AU193" i="14"/>
  <c r="AU194" i="14"/>
  <c r="AU195" i="14"/>
  <c r="AU196" i="14"/>
  <c r="AU197" i="14"/>
  <c r="AU198" i="14"/>
  <c r="AU199" i="14"/>
  <c r="AU200" i="14"/>
  <c r="AU201" i="14"/>
  <c r="AU202" i="14"/>
  <c r="AU203" i="14"/>
  <c r="AU204" i="14"/>
  <c r="AU205" i="14"/>
  <c r="AU206" i="14"/>
  <c r="AU207" i="14"/>
  <c r="AU208" i="14"/>
  <c r="AU209" i="14"/>
  <c r="AU210" i="14"/>
  <c r="AU211" i="14"/>
  <c r="AU212" i="14"/>
  <c r="AU213" i="14"/>
  <c r="AU214" i="14"/>
  <c r="AU215" i="14"/>
  <c r="AU216" i="14"/>
  <c r="AU217" i="14"/>
  <c r="AU218" i="14"/>
  <c r="AU219" i="14"/>
  <c r="AU220" i="14"/>
  <c r="AU221" i="14"/>
  <c r="AU222" i="14"/>
  <c r="AU223" i="14"/>
  <c r="AU224" i="14"/>
  <c r="AU225" i="14"/>
  <c r="AU226" i="14"/>
  <c r="AU227" i="14"/>
  <c r="AU228" i="14"/>
  <c r="AU229" i="14"/>
  <c r="AU230" i="14"/>
  <c r="AU231" i="14"/>
  <c r="AU232" i="14"/>
  <c r="AU233" i="14"/>
  <c r="AU234" i="14"/>
  <c r="AU235" i="14"/>
  <c r="AU236" i="14"/>
  <c r="AU237" i="14"/>
  <c r="AU238" i="14"/>
  <c r="AU239" i="14"/>
  <c r="AU240" i="14"/>
  <c r="AU241" i="14"/>
  <c r="AU242" i="14"/>
  <c r="AU243" i="14"/>
  <c r="AU244" i="14"/>
  <c r="AU245" i="14"/>
  <c r="AU246" i="14"/>
  <c r="AU247" i="14"/>
  <c r="AU248" i="14"/>
  <c r="AU249" i="14"/>
  <c r="AU250" i="14"/>
  <c r="AU251" i="14"/>
  <c r="AU252" i="14"/>
  <c r="AU253" i="14"/>
  <c r="AU254" i="14"/>
  <c r="AU255" i="14"/>
  <c r="AU256" i="14"/>
  <c r="AU257" i="14"/>
  <c r="AU258" i="14"/>
  <c r="AU259" i="14"/>
  <c r="AU260" i="14"/>
  <c r="AU261" i="14"/>
  <c r="AU262" i="14"/>
  <c r="AU263" i="14"/>
  <c r="AU264" i="14"/>
  <c r="AU265" i="14"/>
  <c r="AU266" i="14"/>
  <c r="AU267" i="14"/>
  <c r="AU268" i="14"/>
  <c r="AU269" i="14"/>
  <c r="AU270" i="14"/>
  <c r="AU271" i="14"/>
  <c r="AU11" i="14"/>
  <c r="AS12" i="14"/>
  <c r="AS13" i="14"/>
  <c r="AS14" i="14"/>
  <c r="AS15" i="14"/>
  <c r="AS16" i="14"/>
  <c r="AS17" i="14"/>
  <c r="AS18" i="14"/>
  <c r="AS19" i="14"/>
  <c r="AS20" i="14"/>
  <c r="AS21" i="14"/>
  <c r="AS22" i="14"/>
  <c r="AS23" i="14"/>
  <c r="AS24" i="14"/>
  <c r="AS25" i="14"/>
  <c r="AS26" i="14"/>
  <c r="AS27" i="14"/>
  <c r="AS28" i="14"/>
  <c r="AS29" i="14"/>
  <c r="AS30" i="14"/>
  <c r="AS31" i="14"/>
  <c r="AS32" i="14"/>
  <c r="AS33" i="14"/>
  <c r="AS34" i="14"/>
  <c r="AS35" i="14"/>
  <c r="AS36" i="14"/>
  <c r="AS37" i="14"/>
  <c r="AS38" i="14"/>
  <c r="AS39" i="14"/>
  <c r="AS40" i="14"/>
  <c r="AS41" i="14"/>
  <c r="AS42" i="14"/>
  <c r="AS43" i="14"/>
  <c r="AS44" i="14"/>
  <c r="AS45" i="14"/>
  <c r="AS46" i="14"/>
  <c r="AS47" i="14"/>
  <c r="AS48" i="14"/>
  <c r="AS49" i="14"/>
  <c r="AS50" i="14"/>
  <c r="AS51" i="14"/>
  <c r="AS52" i="14"/>
  <c r="AS53" i="14"/>
  <c r="AS54" i="14"/>
  <c r="AS55" i="14"/>
  <c r="AS56" i="14"/>
  <c r="AS57" i="14"/>
  <c r="AS58" i="14"/>
  <c r="AS59" i="14"/>
  <c r="AS60" i="14"/>
  <c r="AS61" i="14"/>
  <c r="AS62" i="14"/>
  <c r="AS63" i="14"/>
  <c r="AS64" i="14"/>
  <c r="AS65" i="14"/>
  <c r="AS66" i="14"/>
  <c r="AS67" i="14"/>
  <c r="AS68" i="14"/>
  <c r="AS69" i="14"/>
  <c r="AS70" i="14"/>
  <c r="AS71" i="14"/>
  <c r="AS72" i="14"/>
  <c r="AS73" i="14"/>
  <c r="AS74" i="14"/>
  <c r="AS75" i="14"/>
  <c r="AS76" i="14"/>
  <c r="AS77" i="14"/>
  <c r="AS78" i="14"/>
  <c r="AS79" i="14"/>
  <c r="AS80" i="14"/>
  <c r="AS81" i="14"/>
  <c r="AS82" i="14"/>
  <c r="AS83" i="14"/>
  <c r="AS84" i="14"/>
  <c r="AS85" i="14"/>
  <c r="AS86" i="14"/>
  <c r="AS87" i="14"/>
  <c r="AS88" i="14"/>
  <c r="AS89" i="14"/>
  <c r="AS90" i="14"/>
  <c r="AS91" i="14"/>
  <c r="AS92" i="14"/>
  <c r="AS93" i="14"/>
  <c r="AS94" i="14"/>
  <c r="AS95" i="14"/>
  <c r="AS96" i="14"/>
  <c r="AS97" i="14"/>
  <c r="AS98" i="14"/>
  <c r="AS99" i="14"/>
  <c r="AS100" i="14"/>
  <c r="AS101" i="14"/>
  <c r="AS102" i="14"/>
  <c r="AS103" i="14"/>
  <c r="AS104" i="14"/>
  <c r="AS105" i="14"/>
  <c r="AS106" i="14"/>
  <c r="AS107" i="14"/>
  <c r="AS108" i="14"/>
  <c r="AS109" i="14"/>
  <c r="AS110" i="14"/>
  <c r="AS111" i="14"/>
  <c r="AS112" i="14"/>
  <c r="AS113" i="14"/>
  <c r="AS114" i="14"/>
  <c r="AS115" i="14"/>
  <c r="AS116" i="14"/>
  <c r="AS117" i="14"/>
  <c r="AS118" i="14"/>
  <c r="AS119" i="14"/>
  <c r="AS120" i="14"/>
  <c r="AS121" i="14"/>
  <c r="AS122" i="14"/>
  <c r="AS123" i="14"/>
  <c r="AS124" i="14"/>
  <c r="AS125" i="14"/>
  <c r="AS126" i="14"/>
  <c r="AS127" i="14"/>
  <c r="AS128" i="14"/>
  <c r="AS129" i="14"/>
  <c r="AS130" i="14"/>
  <c r="AS131" i="14"/>
  <c r="AS132" i="14"/>
  <c r="AS133" i="14"/>
  <c r="AS134" i="14"/>
  <c r="AS135" i="14"/>
  <c r="AS136" i="14"/>
  <c r="AS137" i="14"/>
  <c r="AS138" i="14"/>
  <c r="AS139" i="14"/>
  <c r="AS140" i="14"/>
  <c r="AS141" i="14"/>
  <c r="AS142" i="14"/>
  <c r="AS143" i="14"/>
  <c r="AS144" i="14"/>
  <c r="AS145" i="14"/>
  <c r="AS146" i="14"/>
  <c r="AS147" i="14"/>
  <c r="AS148" i="14"/>
  <c r="AS149" i="14"/>
  <c r="AS150" i="14"/>
  <c r="AS151" i="14"/>
  <c r="AS152" i="14"/>
  <c r="AS153" i="14"/>
  <c r="AS154" i="14"/>
  <c r="AS155" i="14"/>
  <c r="AS156" i="14"/>
  <c r="AS157" i="14"/>
  <c r="AS158" i="14"/>
  <c r="AS159" i="14"/>
  <c r="AS160" i="14"/>
  <c r="AS161" i="14"/>
  <c r="AS162" i="14"/>
  <c r="AS163" i="14"/>
  <c r="AS164" i="14"/>
  <c r="AS165" i="14"/>
  <c r="AS166" i="14"/>
  <c r="AS167" i="14"/>
  <c r="AS168" i="14"/>
  <c r="AS169" i="14"/>
  <c r="AS170" i="14"/>
  <c r="AS171" i="14"/>
  <c r="AS172" i="14"/>
  <c r="AS173" i="14"/>
  <c r="AS174" i="14"/>
  <c r="AS175" i="14"/>
  <c r="AS176" i="14"/>
  <c r="AS177" i="14"/>
  <c r="AS178" i="14"/>
  <c r="AS179" i="14"/>
  <c r="AS180" i="14"/>
  <c r="AS181" i="14"/>
  <c r="AS182" i="14"/>
  <c r="AS183" i="14"/>
  <c r="AS184" i="14"/>
  <c r="AS185" i="14"/>
  <c r="AS186" i="14"/>
  <c r="AS187" i="14"/>
  <c r="AS188" i="14"/>
  <c r="AS189" i="14"/>
  <c r="AS190" i="14"/>
  <c r="AS191" i="14"/>
  <c r="AS192" i="14"/>
  <c r="AS193" i="14"/>
  <c r="AS194" i="14"/>
  <c r="AS195" i="14"/>
  <c r="AS196" i="14"/>
  <c r="AS197" i="14"/>
  <c r="AS198" i="14"/>
  <c r="AS199" i="14"/>
  <c r="AS200" i="14"/>
  <c r="AS201" i="14"/>
  <c r="AS202" i="14"/>
  <c r="AS203" i="14"/>
  <c r="AS204" i="14"/>
  <c r="AS205" i="14"/>
  <c r="AS206" i="14"/>
  <c r="AS207" i="14"/>
  <c r="AS208" i="14"/>
  <c r="AS209" i="14"/>
  <c r="AS210" i="14"/>
  <c r="AS211" i="14"/>
  <c r="AS212" i="14"/>
  <c r="AS213" i="14"/>
  <c r="AS214" i="14"/>
  <c r="AS215" i="14"/>
  <c r="AS216" i="14"/>
  <c r="AS217" i="14"/>
  <c r="AS218" i="14"/>
  <c r="AS219" i="14"/>
  <c r="AS220" i="14"/>
  <c r="AS221" i="14"/>
  <c r="AS222" i="14"/>
  <c r="AS223" i="14"/>
  <c r="AS224" i="14"/>
  <c r="AS225" i="14"/>
  <c r="AS226" i="14"/>
  <c r="AS227" i="14"/>
  <c r="AS228" i="14"/>
  <c r="AS229" i="14"/>
  <c r="AS230" i="14"/>
  <c r="AS231" i="14"/>
  <c r="AS232" i="14"/>
  <c r="AS233" i="14"/>
  <c r="AS234" i="14"/>
  <c r="AS235" i="14"/>
  <c r="AS236" i="14"/>
  <c r="AS237" i="14"/>
  <c r="AS238" i="14"/>
  <c r="AS239" i="14"/>
  <c r="AS240" i="14"/>
  <c r="AS241" i="14"/>
  <c r="AS242" i="14"/>
  <c r="AS243" i="14"/>
  <c r="AS244" i="14"/>
  <c r="AS245" i="14"/>
  <c r="AS246" i="14"/>
  <c r="AS247" i="14"/>
  <c r="AS248" i="14"/>
  <c r="AS249" i="14"/>
  <c r="AS250" i="14"/>
  <c r="AS251" i="14"/>
  <c r="AS252" i="14"/>
  <c r="AS253" i="14"/>
  <c r="AS254" i="14"/>
  <c r="AS255" i="14"/>
  <c r="AS256" i="14"/>
  <c r="AS257" i="14"/>
  <c r="AS258" i="14"/>
  <c r="AS259" i="14"/>
  <c r="AS260" i="14"/>
  <c r="AS261" i="14"/>
  <c r="AS262" i="14"/>
  <c r="AS263" i="14"/>
  <c r="AS264" i="14"/>
  <c r="AS265" i="14"/>
  <c r="AS266" i="14"/>
  <c r="AS267" i="14"/>
  <c r="AS268" i="14"/>
  <c r="AS269" i="14"/>
  <c r="AS270" i="14"/>
  <c r="AS271" i="14"/>
  <c r="AS11" i="14"/>
  <c r="AR12" i="14"/>
  <c r="AR13" i="14"/>
  <c r="AR14" i="14"/>
  <c r="AR15" i="14"/>
  <c r="AR16" i="14"/>
  <c r="AR17" i="14"/>
  <c r="AR18" i="14"/>
  <c r="AR19" i="14"/>
  <c r="AR20" i="14"/>
  <c r="AR21" i="14"/>
  <c r="AR22" i="14"/>
  <c r="AR23" i="14"/>
  <c r="AR24" i="14"/>
  <c r="AR25" i="14"/>
  <c r="AR26" i="14"/>
  <c r="AR27" i="14"/>
  <c r="AR28" i="14"/>
  <c r="AR29" i="14"/>
  <c r="AR30" i="14"/>
  <c r="AR31" i="14"/>
  <c r="AR32" i="14"/>
  <c r="AR33" i="14"/>
  <c r="AR34" i="14"/>
  <c r="AR35" i="14"/>
  <c r="AR36" i="14"/>
  <c r="AR37" i="14"/>
  <c r="AR38" i="14"/>
  <c r="AR39" i="14"/>
  <c r="AR40" i="14"/>
  <c r="AR41" i="14"/>
  <c r="AR42" i="14"/>
  <c r="AR43" i="14"/>
  <c r="AR44" i="14"/>
  <c r="AR45" i="14"/>
  <c r="AR46" i="14"/>
  <c r="AR47" i="14"/>
  <c r="AR48" i="14"/>
  <c r="AR49" i="14"/>
  <c r="AR50" i="14"/>
  <c r="AR51" i="14"/>
  <c r="AR52" i="14"/>
  <c r="AR53" i="14"/>
  <c r="AR54" i="14"/>
  <c r="AR55" i="14"/>
  <c r="AR56" i="14"/>
  <c r="AR57" i="14"/>
  <c r="AR58" i="14"/>
  <c r="AR59" i="14"/>
  <c r="AR60" i="14"/>
  <c r="AR61" i="14"/>
  <c r="AR62" i="14"/>
  <c r="AR63" i="14"/>
  <c r="AR64" i="14"/>
  <c r="AR65" i="14"/>
  <c r="AR66" i="14"/>
  <c r="AR67" i="14"/>
  <c r="AR68" i="14"/>
  <c r="AR69" i="14"/>
  <c r="AR70" i="14"/>
  <c r="AR71" i="14"/>
  <c r="AR72" i="14"/>
  <c r="AR73" i="14"/>
  <c r="AR74" i="14"/>
  <c r="AR75" i="14"/>
  <c r="AR76" i="14"/>
  <c r="AR77" i="14"/>
  <c r="AR78" i="14"/>
  <c r="AR79" i="14"/>
  <c r="AR80" i="14"/>
  <c r="AR81" i="14"/>
  <c r="AR82" i="14"/>
  <c r="AR83" i="14"/>
  <c r="AR84" i="14"/>
  <c r="AR85" i="14"/>
  <c r="AR86" i="14"/>
  <c r="AR87" i="14"/>
  <c r="AR88" i="14"/>
  <c r="AR89" i="14"/>
  <c r="AR90" i="14"/>
  <c r="AR91" i="14"/>
  <c r="AR92" i="14"/>
  <c r="AR93" i="14"/>
  <c r="AR94" i="14"/>
  <c r="AR95" i="14"/>
  <c r="AR96" i="14"/>
  <c r="AR97" i="14"/>
  <c r="AR98" i="14"/>
  <c r="AR99" i="14"/>
  <c r="AR100" i="14"/>
  <c r="AR101" i="14"/>
  <c r="AR102" i="14"/>
  <c r="AR103" i="14"/>
  <c r="AR104" i="14"/>
  <c r="AR105" i="14"/>
  <c r="AR106" i="14"/>
  <c r="AR107" i="14"/>
  <c r="AR108" i="14"/>
  <c r="AR109" i="14"/>
  <c r="AR110" i="14"/>
  <c r="AR111" i="14"/>
  <c r="AR112" i="14"/>
  <c r="AR113" i="14"/>
  <c r="AR114" i="14"/>
  <c r="AR115" i="14"/>
  <c r="AR116" i="14"/>
  <c r="AR117" i="14"/>
  <c r="AR118" i="14"/>
  <c r="AR119" i="14"/>
  <c r="AR120" i="14"/>
  <c r="AR121" i="14"/>
  <c r="AR122" i="14"/>
  <c r="AR123" i="14"/>
  <c r="AR124" i="14"/>
  <c r="AR125" i="14"/>
  <c r="AR126" i="14"/>
  <c r="AR127" i="14"/>
  <c r="AR128" i="14"/>
  <c r="AR129" i="14"/>
  <c r="AR130" i="14"/>
  <c r="AR131" i="14"/>
  <c r="AR132" i="14"/>
  <c r="AR133" i="14"/>
  <c r="AR134" i="14"/>
  <c r="AR135" i="14"/>
  <c r="AR136" i="14"/>
  <c r="AR137" i="14"/>
  <c r="AR138" i="14"/>
  <c r="AR139" i="14"/>
  <c r="AR140" i="14"/>
  <c r="AR141" i="14"/>
  <c r="AR142" i="14"/>
  <c r="AR143" i="14"/>
  <c r="AR144" i="14"/>
  <c r="AR145" i="14"/>
  <c r="AR146" i="14"/>
  <c r="AR147" i="14"/>
  <c r="AR148" i="14"/>
  <c r="AR149" i="14"/>
  <c r="AR150" i="14"/>
  <c r="AR151" i="14"/>
  <c r="AR152" i="14"/>
  <c r="AR153" i="14"/>
  <c r="AR154" i="14"/>
  <c r="AR155" i="14"/>
  <c r="AR156" i="14"/>
  <c r="AR157" i="14"/>
  <c r="AR158" i="14"/>
  <c r="AR159" i="14"/>
  <c r="AR160" i="14"/>
  <c r="AR161" i="14"/>
  <c r="AR162" i="14"/>
  <c r="AR163" i="14"/>
  <c r="AR164" i="14"/>
  <c r="AR165" i="14"/>
  <c r="AR166" i="14"/>
  <c r="AR167" i="14"/>
  <c r="AR168" i="14"/>
  <c r="AR169" i="14"/>
  <c r="AR170" i="14"/>
  <c r="AR171" i="14"/>
  <c r="AR172" i="14"/>
  <c r="AR173" i="14"/>
  <c r="AR174" i="14"/>
  <c r="AR175" i="14"/>
  <c r="AR176" i="14"/>
  <c r="AR177" i="14"/>
  <c r="AR178" i="14"/>
  <c r="AR179" i="14"/>
  <c r="AR180" i="14"/>
  <c r="AR181" i="14"/>
  <c r="AR182" i="14"/>
  <c r="AR183" i="14"/>
  <c r="AR184" i="14"/>
  <c r="AR185" i="14"/>
  <c r="AR186" i="14"/>
  <c r="AR187" i="14"/>
  <c r="AR188" i="14"/>
  <c r="AR189" i="14"/>
  <c r="AR190" i="14"/>
  <c r="AR191" i="14"/>
  <c r="AR192" i="14"/>
  <c r="AR193" i="14"/>
  <c r="AR194" i="14"/>
  <c r="AR195" i="14"/>
  <c r="AR196" i="14"/>
  <c r="AR197" i="14"/>
  <c r="AR198" i="14"/>
  <c r="AR199" i="14"/>
  <c r="AR200" i="14"/>
  <c r="AR201" i="14"/>
  <c r="AR202" i="14"/>
  <c r="AR203" i="14"/>
  <c r="AR204" i="14"/>
  <c r="AR205" i="14"/>
  <c r="AR206" i="14"/>
  <c r="AR207" i="14"/>
  <c r="AR208" i="14"/>
  <c r="AR209" i="14"/>
  <c r="AR210" i="14"/>
  <c r="AR211" i="14"/>
  <c r="AR212" i="14"/>
  <c r="AR213" i="14"/>
  <c r="AR214" i="14"/>
  <c r="AR215" i="14"/>
  <c r="AR216" i="14"/>
  <c r="AR217" i="14"/>
  <c r="AR218" i="14"/>
  <c r="AR219" i="14"/>
  <c r="AR220" i="14"/>
  <c r="AR221" i="14"/>
  <c r="AR222" i="14"/>
  <c r="AR223" i="14"/>
  <c r="AR224" i="14"/>
  <c r="AR225" i="14"/>
  <c r="AR226" i="14"/>
  <c r="AR227" i="14"/>
  <c r="AR228" i="14"/>
  <c r="AR229" i="14"/>
  <c r="AR230" i="14"/>
  <c r="AR231" i="14"/>
  <c r="AR232" i="14"/>
  <c r="AR233" i="14"/>
  <c r="AR234" i="14"/>
  <c r="AR235" i="14"/>
  <c r="AR236" i="14"/>
  <c r="AR237" i="14"/>
  <c r="AR238" i="14"/>
  <c r="AR239" i="14"/>
  <c r="AR240" i="14"/>
  <c r="AR241" i="14"/>
  <c r="AR242" i="14"/>
  <c r="AR243" i="14"/>
  <c r="AR244" i="14"/>
  <c r="AR245" i="14"/>
  <c r="AR246" i="14"/>
  <c r="AR247" i="14"/>
  <c r="AR248" i="14"/>
  <c r="AR249" i="14"/>
  <c r="AR250" i="14"/>
  <c r="AR251" i="14"/>
  <c r="AR252" i="14"/>
  <c r="AR253" i="14"/>
  <c r="AR254" i="14"/>
  <c r="AR255" i="14"/>
  <c r="AR256" i="14"/>
  <c r="AR257" i="14"/>
  <c r="AR258" i="14"/>
  <c r="AR259" i="14"/>
  <c r="AR260" i="14"/>
  <c r="AR261" i="14"/>
  <c r="AR262" i="14"/>
  <c r="AR263" i="14"/>
  <c r="AR264" i="14"/>
  <c r="AR265" i="14"/>
  <c r="AR266" i="14"/>
  <c r="AR267" i="14"/>
  <c r="AR268" i="14"/>
  <c r="AR269" i="14"/>
  <c r="AR270" i="14"/>
  <c r="AR271" i="14"/>
  <c r="AR11" i="14"/>
  <c r="AP12" i="14"/>
  <c r="AP13" i="14"/>
  <c r="AP14" i="14"/>
  <c r="AP15" i="14"/>
  <c r="AP16" i="14"/>
  <c r="AP17" i="14"/>
  <c r="AP18" i="14"/>
  <c r="AP19" i="14"/>
  <c r="AP20" i="14"/>
  <c r="AP21" i="14"/>
  <c r="AP22" i="14"/>
  <c r="AP23" i="14"/>
  <c r="AP24" i="14"/>
  <c r="AP25" i="14"/>
  <c r="AP26" i="14"/>
  <c r="AP27" i="14"/>
  <c r="AP28" i="14"/>
  <c r="AP29" i="14"/>
  <c r="AP30" i="14"/>
  <c r="AP31" i="14"/>
  <c r="AP32" i="14"/>
  <c r="AP33" i="14"/>
  <c r="AP34" i="14"/>
  <c r="AP35" i="14"/>
  <c r="AP36" i="14"/>
  <c r="AP37" i="14"/>
  <c r="AP38" i="14"/>
  <c r="AP39" i="14"/>
  <c r="AP40" i="14"/>
  <c r="AP41" i="14"/>
  <c r="AP42" i="14"/>
  <c r="AP43" i="14"/>
  <c r="AP44" i="14"/>
  <c r="AP45" i="14"/>
  <c r="AP46" i="14"/>
  <c r="AP47" i="14"/>
  <c r="AP48" i="14"/>
  <c r="AP49" i="14"/>
  <c r="AP50" i="14"/>
  <c r="AP51" i="14"/>
  <c r="AP52" i="14"/>
  <c r="AP53" i="14"/>
  <c r="AP54" i="14"/>
  <c r="AP55" i="14"/>
  <c r="AP56" i="14"/>
  <c r="AP57" i="14"/>
  <c r="AP58" i="14"/>
  <c r="AP59" i="14"/>
  <c r="AP60" i="14"/>
  <c r="AP61" i="14"/>
  <c r="AP62" i="14"/>
  <c r="AP63" i="14"/>
  <c r="AP64" i="14"/>
  <c r="AP65" i="14"/>
  <c r="AP66" i="14"/>
  <c r="AP67" i="14"/>
  <c r="AP68" i="14"/>
  <c r="AP69" i="14"/>
  <c r="AP70" i="14"/>
  <c r="AP71" i="14"/>
  <c r="AP72" i="14"/>
  <c r="AP73" i="14"/>
  <c r="AP74" i="14"/>
  <c r="AP75" i="14"/>
  <c r="AP76" i="14"/>
  <c r="AP77" i="14"/>
  <c r="AP78" i="14"/>
  <c r="AP79" i="14"/>
  <c r="AP80" i="14"/>
  <c r="AP81" i="14"/>
  <c r="AP82" i="14"/>
  <c r="AP83" i="14"/>
  <c r="AP84" i="14"/>
  <c r="AP85" i="14"/>
  <c r="AP86" i="14"/>
  <c r="AP87" i="14"/>
  <c r="AP88" i="14"/>
  <c r="AP89" i="14"/>
  <c r="AP90" i="14"/>
  <c r="AP91" i="14"/>
  <c r="AP92" i="14"/>
  <c r="AP93" i="14"/>
  <c r="AP94" i="14"/>
  <c r="AP95" i="14"/>
  <c r="AP96" i="14"/>
  <c r="AP97" i="14"/>
  <c r="AP98" i="14"/>
  <c r="AP99" i="14"/>
  <c r="AP100" i="14"/>
  <c r="AP101" i="14"/>
  <c r="AP102" i="14"/>
  <c r="AP103" i="14"/>
  <c r="AP104" i="14"/>
  <c r="AP105" i="14"/>
  <c r="AP106" i="14"/>
  <c r="AP107" i="14"/>
  <c r="AP108" i="14"/>
  <c r="AP109" i="14"/>
  <c r="AP110" i="14"/>
  <c r="AP111" i="14"/>
  <c r="AP112" i="14"/>
  <c r="AP113" i="14"/>
  <c r="AP114" i="14"/>
  <c r="AP115" i="14"/>
  <c r="AP116" i="14"/>
  <c r="AP117" i="14"/>
  <c r="AP118" i="14"/>
  <c r="AP119" i="14"/>
  <c r="AP120" i="14"/>
  <c r="AP121" i="14"/>
  <c r="AP122" i="14"/>
  <c r="AP123" i="14"/>
  <c r="AP124" i="14"/>
  <c r="AP125" i="14"/>
  <c r="AP126" i="14"/>
  <c r="AP127" i="14"/>
  <c r="AP128" i="14"/>
  <c r="AP129" i="14"/>
  <c r="AP130" i="14"/>
  <c r="AP131" i="14"/>
  <c r="AP132" i="14"/>
  <c r="AP133" i="14"/>
  <c r="AP134" i="14"/>
  <c r="AP135" i="14"/>
  <c r="AP136" i="14"/>
  <c r="AP137" i="14"/>
  <c r="AP138" i="14"/>
  <c r="AP139" i="14"/>
  <c r="AP140" i="14"/>
  <c r="AP141" i="14"/>
  <c r="AP142" i="14"/>
  <c r="AP143" i="14"/>
  <c r="AP144" i="14"/>
  <c r="AP145" i="14"/>
  <c r="AP146" i="14"/>
  <c r="AP147" i="14"/>
  <c r="AP148" i="14"/>
  <c r="AP149" i="14"/>
  <c r="AP150" i="14"/>
  <c r="AP151" i="14"/>
  <c r="AP152" i="14"/>
  <c r="AP153" i="14"/>
  <c r="AP154" i="14"/>
  <c r="AP155" i="14"/>
  <c r="AP156" i="14"/>
  <c r="AP157" i="14"/>
  <c r="AP158" i="14"/>
  <c r="AP159" i="14"/>
  <c r="AP160" i="14"/>
  <c r="AP161" i="14"/>
  <c r="AP162" i="14"/>
  <c r="AP163" i="14"/>
  <c r="AP164" i="14"/>
  <c r="AP165" i="14"/>
  <c r="AP166" i="14"/>
  <c r="AP167" i="14"/>
  <c r="AP168" i="14"/>
  <c r="AP169" i="14"/>
  <c r="AP170" i="14"/>
  <c r="AP171" i="14"/>
  <c r="AP172" i="14"/>
  <c r="AP173" i="14"/>
  <c r="AP174" i="14"/>
  <c r="AP175" i="14"/>
  <c r="AP176" i="14"/>
  <c r="AP177" i="14"/>
  <c r="AP178" i="14"/>
  <c r="AP179" i="14"/>
  <c r="AP180" i="14"/>
  <c r="AP181" i="14"/>
  <c r="AP182" i="14"/>
  <c r="AP183" i="14"/>
  <c r="AP184" i="14"/>
  <c r="AP185" i="14"/>
  <c r="AP186" i="14"/>
  <c r="AP187" i="14"/>
  <c r="AP188" i="14"/>
  <c r="AP189" i="14"/>
  <c r="AP190" i="14"/>
  <c r="AP191" i="14"/>
  <c r="AP192" i="14"/>
  <c r="AP193" i="14"/>
  <c r="AP194" i="14"/>
  <c r="AP195" i="14"/>
  <c r="AP196" i="14"/>
  <c r="AP197" i="14"/>
  <c r="AP198" i="14"/>
  <c r="AP199" i="14"/>
  <c r="AP200" i="14"/>
  <c r="AP201" i="14"/>
  <c r="AP202" i="14"/>
  <c r="AP203" i="14"/>
  <c r="AP204" i="14"/>
  <c r="AP205" i="14"/>
  <c r="AP206" i="14"/>
  <c r="AP207" i="14"/>
  <c r="AP208" i="14"/>
  <c r="AP209" i="14"/>
  <c r="AP210" i="14"/>
  <c r="AP211" i="14"/>
  <c r="AP212" i="14"/>
  <c r="AP213" i="14"/>
  <c r="AP214" i="14"/>
  <c r="AP215" i="14"/>
  <c r="AP216" i="14"/>
  <c r="AP217" i="14"/>
  <c r="AP218" i="14"/>
  <c r="AP219" i="14"/>
  <c r="AP220" i="14"/>
  <c r="AP221" i="14"/>
  <c r="AP222" i="14"/>
  <c r="AP223" i="14"/>
  <c r="AP224" i="14"/>
  <c r="AP225" i="14"/>
  <c r="AP226" i="14"/>
  <c r="AP227" i="14"/>
  <c r="AP228" i="14"/>
  <c r="AP229" i="14"/>
  <c r="AP230" i="14"/>
  <c r="AP231" i="14"/>
  <c r="AP232" i="14"/>
  <c r="AP233" i="14"/>
  <c r="AP234" i="14"/>
  <c r="AP235" i="14"/>
  <c r="AP236" i="14"/>
  <c r="AP237" i="14"/>
  <c r="AP238" i="14"/>
  <c r="AP239" i="14"/>
  <c r="AP240" i="14"/>
  <c r="AP241" i="14"/>
  <c r="AP242" i="14"/>
  <c r="AP243" i="14"/>
  <c r="AP244" i="14"/>
  <c r="AP245" i="14"/>
  <c r="AP246" i="14"/>
  <c r="AP247" i="14"/>
  <c r="AP248" i="14"/>
  <c r="AP249" i="14"/>
  <c r="AP250" i="14"/>
  <c r="AP251" i="14"/>
  <c r="AP252" i="14"/>
  <c r="AP253" i="14"/>
  <c r="AP254" i="14"/>
  <c r="AP255" i="14"/>
  <c r="AP256" i="14"/>
  <c r="AP257" i="14"/>
  <c r="AP258" i="14"/>
  <c r="AP259" i="14"/>
  <c r="AP260" i="14"/>
  <c r="AP261" i="14"/>
  <c r="AP262" i="14"/>
  <c r="AP263" i="14"/>
  <c r="AP264" i="14"/>
  <c r="AP265" i="14"/>
  <c r="AP266" i="14"/>
  <c r="AP267" i="14"/>
  <c r="AP268" i="14"/>
  <c r="AP269" i="14"/>
  <c r="AP270" i="14"/>
  <c r="AP271" i="14"/>
  <c r="AP11" i="14"/>
  <c r="AO11" i="14"/>
  <c r="AO12" i="14"/>
  <c r="AO13" i="14"/>
  <c r="AO14" i="14"/>
  <c r="AO15" i="14"/>
  <c r="AO16" i="14"/>
  <c r="AO17" i="14"/>
  <c r="AO18" i="14"/>
  <c r="AO19" i="14"/>
  <c r="AO20" i="14"/>
  <c r="AO21" i="14"/>
  <c r="AO22" i="14"/>
  <c r="AO23" i="14"/>
  <c r="AO24" i="14"/>
  <c r="AO25" i="14"/>
  <c r="AO26" i="14"/>
  <c r="AO27" i="14"/>
  <c r="AO28" i="14"/>
  <c r="AO29" i="14"/>
  <c r="AO30" i="14"/>
  <c r="AO31" i="14"/>
  <c r="AO32" i="14"/>
  <c r="AO33" i="14"/>
  <c r="AO34" i="14"/>
  <c r="AO35" i="14"/>
  <c r="AO36" i="14"/>
  <c r="AO37" i="14"/>
  <c r="AO38" i="14"/>
  <c r="AO39" i="14"/>
  <c r="AO40" i="14"/>
  <c r="AO41" i="14"/>
  <c r="AO42" i="14"/>
  <c r="AO43" i="14"/>
  <c r="AO44" i="14"/>
  <c r="AO45" i="14"/>
  <c r="AO46" i="14"/>
  <c r="AO47" i="14"/>
  <c r="AO48" i="14"/>
  <c r="AO49" i="14"/>
  <c r="AO50" i="14"/>
  <c r="AO51" i="14"/>
  <c r="AO52" i="14"/>
  <c r="AO53" i="14"/>
  <c r="AO54" i="14"/>
  <c r="AO55" i="14"/>
  <c r="AO56" i="14"/>
  <c r="AO57" i="14"/>
  <c r="AO58" i="14"/>
  <c r="AO59" i="14"/>
  <c r="AO60" i="14"/>
  <c r="AO61" i="14"/>
  <c r="AO62" i="14"/>
  <c r="AO63" i="14"/>
  <c r="AO64" i="14"/>
  <c r="AO65" i="14"/>
  <c r="AO66" i="14"/>
  <c r="AO67" i="14"/>
  <c r="AO68" i="14"/>
  <c r="AO69" i="14"/>
  <c r="AO70" i="14"/>
  <c r="AO71" i="14"/>
  <c r="AO72" i="14"/>
  <c r="AO73" i="14"/>
  <c r="AO74" i="14"/>
  <c r="AO75" i="14"/>
  <c r="AO76" i="14"/>
  <c r="AO77" i="14"/>
  <c r="AO78" i="14"/>
  <c r="AO79" i="14"/>
  <c r="AO80" i="14"/>
  <c r="AO81" i="14"/>
  <c r="AO82" i="14"/>
  <c r="AO83" i="14"/>
  <c r="AO84" i="14"/>
  <c r="AO85" i="14"/>
  <c r="AO86" i="14"/>
  <c r="AO87" i="14"/>
  <c r="AO88" i="14"/>
  <c r="AO89" i="14"/>
  <c r="AO90" i="14"/>
  <c r="AO91" i="14"/>
  <c r="AO92" i="14"/>
  <c r="AO93" i="14"/>
  <c r="AO94" i="14"/>
  <c r="AO95" i="14"/>
  <c r="AO96" i="14"/>
  <c r="AO97" i="14"/>
  <c r="AO98" i="14"/>
  <c r="AO99" i="14"/>
  <c r="AO100" i="14"/>
  <c r="AO101" i="14"/>
  <c r="AO102" i="14"/>
  <c r="AO103" i="14"/>
  <c r="AO104" i="14"/>
  <c r="AO105" i="14"/>
  <c r="AO106" i="14"/>
  <c r="AO107" i="14"/>
  <c r="AO108" i="14"/>
  <c r="AO109" i="14"/>
  <c r="AO110" i="14"/>
  <c r="AO111" i="14"/>
  <c r="AO112" i="14"/>
  <c r="AO113" i="14"/>
  <c r="AO114" i="14"/>
  <c r="AO115" i="14"/>
  <c r="AO116" i="14"/>
  <c r="AO117" i="14"/>
  <c r="AO118" i="14"/>
  <c r="AO119" i="14"/>
  <c r="AO120" i="14"/>
  <c r="AO121" i="14"/>
  <c r="AO122" i="14"/>
  <c r="AO123" i="14"/>
  <c r="AO124" i="14"/>
  <c r="AO125" i="14"/>
  <c r="AO126" i="14"/>
  <c r="AO127" i="14"/>
  <c r="AO128" i="14"/>
  <c r="AO129" i="14"/>
  <c r="AO130" i="14"/>
  <c r="AO131" i="14"/>
  <c r="AO132" i="14"/>
  <c r="AO133" i="14"/>
  <c r="AO134" i="14"/>
  <c r="AO135" i="14"/>
  <c r="AO136" i="14"/>
  <c r="AO137" i="14"/>
  <c r="AO138" i="14"/>
  <c r="AO139" i="14"/>
  <c r="AO140" i="14"/>
  <c r="AO141" i="14"/>
  <c r="AO142" i="14"/>
  <c r="AO143" i="14"/>
  <c r="AO144" i="14"/>
  <c r="AO145" i="14"/>
  <c r="AO146" i="14"/>
  <c r="AO147" i="14"/>
  <c r="AO148" i="14"/>
  <c r="AO149" i="14"/>
  <c r="AO150" i="14"/>
  <c r="AO151" i="14"/>
  <c r="AO152" i="14"/>
  <c r="AO153" i="14"/>
  <c r="AO154" i="14"/>
  <c r="AO155" i="14"/>
  <c r="AO156" i="14"/>
  <c r="AO157" i="14"/>
  <c r="AO158" i="14"/>
  <c r="AO159" i="14"/>
  <c r="AO160" i="14"/>
  <c r="AO161" i="14"/>
  <c r="AO162" i="14"/>
  <c r="AO163" i="14"/>
  <c r="AO164" i="14"/>
  <c r="AO165" i="14"/>
  <c r="AO166" i="14"/>
  <c r="AO167" i="14"/>
  <c r="AO168" i="14"/>
  <c r="AO169" i="14"/>
  <c r="AO170" i="14"/>
  <c r="AO171" i="14"/>
  <c r="AO172" i="14"/>
  <c r="AO173" i="14"/>
  <c r="AO174" i="14"/>
  <c r="AO175" i="14"/>
  <c r="AO176" i="14"/>
  <c r="AO177" i="14"/>
  <c r="AO178" i="14"/>
  <c r="AO179" i="14"/>
  <c r="AO180" i="14"/>
  <c r="AO181" i="14"/>
  <c r="AO182" i="14"/>
  <c r="AO183" i="14"/>
  <c r="AO184" i="14"/>
  <c r="AO185" i="14"/>
  <c r="AO186" i="14"/>
  <c r="AO187" i="14"/>
  <c r="AO188" i="14"/>
  <c r="AO189" i="14"/>
  <c r="AO190" i="14"/>
  <c r="AO191" i="14"/>
  <c r="AO192" i="14"/>
  <c r="AO193" i="14"/>
  <c r="AO194" i="14"/>
  <c r="AO195" i="14"/>
  <c r="AO196" i="14"/>
  <c r="AO197" i="14"/>
  <c r="AO198" i="14"/>
  <c r="AO199" i="14"/>
  <c r="AO200" i="14"/>
  <c r="AO201" i="14"/>
  <c r="AO202" i="14"/>
  <c r="AO203" i="14"/>
  <c r="AO204" i="14"/>
  <c r="AO205" i="14"/>
  <c r="AO206" i="14"/>
  <c r="AO207" i="14"/>
  <c r="AO208" i="14"/>
  <c r="AO209" i="14"/>
  <c r="AO210" i="14"/>
  <c r="AO211" i="14"/>
  <c r="AO212" i="14"/>
  <c r="AO213" i="14"/>
  <c r="AO214" i="14"/>
  <c r="AO215" i="14"/>
  <c r="AO216" i="14"/>
  <c r="AO217" i="14"/>
  <c r="AO218" i="14"/>
  <c r="AO219" i="14"/>
  <c r="AO220" i="14"/>
  <c r="AO221" i="14"/>
  <c r="AO222" i="14"/>
  <c r="AO223" i="14"/>
  <c r="AO224" i="14"/>
  <c r="AO225" i="14"/>
  <c r="AO226" i="14"/>
  <c r="AO227" i="14"/>
  <c r="AO228" i="14"/>
  <c r="AO229" i="14"/>
  <c r="AO230" i="14"/>
  <c r="AO231" i="14"/>
  <c r="AO232" i="14"/>
  <c r="AO233" i="14"/>
  <c r="AO234" i="14"/>
  <c r="AO235" i="14"/>
  <c r="AO236" i="14"/>
  <c r="AO237" i="14"/>
  <c r="AO238" i="14"/>
  <c r="AO239" i="14"/>
  <c r="AO240" i="14"/>
  <c r="AO241" i="14"/>
  <c r="AO242" i="14"/>
  <c r="AO243" i="14"/>
  <c r="AO244" i="14"/>
  <c r="AO245" i="14"/>
  <c r="AO246" i="14"/>
  <c r="AO247" i="14"/>
  <c r="AO248" i="14"/>
  <c r="AO249" i="14"/>
  <c r="AO250" i="14"/>
  <c r="AO251" i="14"/>
  <c r="AO252" i="14"/>
  <c r="AO253" i="14"/>
  <c r="AO254" i="14"/>
  <c r="AO255" i="14"/>
  <c r="AO256" i="14"/>
  <c r="AO257" i="14"/>
  <c r="AO258" i="14"/>
  <c r="AO259" i="14"/>
  <c r="AO260" i="14"/>
  <c r="AO261" i="14"/>
  <c r="AO262" i="14"/>
  <c r="AO263" i="14"/>
  <c r="AO264" i="14"/>
  <c r="AO265" i="14"/>
  <c r="AO266" i="14"/>
  <c r="AO267" i="14"/>
  <c r="AO268" i="14"/>
  <c r="AO269" i="14"/>
  <c r="AO271" i="14"/>
  <c r="AO270" i="14"/>
  <c r="AM12" i="14"/>
  <c r="AM13" i="14"/>
  <c r="AM14" i="14"/>
  <c r="AM15" i="14"/>
  <c r="AM16" i="14"/>
  <c r="AM17" i="14"/>
  <c r="AM18" i="14"/>
  <c r="AM19" i="14"/>
  <c r="AM20" i="14"/>
  <c r="AM21" i="14"/>
  <c r="AM22" i="14"/>
  <c r="AM23" i="14"/>
  <c r="AM24" i="14"/>
  <c r="AM25" i="14"/>
  <c r="AM26" i="14"/>
  <c r="AM27" i="14"/>
  <c r="AM28" i="14"/>
  <c r="AM29" i="14"/>
  <c r="AM30" i="14"/>
  <c r="AM31" i="14"/>
  <c r="AM32" i="14"/>
  <c r="AM33" i="14"/>
  <c r="AM34" i="14"/>
  <c r="AM35" i="14"/>
  <c r="AM36" i="14"/>
  <c r="AM37" i="14"/>
  <c r="AM38" i="14"/>
  <c r="AM39" i="14"/>
  <c r="AM40" i="14"/>
  <c r="AM41" i="14"/>
  <c r="AM42" i="14"/>
  <c r="AM43" i="14"/>
  <c r="AM44" i="14"/>
  <c r="AM45" i="14"/>
  <c r="AM46" i="14"/>
  <c r="AM47" i="14"/>
  <c r="AM48" i="14"/>
  <c r="AM49" i="14"/>
  <c r="AM50" i="14"/>
  <c r="AM51" i="14"/>
  <c r="AM52" i="14"/>
  <c r="AM53" i="14"/>
  <c r="AM54" i="14"/>
  <c r="AM55" i="14"/>
  <c r="AM56" i="14"/>
  <c r="AM57" i="14"/>
  <c r="AM58" i="14"/>
  <c r="AM59" i="14"/>
  <c r="AM60" i="14"/>
  <c r="AM61" i="14"/>
  <c r="AM62" i="14"/>
  <c r="AM63" i="14"/>
  <c r="AM64" i="14"/>
  <c r="AM65" i="14"/>
  <c r="AM66" i="14"/>
  <c r="AM67" i="14"/>
  <c r="AM68" i="14"/>
  <c r="AM69" i="14"/>
  <c r="AM70" i="14"/>
  <c r="AM71" i="14"/>
  <c r="AM72" i="14"/>
  <c r="AM73" i="14"/>
  <c r="AM74" i="14"/>
  <c r="AM75" i="14"/>
  <c r="AM76" i="14"/>
  <c r="AM77" i="14"/>
  <c r="AM78" i="14"/>
  <c r="AM79" i="14"/>
  <c r="AM80" i="14"/>
  <c r="AM81" i="14"/>
  <c r="AM82" i="14"/>
  <c r="AM83" i="14"/>
  <c r="AM84" i="14"/>
  <c r="AM85" i="14"/>
  <c r="AM86" i="14"/>
  <c r="AM87" i="14"/>
  <c r="AM88" i="14"/>
  <c r="AM89" i="14"/>
  <c r="AM90" i="14"/>
  <c r="AM91" i="14"/>
  <c r="AM92" i="14"/>
  <c r="AM93" i="14"/>
  <c r="AM94" i="14"/>
  <c r="AM95" i="14"/>
  <c r="AM96" i="14"/>
  <c r="AM97" i="14"/>
  <c r="AM98" i="14"/>
  <c r="AM99" i="14"/>
  <c r="AM100" i="14"/>
  <c r="AM101" i="14"/>
  <c r="AM102" i="14"/>
  <c r="AM103" i="14"/>
  <c r="AM104" i="14"/>
  <c r="AM105" i="14"/>
  <c r="AM106" i="14"/>
  <c r="AM107" i="14"/>
  <c r="AM108" i="14"/>
  <c r="AM109" i="14"/>
  <c r="AM110" i="14"/>
  <c r="AM111" i="14"/>
  <c r="AM112" i="14"/>
  <c r="AM113" i="14"/>
  <c r="AM114" i="14"/>
  <c r="AM115" i="14"/>
  <c r="AM116" i="14"/>
  <c r="AM117" i="14"/>
  <c r="AM118" i="14"/>
  <c r="AM119" i="14"/>
  <c r="AM120" i="14"/>
  <c r="AM121" i="14"/>
  <c r="AM122" i="14"/>
  <c r="AM123" i="14"/>
  <c r="AM124" i="14"/>
  <c r="AM125" i="14"/>
  <c r="AM126" i="14"/>
  <c r="AM127" i="14"/>
  <c r="AM128" i="14"/>
  <c r="AM129" i="14"/>
  <c r="AM130" i="14"/>
  <c r="AM131" i="14"/>
  <c r="AM132" i="14"/>
  <c r="AM133" i="14"/>
  <c r="AM134" i="14"/>
  <c r="AM135" i="14"/>
  <c r="AM136" i="14"/>
  <c r="AM137" i="14"/>
  <c r="AM138" i="14"/>
  <c r="AM139" i="14"/>
  <c r="AM140" i="14"/>
  <c r="AM141" i="14"/>
  <c r="AM142" i="14"/>
  <c r="AM143" i="14"/>
  <c r="AM144" i="14"/>
  <c r="AM145" i="14"/>
  <c r="AM146" i="14"/>
  <c r="AM147" i="14"/>
  <c r="AM148" i="14"/>
  <c r="AM149" i="14"/>
  <c r="AM150" i="14"/>
  <c r="AM151" i="14"/>
  <c r="AM152" i="14"/>
  <c r="AM153" i="14"/>
  <c r="AM154" i="14"/>
  <c r="AM155" i="14"/>
  <c r="AM156" i="14"/>
  <c r="AM157" i="14"/>
  <c r="AM158" i="14"/>
  <c r="AM159" i="14"/>
  <c r="AM160" i="14"/>
  <c r="AM161" i="14"/>
  <c r="AM162" i="14"/>
  <c r="AM163" i="14"/>
  <c r="AM164" i="14"/>
  <c r="AM165" i="14"/>
  <c r="AM166" i="14"/>
  <c r="AM167" i="14"/>
  <c r="AM168" i="14"/>
  <c r="AM169" i="14"/>
  <c r="AM170" i="14"/>
  <c r="AM171" i="14"/>
  <c r="AM172" i="14"/>
  <c r="AM173" i="14"/>
  <c r="AM174" i="14"/>
  <c r="AM175" i="14"/>
  <c r="AM176" i="14"/>
  <c r="AM177" i="14"/>
  <c r="AM178" i="14"/>
  <c r="AM179" i="14"/>
  <c r="AM180" i="14"/>
  <c r="AM181" i="14"/>
  <c r="AM182" i="14"/>
  <c r="AM183" i="14"/>
  <c r="AM184" i="14"/>
  <c r="AM185" i="14"/>
  <c r="AM186" i="14"/>
  <c r="AM187" i="14"/>
  <c r="AM188" i="14"/>
  <c r="AM189" i="14"/>
  <c r="AM190" i="14"/>
  <c r="AM191" i="14"/>
  <c r="AM192" i="14"/>
  <c r="AM193" i="14"/>
  <c r="AM194" i="14"/>
  <c r="AM195" i="14"/>
  <c r="AM196" i="14"/>
  <c r="AM197" i="14"/>
  <c r="AM198" i="14"/>
  <c r="AM199" i="14"/>
  <c r="AM200" i="14"/>
  <c r="AM201" i="14"/>
  <c r="AM202" i="14"/>
  <c r="AM203" i="14"/>
  <c r="AM204" i="14"/>
  <c r="AM205" i="14"/>
  <c r="AM206" i="14"/>
  <c r="AM207" i="14"/>
  <c r="AM208" i="14"/>
  <c r="AM209" i="14"/>
  <c r="AM210" i="14"/>
  <c r="AM211" i="14"/>
  <c r="AM212" i="14"/>
  <c r="AM213" i="14"/>
  <c r="AM214" i="14"/>
  <c r="AM215" i="14"/>
  <c r="AM216" i="14"/>
  <c r="AM217" i="14"/>
  <c r="AM218" i="14"/>
  <c r="AM219" i="14"/>
  <c r="AM220" i="14"/>
  <c r="AM221" i="14"/>
  <c r="AM222" i="14"/>
  <c r="AM223" i="14"/>
  <c r="AM224" i="14"/>
  <c r="AM225" i="14"/>
  <c r="AM226" i="14"/>
  <c r="AM227" i="14"/>
  <c r="AM228" i="14"/>
  <c r="AM229" i="14"/>
  <c r="AM230" i="14"/>
  <c r="AM231" i="14"/>
  <c r="AM232" i="14"/>
  <c r="AM233" i="14"/>
  <c r="AM234" i="14"/>
  <c r="AM235" i="14"/>
  <c r="AM236" i="14"/>
  <c r="AM237" i="14"/>
  <c r="AM238" i="14"/>
  <c r="AM239" i="14"/>
  <c r="AM240" i="14"/>
  <c r="AM241" i="14"/>
  <c r="AM242" i="14"/>
  <c r="AM243" i="14"/>
  <c r="AM244" i="14"/>
  <c r="AM245" i="14"/>
  <c r="AM246" i="14"/>
  <c r="AM247" i="14"/>
  <c r="AM248" i="14"/>
  <c r="AM249" i="14"/>
  <c r="AM250" i="14"/>
  <c r="AM251" i="14"/>
  <c r="AM252" i="14"/>
  <c r="AM253" i="14"/>
  <c r="AM254" i="14"/>
  <c r="AM255" i="14"/>
  <c r="AM256" i="14"/>
  <c r="AM257" i="14"/>
  <c r="AM258" i="14"/>
  <c r="AM259" i="14"/>
  <c r="AM260" i="14"/>
  <c r="AM261" i="14"/>
  <c r="AM262" i="14"/>
  <c r="AM263" i="14"/>
  <c r="AM264" i="14"/>
  <c r="AM265" i="14"/>
  <c r="AM266" i="14"/>
  <c r="AM267" i="14"/>
  <c r="AM268" i="14"/>
  <c r="AM269" i="14"/>
  <c r="AM270" i="14"/>
  <c r="AM271" i="14"/>
  <c r="AM11" i="14"/>
  <c r="AL12" i="14"/>
  <c r="AL13" i="14"/>
  <c r="AL14" i="14"/>
  <c r="AL15" i="14"/>
  <c r="AL16" i="14"/>
  <c r="AL17" i="14"/>
  <c r="AL18" i="14"/>
  <c r="AL19" i="14"/>
  <c r="AL20" i="14"/>
  <c r="AL21" i="14"/>
  <c r="AL22" i="14"/>
  <c r="AL23" i="14"/>
  <c r="AL24" i="14"/>
  <c r="AL25" i="14"/>
  <c r="AL26" i="14"/>
  <c r="AL27" i="14"/>
  <c r="AL28" i="14"/>
  <c r="AL29" i="14"/>
  <c r="AL30" i="14"/>
  <c r="AL31" i="14"/>
  <c r="AL32" i="14"/>
  <c r="AL33" i="14"/>
  <c r="AL34" i="14"/>
  <c r="AL35" i="14"/>
  <c r="AL36" i="14"/>
  <c r="AL37" i="14"/>
  <c r="AL38" i="14"/>
  <c r="AL39" i="14"/>
  <c r="AL40" i="14"/>
  <c r="AL41" i="14"/>
  <c r="AL42" i="14"/>
  <c r="AL43" i="14"/>
  <c r="AL44" i="14"/>
  <c r="AL45" i="14"/>
  <c r="AL46" i="14"/>
  <c r="AL47" i="14"/>
  <c r="AL48" i="14"/>
  <c r="AL49" i="14"/>
  <c r="AL50" i="14"/>
  <c r="AL51" i="14"/>
  <c r="AL52" i="14"/>
  <c r="AL53" i="14"/>
  <c r="AL54" i="14"/>
  <c r="AL55" i="14"/>
  <c r="AL56" i="14"/>
  <c r="AL57" i="14"/>
  <c r="AL58" i="14"/>
  <c r="AL59" i="14"/>
  <c r="AL60" i="14"/>
  <c r="AL61" i="14"/>
  <c r="AL62" i="14"/>
  <c r="AL63" i="14"/>
  <c r="AL64" i="14"/>
  <c r="AL65" i="14"/>
  <c r="AL66" i="14"/>
  <c r="AL67" i="14"/>
  <c r="AL68" i="14"/>
  <c r="AL69" i="14"/>
  <c r="AL70" i="14"/>
  <c r="AL71" i="14"/>
  <c r="AL72" i="14"/>
  <c r="AL73" i="14"/>
  <c r="AL74" i="14"/>
  <c r="AL75" i="14"/>
  <c r="AL76" i="14"/>
  <c r="AL77" i="14"/>
  <c r="AL78" i="14"/>
  <c r="AL79" i="14"/>
  <c r="AL80" i="14"/>
  <c r="AL81" i="14"/>
  <c r="AL82" i="14"/>
  <c r="AL83" i="14"/>
  <c r="AL84" i="14"/>
  <c r="AL85" i="14"/>
  <c r="AL86" i="14"/>
  <c r="AL87" i="14"/>
  <c r="AL88" i="14"/>
  <c r="AL89" i="14"/>
  <c r="AL90" i="14"/>
  <c r="AL91" i="14"/>
  <c r="AL92" i="14"/>
  <c r="AL93" i="14"/>
  <c r="AL94" i="14"/>
  <c r="AL95" i="14"/>
  <c r="AL96" i="14"/>
  <c r="AL97" i="14"/>
  <c r="AL98" i="14"/>
  <c r="AL99" i="14"/>
  <c r="AL100" i="14"/>
  <c r="AL101" i="14"/>
  <c r="AL102" i="14"/>
  <c r="AL103" i="14"/>
  <c r="AL104" i="14"/>
  <c r="AL105" i="14"/>
  <c r="AL106" i="14"/>
  <c r="AL107" i="14"/>
  <c r="AL108" i="14"/>
  <c r="AL109" i="14"/>
  <c r="AL110" i="14"/>
  <c r="AL111" i="14"/>
  <c r="AL112" i="14"/>
  <c r="AL113" i="14"/>
  <c r="AL114" i="14"/>
  <c r="AL115" i="14"/>
  <c r="AL116" i="14"/>
  <c r="AL117" i="14"/>
  <c r="AL118" i="14"/>
  <c r="AL119" i="14"/>
  <c r="AL120" i="14"/>
  <c r="AL121" i="14"/>
  <c r="AL122" i="14"/>
  <c r="AL123" i="14"/>
  <c r="AL124" i="14"/>
  <c r="AL125" i="14"/>
  <c r="AL126" i="14"/>
  <c r="AL127" i="14"/>
  <c r="AL128" i="14"/>
  <c r="AL129" i="14"/>
  <c r="AL130" i="14"/>
  <c r="AL131" i="14"/>
  <c r="AL132" i="14"/>
  <c r="AL133" i="14"/>
  <c r="AL134" i="14"/>
  <c r="AL135" i="14"/>
  <c r="AL136" i="14"/>
  <c r="AL137" i="14"/>
  <c r="AL138" i="14"/>
  <c r="AL139" i="14"/>
  <c r="AL140" i="14"/>
  <c r="AL141" i="14"/>
  <c r="AL142" i="14"/>
  <c r="AL143" i="14"/>
  <c r="AL144" i="14"/>
  <c r="AL145" i="14"/>
  <c r="AL146" i="14"/>
  <c r="AL147" i="14"/>
  <c r="AL148" i="14"/>
  <c r="AL149" i="14"/>
  <c r="AL150" i="14"/>
  <c r="AL151" i="14"/>
  <c r="AL152" i="14"/>
  <c r="AL153" i="14"/>
  <c r="AL154" i="14"/>
  <c r="AL155" i="14"/>
  <c r="AL156" i="14"/>
  <c r="AL157" i="14"/>
  <c r="AL158" i="14"/>
  <c r="AL159" i="14"/>
  <c r="AL160" i="14"/>
  <c r="AL161" i="14"/>
  <c r="AL162" i="14"/>
  <c r="AL163" i="14"/>
  <c r="AL164" i="14"/>
  <c r="AL165" i="14"/>
  <c r="AL166" i="14"/>
  <c r="AL167" i="14"/>
  <c r="AL168" i="14"/>
  <c r="AL169" i="14"/>
  <c r="AL170" i="14"/>
  <c r="AL171" i="14"/>
  <c r="AL172" i="14"/>
  <c r="AL173" i="14"/>
  <c r="AL174" i="14"/>
  <c r="AL175" i="14"/>
  <c r="AL176" i="14"/>
  <c r="AL177" i="14"/>
  <c r="AL178" i="14"/>
  <c r="AL179" i="14"/>
  <c r="AL180" i="14"/>
  <c r="AL181" i="14"/>
  <c r="AL182" i="14"/>
  <c r="AL183" i="14"/>
  <c r="AL184" i="14"/>
  <c r="AL185" i="14"/>
  <c r="AL186" i="14"/>
  <c r="AL187" i="14"/>
  <c r="AL188" i="14"/>
  <c r="AL189" i="14"/>
  <c r="AL190" i="14"/>
  <c r="AL191" i="14"/>
  <c r="AL192" i="14"/>
  <c r="AL193" i="14"/>
  <c r="AL194" i="14"/>
  <c r="AL195" i="14"/>
  <c r="AL196" i="14"/>
  <c r="AL197" i="14"/>
  <c r="AL198" i="14"/>
  <c r="AL199" i="14"/>
  <c r="AL200" i="14"/>
  <c r="AL201" i="14"/>
  <c r="AL202" i="14"/>
  <c r="AL203" i="14"/>
  <c r="AL204" i="14"/>
  <c r="AL205" i="14"/>
  <c r="AL206" i="14"/>
  <c r="AL207" i="14"/>
  <c r="AL208" i="14"/>
  <c r="AL209" i="14"/>
  <c r="AL210" i="14"/>
  <c r="AL211" i="14"/>
  <c r="AL212" i="14"/>
  <c r="AL213" i="14"/>
  <c r="AL214" i="14"/>
  <c r="AL215" i="14"/>
  <c r="AL216" i="14"/>
  <c r="AL217" i="14"/>
  <c r="AL218" i="14"/>
  <c r="AL219" i="14"/>
  <c r="AL220" i="14"/>
  <c r="AL221" i="14"/>
  <c r="AL222" i="14"/>
  <c r="AL223" i="14"/>
  <c r="AL224" i="14"/>
  <c r="AL225" i="14"/>
  <c r="AL226" i="14"/>
  <c r="AL227" i="14"/>
  <c r="AL228" i="14"/>
  <c r="AL229" i="14"/>
  <c r="AL230" i="14"/>
  <c r="AL231" i="14"/>
  <c r="AL232" i="14"/>
  <c r="AL233" i="14"/>
  <c r="AL234" i="14"/>
  <c r="AL235" i="14"/>
  <c r="AL236" i="14"/>
  <c r="AL237" i="14"/>
  <c r="AL238" i="14"/>
  <c r="AL239" i="14"/>
  <c r="AL240" i="14"/>
  <c r="AL241" i="14"/>
  <c r="AL242" i="14"/>
  <c r="AL243" i="14"/>
  <c r="AL244" i="14"/>
  <c r="AL245" i="14"/>
  <c r="AL246" i="14"/>
  <c r="AL247" i="14"/>
  <c r="AL248" i="14"/>
  <c r="AL249" i="14"/>
  <c r="AL250" i="14"/>
  <c r="AL251" i="14"/>
  <c r="AL252" i="14"/>
  <c r="AL253" i="14"/>
  <c r="AL254" i="14"/>
  <c r="AL255" i="14"/>
  <c r="AL256" i="14"/>
  <c r="AL257" i="14"/>
  <c r="AL258" i="14"/>
  <c r="AL259" i="14"/>
  <c r="AL260" i="14"/>
  <c r="AL261" i="14"/>
  <c r="AL262" i="14"/>
  <c r="AL263" i="14"/>
  <c r="AL264" i="14"/>
  <c r="AL265" i="14"/>
  <c r="AL266" i="14"/>
  <c r="AL267" i="14"/>
  <c r="AL268" i="14"/>
  <c r="AL269" i="14"/>
  <c r="AL270" i="14"/>
  <c r="AL271" i="14"/>
  <c r="AL11" i="14"/>
  <c r="AJ12" i="14"/>
  <c r="AJ13" i="14"/>
  <c r="AJ14" i="14"/>
  <c r="AJ15" i="14"/>
  <c r="AJ16" i="14"/>
  <c r="AJ17" i="14"/>
  <c r="AJ18" i="14"/>
  <c r="AJ19" i="14"/>
  <c r="AJ20" i="14"/>
  <c r="AJ21" i="14"/>
  <c r="AJ22" i="14"/>
  <c r="AJ23" i="14"/>
  <c r="AJ24" i="14"/>
  <c r="AJ25" i="14"/>
  <c r="AJ26" i="14"/>
  <c r="AJ27" i="14"/>
  <c r="AJ28" i="14"/>
  <c r="AJ29" i="14"/>
  <c r="AJ30" i="14"/>
  <c r="AJ31" i="14"/>
  <c r="AJ32" i="14"/>
  <c r="AJ33" i="14"/>
  <c r="AJ34" i="14"/>
  <c r="AJ35" i="14"/>
  <c r="AJ36" i="14"/>
  <c r="AJ37" i="14"/>
  <c r="AJ38" i="14"/>
  <c r="AJ39" i="14"/>
  <c r="AJ40" i="14"/>
  <c r="AJ41" i="14"/>
  <c r="AJ42" i="14"/>
  <c r="AJ43" i="14"/>
  <c r="AJ44" i="14"/>
  <c r="AJ45" i="14"/>
  <c r="AJ46" i="14"/>
  <c r="AJ47" i="14"/>
  <c r="AJ48" i="14"/>
  <c r="AJ49" i="14"/>
  <c r="AJ50" i="14"/>
  <c r="AJ51" i="14"/>
  <c r="AJ52" i="14"/>
  <c r="AJ53" i="14"/>
  <c r="AJ54" i="14"/>
  <c r="AJ55" i="14"/>
  <c r="AJ56" i="14"/>
  <c r="AJ57" i="14"/>
  <c r="AJ58" i="14"/>
  <c r="AJ59" i="14"/>
  <c r="AJ60" i="14"/>
  <c r="AJ61" i="14"/>
  <c r="AJ62" i="14"/>
  <c r="AJ63" i="14"/>
  <c r="AJ64" i="14"/>
  <c r="AJ65" i="14"/>
  <c r="AJ66" i="14"/>
  <c r="AJ67" i="14"/>
  <c r="AJ68" i="14"/>
  <c r="AJ69" i="14"/>
  <c r="AJ70" i="14"/>
  <c r="AJ71" i="14"/>
  <c r="AJ72" i="14"/>
  <c r="AJ73" i="14"/>
  <c r="AJ74" i="14"/>
  <c r="AJ75" i="14"/>
  <c r="AJ76" i="14"/>
  <c r="AJ77" i="14"/>
  <c r="AJ78" i="14"/>
  <c r="AJ79" i="14"/>
  <c r="AJ80" i="14"/>
  <c r="AJ81" i="14"/>
  <c r="AJ82" i="14"/>
  <c r="AJ83" i="14"/>
  <c r="AJ84" i="14"/>
  <c r="AJ85" i="14"/>
  <c r="AJ86" i="14"/>
  <c r="AJ87" i="14"/>
  <c r="AJ88" i="14"/>
  <c r="AJ89" i="14"/>
  <c r="AJ90" i="14"/>
  <c r="AJ91" i="14"/>
  <c r="AJ92" i="14"/>
  <c r="AJ93" i="14"/>
  <c r="AJ94" i="14"/>
  <c r="AJ95" i="14"/>
  <c r="AJ96" i="14"/>
  <c r="AJ97" i="14"/>
  <c r="AJ98" i="14"/>
  <c r="AJ99" i="14"/>
  <c r="AJ100" i="14"/>
  <c r="AJ101" i="14"/>
  <c r="AJ102" i="14"/>
  <c r="AJ103" i="14"/>
  <c r="AJ104" i="14"/>
  <c r="AJ105" i="14"/>
  <c r="AJ106" i="14"/>
  <c r="AJ107" i="14"/>
  <c r="AJ108" i="14"/>
  <c r="AJ109" i="14"/>
  <c r="AJ110" i="14"/>
  <c r="AJ111" i="14"/>
  <c r="AJ112" i="14"/>
  <c r="AJ113" i="14"/>
  <c r="AJ114" i="14"/>
  <c r="AJ115" i="14"/>
  <c r="AJ116" i="14"/>
  <c r="AJ117" i="14"/>
  <c r="AJ118" i="14"/>
  <c r="AJ119" i="14"/>
  <c r="AJ120" i="14"/>
  <c r="AJ121" i="14"/>
  <c r="AJ122" i="14"/>
  <c r="AJ123" i="14"/>
  <c r="AJ124" i="14"/>
  <c r="AJ125" i="14"/>
  <c r="AJ126" i="14"/>
  <c r="AJ127" i="14"/>
  <c r="AJ128" i="14"/>
  <c r="AJ129" i="14"/>
  <c r="AJ130" i="14"/>
  <c r="AJ131" i="14"/>
  <c r="AJ132" i="14"/>
  <c r="AJ133" i="14"/>
  <c r="AJ134" i="14"/>
  <c r="AJ135" i="14"/>
  <c r="AJ136" i="14"/>
  <c r="AJ137" i="14"/>
  <c r="AJ138" i="14"/>
  <c r="AJ139" i="14"/>
  <c r="AJ140" i="14"/>
  <c r="AJ141" i="14"/>
  <c r="AJ142" i="14"/>
  <c r="AJ143" i="14"/>
  <c r="AJ144" i="14"/>
  <c r="AJ145" i="14"/>
  <c r="AJ146" i="14"/>
  <c r="AJ147" i="14"/>
  <c r="AJ148" i="14"/>
  <c r="AJ149" i="14"/>
  <c r="AJ150" i="14"/>
  <c r="AJ151" i="14"/>
  <c r="AJ152" i="14"/>
  <c r="AJ153" i="14"/>
  <c r="AJ154" i="14"/>
  <c r="AJ155" i="14"/>
  <c r="AJ156" i="14"/>
  <c r="AJ157" i="14"/>
  <c r="AJ158" i="14"/>
  <c r="AJ159" i="14"/>
  <c r="AJ160" i="14"/>
  <c r="AJ161" i="14"/>
  <c r="AJ162" i="14"/>
  <c r="AJ163" i="14"/>
  <c r="AJ164" i="14"/>
  <c r="AJ165" i="14"/>
  <c r="AJ166" i="14"/>
  <c r="AJ167" i="14"/>
  <c r="AJ168" i="14"/>
  <c r="AJ169" i="14"/>
  <c r="AJ170" i="14"/>
  <c r="AJ171" i="14"/>
  <c r="AJ172" i="14"/>
  <c r="AJ173" i="14"/>
  <c r="AJ174" i="14"/>
  <c r="AJ175" i="14"/>
  <c r="AJ176" i="14"/>
  <c r="AJ177" i="14"/>
  <c r="AJ178" i="14"/>
  <c r="AJ179" i="14"/>
  <c r="AJ180" i="14"/>
  <c r="AJ181" i="14"/>
  <c r="AJ182" i="14"/>
  <c r="AJ183" i="14"/>
  <c r="AJ184" i="14"/>
  <c r="AJ185" i="14"/>
  <c r="AJ186" i="14"/>
  <c r="AJ187" i="14"/>
  <c r="AJ188" i="14"/>
  <c r="AJ189" i="14"/>
  <c r="AJ190" i="14"/>
  <c r="AJ191" i="14"/>
  <c r="AJ192" i="14"/>
  <c r="AJ193" i="14"/>
  <c r="AJ194" i="14"/>
  <c r="AJ195" i="14"/>
  <c r="AJ196" i="14"/>
  <c r="AJ197" i="14"/>
  <c r="AJ198" i="14"/>
  <c r="AJ199" i="14"/>
  <c r="AJ200" i="14"/>
  <c r="AJ201" i="14"/>
  <c r="AJ202" i="14"/>
  <c r="AJ203" i="14"/>
  <c r="AJ204" i="14"/>
  <c r="AJ205" i="14"/>
  <c r="AJ206" i="14"/>
  <c r="AJ207" i="14"/>
  <c r="AJ208" i="14"/>
  <c r="AJ209" i="14"/>
  <c r="AJ210" i="14"/>
  <c r="AJ211" i="14"/>
  <c r="AJ212" i="14"/>
  <c r="AJ213" i="14"/>
  <c r="AJ214" i="14"/>
  <c r="AJ215" i="14"/>
  <c r="AJ216" i="14"/>
  <c r="AJ217" i="14"/>
  <c r="AJ218" i="14"/>
  <c r="AJ219" i="14"/>
  <c r="AJ220" i="14"/>
  <c r="AJ221" i="14"/>
  <c r="AJ222" i="14"/>
  <c r="AJ223" i="14"/>
  <c r="AJ224" i="14"/>
  <c r="AJ225" i="14"/>
  <c r="AJ226" i="14"/>
  <c r="AJ227" i="14"/>
  <c r="AJ228" i="14"/>
  <c r="AJ229" i="14"/>
  <c r="AJ230" i="14"/>
  <c r="AJ231" i="14"/>
  <c r="AJ232" i="14"/>
  <c r="AJ233" i="14"/>
  <c r="AJ234" i="14"/>
  <c r="AJ235" i="14"/>
  <c r="AJ236" i="14"/>
  <c r="AJ237" i="14"/>
  <c r="AJ238" i="14"/>
  <c r="AJ239" i="14"/>
  <c r="AJ240" i="14"/>
  <c r="AJ241" i="14"/>
  <c r="AJ242" i="14"/>
  <c r="AJ243" i="14"/>
  <c r="AJ244" i="14"/>
  <c r="AJ245" i="14"/>
  <c r="AJ246" i="14"/>
  <c r="AJ247" i="14"/>
  <c r="AJ248" i="14"/>
  <c r="AJ249" i="14"/>
  <c r="AJ250" i="14"/>
  <c r="AJ251" i="14"/>
  <c r="AJ252" i="14"/>
  <c r="AJ253" i="14"/>
  <c r="AJ254" i="14"/>
  <c r="AJ255" i="14"/>
  <c r="AJ256" i="14"/>
  <c r="AJ257" i="14"/>
  <c r="AJ258" i="14"/>
  <c r="AJ259" i="14"/>
  <c r="AJ260" i="14"/>
  <c r="AJ261" i="14"/>
  <c r="AJ262" i="14"/>
  <c r="AJ263" i="14"/>
  <c r="AJ264" i="14"/>
  <c r="AJ265" i="14"/>
  <c r="AJ266" i="14"/>
  <c r="AJ267" i="14"/>
  <c r="AJ268" i="14"/>
  <c r="AJ269" i="14"/>
  <c r="AJ270" i="14"/>
  <c r="AJ271" i="14"/>
  <c r="AJ11" i="14"/>
  <c r="AI12" i="14"/>
  <c r="AI13" i="14"/>
  <c r="AI14" i="14"/>
  <c r="AI15" i="14"/>
  <c r="AI16" i="14"/>
  <c r="AI17" i="14"/>
  <c r="AI18" i="14"/>
  <c r="AI19" i="14"/>
  <c r="AI20" i="14"/>
  <c r="AI21" i="14"/>
  <c r="AI22" i="14"/>
  <c r="AI23" i="14"/>
  <c r="AI24" i="14"/>
  <c r="AI25" i="14"/>
  <c r="AI26" i="14"/>
  <c r="AI27" i="14"/>
  <c r="AI28" i="14"/>
  <c r="AI29" i="14"/>
  <c r="AI30" i="14"/>
  <c r="AI31" i="14"/>
  <c r="AI32" i="14"/>
  <c r="AI33" i="14"/>
  <c r="AI34" i="14"/>
  <c r="AI35" i="14"/>
  <c r="AI36" i="14"/>
  <c r="AI37" i="14"/>
  <c r="AI38" i="14"/>
  <c r="AI39" i="14"/>
  <c r="AI40" i="14"/>
  <c r="AI41" i="14"/>
  <c r="AI42" i="14"/>
  <c r="AI43" i="14"/>
  <c r="AI44" i="14"/>
  <c r="AI45" i="14"/>
  <c r="AI46" i="14"/>
  <c r="AI47" i="14"/>
  <c r="AI48" i="14"/>
  <c r="AI49" i="14"/>
  <c r="AI50" i="14"/>
  <c r="AI51" i="14"/>
  <c r="AI52" i="14"/>
  <c r="AI53" i="14"/>
  <c r="AI54" i="14"/>
  <c r="AI55" i="14"/>
  <c r="AI56" i="14"/>
  <c r="AI57" i="14"/>
  <c r="AI58" i="14"/>
  <c r="AI59" i="14"/>
  <c r="AI60" i="14"/>
  <c r="AI61" i="14"/>
  <c r="AI62" i="14"/>
  <c r="AI63" i="14"/>
  <c r="AI64" i="14"/>
  <c r="AI65" i="14"/>
  <c r="AI66" i="14"/>
  <c r="AI67" i="14"/>
  <c r="AI68" i="14"/>
  <c r="AI69" i="14"/>
  <c r="AI70" i="14"/>
  <c r="AI71" i="14"/>
  <c r="AI72" i="14"/>
  <c r="AI73" i="14"/>
  <c r="AI74" i="14"/>
  <c r="AI75" i="14"/>
  <c r="AI76" i="14"/>
  <c r="AI77" i="14"/>
  <c r="AI78" i="14"/>
  <c r="AI79" i="14"/>
  <c r="AI80" i="14"/>
  <c r="AI81" i="14"/>
  <c r="AI82" i="14"/>
  <c r="AI83" i="14"/>
  <c r="AI84" i="14"/>
  <c r="AI85" i="14"/>
  <c r="AI86" i="14"/>
  <c r="AI87" i="14"/>
  <c r="AI88" i="14"/>
  <c r="AI89" i="14"/>
  <c r="AI90" i="14"/>
  <c r="AI91" i="14"/>
  <c r="AI92" i="14"/>
  <c r="AI93" i="14"/>
  <c r="AI94" i="14"/>
  <c r="AI95" i="14"/>
  <c r="AI96" i="14"/>
  <c r="AI97" i="14"/>
  <c r="AI98" i="14"/>
  <c r="AI99" i="14"/>
  <c r="AI100" i="14"/>
  <c r="AI101" i="14"/>
  <c r="AI102" i="14"/>
  <c r="AI103" i="14"/>
  <c r="AI104" i="14"/>
  <c r="AI105" i="14"/>
  <c r="AI106" i="14"/>
  <c r="AI107" i="14"/>
  <c r="AI108" i="14"/>
  <c r="AI109" i="14"/>
  <c r="AI110" i="14"/>
  <c r="AI111" i="14"/>
  <c r="AI112" i="14"/>
  <c r="AI113" i="14"/>
  <c r="AI114" i="14"/>
  <c r="AI115" i="14"/>
  <c r="AI116" i="14"/>
  <c r="AI117" i="14"/>
  <c r="AI118" i="14"/>
  <c r="AI119" i="14"/>
  <c r="AI120" i="14"/>
  <c r="AI121" i="14"/>
  <c r="AI122" i="14"/>
  <c r="AI123" i="14"/>
  <c r="AI124" i="14"/>
  <c r="AI125" i="14"/>
  <c r="AI126" i="14"/>
  <c r="AI127" i="14"/>
  <c r="AI128" i="14"/>
  <c r="AI129" i="14"/>
  <c r="AI130" i="14"/>
  <c r="AI131" i="14"/>
  <c r="AI132" i="14"/>
  <c r="AI133" i="14"/>
  <c r="AI134" i="14"/>
  <c r="AI135" i="14"/>
  <c r="AI136" i="14"/>
  <c r="AI137" i="14"/>
  <c r="AI138" i="14"/>
  <c r="AI139" i="14"/>
  <c r="AI140" i="14"/>
  <c r="AI141" i="14"/>
  <c r="AI142" i="14"/>
  <c r="AI143" i="14"/>
  <c r="AI144" i="14"/>
  <c r="AI145" i="14"/>
  <c r="AI146" i="14"/>
  <c r="AI147" i="14"/>
  <c r="AI148" i="14"/>
  <c r="AI149" i="14"/>
  <c r="AI150" i="14"/>
  <c r="AI151" i="14"/>
  <c r="AI152" i="14"/>
  <c r="AI153" i="14"/>
  <c r="AI154" i="14"/>
  <c r="AI155" i="14"/>
  <c r="AI156" i="14"/>
  <c r="AI157" i="14"/>
  <c r="AI158" i="14"/>
  <c r="AI159" i="14"/>
  <c r="AI160" i="14"/>
  <c r="AI161" i="14"/>
  <c r="AI162" i="14"/>
  <c r="AI163" i="14"/>
  <c r="AI164" i="14"/>
  <c r="AI165" i="14"/>
  <c r="AI166" i="14"/>
  <c r="AI167" i="14"/>
  <c r="AI168" i="14"/>
  <c r="AI169" i="14"/>
  <c r="AI170" i="14"/>
  <c r="AI171" i="14"/>
  <c r="AI172" i="14"/>
  <c r="AI173" i="14"/>
  <c r="AI174" i="14"/>
  <c r="AI175" i="14"/>
  <c r="AI176" i="14"/>
  <c r="AI177" i="14"/>
  <c r="AI178" i="14"/>
  <c r="AI179" i="14"/>
  <c r="AI180" i="14"/>
  <c r="AI181" i="14"/>
  <c r="AI182" i="14"/>
  <c r="AI183" i="14"/>
  <c r="AI184" i="14"/>
  <c r="AI185" i="14"/>
  <c r="AI186" i="14"/>
  <c r="AI187" i="14"/>
  <c r="AI188" i="14"/>
  <c r="AI189" i="14"/>
  <c r="AI190" i="14"/>
  <c r="AI191" i="14"/>
  <c r="AI192" i="14"/>
  <c r="AI193" i="14"/>
  <c r="AI194" i="14"/>
  <c r="AI195" i="14"/>
  <c r="AI196" i="14"/>
  <c r="AI197" i="14"/>
  <c r="AI198" i="14"/>
  <c r="AI199" i="14"/>
  <c r="AI200" i="14"/>
  <c r="AI201" i="14"/>
  <c r="AI202" i="14"/>
  <c r="AI203" i="14"/>
  <c r="AI204" i="14"/>
  <c r="AI205" i="14"/>
  <c r="AI206" i="14"/>
  <c r="AI207" i="14"/>
  <c r="AI208" i="14"/>
  <c r="AI209" i="14"/>
  <c r="AI210" i="14"/>
  <c r="AI211" i="14"/>
  <c r="AI212" i="14"/>
  <c r="AI213" i="14"/>
  <c r="AI214" i="14"/>
  <c r="AI215" i="14"/>
  <c r="AI216" i="14"/>
  <c r="AI217" i="14"/>
  <c r="AI218" i="14"/>
  <c r="AI219" i="14"/>
  <c r="AI220" i="14"/>
  <c r="AI221" i="14"/>
  <c r="AI222" i="14"/>
  <c r="AI223" i="14"/>
  <c r="AI224" i="14"/>
  <c r="AI225" i="14"/>
  <c r="AI226" i="14"/>
  <c r="AI227" i="14"/>
  <c r="AI228" i="14"/>
  <c r="AI229" i="14"/>
  <c r="AI230" i="14"/>
  <c r="AI231" i="14"/>
  <c r="AI232" i="14"/>
  <c r="AI233" i="14"/>
  <c r="AI234" i="14"/>
  <c r="AI235" i="14"/>
  <c r="AI236" i="14"/>
  <c r="AI237" i="14"/>
  <c r="AI238" i="14"/>
  <c r="AI239" i="14"/>
  <c r="AI240" i="14"/>
  <c r="AI241" i="14"/>
  <c r="AI242" i="14"/>
  <c r="AI243" i="14"/>
  <c r="AI244" i="14"/>
  <c r="AI245" i="14"/>
  <c r="AI246" i="14"/>
  <c r="AI247" i="14"/>
  <c r="AI248" i="14"/>
  <c r="AI249" i="14"/>
  <c r="AI250" i="14"/>
  <c r="AI251" i="14"/>
  <c r="AI252" i="14"/>
  <c r="AI253" i="14"/>
  <c r="AI254" i="14"/>
  <c r="AI255" i="14"/>
  <c r="AI256" i="14"/>
  <c r="AI257" i="14"/>
  <c r="AI258" i="14"/>
  <c r="AI259" i="14"/>
  <c r="AI260" i="14"/>
  <c r="AI261" i="14"/>
  <c r="AI262" i="14"/>
  <c r="AI263" i="14"/>
  <c r="AI264" i="14"/>
  <c r="AI265" i="14"/>
  <c r="AI266" i="14"/>
  <c r="AI267" i="14"/>
  <c r="AI268" i="14"/>
  <c r="AI269" i="14"/>
  <c r="AI270" i="14"/>
  <c r="AI271" i="14"/>
  <c r="AI11" i="14"/>
  <c r="AF12" i="14"/>
  <c r="AF13" i="14"/>
  <c r="AF14" i="14"/>
  <c r="AF15" i="14"/>
  <c r="AF16" i="14"/>
  <c r="AF17" i="14"/>
  <c r="AF18" i="14"/>
  <c r="AF19" i="14"/>
  <c r="AF20" i="14"/>
  <c r="AF21" i="14"/>
  <c r="AF22" i="14"/>
  <c r="AF23" i="14"/>
  <c r="AF24" i="14"/>
  <c r="AF25" i="14"/>
  <c r="AF26" i="14"/>
  <c r="AF27" i="14"/>
  <c r="AF28" i="14"/>
  <c r="AF29" i="14"/>
  <c r="AF30" i="14"/>
  <c r="AF31" i="14"/>
  <c r="AF32" i="14"/>
  <c r="AF33" i="14"/>
  <c r="AF34" i="14"/>
  <c r="AF35" i="14"/>
  <c r="AF36" i="14"/>
  <c r="AF37" i="14"/>
  <c r="AF38" i="14"/>
  <c r="AF39" i="14"/>
  <c r="AF40" i="14"/>
  <c r="AF41" i="14"/>
  <c r="AF42" i="14"/>
  <c r="AF43" i="14"/>
  <c r="AF44" i="14"/>
  <c r="AF45" i="14"/>
  <c r="AF46" i="14"/>
  <c r="AF47" i="14"/>
  <c r="AF48" i="14"/>
  <c r="AF49" i="14"/>
  <c r="AF50" i="14"/>
  <c r="AF51" i="14"/>
  <c r="AF52" i="14"/>
  <c r="AF53" i="14"/>
  <c r="AF54" i="14"/>
  <c r="AF55" i="14"/>
  <c r="AF56" i="14"/>
  <c r="AF57" i="14"/>
  <c r="AF58" i="14"/>
  <c r="AF59" i="14"/>
  <c r="AF60" i="14"/>
  <c r="AF61" i="14"/>
  <c r="AF62" i="14"/>
  <c r="AF63" i="14"/>
  <c r="AF64" i="14"/>
  <c r="AF65" i="14"/>
  <c r="AF66" i="14"/>
  <c r="AF67" i="14"/>
  <c r="AF68" i="14"/>
  <c r="AF69" i="14"/>
  <c r="AF70" i="14"/>
  <c r="AF71" i="14"/>
  <c r="AF72" i="14"/>
  <c r="AF73" i="14"/>
  <c r="AF74" i="14"/>
  <c r="AF75" i="14"/>
  <c r="AF76" i="14"/>
  <c r="AF77" i="14"/>
  <c r="AF78" i="14"/>
  <c r="AF79" i="14"/>
  <c r="AF80" i="14"/>
  <c r="AF81" i="14"/>
  <c r="AF82" i="14"/>
  <c r="AF83" i="14"/>
  <c r="AF84" i="14"/>
  <c r="AF85" i="14"/>
  <c r="AF86" i="14"/>
  <c r="AF87" i="14"/>
  <c r="AF88" i="14"/>
  <c r="AF89" i="14"/>
  <c r="AF90" i="14"/>
  <c r="AF91" i="14"/>
  <c r="AF92" i="14"/>
  <c r="AF93" i="14"/>
  <c r="AF94" i="14"/>
  <c r="AF95" i="14"/>
  <c r="AF96" i="14"/>
  <c r="AF97" i="14"/>
  <c r="AF98" i="14"/>
  <c r="AF99" i="14"/>
  <c r="AF100" i="14"/>
  <c r="AF101" i="14"/>
  <c r="AF102" i="14"/>
  <c r="AF103" i="14"/>
  <c r="AF104" i="14"/>
  <c r="AF105" i="14"/>
  <c r="AF106" i="14"/>
  <c r="AF107" i="14"/>
  <c r="AF108" i="14"/>
  <c r="AF109" i="14"/>
  <c r="AF110" i="14"/>
  <c r="AF111" i="14"/>
  <c r="AF112" i="14"/>
  <c r="AF113" i="14"/>
  <c r="AF114" i="14"/>
  <c r="AF115" i="14"/>
  <c r="AF116" i="14"/>
  <c r="AF117" i="14"/>
  <c r="AF118" i="14"/>
  <c r="AF119" i="14"/>
  <c r="AF120" i="14"/>
  <c r="AF121" i="14"/>
  <c r="AF122" i="14"/>
  <c r="AF123" i="14"/>
  <c r="AF124" i="14"/>
  <c r="AF125" i="14"/>
  <c r="AF126" i="14"/>
  <c r="AF127" i="14"/>
  <c r="AF128" i="14"/>
  <c r="AF129" i="14"/>
  <c r="AF130" i="14"/>
  <c r="AF131" i="14"/>
  <c r="AF132" i="14"/>
  <c r="AF133" i="14"/>
  <c r="AF134" i="14"/>
  <c r="AF135" i="14"/>
  <c r="AF136" i="14"/>
  <c r="AF137" i="14"/>
  <c r="AF138" i="14"/>
  <c r="AF139" i="14"/>
  <c r="AF140" i="14"/>
  <c r="AF141" i="14"/>
  <c r="AF142" i="14"/>
  <c r="AF143" i="14"/>
  <c r="AF144" i="14"/>
  <c r="AF145" i="14"/>
  <c r="AF146" i="14"/>
  <c r="AF147" i="14"/>
  <c r="AF148" i="14"/>
  <c r="AF149" i="14"/>
  <c r="AF150" i="14"/>
  <c r="AF151" i="14"/>
  <c r="AF152" i="14"/>
  <c r="AF153" i="14"/>
  <c r="AF154" i="14"/>
  <c r="AF155" i="14"/>
  <c r="AF156" i="14"/>
  <c r="AF157" i="14"/>
  <c r="AF158" i="14"/>
  <c r="AF159" i="14"/>
  <c r="AF160" i="14"/>
  <c r="AF161" i="14"/>
  <c r="AF162" i="14"/>
  <c r="AF163" i="14"/>
  <c r="AF164" i="14"/>
  <c r="AF165" i="14"/>
  <c r="AF166" i="14"/>
  <c r="AF167" i="14"/>
  <c r="AF168" i="14"/>
  <c r="AF169" i="14"/>
  <c r="AF170" i="14"/>
  <c r="AF171" i="14"/>
  <c r="AF172" i="14"/>
  <c r="AF173" i="14"/>
  <c r="AF174" i="14"/>
  <c r="AF175" i="14"/>
  <c r="AF176" i="14"/>
  <c r="AF177" i="14"/>
  <c r="AF178" i="14"/>
  <c r="AF179" i="14"/>
  <c r="AF180" i="14"/>
  <c r="AF181" i="14"/>
  <c r="AF182" i="14"/>
  <c r="AF183" i="14"/>
  <c r="AF184" i="14"/>
  <c r="AF185" i="14"/>
  <c r="AF186" i="14"/>
  <c r="AF187" i="14"/>
  <c r="AF188" i="14"/>
  <c r="AF189" i="14"/>
  <c r="AF190" i="14"/>
  <c r="AF191" i="14"/>
  <c r="AF192" i="14"/>
  <c r="AF193" i="14"/>
  <c r="AF194" i="14"/>
  <c r="AF195" i="14"/>
  <c r="AF196" i="14"/>
  <c r="AF197" i="14"/>
  <c r="AF198" i="14"/>
  <c r="AF199" i="14"/>
  <c r="AF200" i="14"/>
  <c r="AF201" i="14"/>
  <c r="AF202" i="14"/>
  <c r="AF203" i="14"/>
  <c r="AF204" i="14"/>
  <c r="AF205" i="14"/>
  <c r="AF206" i="14"/>
  <c r="AF207" i="14"/>
  <c r="AF208" i="14"/>
  <c r="AF209" i="14"/>
  <c r="AF210" i="14"/>
  <c r="AF211" i="14"/>
  <c r="AF212" i="14"/>
  <c r="AF213" i="14"/>
  <c r="AF214" i="14"/>
  <c r="AF215" i="14"/>
  <c r="AF216" i="14"/>
  <c r="AF217" i="14"/>
  <c r="AF218" i="14"/>
  <c r="AF219" i="14"/>
  <c r="AF220" i="14"/>
  <c r="AF221" i="14"/>
  <c r="AF222" i="14"/>
  <c r="AF223" i="14"/>
  <c r="AF224" i="14"/>
  <c r="AF225" i="14"/>
  <c r="AF226" i="14"/>
  <c r="AF227" i="14"/>
  <c r="AF228" i="14"/>
  <c r="AF229" i="14"/>
  <c r="AF230" i="14"/>
  <c r="AF231" i="14"/>
  <c r="AF232" i="14"/>
  <c r="AF233" i="14"/>
  <c r="AF234" i="14"/>
  <c r="AF235" i="14"/>
  <c r="AF236" i="14"/>
  <c r="AF237" i="14"/>
  <c r="AF238" i="14"/>
  <c r="AF239" i="14"/>
  <c r="AF240" i="14"/>
  <c r="AF241" i="14"/>
  <c r="AF242" i="14"/>
  <c r="AF243" i="14"/>
  <c r="AF244" i="14"/>
  <c r="AF245" i="14"/>
  <c r="AF246" i="14"/>
  <c r="AF247" i="14"/>
  <c r="AF248" i="14"/>
  <c r="AF249" i="14"/>
  <c r="AF250" i="14"/>
  <c r="AF251" i="14"/>
  <c r="AF252" i="14"/>
  <c r="AF253" i="14"/>
  <c r="AF254" i="14"/>
  <c r="AF255" i="14"/>
  <c r="AF256" i="14"/>
  <c r="AF257" i="14"/>
  <c r="AF258" i="14"/>
  <c r="AF259" i="14"/>
  <c r="AF260" i="14"/>
  <c r="AF261" i="14"/>
  <c r="AF262" i="14"/>
  <c r="AF263" i="14"/>
  <c r="AF264" i="14"/>
  <c r="AF265" i="14"/>
  <c r="AF266" i="14"/>
  <c r="AF267" i="14"/>
  <c r="AF268" i="14"/>
  <c r="AF269" i="14"/>
  <c r="AF270" i="14"/>
  <c r="AF271" i="14"/>
  <c r="AF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C57" i="14"/>
  <c r="AC58" i="14"/>
  <c r="AC59" i="14"/>
  <c r="AC60" i="14"/>
  <c r="AC61" i="14"/>
  <c r="AC62" i="14"/>
  <c r="AC63" i="14"/>
  <c r="AC64" i="14"/>
  <c r="AC65" i="14"/>
  <c r="AC66" i="14"/>
  <c r="AC67" i="14"/>
  <c r="AC68" i="14"/>
  <c r="AC69" i="14"/>
  <c r="AC70" i="14"/>
  <c r="AC71" i="14"/>
  <c r="AC72" i="14"/>
  <c r="AC73" i="14"/>
  <c r="AC74" i="14"/>
  <c r="AC75" i="14"/>
  <c r="AC76" i="14"/>
  <c r="AC77" i="14"/>
  <c r="AC78" i="14"/>
  <c r="AC79" i="14"/>
  <c r="AC80" i="14"/>
  <c r="AC81" i="14"/>
  <c r="AC82" i="14"/>
  <c r="AC83" i="14"/>
  <c r="AC84" i="14"/>
  <c r="AC85" i="14"/>
  <c r="AC86" i="14"/>
  <c r="AC87" i="14"/>
  <c r="AC88" i="14"/>
  <c r="AC89" i="14"/>
  <c r="AC90" i="14"/>
  <c r="AC91" i="14"/>
  <c r="AC92" i="14"/>
  <c r="AC93" i="14"/>
  <c r="AC94" i="14"/>
  <c r="AC95" i="14"/>
  <c r="AC96" i="14"/>
  <c r="AC97" i="14"/>
  <c r="AC98" i="14"/>
  <c r="AC99" i="14"/>
  <c r="AC100" i="14"/>
  <c r="AC101" i="14"/>
  <c r="AC102" i="14"/>
  <c r="AC103" i="14"/>
  <c r="AC104" i="14"/>
  <c r="AC105" i="14"/>
  <c r="AC106" i="14"/>
  <c r="AC107" i="14"/>
  <c r="AC108" i="14"/>
  <c r="AC109" i="14"/>
  <c r="AC110" i="14"/>
  <c r="AC111" i="14"/>
  <c r="AC112" i="14"/>
  <c r="AC113" i="14"/>
  <c r="AC114" i="14"/>
  <c r="AC115" i="14"/>
  <c r="AC116" i="14"/>
  <c r="AC117" i="14"/>
  <c r="AC118" i="14"/>
  <c r="AC119" i="14"/>
  <c r="AC120" i="14"/>
  <c r="AC121" i="14"/>
  <c r="AC122" i="14"/>
  <c r="AC123" i="14"/>
  <c r="AC124" i="14"/>
  <c r="AC125" i="14"/>
  <c r="AC126" i="14"/>
  <c r="AC127" i="14"/>
  <c r="AC128" i="14"/>
  <c r="AC129" i="14"/>
  <c r="AC130" i="14"/>
  <c r="AC131" i="14"/>
  <c r="AC132" i="14"/>
  <c r="AC133" i="14"/>
  <c r="AC134" i="14"/>
  <c r="AC135" i="14"/>
  <c r="AC136" i="14"/>
  <c r="AC137" i="14"/>
  <c r="AC138" i="14"/>
  <c r="AC139" i="14"/>
  <c r="AC140" i="14"/>
  <c r="AC141" i="14"/>
  <c r="AC142" i="14"/>
  <c r="AC143" i="14"/>
  <c r="AC144" i="14"/>
  <c r="AC145" i="14"/>
  <c r="AC146" i="14"/>
  <c r="AC147" i="14"/>
  <c r="AC148" i="14"/>
  <c r="AC149" i="14"/>
  <c r="AC150" i="14"/>
  <c r="AC151" i="14"/>
  <c r="AC152" i="14"/>
  <c r="AC153" i="14"/>
  <c r="AC154" i="14"/>
  <c r="AC155" i="14"/>
  <c r="AC156" i="14"/>
  <c r="AC157" i="14"/>
  <c r="AC158" i="14"/>
  <c r="AC159" i="14"/>
  <c r="AC160" i="14"/>
  <c r="AC161" i="14"/>
  <c r="AC162" i="14"/>
  <c r="AC163" i="14"/>
  <c r="AC164" i="14"/>
  <c r="AC165" i="14"/>
  <c r="AC166" i="14"/>
  <c r="AC167" i="14"/>
  <c r="AC168" i="14"/>
  <c r="AC169" i="14"/>
  <c r="AC170" i="14"/>
  <c r="AC171" i="14"/>
  <c r="AC172" i="14"/>
  <c r="AC173" i="14"/>
  <c r="AC174" i="14"/>
  <c r="AC175" i="14"/>
  <c r="AC176" i="14"/>
  <c r="AC177" i="14"/>
  <c r="AC178" i="14"/>
  <c r="AC179" i="14"/>
  <c r="AC180" i="14"/>
  <c r="AC181" i="14"/>
  <c r="AC182" i="14"/>
  <c r="AC183" i="14"/>
  <c r="AC184" i="14"/>
  <c r="AC185" i="14"/>
  <c r="AC186" i="14"/>
  <c r="AC187" i="14"/>
  <c r="AC188" i="14"/>
  <c r="AC189" i="14"/>
  <c r="AC190" i="14"/>
  <c r="AC191" i="14"/>
  <c r="AC192" i="14"/>
  <c r="AC193" i="14"/>
  <c r="AC194" i="14"/>
  <c r="AC195" i="14"/>
  <c r="AC196" i="14"/>
  <c r="AC197" i="14"/>
  <c r="AC198" i="14"/>
  <c r="AC199" i="14"/>
  <c r="AC200" i="14"/>
  <c r="AC201" i="14"/>
  <c r="AC202" i="14"/>
  <c r="AC203" i="14"/>
  <c r="AC204" i="14"/>
  <c r="AC205" i="14"/>
  <c r="AC206" i="14"/>
  <c r="AC207" i="14"/>
  <c r="AC208" i="14"/>
  <c r="AC209" i="14"/>
  <c r="AC210" i="14"/>
  <c r="AC211" i="14"/>
  <c r="AC212" i="14"/>
  <c r="AC213" i="14"/>
  <c r="AC214" i="14"/>
  <c r="AC215" i="14"/>
  <c r="AC216" i="14"/>
  <c r="AC217" i="14"/>
  <c r="AC218" i="14"/>
  <c r="AC219" i="14"/>
  <c r="AC220" i="14"/>
  <c r="AC221" i="14"/>
  <c r="AC222" i="14"/>
  <c r="AC223" i="14"/>
  <c r="AC224" i="14"/>
  <c r="AC225" i="14"/>
  <c r="AC226" i="14"/>
  <c r="AC227" i="14"/>
  <c r="AC228" i="14"/>
  <c r="AC229" i="14"/>
  <c r="AC230" i="14"/>
  <c r="AC231" i="14"/>
  <c r="AC232" i="14"/>
  <c r="AC233" i="14"/>
  <c r="AC234" i="14"/>
  <c r="AC235" i="14"/>
  <c r="AC236" i="14"/>
  <c r="AC237" i="14"/>
  <c r="AC238" i="14"/>
  <c r="AC239" i="14"/>
  <c r="AC240" i="14"/>
  <c r="AC241" i="14"/>
  <c r="AC242" i="14"/>
  <c r="AC243" i="14"/>
  <c r="AC244" i="14"/>
  <c r="AC245" i="14"/>
  <c r="AC246" i="14"/>
  <c r="AC247" i="14"/>
  <c r="AC248" i="14"/>
  <c r="AC249" i="14"/>
  <c r="AC250" i="14"/>
  <c r="AC251" i="14"/>
  <c r="AC252" i="14"/>
  <c r="AC253" i="14"/>
  <c r="AC254" i="14"/>
  <c r="AC255" i="14"/>
  <c r="AC256" i="14"/>
  <c r="AC257" i="14"/>
  <c r="AC258" i="14"/>
  <c r="AC259" i="14"/>
  <c r="AC260" i="14"/>
  <c r="AC261" i="14"/>
  <c r="AC262" i="14"/>
  <c r="AC263" i="14"/>
  <c r="AC264" i="14"/>
  <c r="AC265" i="14"/>
  <c r="AC266" i="14"/>
  <c r="AC267" i="14"/>
  <c r="AC268" i="14"/>
  <c r="AC269" i="14"/>
  <c r="AC270" i="14"/>
  <c r="AC271" i="14"/>
  <c r="AC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78" i="14"/>
  <c r="Z79" i="14"/>
  <c r="Z80" i="14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101" i="14"/>
  <c r="Z102" i="14"/>
  <c r="Z103" i="14"/>
  <c r="Z104" i="14"/>
  <c r="Z105" i="14"/>
  <c r="Z106" i="14"/>
  <c r="Z107" i="14"/>
  <c r="Z108" i="14"/>
  <c r="Z109" i="14"/>
  <c r="Z110" i="14"/>
  <c r="Z111" i="14"/>
  <c r="Z112" i="14"/>
  <c r="Z113" i="14"/>
  <c r="Z114" i="14"/>
  <c r="Z115" i="14"/>
  <c r="Z116" i="14"/>
  <c r="Z117" i="14"/>
  <c r="Z118" i="14"/>
  <c r="Z119" i="14"/>
  <c r="Z120" i="14"/>
  <c r="Z121" i="14"/>
  <c r="Z122" i="14"/>
  <c r="Z123" i="14"/>
  <c r="Z124" i="14"/>
  <c r="Z125" i="14"/>
  <c r="Z126" i="14"/>
  <c r="Z127" i="14"/>
  <c r="Z128" i="14"/>
  <c r="Z129" i="14"/>
  <c r="Z130" i="14"/>
  <c r="Z131" i="14"/>
  <c r="Z132" i="14"/>
  <c r="Z133" i="14"/>
  <c r="Z134" i="14"/>
  <c r="Z135" i="14"/>
  <c r="Z136" i="14"/>
  <c r="Z137" i="14"/>
  <c r="Z138" i="14"/>
  <c r="Z139" i="14"/>
  <c r="Z140" i="14"/>
  <c r="Z141" i="14"/>
  <c r="Z142" i="14"/>
  <c r="Z143" i="14"/>
  <c r="Z144" i="14"/>
  <c r="Z145" i="14"/>
  <c r="Z146" i="14"/>
  <c r="Z147" i="14"/>
  <c r="Z148" i="14"/>
  <c r="Z149" i="14"/>
  <c r="Z150" i="14"/>
  <c r="Z151" i="14"/>
  <c r="Z152" i="14"/>
  <c r="Z153" i="14"/>
  <c r="Z154" i="14"/>
  <c r="Z155" i="14"/>
  <c r="Z156" i="14"/>
  <c r="Z157" i="14"/>
  <c r="Z158" i="14"/>
  <c r="Z159" i="14"/>
  <c r="Z160" i="14"/>
  <c r="Z161" i="14"/>
  <c r="Z162" i="14"/>
  <c r="Z163" i="14"/>
  <c r="Z164" i="14"/>
  <c r="Z165" i="14"/>
  <c r="Z166" i="14"/>
  <c r="Z167" i="14"/>
  <c r="Z168" i="14"/>
  <c r="Z169" i="14"/>
  <c r="Z170" i="14"/>
  <c r="Z171" i="14"/>
  <c r="Z172" i="14"/>
  <c r="Z173" i="14"/>
  <c r="Z174" i="14"/>
  <c r="Z175" i="14"/>
  <c r="Z176" i="14"/>
  <c r="Z177" i="14"/>
  <c r="Z178" i="14"/>
  <c r="Z179" i="14"/>
  <c r="Z180" i="14"/>
  <c r="Z181" i="14"/>
  <c r="Z182" i="14"/>
  <c r="Z183" i="14"/>
  <c r="Z184" i="14"/>
  <c r="Z185" i="14"/>
  <c r="Z186" i="14"/>
  <c r="Z187" i="14"/>
  <c r="Z188" i="14"/>
  <c r="Z189" i="14"/>
  <c r="Z190" i="14"/>
  <c r="Z191" i="14"/>
  <c r="Z192" i="14"/>
  <c r="Z193" i="14"/>
  <c r="Z194" i="14"/>
  <c r="Z195" i="14"/>
  <c r="Z196" i="14"/>
  <c r="Z197" i="14"/>
  <c r="Z198" i="14"/>
  <c r="Z199" i="14"/>
  <c r="Z200" i="14"/>
  <c r="Z201" i="14"/>
  <c r="Z202" i="14"/>
  <c r="Z203" i="14"/>
  <c r="Z204" i="14"/>
  <c r="Z205" i="14"/>
  <c r="Z206" i="14"/>
  <c r="Z207" i="14"/>
  <c r="Z208" i="14"/>
  <c r="Z209" i="14"/>
  <c r="Z210" i="14"/>
  <c r="Z211" i="14"/>
  <c r="Z212" i="14"/>
  <c r="Z213" i="14"/>
  <c r="Z214" i="14"/>
  <c r="Z215" i="14"/>
  <c r="Z216" i="14"/>
  <c r="Z217" i="14"/>
  <c r="Z218" i="14"/>
  <c r="Z219" i="14"/>
  <c r="Z220" i="14"/>
  <c r="Z221" i="14"/>
  <c r="Z222" i="14"/>
  <c r="Z223" i="14"/>
  <c r="Z224" i="14"/>
  <c r="Z225" i="14"/>
  <c r="Z226" i="14"/>
  <c r="Z227" i="14"/>
  <c r="Z228" i="14"/>
  <c r="Z229" i="14"/>
  <c r="Z230" i="14"/>
  <c r="Z231" i="14"/>
  <c r="Z232" i="14"/>
  <c r="Z233" i="14"/>
  <c r="Z234" i="14"/>
  <c r="Z235" i="14"/>
  <c r="Z236" i="14"/>
  <c r="Z237" i="14"/>
  <c r="Z238" i="14"/>
  <c r="Z239" i="14"/>
  <c r="Z240" i="14"/>
  <c r="Z241" i="14"/>
  <c r="Z242" i="14"/>
  <c r="Z243" i="14"/>
  <c r="Z244" i="14"/>
  <c r="Z245" i="14"/>
  <c r="Z246" i="14"/>
  <c r="Z247" i="14"/>
  <c r="Z248" i="14"/>
  <c r="Z249" i="14"/>
  <c r="Z250" i="14"/>
  <c r="Z251" i="14"/>
  <c r="Z252" i="14"/>
  <c r="Z253" i="14"/>
  <c r="Z254" i="14"/>
  <c r="Z255" i="14"/>
  <c r="Z256" i="14"/>
  <c r="Z257" i="14"/>
  <c r="Z258" i="14"/>
  <c r="Z259" i="14"/>
  <c r="Z260" i="14"/>
  <c r="Z261" i="14"/>
  <c r="Z262" i="14"/>
  <c r="Z263" i="14"/>
  <c r="Z264" i="14"/>
  <c r="Z265" i="14"/>
  <c r="Z266" i="14"/>
  <c r="Z267" i="14"/>
  <c r="Z268" i="14"/>
  <c r="Z269" i="14"/>
  <c r="Z270" i="14"/>
  <c r="Z271" i="14"/>
  <c r="Z11" i="14"/>
  <c r="W11" i="14"/>
  <c r="W12" i="14"/>
  <c r="W13" i="14"/>
  <c r="W14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1" i="14"/>
  <c r="W270" i="14"/>
  <c r="T12" i="14"/>
  <c r="T13" i="14"/>
  <c r="T14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11" i="14"/>
  <c r="Q12" i="14"/>
  <c r="Q13" i="14"/>
  <c r="Q14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Q117" i="14"/>
  <c r="Q118" i="14"/>
  <c r="Q119" i="14"/>
  <c r="Q120" i="14"/>
  <c r="Q121" i="14"/>
  <c r="Q122" i="14"/>
  <c r="Q123" i="14"/>
  <c r="Q124" i="14"/>
  <c r="Q125" i="14"/>
  <c r="Q126" i="14"/>
  <c r="Q127" i="14"/>
  <c r="Q128" i="14"/>
  <c r="Q129" i="14"/>
  <c r="Q130" i="14"/>
  <c r="Q131" i="14"/>
  <c r="Q132" i="14"/>
  <c r="Q133" i="14"/>
  <c r="Q134" i="14"/>
  <c r="Q135" i="14"/>
  <c r="Q136" i="14"/>
  <c r="Q137" i="14"/>
  <c r="Q138" i="14"/>
  <c r="Q139" i="14"/>
  <c r="Q140" i="14"/>
  <c r="Q141" i="14"/>
  <c r="Q142" i="14"/>
  <c r="Q143" i="14"/>
  <c r="Q144" i="14"/>
  <c r="Q145" i="14"/>
  <c r="Q146" i="14"/>
  <c r="Q147" i="14"/>
  <c r="Q148" i="14"/>
  <c r="Q149" i="14"/>
  <c r="Q150" i="14"/>
  <c r="Q151" i="14"/>
  <c r="Q152" i="14"/>
  <c r="Q153" i="14"/>
  <c r="Q154" i="14"/>
  <c r="Q155" i="14"/>
  <c r="Q156" i="14"/>
  <c r="Q157" i="14"/>
  <c r="Q158" i="14"/>
  <c r="Q159" i="14"/>
  <c r="Q160" i="14"/>
  <c r="Q161" i="14"/>
  <c r="Q162" i="14"/>
  <c r="Q163" i="14"/>
  <c r="Q164" i="14"/>
  <c r="Q165" i="14"/>
  <c r="Q166" i="14"/>
  <c r="Q167" i="14"/>
  <c r="Q168" i="14"/>
  <c r="Q169" i="14"/>
  <c r="Q170" i="14"/>
  <c r="Q171" i="14"/>
  <c r="Q172" i="14"/>
  <c r="Q173" i="14"/>
  <c r="Q174" i="14"/>
  <c r="Q175" i="14"/>
  <c r="Q176" i="14"/>
  <c r="Q177" i="14"/>
  <c r="Q178" i="14"/>
  <c r="Q179" i="14"/>
  <c r="Q180" i="14"/>
  <c r="Q181" i="14"/>
  <c r="Q182" i="14"/>
  <c r="Q183" i="14"/>
  <c r="Q184" i="14"/>
  <c r="Q185" i="14"/>
  <c r="Q186" i="14"/>
  <c r="Q187" i="14"/>
  <c r="Q188" i="14"/>
  <c r="Q189" i="14"/>
  <c r="Q190" i="14"/>
  <c r="Q191" i="14"/>
  <c r="Q192" i="14"/>
  <c r="Q193" i="14"/>
  <c r="Q194" i="14"/>
  <c r="Q195" i="14"/>
  <c r="Q196" i="14"/>
  <c r="Q197" i="14"/>
  <c r="Q198" i="14"/>
  <c r="Q199" i="14"/>
  <c r="Q200" i="14"/>
  <c r="Q201" i="14"/>
  <c r="Q202" i="14"/>
  <c r="Q203" i="14"/>
  <c r="Q204" i="14"/>
  <c r="Q205" i="14"/>
  <c r="Q206" i="14"/>
  <c r="Q207" i="14"/>
  <c r="Q208" i="14"/>
  <c r="Q209" i="14"/>
  <c r="Q210" i="14"/>
  <c r="Q211" i="14"/>
  <c r="Q212" i="14"/>
  <c r="Q213" i="14"/>
  <c r="Q214" i="14"/>
  <c r="Q215" i="14"/>
  <c r="Q216" i="14"/>
  <c r="Q217" i="14"/>
  <c r="Q218" i="14"/>
  <c r="Q219" i="14"/>
  <c r="Q220" i="14"/>
  <c r="Q221" i="14"/>
  <c r="Q222" i="14"/>
  <c r="Q223" i="14"/>
  <c r="Q224" i="14"/>
  <c r="Q225" i="14"/>
  <c r="Q226" i="14"/>
  <c r="Q227" i="14"/>
  <c r="Q228" i="14"/>
  <c r="Q229" i="14"/>
  <c r="Q230" i="14"/>
  <c r="Q231" i="14"/>
  <c r="Q232" i="14"/>
  <c r="Q233" i="14"/>
  <c r="Q234" i="14"/>
  <c r="Q235" i="14"/>
  <c r="Q236" i="14"/>
  <c r="Q237" i="14"/>
  <c r="Q238" i="14"/>
  <c r="Q239" i="14"/>
  <c r="Q240" i="14"/>
  <c r="Q241" i="14"/>
  <c r="Q242" i="14"/>
  <c r="Q243" i="14"/>
  <c r="Q244" i="14"/>
  <c r="Q245" i="14"/>
  <c r="Q246" i="14"/>
  <c r="Q247" i="14"/>
  <c r="Q248" i="14"/>
  <c r="Q249" i="14"/>
  <c r="Q250" i="14"/>
  <c r="Q251" i="14"/>
  <c r="Q252" i="14"/>
  <c r="Q253" i="14"/>
  <c r="Q254" i="14"/>
  <c r="Q255" i="14"/>
  <c r="Q256" i="14"/>
  <c r="Q257" i="14"/>
  <c r="Q258" i="14"/>
  <c r="Q259" i="14"/>
  <c r="Q260" i="14"/>
  <c r="Q261" i="14"/>
  <c r="Q262" i="14"/>
  <c r="Q263" i="14"/>
  <c r="Q264" i="14"/>
  <c r="Q265" i="14"/>
  <c r="Q266" i="14"/>
  <c r="Q267" i="14"/>
  <c r="Q268" i="14"/>
  <c r="Q269" i="14"/>
  <c r="Q270" i="14"/>
  <c r="Q271" i="14"/>
  <c r="Q11" i="14"/>
  <c r="N11" i="14"/>
  <c r="N12" i="14"/>
  <c r="N13" i="14"/>
  <c r="N14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N139" i="14"/>
  <c r="N140" i="14"/>
  <c r="N141" i="14"/>
  <c r="N142" i="14"/>
  <c r="N143" i="14"/>
  <c r="N144" i="14"/>
  <c r="N145" i="14"/>
  <c r="N146" i="14"/>
  <c r="N147" i="14"/>
  <c r="N148" i="14"/>
  <c r="N149" i="14"/>
  <c r="N150" i="14"/>
  <c r="N151" i="14"/>
  <c r="N152" i="14"/>
  <c r="N153" i="14"/>
  <c r="N154" i="14"/>
  <c r="N155" i="14"/>
  <c r="N156" i="14"/>
  <c r="N157" i="14"/>
  <c r="N158" i="14"/>
  <c r="N159" i="14"/>
  <c r="N160" i="14"/>
  <c r="N161" i="14"/>
  <c r="N162" i="14"/>
  <c r="N163" i="14"/>
  <c r="N164" i="14"/>
  <c r="N165" i="14"/>
  <c r="N166" i="14"/>
  <c r="N167" i="14"/>
  <c r="N168" i="14"/>
  <c r="N169" i="14"/>
  <c r="N170" i="14"/>
  <c r="N171" i="14"/>
  <c r="N172" i="14"/>
  <c r="N173" i="14"/>
  <c r="N174" i="14"/>
  <c r="N175" i="14"/>
  <c r="N176" i="14"/>
  <c r="N177" i="14"/>
  <c r="N178" i="14"/>
  <c r="N179" i="14"/>
  <c r="N180" i="14"/>
  <c r="N181" i="14"/>
  <c r="N182" i="14"/>
  <c r="N183" i="14"/>
  <c r="N184" i="14"/>
  <c r="N185" i="14"/>
  <c r="N186" i="14"/>
  <c r="N187" i="14"/>
  <c r="N188" i="14"/>
  <c r="N189" i="14"/>
  <c r="N190" i="14"/>
  <c r="N191" i="14"/>
  <c r="N192" i="14"/>
  <c r="N193" i="14"/>
  <c r="N194" i="14"/>
  <c r="N195" i="14"/>
  <c r="N196" i="14"/>
  <c r="N197" i="14"/>
  <c r="N198" i="14"/>
  <c r="N199" i="14"/>
  <c r="N200" i="14"/>
  <c r="N201" i="14"/>
  <c r="N202" i="14"/>
  <c r="N203" i="14"/>
  <c r="N204" i="14"/>
  <c r="N205" i="14"/>
  <c r="N206" i="14"/>
  <c r="N207" i="14"/>
  <c r="N208" i="14"/>
  <c r="N209" i="14"/>
  <c r="N210" i="14"/>
  <c r="N211" i="14"/>
  <c r="N212" i="14"/>
  <c r="N213" i="14"/>
  <c r="N214" i="14"/>
  <c r="N215" i="14"/>
  <c r="N216" i="14"/>
  <c r="N217" i="14"/>
  <c r="N218" i="14"/>
  <c r="N219" i="14"/>
  <c r="N220" i="14"/>
  <c r="N221" i="14"/>
  <c r="N222" i="14"/>
  <c r="N223" i="14"/>
  <c r="N224" i="14"/>
  <c r="N225" i="14"/>
  <c r="N226" i="14"/>
  <c r="N227" i="14"/>
  <c r="N228" i="14"/>
  <c r="N229" i="14"/>
  <c r="N230" i="14"/>
  <c r="N231" i="14"/>
  <c r="N232" i="14"/>
  <c r="N233" i="14"/>
  <c r="N234" i="14"/>
  <c r="N235" i="14"/>
  <c r="N236" i="14"/>
  <c r="N237" i="14"/>
  <c r="N238" i="14"/>
  <c r="N239" i="14"/>
  <c r="N240" i="14"/>
  <c r="N241" i="14"/>
  <c r="N242" i="14"/>
  <c r="N243" i="14"/>
  <c r="N244" i="14"/>
  <c r="N245" i="14"/>
  <c r="N246" i="14"/>
  <c r="N247" i="14"/>
  <c r="N248" i="14"/>
  <c r="N249" i="14"/>
  <c r="N250" i="14"/>
  <c r="N251" i="14"/>
  <c r="N252" i="14"/>
  <c r="N253" i="14"/>
  <c r="N254" i="14"/>
  <c r="N255" i="14"/>
  <c r="N256" i="14"/>
  <c r="N257" i="14"/>
  <c r="N258" i="14"/>
  <c r="N259" i="14"/>
  <c r="N260" i="14"/>
  <c r="N261" i="14"/>
  <c r="N262" i="14"/>
  <c r="N263" i="14"/>
  <c r="N264" i="14"/>
  <c r="N265" i="14"/>
  <c r="N266" i="14"/>
  <c r="N267" i="14"/>
  <c r="N268" i="14"/>
  <c r="N269" i="14"/>
  <c r="N271" i="14"/>
  <c r="N270" i="14"/>
  <c r="H12" i="14"/>
  <c r="H13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11" i="14"/>
  <c r="E12" i="14"/>
  <c r="E13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11" i="14"/>
  <c r="AT11" i="14"/>
  <c r="R12" i="14"/>
  <c r="R13" i="14"/>
  <c r="R14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89" i="14"/>
  <c r="R190" i="14"/>
  <c r="R191" i="14"/>
  <c r="R192" i="14"/>
  <c r="R193" i="14"/>
  <c r="R194" i="14"/>
  <c r="R195" i="14"/>
  <c r="R196" i="14"/>
  <c r="R197" i="14"/>
  <c r="R198" i="14"/>
  <c r="R199" i="14"/>
  <c r="R200" i="14"/>
  <c r="R201" i="14"/>
  <c r="R202" i="14"/>
  <c r="R203" i="14"/>
  <c r="R204" i="14"/>
  <c r="R205" i="14"/>
  <c r="R206" i="14"/>
  <c r="R207" i="14"/>
  <c r="R208" i="14"/>
  <c r="R209" i="14"/>
  <c r="R210" i="14"/>
  <c r="R211" i="14"/>
  <c r="R212" i="14"/>
  <c r="R213" i="14"/>
  <c r="R214" i="14"/>
  <c r="R215" i="14"/>
  <c r="R216" i="14"/>
  <c r="R217" i="14"/>
  <c r="R218" i="14"/>
  <c r="R219" i="14"/>
  <c r="R220" i="14"/>
  <c r="R221" i="14"/>
  <c r="R222" i="14"/>
  <c r="R223" i="14"/>
  <c r="R224" i="14"/>
  <c r="R225" i="14"/>
  <c r="R226" i="14"/>
  <c r="R227" i="14"/>
  <c r="R228" i="14"/>
  <c r="R229" i="14"/>
  <c r="R230" i="14"/>
  <c r="R231" i="14"/>
  <c r="R232" i="14"/>
  <c r="R233" i="14"/>
  <c r="R234" i="14"/>
  <c r="R235" i="14"/>
  <c r="R236" i="14"/>
  <c r="R237" i="14"/>
  <c r="R238" i="14"/>
  <c r="R239" i="14"/>
  <c r="R240" i="14"/>
  <c r="R241" i="14"/>
  <c r="R242" i="14"/>
  <c r="R243" i="14"/>
  <c r="R244" i="14"/>
  <c r="R245" i="14"/>
  <c r="R246" i="14"/>
  <c r="R247" i="14"/>
  <c r="R248" i="14"/>
  <c r="R249" i="14"/>
  <c r="R250" i="14"/>
  <c r="R251" i="14"/>
  <c r="R252" i="14"/>
  <c r="R253" i="14"/>
  <c r="R254" i="14"/>
  <c r="R255" i="14"/>
  <c r="R256" i="14"/>
  <c r="R257" i="14"/>
  <c r="R258" i="14"/>
  <c r="R259" i="14"/>
  <c r="R260" i="14"/>
  <c r="R261" i="14"/>
  <c r="R262" i="14"/>
  <c r="R263" i="14"/>
  <c r="R264" i="14"/>
  <c r="R265" i="14"/>
  <c r="R266" i="14"/>
  <c r="R267" i="14"/>
  <c r="R268" i="14"/>
  <c r="R269" i="14"/>
  <c r="R270" i="14"/>
  <c r="R271" i="14"/>
  <c r="R11" i="14"/>
  <c r="O12" i="14"/>
  <c r="O13" i="14"/>
  <c r="O14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O259" i="14"/>
  <c r="O260" i="14"/>
  <c r="O261" i="14"/>
  <c r="O262" i="14"/>
  <c r="O263" i="14"/>
  <c r="O264" i="14"/>
  <c r="O265" i="14"/>
  <c r="O266" i="14"/>
  <c r="O267" i="14"/>
  <c r="O268" i="14"/>
  <c r="O269" i="14"/>
  <c r="O270" i="14"/>
  <c r="O271" i="14"/>
  <c r="O11" i="14"/>
  <c r="L12" i="14"/>
  <c r="L13" i="14"/>
  <c r="L15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0" i="14"/>
  <c r="L271" i="14"/>
  <c r="L11" i="14"/>
  <c r="F12" i="14"/>
  <c r="F13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11" i="14"/>
  <c r="CT12" i="10"/>
  <c r="CW19" i="10"/>
  <c r="CW21" i="10"/>
  <c r="CW22" i="10"/>
  <c r="CW23" i="10"/>
  <c r="CW26" i="10"/>
  <c r="CW27" i="10"/>
  <c r="CW31" i="10"/>
  <c r="CW35" i="10"/>
  <c r="CW37" i="10"/>
  <c r="CW38" i="10"/>
  <c r="CW39" i="10"/>
  <c r="CW42" i="10"/>
  <c r="CW43" i="10"/>
  <c r="CW47" i="10"/>
  <c r="CW51" i="10"/>
  <c r="CW53" i="10"/>
  <c r="CW54" i="10"/>
  <c r="CW55" i="10"/>
  <c r="CW58" i="10"/>
  <c r="CW59" i="10"/>
  <c r="CW63" i="10"/>
  <c r="CW67" i="10"/>
  <c r="CW69" i="10"/>
  <c r="CW70" i="10"/>
  <c r="CW71" i="10"/>
  <c r="CW74" i="10"/>
  <c r="CW75" i="10"/>
  <c r="CW79" i="10"/>
  <c r="CW83" i="10"/>
  <c r="CW85" i="10"/>
  <c r="CW86" i="10"/>
  <c r="CW87" i="10"/>
  <c r="CW90" i="10"/>
  <c r="CW91" i="10"/>
  <c r="CW95" i="10"/>
  <c r="CW99" i="10"/>
  <c r="CW101" i="10"/>
  <c r="CW102" i="10"/>
  <c r="CW103" i="10"/>
  <c r="CW106" i="10"/>
  <c r="CW107" i="10"/>
  <c r="CW111" i="10"/>
  <c r="CW115" i="10"/>
  <c r="CW117" i="10"/>
  <c r="CW118" i="10"/>
  <c r="CW119" i="10"/>
  <c r="CW122" i="10"/>
  <c r="CW123" i="10"/>
  <c r="CW127" i="10"/>
  <c r="CW130" i="10"/>
  <c r="CW131" i="10"/>
  <c r="CW133" i="10"/>
  <c r="CW134" i="10"/>
  <c r="CW135" i="10"/>
  <c r="CW138" i="10"/>
  <c r="CW139" i="10"/>
  <c r="CW143" i="10"/>
  <c r="CW147" i="10"/>
  <c r="CW149" i="10"/>
  <c r="CW150" i="10"/>
  <c r="CW151" i="10"/>
  <c r="CW154" i="10"/>
  <c r="CW155" i="10"/>
  <c r="CW159" i="10"/>
  <c r="CW163" i="10"/>
  <c r="CW165" i="10"/>
  <c r="CW166" i="10"/>
  <c r="CW167" i="10"/>
  <c r="CW170" i="10"/>
  <c r="CW171" i="10"/>
  <c r="CW175" i="10"/>
  <c r="CW179" i="10"/>
  <c r="CW181" i="10"/>
  <c r="CW182" i="10"/>
  <c r="CW183" i="10"/>
  <c r="CW186" i="10"/>
  <c r="CW187" i="10"/>
  <c r="CW191" i="10"/>
  <c r="CW194" i="10"/>
  <c r="CW195" i="10"/>
  <c r="CW197" i="10"/>
  <c r="CW198" i="10"/>
  <c r="CW199" i="10"/>
  <c r="CW202" i="10"/>
  <c r="CW203" i="10"/>
  <c r="CW207" i="10"/>
  <c r="CW211" i="10"/>
  <c r="CW213" i="10"/>
  <c r="CW214" i="10"/>
  <c r="CW215" i="10"/>
  <c r="CW218" i="10"/>
  <c r="CW219" i="10"/>
  <c r="CW223" i="10"/>
  <c r="CW227" i="10"/>
  <c r="CW229" i="10"/>
  <c r="CW230" i="10"/>
  <c r="CW231" i="10"/>
  <c r="CW234" i="10"/>
  <c r="CW235" i="10"/>
  <c r="CW239" i="10"/>
  <c r="CW243" i="10"/>
  <c r="CW245" i="10"/>
  <c r="CW246" i="10"/>
  <c r="CW247" i="10"/>
  <c r="CW250" i="10"/>
  <c r="CW251" i="10"/>
  <c r="CW255" i="10"/>
  <c r="CW258" i="10"/>
  <c r="CW259" i="10"/>
  <c r="CW261" i="10"/>
  <c r="CW262" i="10"/>
  <c r="CW263" i="10"/>
  <c r="CW266" i="10"/>
  <c r="CW267" i="10"/>
  <c r="CW271" i="10"/>
  <c r="CW10" i="10"/>
  <c r="CU11" i="10"/>
  <c r="CU272" i="10" s="1"/>
  <c r="CU12" i="10"/>
  <c r="CU13" i="10"/>
  <c r="CU14" i="10"/>
  <c r="CU15" i="10"/>
  <c r="CU16" i="10"/>
  <c r="CU17" i="10"/>
  <c r="CU18" i="10"/>
  <c r="CU19" i="10"/>
  <c r="CV19" i="10" s="1"/>
  <c r="CU20" i="10"/>
  <c r="CU21" i="10"/>
  <c r="CU22" i="10"/>
  <c r="CU23" i="10"/>
  <c r="CV23" i="10" s="1"/>
  <c r="CU24" i="10"/>
  <c r="CU25" i="10"/>
  <c r="CU26" i="10"/>
  <c r="CU27" i="10"/>
  <c r="CV27" i="10" s="1"/>
  <c r="CU28" i="10"/>
  <c r="CU29" i="10"/>
  <c r="CU30" i="10"/>
  <c r="CU31" i="10"/>
  <c r="CV31" i="10" s="1"/>
  <c r="CU32" i="10"/>
  <c r="CU33" i="10"/>
  <c r="CU34" i="10"/>
  <c r="CU35" i="10"/>
  <c r="CV35" i="10" s="1"/>
  <c r="CU36" i="10"/>
  <c r="CU37" i="10"/>
  <c r="CU38" i="10"/>
  <c r="CU39" i="10"/>
  <c r="CV39" i="10" s="1"/>
  <c r="CU40" i="10"/>
  <c r="CU41" i="10"/>
  <c r="CU42" i="10"/>
  <c r="CU43" i="10"/>
  <c r="CV43" i="10" s="1"/>
  <c r="CU44" i="10"/>
  <c r="CU45" i="10"/>
  <c r="CU46" i="10"/>
  <c r="CU47" i="10"/>
  <c r="CV47" i="10" s="1"/>
  <c r="CU48" i="10"/>
  <c r="CU49" i="10"/>
  <c r="CU50" i="10"/>
  <c r="CU51" i="10"/>
  <c r="CV51" i="10" s="1"/>
  <c r="CU52" i="10"/>
  <c r="CU53" i="10"/>
  <c r="CU54" i="10"/>
  <c r="CU55" i="10"/>
  <c r="CV55" i="10" s="1"/>
  <c r="CU56" i="10"/>
  <c r="CU57" i="10"/>
  <c r="CU58" i="10"/>
  <c r="CU59" i="10"/>
  <c r="CV59" i="10" s="1"/>
  <c r="CU60" i="10"/>
  <c r="CU61" i="10"/>
  <c r="CU62" i="10"/>
  <c r="CU63" i="10"/>
  <c r="CV63" i="10" s="1"/>
  <c r="CU64" i="10"/>
  <c r="CU65" i="10"/>
  <c r="CU66" i="10"/>
  <c r="CU67" i="10"/>
  <c r="CV67" i="10" s="1"/>
  <c r="CU68" i="10"/>
  <c r="CU69" i="10"/>
  <c r="CU70" i="10"/>
  <c r="CU71" i="10"/>
  <c r="CV71" i="10" s="1"/>
  <c r="CU72" i="10"/>
  <c r="CU73" i="10"/>
  <c r="CU74" i="10"/>
  <c r="CU75" i="10"/>
  <c r="CV75" i="10" s="1"/>
  <c r="CU76" i="10"/>
  <c r="CU77" i="10"/>
  <c r="CU78" i="10"/>
  <c r="CU79" i="10"/>
  <c r="CV79" i="10" s="1"/>
  <c r="CU80" i="10"/>
  <c r="CU81" i="10"/>
  <c r="CU82" i="10"/>
  <c r="CU83" i="10"/>
  <c r="CV83" i="10" s="1"/>
  <c r="CU84" i="10"/>
  <c r="CU85" i="10"/>
  <c r="CU86" i="10"/>
  <c r="CU87" i="10"/>
  <c r="CV87" i="10" s="1"/>
  <c r="CU88" i="10"/>
  <c r="CU89" i="10"/>
  <c r="CU90" i="10"/>
  <c r="CU91" i="10"/>
  <c r="CV91" i="10" s="1"/>
  <c r="CU92" i="10"/>
  <c r="CU93" i="10"/>
  <c r="CU94" i="10"/>
  <c r="CU95" i="10"/>
  <c r="CV95" i="10" s="1"/>
  <c r="CU96" i="10"/>
  <c r="CU97" i="10"/>
  <c r="CU98" i="10"/>
  <c r="CU99" i="10"/>
  <c r="CV99" i="10" s="1"/>
  <c r="CU100" i="10"/>
  <c r="CU101" i="10"/>
  <c r="CU102" i="10"/>
  <c r="CU103" i="10"/>
  <c r="CV103" i="10" s="1"/>
  <c r="CU104" i="10"/>
  <c r="CU105" i="10"/>
  <c r="CU106" i="10"/>
  <c r="CU107" i="10"/>
  <c r="CV107" i="10" s="1"/>
  <c r="CU108" i="10"/>
  <c r="CU109" i="10"/>
  <c r="CU110" i="10"/>
  <c r="CU111" i="10"/>
  <c r="CV111" i="10" s="1"/>
  <c r="CU112" i="10"/>
  <c r="CU113" i="10"/>
  <c r="CU114" i="10"/>
  <c r="CU115" i="10"/>
  <c r="CV115" i="10" s="1"/>
  <c r="CU116" i="10"/>
  <c r="CU117" i="10"/>
  <c r="CU118" i="10"/>
  <c r="CU119" i="10"/>
  <c r="CV119" i="10" s="1"/>
  <c r="CU120" i="10"/>
  <c r="CU121" i="10"/>
  <c r="CU122" i="10"/>
  <c r="CU123" i="10"/>
  <c r="CV123" i="10" s="1"/>
  <c r="CU124" i="10"/>
  <c r="CU125" i="10"/>
  <c r="CU126" i="10"/>
  <c r="CU127" i="10"/>
  <c r="CV127" i="10" s="1"/>
  <c r="CU128" i="10"/>
  <c r="CU129" i="10"/>
  <c r="CU130" i="10"/>
  <c r="CU131" i="10"/>
  <c r="CV131" i="10" s="1"/>
  <c r="CU132" i="10"/>
  <c r="CU133" i="10"/>
  <c r="CU134" i="10"/>
  <c r="CU135" i="10"/>
  <c r="CV135" i="10" s="1"/>
  <c r="CU136" i="10"/>
  <c r="CU137" i="10"/>
  <c r="CU138" i="10"/>
  <c r="CU139" i="10"/>
  <c r="CV139" i="10" s="1"/>
  <c r="CU140" i="10"/>
  <c r="CU141" i="10"/>
  <c r="CU142" i="10"/>
  <c r="CU143" i="10"/>
  <c r="CV143" i="10" s="1"/>
  <c r="CU144" i="10"/>
  <c r="CU145" i="10"/>
  <c r="CU146" i="10"/>
  <c r="CU147" i="10"/>
  <c r="CV147" i="10" s="1"/>
  <c r="CU148" i="10"/>
  <c r="CU149" i="10"/>
  <c r="CU150" i="10"/>
  <c r="CU151" i="10"/>
  <c r="CV151" i="10" s="1"/>
  <c r="CU152" i="10"/>
  <c r="CU153" i="10"/>
  <c r="CU154" i="10"/>
  <c r="CU155" i="10"/>
  <c r="CV155" i="10" s="1"/>
  <c r="CU156" i="10"/>
  <c r="CU157" i="10"/>
  <c r="CU158" i="10"/>
  <c r="CU159" i="10"/>
  <c r="CV159" i="10" s="1"/>
  <c r="CU160" i="10"/>
  <c r="CU161" i="10"/>
  <c r="CU162" i="10"/>
  <c r="CU163" i="10"/>
  <c r="CV163" i="10" s="1"/>
  <c r="CU164" i="10"/>
  <c r="CU165" i="10"/>
  <c r="CU166" i="10"/>
  <c r="CU167" i="10"/>
  <c r="CV167" i="10" s="1"/>
  <c r="CU168" i="10"/>
  <c r="CU169" i="10"/>
  <c r="CU170" i="10"/>
  <c r="CU171" i="10"/>
  <c r="CV171" i="10" s="1"/>
  <c r="CU172" i="10"/>
  <c r="CU173" i="10"/>
  <c r="CU174" i="10"/>
  <c r="CU175" i="10"/>
  <c r="CV175" i="10" s="1"/>
  <c r="CU176" i="10"/>
  <c r="CU177" i="10"/>
  <c r="CU178" i="10"/>
  <c r="CU179" i="10"/>
  <c r="CV179" i="10" s="1"/>
  <c r="CU180" i="10"/>
  <c r="CU181" i="10"/>
  <c r="CU182" i="10"/>
  <c r="CU183" i="10"/>
  <c r="CV183" i="10" s="1"/>
  <c r="CU184" i="10"/>
  <c r="CU185" i="10"/>
  <c r="CU186" i="10"/>
  <c r="CU187" i="10"/>
  <c r="CV187" i="10" s="1"/>
  <c r="CU188" i="10"/>
  <c r="CU189" i="10"/>
  <c r="CU190" i="10"/>
  <c r="CU191" i="10"/>
  <c r="CV191" i="10" s="1"/>
  <c r="CU192" i="10"/>
  <c r="CU193" i="10"/>
  <c r="CU194" i="10"/>
  <c r="CU195" i="10"/>
  <c r="CV195" i="10" s="1"/>
  <c r="CU196" i="10"/>
  <c r="CU197" i="10"/>
  <c r="CU198" i="10"/>
  <c r="CU199" i="10"/>
  <c r="CV199" i="10" s="1"/>
  <c r="CU200" i="10"/>
  <c r="CU201" i="10"/>
  <c r="CU202" i="10"/>
  <c r="CU203" i="10"/>
  <c r="CV203" i="10" s="1"/>
  <c r="CU204" i="10"/>
  <c r="CU205" i="10"/>
  <c r="CU206" i="10"/>
  <c r="CU207" i="10"/>
  <c r="CV207" i="10" s="1"/>
  <c r="CU208" i="10"/>
  <c r="CU209" i="10"/>
  <c r="CU210" i="10"/>
  <c r="CU211" i="10"/>
  <c r="CV211" i="10" s="1"/>
  <c r="CU212" i="10"/>
  <c r="CU213" i="10"/>
  <c r="CU214" i="10"/>
  <c r="CU215" i="10"/>
  <c r="CV215" i="10" s="1"/>
  <c r="CU216" i="10"/>
  <c r="CU217" i="10"/>
  <c r="CU218" i="10"/>
  <c r="CU219" i="10"/>
  <c r="CV219" i="10" s="1"/>
  <c r="CU220" i="10"/>
  <c r="CU221" i="10"/>
  <c r="CU222" i="10"/>
  <c r="CU223" i="10"/>
  <c r="CV223" i="10" s="1"/>
  <c r="CU224" i="10"/>
  <c r="CU225" i="10"/>
  <c r="CU226" i="10"/>
  <c r="CU227" i="10"/>
  <c r="CV227" i="10" s="1"/>
  <c r="CU228" i="10"/>
  <c r="CU229" i="10"/>
  <c r="CU230" i="10"/>
  <c r="CU231" i="10"/>
  <c r="CV231" i="10" s="1"/>
  <c r="CU232" i="10"/>
  <c r="CU233" i="10"/>
  <c r="CU234" i="10"/>
  <c r="CU235" i="10"/>
  <c r="CV235" i="10" s="1"/>
  <c r="CU236" i="10"/>
  <c r="CU237" i="10"/>
  <c r="CU238" i="10"/>
  <c r="CU239" i="10"/>
  <c r="CV239" i="10" s="1"/>
  <c r="CU240" i="10"/>
  <c r="CU241" i="10"/>
  <c r="CU242" i="10"/>
  <c r="CU243" i="10"/>
  <c r="CV243" i="10" s="1"/>
  <c r="CU244" i="10"/>
  <c r="CU245" i="10"/>
  <c r="CU246" i="10"/>
  <c r="CU247" i="10"/>
  <c r="CV247" i="10" s="1"/>
  <c r="CU248" i="10"/>
  <c r="CU249" i="10"/>
  <c r="CU250" i="10"/>
  <c r="CU251" i="10"/>
  <c r="CV251" i="10" s="1"/>
  <c r="CU252" i="10"/>
  <c r="CU253" i="10"/>
  <c r="CU254" i="10"/>
  <c r="CU255" i="10"/>
  <c r="CV255" i="10" s="1"/>
  <c r="CU256" i="10"/>
  <c r="CU257" i="10"/>
  <c r="CU258" i="10"/>
  <c r="CU259" i="10"/>
  <c r="CV259" i="10" s="1"/>
  <c r="CU260" i="10"/>
  <c r="CU261" i="10"/>
  <c r="CU262" i="10"/>
  <c r="CU263" i="10"/>
  <c r="CV263" i="10" s="1"/>
  <c r="CU264" i="10"/>
  <c r="CU265" i="10"/>
  <c r="CU266" i="10"/>
  <c r="CU267" i="10"/>
  <c r="CV267" i="10" s="1"/>
  <c r="CU268" i="10"/>
  <c r="CU269" i="10"/>
  <c r="CU270" i="10"/>
  <c r="CU271" i="10"/>
  <c r="CV271" i="10" s="1"/>
  <c r="CV12" i="10"/>
  <c r="CW12" i="10" s="1"/>
  <c r="CV14" i="10"/>
  <c r="CW14" i="10" s="1"/>
  <c r="CV16" i="10"/>
  <c r="CW16" i="10" s="1"/>
  <c r="CV17" i="10"/>
  <c r="CW17" i="10" s="1"/>
  <c r="CV18" i="10"/>
  <c r="CW18" i="10" s="1"/>
  <c r="CV20" i="10"/>
  <c r="CW20" i="10" s="1"/>
  <c r="CV21" i="10"/>
  <c r="CV22" i="10"/>
  <c r="CV24" i="10"/>
  <c r="CW24" i="10" s="1"/>
  <c r="CV25" i="10"/>
  <c r="CW25" i="10" s="1"/>
  <c r="CV26" i="10"/>
  <c r="CV28" i="10"/>
  <c r="CW28" i="10" s="1"/>
  <c r="CV29" i="10"/>
  <c r="CW29" i="10" s="1"/>
  <c r="CV30" i="10"/>
  <c r="CW30" i="10" s="1"/>
  <c r="CV32" i="10"/>
  <c r="CW32" i="10" s="1"/>
  <c r="CV33" i="10"/>
  <c r="CW33" i="10" s="1"/>
  <c r="CV34" i="10"/>
  <c r="CW34" i="10" s="1"/>
  <c r="CV36" i="10"/>
  <c r="CW36" i="10" s="1"/>
  <c r="CV37" i="10"/>
  <c r="CV38" i="10"/>
  <c r="CV40" i="10"/>
  <c r="CW40" i="10" s="1"/>
  <c r="CV41" i="10"/>
  <c r="CW41" i="10" s="1"/>
  <c r="CV42" i="10"/>
  <c r="CV44" i="10"/>
  <c r="CW44" i="10" s="1"/>
  <c r="CV45" i="10"/>
  <c r="CW45" i="10" s="1"/>
  <c r="CV46" i="10"/>
  <c r="CW46" i="10" s="1"/>
  <c r="CV48" i="10"/>
  <c r="CW48" i="10" s="1"/>
  <c r="CV49" i="10"/>
  <c r="CW49" i="10" s="1"/>
  <c r="CV50" i="10"/>
  <c r="CW50" i="10" s="1"/>
  <c r="CV52" i="10"/>
  <c r="CW52" i="10" s="1"/>
  <c r="CV53" i="10"/>
  <c r="CV54" i="10"/>
  <c r="CV56" i="10"/>
  <c r="CW56" i="10" s="1"/>
  <c r="CV57" i="10"/>
  <c r="CW57" i="10" s="1"/>
  <c r="CV58" i="10"/>
  <c r="CV60" i="10"/>
  <c r="CW60" i="10" s="1"/>
  <c r="CV61" i="10"/>
  <c r="CW61" i="10" s="1"/>
  <c r="CV62" i="10"/>
  <c r="CW62" i="10" s="1"/>
  <c r="CV64" i="10"/>
  <c r="CW64" i="10" s="1"/>
  <c r="CV65" i="10"/>
  <c r="CW65" i="10" s="1"/>
  <c r="CV66" i="10"/>
  <c r="CW66" i="10" s="1"/>
  <c r="CV68" i="10"/>
  <c r="CW68" i="10" s="1"/>
  <c r="CV69" i="10"/>
  <c r="CV70" i="10"/>
  <c r="CV72" i="10"/>
  <c r="CW72" i="10" s="1"/>
  <c r="CV73" i="10"/>
  <c r="CW73" i="10" s="1"/>
  <c r="CV74" i="10"/>
  <c r="CV76" i="10"/>
  <c r="CW76" i="10" s="1"/>
  <c r="CV77" i="10"/>
  <c r="CW77" i="10" s="1"/>
  <c r="CV78" i="10"/>
  <c r="CW78" i="10" s="1"/>
  <c r="CV80" i="10"/>
  <c r="CW80" i="10" s="1"/>
  <c r="CV81" i="10"/>
  <c r="CW81" i="10" s="1"/>
  <c r="CV82" i="10"/>
  <c r="CW82" i="10" s="1"/>
  <c r="CV84" i="10"/>
  <c r="CW84" i="10" s="1"/>
  <c r="CV85" i="10"/>
  <c r="CV86" i="10"/>
  <c r="CV88" i="10"/>
  <c r="CW88" i="10" s="1"/>
  <c r="CV89" i="10"/>
  <c r="CW89" i="10" s="1"/>
  <c r="CV90" i="10"/>
  <c r="CV92" i="10"/>
  <c r="CW92" i="10" s="1"/>
  <c r="CV93" i="10"/>
  <c r="CW93" i="10" s="1"/>
  <c r="CV94" i="10"/>
  <c r="CW94" i="10" s="1"/>
  <c r="CV96" i="10"/>
  <c r="CW96" i="10" s="1"/>
  <c r="CV97" i="10"/>
  <c r="CW97" i="10" s="1"/>
  <c r="CV98" i="10"/>
  <c r="CW98" i="10" s="1"/>
  <c r="CV100" i="10"/>
  <c r="CW100" i="10" s="1"/>
  <c r="CV101" i="10"/>
  <c r="CV102" i="10"/>
  <c r="CV104" i="10"/>
  <c r="CW104" i="10" s="1"/>
  <c r="CV105" i="10"/>
  <c r="CW105" i="10" s="1"/>
  <c r="CV106" i="10"/>
  <c r="CV108" i="10"/>
  <c r="CW108" i="10" s="1"/>
  <c r="CV109" i="10"/>
  <c r="CW109" i="10" s="1"/>
  <c r="CV110" i="10"/>
  <c r="CW110" i="10" s="1"/>
  <c r="CV112" i="10"/>
  <c r="CW112" i="10" s="1"/>
  <c r="CV113" i="10"/>
  <c r="CW113" i="10" s="1"/>
  <c r="CV114" i="10"/>
  <c r="CW114" i="10" s="1"/>
  <c r="CV116" i="10"/>
  <c r="CW116" i="10" s="1"/>
  <c r="CV117" i="10"/>
  <c r="CV118" i="10"/>
  <c r="CV120" i="10"/>
  <c r="CW120" i="10" s="1"/>
  <c r="CV121" i="10"/>
  <c r="CW121" i="10" s="1"/>
  <c r="CV122" i="10"/>
  <c r="CV124" i="10"/>
  <c r="CW124" i="10" s="1"/>
  <c r="CV125" i="10"/>
  <c r="CW125" i="10" s="1"/>
  <c r="CV126" i="10"/>
  <c r="CW126" i="10" s="1"/>
  <c r="CV128" i="10"/>
  <c r="CW128" i="10" s="1"/>
  <c r="CV129" i="10"/>
  <c r="CW129" i="10" s="1"/>
  <c r="CV130" i="10"/>
  <c r="CV132" i="10"/>
  <c r="CW132" i="10" s="1"/>
  <c r="CV133" i="10"/>
  <c r="CV134" i="10"/>
  <c r="CV136" i="10"/>
  <c r="CW136" i="10" s="1"/>
  <c r="CV137" i="10"/>
  <c r="CW137" i="10" s="1"/>
  <c r="CV138" i="10"/>
  <c r="CV140" i="10"/>
  <c r="CW140" i="10" s="1"/>
  <c r="CV141" i="10"/>
  <c r="CW141" i="10" s="1"/>
  <c r="CV142" i="10"/>
  <c r="CW142" i="10" s="1"/>
  <c r="CV144" i="10"/>
  <c r="CW144" i="10" s="1"/>
  <c r="CV145" i="10"/>
  <c r="CW145" i="10" s="1"/>
  <c r="CV146" i="10"/>
  <c r="CW146" i="10" s="1"/>
  <c r="CV148" i="10"/>
  <c r="CW148" i="10" s="1"/>
  <c r="CV149" i="10"/>
  <c r="CV150" i="10"/>
  <c r="CV152" i="10"/>
  <c r="CW152" i="10" s="1"/>
  <c r="CV153" i="10"/>
  <c r="CW153" i="10" s="1"/>
  <c r="CV154" i="10"/>
  <c r="CV156" i="10"/>
  <c r="CW156" i="10" s="1"/>
  <c r="CV157" i="10"/>
  <c r="CW157" i="10" s="1"/>
  <c r="CV158" i="10"/>
  <c r="CW158" i="10" s="1"/>
  <c r="CV160" i="10"/>
  <c r="CW160" i="10" s="1"/>
  <c r="CV161" i="10"/>
  <c r="CW161" i="10" s="1"/>
  <c r="CV162" i="10"/>
  <c r="CW162" i="10" s="1"/>
  <c r="CV164" i="10"/>
  <c r="CW164" i="10" s="1"/>
  <c r="CV165" i="10"/>
  <c r="CV166" i="10"/>
  <c r="CV168" i="10"/>
  <c r="CW168" i="10" s="1"/>
  <c r="CV169" i="10"/>
  <c r="CW169" i="10" s="1"/>
  <c r="CV170" i="10"/>
  <c r="CV172" i="10"/>
  <c r="CW172" i="10" s="1"/>
  <c r="CV173" i="10"/>
  <c r="CW173" i="10" s="1"/>
  <c r="CV174" i="10"/>
  <c r="CW174" i="10" s="1"/>
  <c r="CV176" i="10"/>
  <c r="CW176" i="10" s="1"/>
  <c r="CV177" i="10"/>
  <c r="CW177" i="10" s="1"/>
  <c r="CV178" i="10"/>
  <c r="CW178" i="10" s="1"/>
  <c r="CV180" i="10"/>
  <c r="CW180" i="10" s="1"/>
  <c r="CV181" i="10"/>
  <c r="CV182" i="10"/>
  <c r="CV184" i="10"/>
  <c r="CW184" i="10" s="1"/>
  <c r="CV185" i="10"/>
  <c r="CW185" i="10" s="1"/>
  <c r="CV186" i="10"/>
  <c r="CV188" i="10"/>
  <c r="CW188" i="10" s="1"/>
  <c r="CV189" i="10"/>
  <c r="CW189" i="10" s="1"/>
  <c r="CV190" i="10"/>
  <c r="CW190" i="10" s="1"/>
  <c r="CV192" i="10"/>
  <c r="CW192" i="10" s="1"/>
  <c r="CV193" i="10"/>
  <c r="CW193" i="10" s="1"/>
  <c r="CV194" i="10"/>
  <c r="CV196" i="10"/>
  <c r="CW196" i="10" s="1"/>
  <c r="CV197" i="10"/>
  <c r="CV198" i="10"/>
  <c r="CV200" i="10"/>
  <c r="CW200" i="10" s="1"/>
  <c r="CV201" i="10"/>
  <c r="CW201" i="10" s="1"/>
  <c r="CV202" i="10"/>
  <c r="CV204" i="10"/>
  <c r="CW204" i="10" s="1"/>
  <c r="CV205" i="10"/>
  <c r="CW205" i="10" s="1"/>
  <c r="CV206" i="10"/>
  <c r="CW206" i="10" s="1"/>
  <c r="CV208" i="10"/>
  <c r="CW208" i="10" s="1"/>
  <c r="CV209" i="10"/>
  <c r="CW209" i="10" s="1"/>
  <c r="CV210" i="10"/>
  <c r="CW210" i="10" s="1"/>
  <c r="CV212" i="10"/>
  <c r="CW212" i="10" s="1"/>
  <c r="CV213" i="10"/>
  <c r="CV214" i="10"/>
  <c r="CV216" i="10"/>
  <c r="CW216" i="10" s="1"/>
  <c r="CV217" i="10"/>
  <c r="CW217" i="10" s="1"/>
  <c r="CV218" i="10"/>
  <c r="CV220" i="10"/>
  <c r="CW220" i="10" s="1"/>
  <c r="CV221" i="10"/>
  <c r="CW221" i="10" s="1"/>
  <c r="CV222" i="10"/>
  <c r="CW222" i="10" s="1"/>
  <c r="CV224" i="10"/>
  <c r="CW224" i="10" s="1"/>
  <c r="CV225" i="10"/>
  <c r="CW225" i="10" s="1"/>
  <c r="CV226" i="10"/>
  <c r="CW226" i="10" s="1"/>
  <c r="CV228" i="10"/>
  <c r="CW228" i="10" s="1"/>
  <c r="CV229" i="10"/>
  <c r="CV230" i="10"/>
  <c r="CV232" i="10"/>
  <c r="CW232" i="10" s="1"/>
  <c r="CV233" i="10"/>
  <c r="CW233" i="10" s="1"/>
  <c r="CV234" i="10"/>
  <c r="CV236" i="10"/>
  <c r="CW236" i="10" s="1"/>
  <c r="CV237" i="10"/>
  <c r="CW237" i="10" s="1"/>
  <c r="CV238" i="10"/>
  <c r="CW238" i="10" s="1"/>
  <c r="CV240" i="10"/>
  <c r="CW240" i="10" s="1"/>
  <c r="CV241" i="10"/>
  <c r="CW241" i="10" s="1"/>
  <c r="CV242" i="10"/>
  <c r="CW242" i="10" s="1"/>
  <c r="CV244" i="10"/>
  <c r="CW244" i="10" s="1"/>
  <c r="CV245" i="10"/>
  <c r="CV246" i="10"/>
  <c r="CV248" i="10"/>
  <c r="CW248" i="10" s="1"/>
  <c r="CV249" i="10"/>
  <c r="CW249" i="10" s="1"/>
  <c r="CV250" i="10"/>
  <c r="CV252" i="10"/>
  <c r="CW252" i="10" s="1"/>
  <c r="CV253" i="10"/>
  <c r="CW253" i="10" s="1"/>
  <c r="CV254" i="10"/>
  <c r="CW254" i="10" s="1"/>
  <c r="CV256" i="10"/>
  <c r="CW256" i="10" s="1"/>
  <c r="CV257" i="10"/>
  <c r="CW257" i="10" s="1"/>
  <c r="CV258" i="10"/>
  <c r="CV260" i="10"/>
  <c r="CW260" i="10" s="1"/>
  <c r="CV261" i="10"/>
  <c r="CV262" i="10"/>
  <c r="CV264" i="10"/>
  <c r="CW264" i="10" s="1"/>
  <c r="CV265" i="10"/>
  <c r="CW265" i="10" s="1"/>
  <c r="CV266" i="10"/>
  <c r="CV268" i="10"/>
  <c r="CW268" i="10" s="1"/>
  <c r="CV269" i="10"/>
  <c r="CW269" i="10" s="1"/>
  <c r="CV270" i="10"/>
  <c r="CW270" i="10" s="1"/>
  <c r="CU10" i="10"/>
  <c r="AW274" i="14"/>
  <c r="AT274" i="14"/>
  <c r="AQ274" i="14"/>
  <c r="AN274" i="14"/>
  <c r="AK274" i="14"/>
  <c r="AH274" i="14"/>
  <c r="AE274" i="14"/>
  <c r="AB274" i="14"/>
  <c r="Y274" i="14"/>
  <c r="V274" i="14"/>
  <c r="W274" i="14"/>
  <c r="S274" i="14"/>
  <c r="P274" i="14"/>
  <c r="M274" i="14"/>
  <c r="J274" i="14"/>
  <c r="G274" i="14"/>
  <c r="D274" i="14"/>
  <c r="A276" i="14"/>
  <c r="A275" i="14"/>
  <c r="A274" i="14"/>
  <c r="AY276" i="14"/>
  <c r="AV276" i="14"/>
  <c r="AS276" i="14"/>
  <c r="AP276" i="14"/>
  <c r="AM276" i="14"/>
  <c r="AJ276" i="14"/>
  <c r="AG276" i="14"/>
  <c r="AD276" i="14"/>
  <c r="AA276" i="14"/>
  <c r="X276" i="14"/>
  <c r="U276" i="14"/>
  <c r="R276" i="14"/>
  <c r="O276" i="14"/>
  <c r="L276" i="14"/>
  <c r="I276" i="14"/>
  <c r="F276" i="14"/>
  <c r="AY272" i="14"/>
  <c r="AS272" i="14"/>
  <c r="AP272" i="14"/>
  <c r="AM272" i="14"/>
  <c r="AJ272" i="14"/>
  <c r="AG272" i="14"/>
  <c r="AA272" i="14"/>
  <c r="X272" i="14"/>
  <c r="R272" i="14"/>
  <c r="L272" i="14"/>
  <c r="I272" i="14"/>
  <c r="I274" i="14" s="1"/>
  <c r="F272" i="14"/>
  <c r="AX272" i="14"/>
  <c r="AU272" i="14"/>
  <c r="AR272" i="14"/>
  <c r="AO272" i="14"/>
  <c r="AL272" i="14"/>
  <c r="AI272" i="14"/>
  <c r="AF272" i="14"/>
  <c r="AC272" i="14"/>
  <c r="Z272" i="14"/>
  <c r="T272" i="14"/>
  <c r="W272" i="14"/>
  <c r="Q272" i="14"/>
  <c r="N272" i="14"/>
  <c r="K272" i="14"/>
  <c r="H272" i="14"/>
  <c r="E272" i="14"/>
  <c r="BB10" i="14"/>
  <c r="BA10" i="14"/>
  <c r="AZ10" i="14"/>
  <c r="AS10" i="14"/>
  <c r="AY10" i="14"/>
  <c r="AV10" i="14"/>
  <c r="AP10" i="14"/>
  <c r="AM10" i="14"/>
  <c r="AJ10" i="14"/>
  <c r="AG10" i="14"/>
  <c r="AD10" i="14"/>
  <c r="AA10" i="14"/>
  <c r="X10" i="14"/>
  <c r="U10" i="14"/>
  <c r="R10" i="14"/>
  <c r="O10" i="14"/>
  <c r="L10" i="14"/>
  <c r="I10" i="14"/>
  <c r="F10" i="14"/>
  <c r="AF51" i="13"/>
  <c r="AX276" i="14" s="1"/>
  <c r="AI51" i="13"/>
  <c r="V51" i="13"/>
  <c r="AI276" i="14" s="1"/>
  <c r="O16" i="11"/>
  <c r="BA276" i="14" l="1"/>
  <c r="AZ272" i="14"/>
  <c r="BF275" i="14" s="1"/>
  <c r="BA272" i="14"/>
  <c r="BG275" i="14" s="1"/>
  <c r="BB272" i="14" l="1"/>
  <c r="AG47" i="13"/>
  <c r="AC47" i="13"/>
  <c r="AA47" i="13"/>
  <c r="Y47" i="13"/>
  <c r="W47" i="13"/>
  <c r="U47" i="13"/>
  <c r="Q47" i="13"/>
  <c r="O47" i="13"/>
  <c r="K47" i="13"/>
  <c r="G47" i="13"/>
  <c r="E47" i="13"/>
  <c r="C47" i="13"/>
  <c r="AJ10" i="13"/>
  <c r="AI10" i="13"/>
  <c r="AH10" i="13"/>
  <c r="AG10" i="13"/>
  <c r="AE10" i="13"/>
  <c r="AC10" i="13"/>
  <c r="AA10" i="13"/>
  <c r="Y10" i="13"/>
  <c r="W10" i="13"/>
  <c r="U10" i="13"/>
  <c r="S10" i="13"/>
  <c r="Q10" i="13"/>
  <c r="O10" i="13"/>
  <c r="M10" i="13"/>
  <c r="K10" i="13"/>
  <c r="I10" i="13"/>
  <c r="G10" i="13"/>
  <c r="E10" i="13"/>
  <c r="C10" i="13"/>
  <c r="AI47" i="13" l="1"/>
  <c r="BF11" i="10"/>
  <c r="BH11" i="10" s="1"/>
  <c r="BG11" i="10"/>
  <c r="BH10" i="10"/>
  <c r="CO47" i="8" l="1"/>
  <c r="CN47" i="8"/>
  <c r="CM47" i="8"/>
  <c r="CL47" i="8"/>
  <c r="CK47" i="8"/>
  <c r="CJ47" i="8"/>
  <c r="CI47" i="8"/>
  <c r="CH47" i="8"/>
  <c r="CG47" i="8"/>
  <c r="CF47" i="8"/>
  <c r="CE47" i="8"/>
  <c r="CD47" i="8"/>
  <c r="CC47" i="8"/>
  <c r="CB47" i="8"/>
  <c r="CA47" i="8"/>
  <c r="BZ47" i="8"/>
  <c r="CO12" i="8"/>
  <c r="CO13" i="8"/>
  <c r="CO14" i="8"/>
  <c r="CO15" i="8"/>
  <c r="CO16" i="8"/>
  <c r="CO17" i="8"/>
  <c r="CO18" i="8"/>
  <c r="CO19" i="8"/>
  <c r="CO20" i="8"/>
  <c r="CO21" i="8"/>
  <c r="CO22" i="8"/>
  <c r="CO23" i="8"/>
  <c r="CO24" i="8"/>
  <c r="CO25" i="8"/>
  <c r="CO26" i="8"/>
  <c r="CO27" i="8"/>
  <c r="CO28" i="8"/>
  <c r="CO29" i="8"/>
  <c r="CO30" i="8"/>
  <c r="CO31" i="8"/>
  <c r="CO32" i="8"/>
  <c r="CO33" i="8"/>
  <c r="CO34" i="8"/>
  <c r="CO35" i="8"/>
  <c r="CO36" i="8"/>
  <c r="CO37" i="8"/>
  <c r="CO38" i="8"/>
  <c r="CO39" i="8"/>
  <c r="CO40" i="8"/>
  <c r="CO41" i="8"/>
  <c r="CO42" i="8"/>
  <c r="CO43" i="8"/>
  <c r="CO44" i="8"/>
  <c r="CO45" i="8"/>
  <c r="CO11" i="8"/>
  <c r="CN12" i="8"/>
  <c r="CN13" i="8"/>
  <c r="CN14" i="8"/>
  <c r="CN15" i="8"/>
  <c r="CN16" i="8"/>
  <c r="CN17" i="8"/>
  <c r="CN18" i="8"/>
  <c r="CN19" i="8"/>
  <c r="CN20" i="8"/>
  <c r="CN21" i="8"/>
  <c r="CN22" i="8"/>
  <c r="CN23" i="8"/>
  <c r="CN24" i="8"/>
  <c r="CN25" i="8"/>
  <c r="CN26" i="8"/>
  <c r="CN27" i="8"/>
  <c r="CN28" i="8"/>
  <c r="CN29" i="8"/>
  <c r="CN30" i="8"/>
  <c r="CN31" i="8"/>
  <c r="CN32" i="8"/>
  <c r="CN33" i="8"/>
  <c r="CN34" i="8"/>
  <c r="CN35" i="8"/>
  <c r="CN36" i="8"/>
  <c r="CN37" i="8"/>
  <c r="CN38" i="8"/>
  <c r="CN39" i="8"/>
  <c r="CN40" i="8"/>
  <c r="CN41" i="8"/>
  <c r="CN42" i="8"/>
  <c r="CN43" i="8"/>
  <c r="CN44" i="8"/>
  <c r="CN45" i="8"/>
  <c r="CN11" i="8"/>
  <c r="CM12" i="8"/>
  <c r="CM13" i="8"/>
  <c r="CM14" i="8"/>
  <c r="AB14" i="13" s="1"/>
  <c r="CM15" i="8"/>
  <c r="CM16" i="8"/>
  <c r="CM17" i="8"/>
  <c r="CM18" i="8"/>
  <c r="CM19" i="8"/>
  <c r="CM20" i="8"/>
  <c r="CM21" i="8"/>
  <c r="CM22" i="8"/>
  <c r="CM23" i="8"/>
  <c r="CM24" i="8"/>
  <c r="CM25" i="8"/>
  <c r="CM26" i="8"/>
  <c r="CM27" i="8"/>
  <c r="CM28" i="8"/>
  <c r="CM29" i="8"/>
  <c r="CM30" i="8"/>
  <c r="CM31" i="8"/>
  <c r="CM32" i="8"/>
  <c r="CM33" i="8"/>
  <c r="CM34" i="8"/>
  <c r="CM35" i="8"/>
  <c r="CM36" i="8"/>
  <c r="CM37" i="8"/>
  <c r="CM38" i="8"/>
  <c r="CM39" i="8"/>
  <c r="CM40" i="8"/>
  <c r="CM41" i="8"/>
  <c r="CM42" i="8"/>
  <c r="CM43" i="8"/>
  <c r="CM44" i="8"/>
  <c r="CM45" i="8"/>
  <c r="CM11" i="8"/>
  <c r="CL12" i="8"/>
  <c r="CL13" i="8"/>
  <c r="CL14" i="8"/>
  <c r="CL15" i="8"/>
  <c r="CL16" i="8"/>
  <c r="CL17" i="8"/>
  <c r="CL18" i="8"/>
  <c r="CL19" i="8"/>
  <c r="CL20" i="8"/>
  <c r="CL21" i="8"/>
  <c r="CL22" i="8"/>
  <c r="CL23" i="8"/>
  <c r="CL24" i="8"/>
  <c r="CL25" i="8"/>
  <c r="CL26" i="8"/>
  <c r="CL27" i="8"/>
  <c r="CL28" i="8"/>
  <c r="CL29" i="8"/>
  <c r="CL30" i="8"/>
  <c r="CL31" i="8"/>
  <c r="CL32" i="8"/>
  <c r="CL33" i="8"/>
  <c r="CL34" i="8"/>
  <c r="CL35" i="8"/>
  <c r="CL36" i="8"/>
  <c r="CL37" i="8"/>
  <c r="CL38" i="8"/>
  <c r="CL39" i="8"/>
  <c r="CL40" i="8"/>
  <c r="CL41" i="8"/>
  <c r="CL42" i="8"/>
  <c r="CL43" i="8"/>
  <c r="CL44" i="8"/>
  <c r="CL45" i="8"/>
  <c r="CL11" i="8"/>
  <c r="CK12" i="8"/>
  <c r="CK13" i="8"/>
  <c r="CK14" i="8"/>
  <c r="CK15" i="8"/>
  <c r="CK16" i="8"/>
  <c r="CK17" i="8"/>
  <c r="CK18" i="8"/>
  <c r="CK19" i="8"/>
  <c r="CK20" i="8"/>
  <c r="CK21" i="8"/>
  <c r="CK22" i="8"/>
  <c r="CK23" i="8"/>
  <c r="CK24" i="8"/>
  <c r="CK25" i="8"/>
  <c r="CK26" i="8"/>
  <c r="CK27" i="8"/>
  <c r="CK28" i="8"/>
  <c r="CK29" i="8"/>
  <c r="CK30" i="8"/>
  <c r="CK31" i="8"/>
  <c r="CK32" i="8"/>
  <c r="CK33" i="8"/>
  <c r="CK34" i="8"/>
  <c r="CK35" i="8"/>
  <c r="CK36" i="8"/>
  <c r="CK37" i="8"/>
  <c r="CK38" i="8"/>
  <c r="CK39" i="8"/>
  <c r="CK40" i="8"/>
  <c r="CK41" i="8"/>
  <c r="CK42" i="8"/>
  <c r="CK43" i="8"/>
  <c r="CK44" i="8"/>
  <c r="CK45" i="8"/>
  <c r="CK11" i="8"/>
  <c r="X11" i="13" s="1"/>
  <c r="CJ12" i="8"/>
  <c r="CJ13" i="8"/>
  <c r="CJ14" i="8"/>
  <c r="CJ15" i="8"/>
  <c r="CJ16" i="8"/>
  <c r="CJ17" i="8"/>
  <c r="CJ18" i="8"/>
  <c r="CJ19" i="8"/>
  <c r="CJ20" i="8"/>
  <c r="CJ21" i="8"/>
  <c r="CJ22" i="8"/>
  <c r="CJ23" i="8"/>
  <c r="CJ24" i="8"/>
  <c r="CJ25" i="8"/>
  <c r="CJ26" i="8"/>
  <c r="CJ27" i="8"/>
  <c r="CJ28" i="8"/>
  <c r="CJ29" i="8"/>
  <c r="CJ30" i="8"/>
  <c r="CJ31" i="8"/>
  <c r="CJ32" i="8"/>
  <c r="CJ33" i="8"/>
  <c r="CJ34" i="8"/>
  <c r="CJ35" i="8"/>
  <c r="CJ36" i="8"/>
  <c r="CJ37" i="8"/>
  <c r="CJ38" i="8"/>
  <c r="CJ39" i="8"/>
  <c r="CJ40" i="8"/>
  <c r="CJ41" i="8"/>
  <c r="CJ42" i="8"/>
  <c r="CJ43" i="8"/>
  <c r="CJ44" i="8"/>
  <c r="CJ45" i="8"/>
  <c r="CJ11" i="8"/>
  <c r="CI12" i="8"/>
  <c r="CI13" i="8"/>
  <c r="CI14" i="8"/>
  <c r="CI15" i="8"/>
  <c r="CI16" i="8"/>
  <c r="CI17" i="8"/>
  <c r="CI18" i="8"/>
  <c r="CI19" i="8"/>
  <c r="CI20" i="8"/>
  <c r="CI21" i="8"/>
  <c r="CI22" i="8"/>
  <c r="CI23" i="8"/>
  <c r="CI24" i="8"/>
  <c r="CI25" i="8"/>
  <c r="CI26" i="8"/>
  <c r="CI27" i="8"/>
  <c r="CI28" i="8"/>
  <c r="CI29" i="8"/>
  <c r="CI30" i="8"/>
  <c r="CI31" i="8"/>
  <c r="CI32" i="8"/>
  <c r="CI33" i="8"/>
  <c r="CI34" i="8"/>
  <c r="CI35" i="8"/>
  <c r="CI36" i="8"/>
  <c r="CI37" i="8"/>
  <c r="CI38" i="8"/>
  <c r="CI39" i="8"/>
  <c r="CI40" i="8"/>
  <c r="CI41" i="8"/>
  <c r="CI42" i="8"/>
  <c r="CI43" i="8"/>
  <c r="CI44" i="8"/>
  <c r="CI45" i="8"/>
  <c r="CI11" i="8"/>
  <c r="T11" i="13" s="1"/>
  <c r="CH12" i="8"/>
  <c r="CH13" i="8"/>
  <c r="CH14" i="8"/>
  <c r="CH15" i="8"/>
  <c r="CH16" i="8"/>
  <c r="CH17" i="8"/>
  <c r="CH18" i="8"/>
  <c r="CH19" i="8"/>
  <c r="CH20" i="8"/>
  <c r="CH21" i="8"/>
  <c r="CH22" i="8"/>
  <c r="CH23" i="8"/>
  <c r="CH24" i="8"/>
  <c r="CH25" i="8"/>
  <c r="CH26" i="8"/>
  <c r="CH27" i="8"/>
  <c r="CH28" i="8"/>
  <c r="CH29" i="8"/>
  <c r="CH30" i="8"/>
  <c r="CH31" i="8"/>
  <c r="CH32" i="8"/>
  <c r="CH33" i="8"/>
  <c r="CH34" i="8"/>
  <c r="CH35" i="8"/>
  <c r="CH36" i="8"/>
  <c r="CH37" i="8"/>
  <c r="CH38" i="8"/>
  <c r="CH39" i="8"/>
  <c r="CH40" i="8"/>
  <c r="CH41" i="8"/>
  <c r="CH42" i="8"/>
  <c r="CH43" i="8"/>
  <c r="CH44" i="8"/>
  <c r="CH45" i="8"/>
  <c r="CH11" i="8"/>
  <c r="CG12" i="8"/>
  <c r="CG13" i="8"/>
  <c r="CG14" i="8"/>
  <c r="CG15" i="8"/>
  <c r="CG16" i="8"/>
  <c r="CG17" i="8"/>
  <c r="CG18" i="8"/>
  <c r="CG19" i="8"/>
  <c r="CG20" i="8"/>
  <c r="CG21" i="8"/>
  <c r="CG22" i="8"/>
  <c r="CG23" i="8"/>
  <c r="CG24" i="8"/>
  <c r="CG25" i="8"/>
  <c r="CG26" i="8"/>
  <c r="CG27" i="8"/>
  <c r="CG28" i="8"/>
  <c r="CG29" i="8"/>
  <c r="CG30" i="8"/>
  <c r="CG31" i="8"/>
  <c r="CG32" i="8"/>
  <c r="CG33" i="8"/>
  <c r="CG34" i="8"/>
  <c r="CG35" i="8"/>
  <c r="CG36" i="8"/>
  <c r="CG37" i="8"/>
  <c r="CG38" i="8"/>
  <c r="CG39" i="8"/>
  <c r="CG40" i="8"/>
  <c r="CG41" i="8"/>
  <c r="CG42" i="8"/>
  <c r="CG43" i="8"/>
  <c r="CG44" i="8"/>
  <c r="CG45" i="8"/>
  <c r="CG11" i="8"/>
  <c r="P11" i="13" s="1"/>
  <c r="CF12" i="8"/>
  <c r="CF13" i="8"/>
  <c r="CF14" i="8"/>
  <c r="CF15" i="8"/>
  <c r="CF16" i="8"/>
  <c r="CF17" i="8"/>
  <c r="CF18" i="8"/>
  <c r="CF19" i="8"/>
  <c r="CF20" i="8"/>
  <c r="CF21" i="8"/>
  <c r="CF22" i="8"/>
  <c r="CF23" i="8"/>
  <c r="CF24" i="8"/>
  <c r="CF25" i="8"/>
  <c r="CF26" i="8"/>
  <c r="CF27" i="8"/>
  <c r="CF28" i="8"/>
  <c r="CF29" i="8"/>
  <c r="CF30" i="8"/>
  <c r="CF31" i="8"/>
  <c r="CF32" i="8"/>
  <c r="CF33" i="8"/>
  <c r="CF34" i="8"/>
  <c r="CF35" i="8"/>
  <c r="CF36" i="8"/>
  <c r="CF37" i="8"/>
  <c r="CF38" i="8"/>
  <c r="CF39" i="8"/>
  <c r="CF40" i="8"/>
  <c r="CF41" i="8"/>
  <c r="CF42" i="8"/>
  <c r="CF43" i="8"/>
  <c r="CF44" i="8"/>
  <c r="CF45" i="8"/>
  <c r="CF11" i="8"/>
  <c r="CE12" i="8"/>
  <c r="CE13" i="8"/>
  <c r="CE14" i="8"/>
  <c r="CE15" i="8"/>
  <c r="CE16" i="8"/>
  <c r="CE17" i="8"/>
  <c r="CE18" i="8"/>
  <c r="CE19" i="8"/>
  <c r="CE20" i="8"/>
  <c r="CE21" i="8"/>
  <c r="CE22" i="8"/>
  <c r="CE23" i="8"/>
  <c r="CE24" i="8"/>
  <c r="CE25" i="8"/>
  <c r="CE26" i="8"/>
  <c r="CE27" i="8"/>
  <c r="CE28" i="8"/>
  <c r="CE29" i="8"/>
  <c r="CE30" i="8"/>
  <c r="CE31" i="8"/>
  <c r="CE32" i="8"/>
  <c r="CE33" i="8"/>
  <c r="CE34" i="8"/>
  <c r="CE35" i="8"/>
  <c r="CE36" i="8"/>
  <c r="CE37" i="8"/>
  <c r="CE38" i="8"/>
  <c r="CE39" i="8"/>
  <c r="CE40" i="8"/>
  <c r="CE41" i="8"/>
  <c r="CE42" i="8"/>
  <c r="CE43" i="8"/>
  <c r="CE44" i="8"/>
  <c r="CE45" i="8"/>
  <c r="CE11" i="8"/>
  <c r="CD12" i="8"/>
  <c r="CD13" i="8"/>
  <c r="CD14" i="8"/>
  <c r="CD15" i="8"/>
  <c r="CD16" i="8"/>
  <c r="CD17" i="8"/>
  <c r="CD18" i="8"/>
  <c r="CD19" i="8"/>
  <c r="CD20" i="8"/>
  <c r="CD21" i="8"/>
  <c r="CD22" i="8"/>
  <c r="CD23" i="8"/>
  <c r="CD24" i="8"/>
  <c r="CD25" i="8"/>
  <c r="CD26" i="8"/>
  <c r="CD27" i="8"/>
  <c r="CD28" i="8"/>
  <c r="CD29" i="8"/>
  <c r="CD30" i="8"/>
  <c r="CD31" i="8"/>
  <c r="CD32" i="8"/>
  <c r="CD33" i="8"/>
  <c r="CD34" i="8"/>
  <c r="CD35" i="8"/>
  <c r="CD36" i="8"/>
  <c r="CD37" i="8"/>
  <c r="CD38" i="8"/>
  <c r="CD39" i="8"/>
  <c r="CD40" i="8"/>
  <c r="CD41" i="8"/>
  <c r="CD42" i="8"/>
  <c r="CD43" i="8"/>
  <c r="CD44" i="8"/>
  <c r="CD45" i="8"/>
  <c r="CD11" i="8"/>
  <c r="J11" i="13" s="1"/>
  <c r="CC12" i="8"/>
  <c r="CC13" i="8"/>
  <c r="CC14" i="8"/>
  <c r="CC15" i="8"/>
  <c r="CC16" i="8"/>
  <c r="CC17" i="8"/>
  <c r="CC18" i="8"/>
  <c r="CC19" i="8"/>
  <c r="CC20" i="8"/>
  <c r="CC21" i="8"/>
  <c r="CC22" i="8"/>
  <c r="CC23" i="8"/>
  <c r="CC24" i="8"/>
  <c r="CC25" i="8"/>
  <c r="CC26" i="8"/>
  <c r="CC27" i="8"/>
  <c r="CC28" i="8"/>
  <c r="CC29" i="8"/>
  <c r="CC30" i="8"/>
  <c r="CC31" i="8"/>
  <c r="CC32" i="8"/>
  <c r="CC33" i="8"/>
  <c r="CC34" i="8"/>
  <c r="CC35" i="8"/>
  <c r="CC36" i="8"/>
  <c r="CC37" i="8"/>
  <c r="CC38" i="8"/>
  <c r="CC39" i="8"/>
  <c r="CC40" i="8"/>
  <c r="CC41" i="8"/>
  <c r="CC42" i="8"/>
  <c r="CC43" i="8"/>
  <c r="CC44" i="8"/>
  <c r="CC45" i="8"/>
  <c r="CC11" i="8"/>
  <c r="CB12" i="8"/>
  <c r="CB13" i="8"/>
  <c r="CB14" i="8"/>
  <c r="CB15" i="8"/>
  <c r="CB16" i="8"/>
  <c r="CB17" i="8"/>
  <c r="CB18" i="8"/>
  <c r="CB19" i="8"/>
  <c r="CB20" i="8"/>
  <c r="CB21" i="8"/>
  <c r="CB22" i="8"/>
  <c r="CB23" i="8"/>
  <c r="CB24" i="8"/>
  <c r="CB25" i="8"/>
  <c r="CB26" i="8"/>
  <c r="CB27" i="8"/>
  <c r="CB28" i="8"/>
  <c r="CB29" i="8"/>
  <c r="CB30" i="8"/>
  <c r="CB31" i="8"/>
  <c r="CB32" i="8"/>
  <c r="CB33" i="8"/>
  <c r="CB34" i="8"/>
  <c r="CB35" i="8"/>
  <c r="CB36" i="8"/>
  <c r="CB37" i="8"/>
  <c r="CB38" i="8"/>
  <c r="CB39" i="8"/>
  <c r="CB40" i="8"/>
  <c r="CB41" i="8"/>
  <c r="CB42" i="8"/>
  <c r="CB43" i="8"/>
  <c r="CB44" i="8"/>
  <c r="CB45" i="8"/>
  <c r="CB11" i="8"/>
  <c r="CA12" i="8"/>
  <c r="CA13" i="8"/>
  <c r="CA14" i="8"/>
  <c r="CA15" i="8"/>
  <c r="CA16" i="8"/>
  <c r="CA17" i="8"/>
  <c r="CA18" i="8"/>
  <c r="CA19" i="8"/>
  <c r="CA20" i="8"/>
  <c r="CA21" i="8"/>
  <c r="CA22" i="8"/>
  <c r="CA23" i="8"/>
  <c r="CA24" i="8"/>
  <c r="CA25" i="8"/>
  <c r="CA26" i="8"/>
  <c r="CA27" i="8"/>
  <c r="CA28" i="8"/>
  <c r="CA29" i="8"/>
  <c r="CA30" i="8"/>
  <c r="CA31" i="8"/>
  <c r="CA32" i="8"/>
  <c r="CA33" i="8"/>
  <c r="CA34" i="8"/>
  <c r="CA35" i="8"/>
  <c r="CA36" i="8"/>
  <c r="CA37" i="8"/>
  <c r="CA38" i="8"/>
  <c r="CA39" i="8"/>
  <c r="CA40" i="8"/>
  <c r="CA41" i="8"/>
  <c r="CA42" i="8"/>
  <c r="CA43" i="8"/>
  <c r="CA44" i="8"/>
  <c r="CA45" i="8"/>
  <c r="CA11" i="8"/>
  <c r="BZ12" i="8"/>
  <c r="BZ13" i="8"/>
  <c r="BZ14" i="8"/>
  <c r="BZ15" i="8"/>
  <c r="BZ16" i="8"/>
  <c r="BZ17" i="8"/>
  <c r="BZ18" i="8"/>
  <c r="BZ19" i="8"/>
  <c r="BZ20" i="8"/>
  <c r="BZ21" i="8"/>
  <c r="BZ22" i="8"/>
  <c r="BZ23" i="8"/>
  <c r="BZ24" i="8"/>
  <c r="BZ25" i="8"/>
  <c r="BZ26" i="8"/>
  <c r="BZ27" i="8"/>
  <c r="BZ28" i="8"/>
  <c r="BZ29" i="8"/>
  <c r="BZ30" i="8"/>
  <c r="BZ31" i="8"/>
  <c r="BZ32" i="8"/>
  <c r="BZ33" i="8"/>
  <c r="BZ34" i="8"/>
  <c r="BZ35" i="8"/>
  <c r="BZ36" i="8"/>
  <c r="BZ37" i="8"/>
  <c r="BZ38" i="8"/>
  <c r="BZ39" i="8"/>
  <c r="BZ40" i="8"/>
  <c r="BZ41" i="8"/>
  <c r="BZ42" i="8"/>
  <c r="BZ43" i="8"/>
  <c r="BZ44" i="8"/>
  <c r="BZ45" i="8"/>
  <c r="BZ11" i="8"/>
  <c r="AQ13" i="10"/>
  <c r="AQ14" i="10"/>
  <c r="AQ15" i="10"/>
  <c r="AQ16" i="10"/>
  <c r="AQ17" i="10"/>
  <c r="AQ18" i="10"/>
  <c r="AQ19" i="10"/>
  <c r="AQ20" i="10"/>
  <c r="AQ21" i="10"/>
  <c r="AQ22" i="10"/>
  <c r="AQ23" i="10"/>
  <c r="AQ24" i="10"/>
  <c r="AQ25" i="10"/>
  <c r="AQ26" i="10"/>
  <c r="AQ27" i="10"/>
  <c r="AQ28" i="10"/>
  <c r="AQ29" i="10"/>
  <c r="AQ30" i="10"/>
  <c r="AQ31" i="10"/>
  <c r="AQ32" i="10"/>
  <c r="AQ33" i="10"/>
  <c r="AQ34" i="10"/>
  <c r="AQ35" i="10"/>
  <c r="AQ36" i="10"/>
  <c r="AQ37" i="10"/>
  <c r="AQ38" i="10"/>
  <c r="AQ39" i="10"/>
  <c r="AQ40" i="10"/>
  <c r="AQ41" i="10"/>
  <c r="AQ42" i="10"/>
  <c r="AQ43" i="10"/>
  <c r="AQ44" i="10"/>
  <c r="AQ45" i="10"/>
  <c r="AQ46" i="10"/>
  <c r="AQ47" i="10"/>
  <c r="AQ48" i="10"/>
  <c r="AQ49" i="10"/>
  <c r="AQ50" i="10"/>
  <c r="AQ51" i="10"/>
  <c r="AQ52" i="10"/>
  <c r="AQ53" i="10"/>
  <c r="AQ54" i="10"/>
  <c r="AQ55" i="10"/>
  <c r="AQ56" i="10"/>
  <c r="AQ57" i="10"/>
  <c r="AQ58" i="10"/>
  <c r="AQ59" i="10"/>
  <c r="AQ60" i="10"/>
  <c r="AQ61" i="10"/>
  <c r="AQ62" i="10"/>
  <c r="AQ63" i="10"/>
  <c r="AQ64" i="10"/>
  <c r="AQ65" i="10"/>
  <c r="AQ66" i="10"/>
  <c r="AQ67" i="10"/>
  <c r="AQ68" i="10"/>
  <c r="AQ69" i="10"/>
  <c r="AQ70" i="10"/>
  <c r="AQ71" i="10"/>
  <c r="AQ72" i="10"/>
  <c r="AQ73" i="10"/>
  <c r="AQ74" i="10"/>
  <c r="AQ75" i="10"/>
  <c r="AQ76" i="10"/>
  <c r="AQ77" i="10"/>
  <c r="AQ78" i="10"/>
  <c r="AQ79" i="10"/>
  <c r="AQ80" i="10"/>
  <c r="AQ81" i="10"/>
  <c r="AQ82" i="10"/>
  <c r="AQ83" i="10"/>
  <c r="AQ84" i="10"/>
  <c r="AQ85" i="10"/>
  <c r="AQ86" i="10"/>
  <c r="AQ87" i="10"/>
  <c r="AQ88" i="10"/>
  <c r="AQ89" i="10"/>
  <c r="AQ90" i="10"/>
  <c r="AQ91" i="10"/>
  <c r="AQ92" i="10"/>
  <c r="AQ93" i="10"/>
  <c r="AQ94" i="10"/>
  <c r="AQ95" i="10"/>
  <c r="AQ96" i="10"/>
  <c r="AQ97" i="10"/>
  <c r="AQ98" i="10"/>
  <c r="AQ99" i="10"/>
  <c r="AQ100" i="10"/>
  <c r="AQ101" i="10"/>
  <c r="AQ102" i="10"/>
  <c r="AQ103" i="10"/>
  <c r="AQ104" i="10"/>
  <c r="AQ105" i="10"/>
  <c r="AQ106" i="10"/>
  <c r="AQ107" i="10"/>
  <c r="AQ108" i="10"/>
  <c r="AQ109" i="10"/>
  <c r="AQ110" i="10"/>
  <c r="AQ111" i="10"/>
  <c r="AQ112" i="10"/>
  <c r="AQ113" i="10"/>
  <c r="AQ114" i="10"/>
  <c r="AQ115" i="10"/>
  <c r="AQ116" i="10"/>
  <c r="AQ117" i="10"/>
  <c r="AQ118" i="10"/>
  <c r="AQ119" i="10"/>
  <c r="AQ120" i="10"/>
  <c r="AQ121" i="10"/>
  <c r="AQ122" i="10"/>
  <c r="AQ123" i="10"/>
  <c r="AQ124" i="10"/>
  <c r="AQ125" i="10"/>
  <c r="AQ126" i="10"/>
  <c r="AQ127" i="10"/>
  <c r="AQ128" i="10"/>
  <c r="AQ129" i="10"/>
  <c r="AQ130" i="10"/>
  <c r="AQ131" i="10"/>
  <c r="AQ132" i="10"/>
  <c r="AQ133" i="10"/>
  <c r="AQ134" i="10"/>
  <c r="AQ135" i="10"/>
  <c r="AQ136" i="10"/>
  <c r="AQ137" i="10"/>
  <c r="AQ138" i="10"/>
  <c r="AQ139" i="10"/>
  <c r="AQ140" i="10"/>
  <c r="AQ141" i="10"/>
  <c r="AQ142" i="10"/>
  <c r="AQ143" i="10"/>
  <c r="AQ144" i="10"/>
  <c r="AQ145" i="10"/>
  <c r="AQ146" i="10"/>
  <c r="AQ147" i="10"/>
  <c r="AQ148" i="10"/>
  <c r="AQ149" i="10"/>
  <c r="AQ150" i="10"/>
  <c r="AQ151" i="10"/>
  <c r="AQ152" i="10"/>
  <c r="AQ153" i="10"/>
  <c r="AQ154" i="10"/>
  <c r="AQ155" i="10"/>
  <c r="AQ156" i="10"/>
  <c r="AQ157" i="10"/>
  <c r="AQ158" i="10"/>
  <c r="AQ159" i="10"/>
  <c r="AQ160" i="10"/>
  <c r="AQ161" i="10"/>
  <c r="AQ162" i="10"/>
  <c r="AQ163" i="10"/>
  <c r="AQ164" i="10"/>
  <c r="AQ165" i="10"/>
  <c r="AQ166" i="10"/>
  <c r="AQ167" i="10"/>
  <c r="AQ168" i="10"/>
  <c r="AQ169" i="10"/>
  <c r="AQ170" i="10"/>
  <c r="AQ171" i="10"/>
  <c r="AQ172" i="10"/>
  <c r="AQ173" i="10"/>
  <c r="AQ174" i="10"/>
  <c r="AQ175" i="10"/>
  <c r="AQ176" i="10"/>
  <c r="AQ177" i="10"/>
  <c r="AQ178" i="10"/>
  <c r="AQ179" i="10"/>
  <c r="AQ180" i="10"/>
  <c r="AQ181" i="10"/>
  <c r="AQ182" i="10"/>
  <c r="AQ183" i="10"/>
  <c r="AQ184" i="10"/>
  <c r="AQ185" i="10"/>
  <c r="AQ186" i="10"/>
  <c r="AQ187" i="10"/>
  <c r="AQ188" i="10"/>
  <c r="AQ189" i="10"/>
  <c r="AQ190" i="10"/>
  <c r="AQ191" i="10"/>
  <c r="AQ192" i="10"/>
  <c r="AQ193" i="10"/>
  <c r="AQ194" i="10"/>
  <c r="AQ195" i="10"/>
  <c r="AQ196" i="10"/>
  <c r="AQ197" i="10"/>
  <c r="AQ198" i="10"/>
  <c r="AQ199" i="10"/>
  <c r="AQ200" i="10"/>
  <c r="AQ201" i="10"/>
  <c r="AQ202" i="10"/>
  <c r="AQ203" i="10"/>
  <c r="AQ204" i="10"/>
  <c r="AQ205" i="10"/>
  <c r="AQ206" i="10"/>
  <c r="AQ207" i="10"/>
  <c r="AQ208" i="10"/>
  <c r="AQ209" i="10"/>
  <c r="AQ210" i="10"/>
  <c r="AQ211" i="10"/>
  <c r="AQ212" i="10"/>
  <c r="AQ213" i="10"/>
  <c r="AQ214" i="10"/>
  <c r="AQ215" i="10"/>
  <c r="AQ216" i="10"/>
  <c r="AQ217" i="10"/>
  <c r="AQ218" i="10"/>
  <c r="AQ219" i="10"/>
  <c r="AQ220" i="10"/>
  <c r="AQ221" i="10"/>
  <c r="AQ222" i="10"/>
  <c r="AQ223" i="10"/>
  <c r="AQ224" i="10"/>
  <c r="AQ225" i="10"/>
  <c r="AQ226" i="10"/>
  <c r="AQ227" i="10"/>
  <c r="AQ228" i="10"/>
  <c r="AQ229" i="10"/>
  <c r="AQ230" i="10"/>
  <c r="AQ231" i="10"/>
  <c r="AQ232" i="10"/>
  <c r="AQ233" i="10"/>
  <c r="AQ234" i="10"/>
  <c r="AQ235" i="10"/>
  <c r="AQ236" i="10"/>
  <c r="AQ237" i="10"/>
  <c r="AQ238" i="10"/>
  <c r="AQ239" i="10"/>
  <c r="AQ240" i="10"/>
  <c r="AQ241" i="10"/>
  <c r="AQ242" i="10"/>
  <c r="AQ243" i="10"/>
  <c r="AQ244" i="10"/>
  <c r="AQ245" i="10"/>
  <c r="AQ246" i="10"/>
  <c r="AQ247" i="10"/>
  <c r="AQ248" i="10"/>
  <c r="AQ249" i="10"/>
  <c r="AQ250" i="10"/>
  <c r="AQ251" i="10"/>
  <c r="AQ252" i="10"/>
  <c r="AQ253" i="10"/>
  <c r="AQ254" i="10"/>
  <c r="AQ255" i="10"/>
  <c r="AQ256" i="10"/>
  <c r="AQ257" i="10"/>
  <c r="AQ258" i="10"/>
  <c r="AQ259" i="10"/>
  <c r="AQ260" i="10"/>
  <c r="AQ261" i="10"/>
  <c r="AQ262" i="10"/>
  <c r="AQ263" i="10"/>
  <c r="AQ264" i="10"/>
  <c r="AQ265" i="10"/>
  <c r="AQ266" i="10"/>
  <c r="AQ267" i="10"/>
  <c r="AQ268" i="10"/>
  <c r="AQ269" i="10"/>
  <c r="AQ270" i="10"/>
  <c r="AQ271" i="10"/>
  <c r="AQ11" i="10"/>
  <c r="AQ12" i="10"/>
  <c r="AO13" i="10"/>
  <c r="AO14" i="10"/>
  <c r="AO15" i="10"/>
  <c r="AO16" i="10"/>
  <c r="AO17" i="10"/>
  <c r="AO18" i="10"/>
  <c r="AO19" i="10"/>
  <c r="AO20" i="10"/>
  <c r="AO21" i="10"/>
  <c r="AO22" i="10"/>
  <c r="AO23" i="10"/>
  <c r="AO24" i="10"/>
  <c r="AO25" i="10"/>
  <c r="AO26" i="10"/>
  <c r="AO27" i="10"/>
  <c r="AO28" i="10"/>
  <c r="AO29" i="10"/>
  <c r="AO30" i="10"/>
  <c r="AO31" i="10"/>
  <c r="AO32" i="10"/>
  <c r="AO33" i="10"/>
  <c r="AO34" i="10"/>
  <c r="AO35" i="10"/>
  <c r="AO36" i="10"/>
  <c r="AO37" i="10"/>
  <c r="AO38" i="10"/>
  <c r="AO39" i="10"/>
  <c r="AO40" i="10"/>
  <c r="AO41" i="10"/>
  <c r="AO42" i="10"/>
  <c r="AO43" i="10"/>
  <c r="AO44" i="10"/>
  <c r="AO45" i="10"/>
  <c r="AO46" i="10"/>
  <c r="AO47" i="10"/>
  <c r="AO48" i="10"/>
  <c r="AO49" i="10"/>
  <c r="AO50" i="10"/>
  <c r="AO51" i="10"/>
  <c r="AO52" i="10"/>
  <c r="AO53" i="10"/>
  <c r="AO54" i="10"/>
  <c r="AO55" i="10"/>
  <c r="AO56" i="10"/>
  <c r="AO57" i="10"/>
  <c r="AO58" i="10"/>
  <c r="AO59" i="10"/>
  <c r="AO60" i="10"/>
  <c r="AO61" i="10"/>
  <c r="AO62" i="10"/>
  <c r="AO63" i="10"/>
  <c r="AO64" i="10"/>
  <c r="AO65" i="10"/>
  <c r="AO66" i="10"/>
  <c r="AO67" i="10"/>
  <c r="AO68" i="10"/>
  <c r="AO69" i="10"/>
  <c r="AO70" i="10"/>
  <c r="AO71" i="10"/>
  <c r="AO72" i="10"/>
  <c r="AO73" i="10"/>
  <c r="AO74" i="10"/>
  <c r="AO75" i="10"/>
  <c r="AO76" i="10"/>
  <c r="AO77" i="10"/>
  <c r="AO78" i="10"/>
  <c r="AO79" i="10"/>
  <c r="AO80" i="10"/>
  <c r="AO81" i="10"/>
  <c r="AO82" i="10"/>
  <c r="AO83" i="10"/>
  <c r="AO84" i="10"/>
  <c r="AO85" i="10"/>
  <c r="AO86" i="10"/>
  <c r="AO87" i="10"/>
  <c r="AO88" i="10"/>
  <c r="AO89" i="10"/>
  <c r="AO90" i="10"/>
  <c r="AO91" i="10"/>
  <c r="AO92" i="10"/>
  <c r="AO93" i="10"/>
  <c r="AO94" i="10"/>
  <c r="AO95" i="10"/>
  <c r="AO96" i="10"/>
  <c r="AO97" i="10"/>
  <c r="AO98" i="10"/>
  <c r="AO99" i="10"/>
  <c r="AO100" i="10"/>
  <c r="AO101" i="10"/>
  <c r="AO102" i="10"/>
  <c r="AO103" i="10"/>
  <c r="AO104" i="10"/>
  <c r="AO105" i="10"/>
  <c r="AO106" i="10"/>
  <c r="AO107" i="10"/>
  <c r="AO108" i="10"/>
  <c r="AO109" i="10"/>
  <c r="AO110" i="10"/>
  <c r="AO111" i="10"/>
  <c r="AO112" i="10"/>
  <c r="AO113" i="10"/>
  <c r="AO114" i="10"/>
  <c r="AO115" i="10"/>
  <c r="AO116" i="10"/>
  <c r="AO117" i="10"/>
  <c r="AO118" i="10"/>
  <c r="AO119" i="10"/>
  <c r="AO120" i="10"/>
  <c r="AO121" i="10"/>
  <c r="AO122" i="10"/>
  <c r="AO123" i="10"/>
  <c r="AO124" i="10"/>
  <c r="AO125" i="10"/>
  <c r="AO126" i="10"/>
  <c r="AO127" i="10"/>
  <c r="AO128" i="10"/>
  <c r="AO129" i="10"/>
  <c r="AO130" i="10"/>
  <c r="AO131" i="10"/>
  <c r="AO132" i="10"/>
  <c r="AO133" i="10"/>
  <c r="AO134" i="10"/>
  <c r="AO135" i="10"/>
  <c r="AO136" i="10"/>
  <c r="AO137" i="10"/>
  <c r="AO138" i="10"/>
  <c r="AO139" i="10"/>
  <c r="AO140" i="10"/>
  <c r="AO141" i="10"/>
  <c r="AO142" i="10"/>
  <c r="AO143" i="10"/>
  <c r="AO144" i="10"/>
  <c r="AO145" i="10"/>
  <c r="AO146" i="10"/>
  <c r="AO147" i="10"/>
  <c r="AO148" i="10"/>
  <c r="AO149" i="10"/>
  <c r="AO150" i="10"/>
  <c r="AO151" i="10"/>
  <c r="AO152" i="10"/>
  <c r="AO153" i="10"/>
  <c r="AO154" i="10"/>
  <c r="AO155" i="10"/>
  <c r="AO156" i="10"/>
  <c r="AO157" i="10"/>
  <c r="AO158" i="10"/>
  <c r="AO159" i="10"/>
  <c r="AO160" i="10"/>
  <c r="AO161" i="10"/>
  <c r="AO162" i="10"/>
  <c r="AO163" i="10"/>
  <c r="AO164" i="10"/>
  <c r="AO165" i="10"/>
  <c r="AO166" i="10"/>
  <c r="AO167" i="10"/>
  <c r="AO168" i="10"/>
  <c r="AO169" i="10"/>
  <c r="AO170" i="10"/>
  <c r="AO171" i="10"/>
  <c r="AO172" i="10"/>
  <c r="AO173" i="10"/>
  <c r="AO174" i="10"/>
  <c r="AO175" i="10"/>
  <c r="AO176" i="10"/>
  <c r="AO177" i="10"/>
  <c r="AO178" i="10"/>
  <c r="AO179" i="10"/>
  <c r="AO180" i="10"/>
  <c r="AO181" i="10"/>
  <c r="AO182" i="10"/>
  <c r="AO183" i="10"/>
  <c r="AO184" i="10"/>
  <c r="AO185" i="10"/>
  <c r="AO186" i="10"/>
  <c r="AO187" i="10"/>
  <c r="AO188" i="10"/>
  <c r="AO189" i="10"/>
  <c r="AO190" i="10"/>
  <c r="AO191" i="10"/>
  <c r="AO192" i="10"/>
  <c r="AO193" i="10"/>
  <c r="AO194" i="10"/>
  <c r="AO195" i="10"/>
  <c r="AO196" i="10"/>
  <c r="AO197" i="10"/>
  <c r="AO198" i="10"/>
  <c r="AO199" i="10"/>
  <c r="AO200" i="10"/>
  <c r="AO201" i="10"/>
  <c r="AO202" i="10"/>
  <c r="AO203" i="10"/>
  <c r="AO204" i="10"/>
  <c r="AO205" i="10"/>
  <c r="AO206" i="10"/>
  <c r="AO207" i="10"/>
  <c r="AO208" i="10"/>
  <c r="AO209" i="10"/>
  <c r="AO210" i="10"/>
  <c r="AO211" i="10"/>
  <c r="AO212" i="10"/>
  <c r="AO213" i="10"/>
  <c r="AO214" i="10"/>
  <c r="AO215" i="10"/>
  <c r="AO216" i="10"/>
  <c r="AO217" i="10"/>
  <c r="AO218" i="10"/>
  <c r="AO219" i="10"/>
  <c r="AO220" i="10"/>
  <c r="AO221" i="10"/>
  <c r="AO222" i="10"/>
  <c r="AO223" i="10"/>
  <c r="AO224" i="10"/>
  <c r="AO225" i="10"/>
  <c r="AO226" i="10"/>
  <c r="AO227" i="10"/>
  <c r="AO228" i="10"/>
  <c r="AO229" i="10"/>
  <c r="AO230" i="10"/>
  <c r="AO231" i="10"/>
  <c r="AO232" i="10"/>
  <c r="AO233" i="10"/>
  <c r="AO234" i="10"/>
  <c r="AO235" i="10"/>
  <c r="AO236" i="10"/>
  <c r="AO237" i="10"/>
  <c r="AO238" i="10"/>
  <c r="AO239" i="10"/>
  <c r="AO240" i="10"/>
  <c r="AO241" i="10"/>
  <c r="AO242" i="10"/>
  <c r="AO243" i="10"/>
  <c r="AO244" i="10"/>
  <c r="AO245" i="10"/>
  <c r="AO246" i="10"/>
  <c r="AO247" i="10"/>
  <c r="AO248" i="10"/>
  <c r="AO249" i="10"/>
  <c r="AO250" i="10"/>
  <c r="AO251" i="10"/>
  <c r="AO252" i="10"/>
  <c r="AO253" i="10"/>
  <c r="AO254" i="10"/>
  <c r="AO255" i="10"/>
  <c r="AO256" i="10"/>
  <c r="AO257" i="10"/>
  <c r="AO258" i="10"/>
  <c r="AO259" i="10"/>
  <c r="AO260" i="10"/>
  <c r="AO261" i="10"/>
  <c r="AO262" i="10"/>
  <c r="AO263" i="10"/>
  <c r="AO264" i="10"/>
  <c r="AO265" i="10"/>
  <c r="AO266" i="10"/>
  <c r="AO267" i="10"/>
  <c r="AO268" i="10"/>
  <c r="AO269" i="10"/>
  <c r="AO270" i="10"/>
  <c r="AO271" i="10"/>
  <c r="AO11" i="10"/>
  <c r="AO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25" i="10"/>
  <c r="AM26" i="10"/>
  <c r="AM27" i="10"/>
  <c r="AM28" i="10"/>
  <c r="AM29" i="10"/>
  <c r="AM30" i="10"/>
  <c r="AM31" i="10"/>
  <c r="AM32" i="10"/>
  <c r="AM33" i="10"/>
  <c r="AM34" i="10"/>
  <c r="AM35" i="10"/>
  <c r="AM36" i="10"/>
  <c r="AM37" i="10"/>
  <c r="AM38" i="10"/>
  <c r="AM39" i="10"/>
  <c r="AM40" i="10"/>
  <c r="AM41" i="10"/>
  <c r="AM42" i="10"/>
  <c r="AM43" i="10"/>
  <c r="AM44" i="10"/>
  <c r="AM45" i="10"/>
  <c r="AM46" i="10"/>
  <c r="AM47" i="10"/>
  <c r="AM48" i="10"/>
  <c r="AM49" i="10"/>
  <c r="AM50" i="10"/>
  <c r="AM51" i="10"/>
  <c r="AM52" i="10"/>
  <c r="AM53" i="10"/>
  <c r="AM54" i="10"/>
  <c r="AM55" i="10"/>
  <c r="AM56" i="10"/>
  <c r="AM57" i="10"/>
  <c r="AM58" i="10"/>
  <c r="AM59" i="10"/>
  <c r="AM60" i="10"/>
  <c r="AM61" i="10"/>
  <c r="AM62" i="10"/>
  <c r="AM63" i="10"/>
  <c r="AM64" i="10"/>
  <c r="AM65" i="10"/>
  <c r="AM66" i="10"/>
  <c r="AM67" i="10"/>
  <c r="AM68" i="10"/>
  <c r="AM69" i="10"/>
  <c r="AM70" i="10"/>
  <c r="AM71" i="10"/>
  <c r="AM72" i="10"/>
  <c r="AM73" i="10"/>
  <c r="AM74" i="10"/>
  <c r="AM75" i="10"/>
  <c r="AM76" i="10"/>
  <c r="AM77" i="10"/>
  <c r="AM78" i="10"/>
  <c r="AM79" i="10"/>
  <c r="AM80" i="10"/>
  <c r="AM81" i="10"/>
  <c r="AM82" i="10"/>
  <c r="AM83" i="10"/>
  <c r="AM84" i="10"/>
  <c r="AM85" i="10"/>
  <c r="AM86" i="10"/>
  <c r="AM87" i="10"/>
  <c r="AM88" i="10"/>
  <c r="AM89" i="10"/>
  <c r="AM90" i="10"/>
  <c r="AM91" i="10"/>
  <c r="AM92" i="10"/>
  <c r="AM93" i="10"/>
  <c r="AM94" i="10"/>
  <c r="AM95" i="10"/>
  <c r="AM96" i="10"/>
  <c r="AM97" i="10"/>
  <c r="AM98" i="10"/>
  <c r="AM99" i="10"/>
  <c r="AM100" i="10"/>
  <c r="AM101" i="10"/>
  <c r="AM102" i="10"/>
  <c r="AM103" i="10"/>
  <c r="AM104" i="10"/>
  <c r="AM105" i="10"/>
  <c r="AM106" i="10"/>
  <c r="AM107" i="10"/>
  <c r="AM108" i="10"/>
  <c r="AM109" i="10"/>
  <c r="AM110" i="10"/>
  <c r="AM111" i="10"/>
  <c r="AM112" i="10"/>
  <c r="AM113" i="10"/>
  <c r="AM114" i="10"/>
  <c r="AM115" i="10"/>
  <c r="AM116" i="10"/>
  <c r="AM117" i="10"/>
  <c r="AM118" i="10"/>
  <c r="AM119" i="10"/>
  <c r="AM120" i="10"/>
  <c r="AM121" i="10"/>
  <c r="AM122" i="10"/>
  <c r="AM123" i="10"/>
  <c r="AM124" i="10"/>
  <c r="AM125" i="10"/>
  <c r="AM126" i="10"/>
  <c r="AM127" i="10"/>
  <c r="AM128" i="10"/>
  <c r="AM129" i="10"/>
  <c r="AM130" i="10"/>
  <c r="AM131" i="10"/>
  <c r="AM132" i="10"/>
  <c r="AM133" i="10"/>
  <c r="AM134" i="10"/>
  <c r="AM135" i="10"/>
  <c r="AM136" i="10"/>
  <c r="AM137" i="10"/>
  <c r="AM138" i="10"/>
  <c r="AM139" i="10"/>
  <c r="AM140" i="10"/>
  <c r="AM141" i="10"/>
  <c r="AM142" i="10"/>
  <c r="AM143" i="10"/>
  <c r="AM144" i="10"/>
  <c r="AM145" i="10"/>
  <c r="AM146" i="10"/>
  <c r="AM147" i="10"/>
  <c r="AM148" i="10"/>
  <c r="AM149" i="10"/>
  <c r="AM150" i="10"/>
  <c r="AM151" i="10"/>
  <c r="AM152" i="10"/>
  <c r="AM153" i="10"/>
  <c r="AM154" i="10"/>
  <c r="AM155" i="10"/>
  <c r="AM156" i="10"/>
  <c r="AM157" i="10"/>
  <c r="AM158" i="10"/>
  <c r="AM159" i="10"/>
  <c r="AM160" i="10"/>
  <c r="AM161" i="10"/>
  <c r="AM162" i="10"/>
  <c r="AM163" i="10"/>
  <c r="AM164" i="10"/>
  <c r="AM165" i="10"/>
  <c r="AM166" i="10"/>
  <c r="AM167" i="10"/>
  <c r="AM168" i="10"/>
  <c r="AM169" i="10"/>
  <c r="AM170" i="10"/>
  <c r="AM171" i="10"/>
  <c r="AM172" i="10"/>
  <c r="AM173" i="10"/>
  <c r="AM174" i="10"/>
  <c r="AM175" i="10"/>
  <c r="AM176" i="10"/>
  <c r="AM177" i="10"/>
  <c r="AM178" i="10"/>
  <c r="AM179" i="10"/>
  <c r="AM180" i="10"/>
  <c r="AM181" i="10"/>
  <c r="AM182" i="10"/>
  <c r="AM183" i="10"/>
  <c r="AM184" i="10"/>
  <c r="AM185" i="10"/>
  <c r="AM186" i="10"/>
  <c r="AM187" i="10"/>
  <c r="AM188" i="10"/>
  <c r="AM189" i="10"/>
  <c r="AM190" i="10"/>
  <c r="AM191" i="10"/>
  <c r="AM192" i="10"/>
  <c r="AM193" i="10"/>
  <c r="AM194" i="10"/>
  <c r="AM195" i="10"/>
  <c r="AM196" i="10"/>
  <c r="AM197" i="10"/>
  <c r="AM198" i="10"/>
  <c r="AM199" i="10"/>
  <c r="AM200" i="10"/>
  <c r="AM201" i="10"/>
  <c r="AM202" i="10"/>
  <c r="AM203" i="10"/>
  <c r="AM204" i="10"/>
  <c r="AM205" i="10"/>
  <c r="AM206" i="10"/>
  <c r="AM207" i="10"/>
  <c r="AM208" i="10"/>
  <c r="AM209" i="10"/>
  <c r="AM210" i="10"/>
  <c r="AM211" i="10"/>
  <c r="AM212" i="10"/>
  <c r="AM213" i="10"/>
  <c r="AM214" i="10"/>
  <c r="AM215" i="10"/>
  <c r="AM216" i="10"/>
  <c r="AM217" i="10"/>
  <c r="AM218" i="10"/>
  <c r="AM219" i="10"/>
  <c r="AM220" i="10"/>
  <c r="AM221" i="10"/>
  <c r="AM222" i="10"/>
  <c r="AM223" i="10"/>
  <c r="AM224" i="10"/>
  <c r="AM225" i="10"/>
  <c r="AM226" i="10"/>
  <c r="AM227" i="10"/>
  <c r="AM228" i="10"/>
  <c r="AM229" i="10"/>
  <c r="AM230" i="10"/>
  <c r="AM231" i="10"/>
  <c r="AM232" i="10"/>
  <c r="AM233" i="10"/>
  <c r="AM234" i="10"/>
  <c r="AM235" i="10"/>
  <c r="AM236" i="10"/>
  <c r="AM237" i="10"/>
  <c r="AM238" i="10"/>
  <c r="AM239" i="10"/>
  <c r="AM240" i="10"/>
  <c r="AM241" i="10"/>
  <c r="AM242" i="10"/>
  <c r="AM243" i="10"/>
  <c r="AM244" i="10"/>
  <c r="AM245" i="10"/>
  <c r="AM246" i="10"/>
  <c r="AM247" i="10"/>
  <c r="AM248" i="10"/>
  <c r="AM249" i="10"/>
  <c r="AM250" i="10"/>
  <c r="AM251" i="10"/>
  <c r="AM252" i="10"/>
  <c r="AM253" i="10"/>
  <c r="AM254" i="10"/>
  <c r="AM255" i="10"/>
  <c r="AM256" i="10"/>
  <c r="AM257" i="10"/>
  <c r="AM258" i="10"/>
  <c r="AM259" i="10"/>
  <c r="AM260" i="10"/>
  <c r="AM261" i="10"/>
  <c r="AM262" i="10"/>
  <c r="AM263" i="10"/>
  <c r="AM264" i="10"/>
  <c r="AM265" i="10"/>
  <c r="AM266" i="10"/>
  <c r="AM267" i="10"/>
  <c r="AM268" i="10"/>
  <c r="AM269" i="10"/>
  <c r="AM270" i="10"/>
  <c r="AM271" i="10"/>
  <c r="AM11" i="10"/>
  <c r="AM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K49" i="10"/>
  <c r="AK50" i="10"/>
  <c r="AK51" i="10"/>
  <c r="AK52" i="10"/>
  <c r="AK53" i="10"/>
  <c r="AK54" i="10"/>
  <c r="AK55" i="10"/>
  <c r="AK56" i="10"/>
  <c r="AK57" i="10"/>
  <c r="AK58" i="10"/>
  <c r="AK59" i="10"/>
  <c r="AK60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74" i="10"/>
  <c r="AK75" i="10"/>
  <c r="AK76" i="10"/>
  <c r="AK77" i="10"/>
  <c r="AK78" i="10"/>
  <c r="AK79" i="10"/>
  <c r="AK80" i="10"/>
  <c r="AK81" i="10"/>
  <c r="AK82" i="10"/>
  <c r="AK83" i="10"/>
  <c r="AK84" i="10"/>
  <c r="AK85" i="10"/>
  <c r="AK86" i="10"/>
  <c r="AK87" i="10"/>
  <c r="AK88" i="10"/>
  <c r="AK89" i="10"/>
  <c r="AK90" i="10"/>
  <c r="AK91" i="10"/>
  <c r="AK92" i="10"/>
  <c r="AK93" i="10"/>
  <c r="AK94" i="10"/>
  <c r="AK95" i="10"/>
  <c r="AK96" i="10"/>
  <c r="AK97" i="10"/>
  <c r="AK98" i="10"/>
  <c r="AK99" i="10"/>
  <c r="AK100" i="10"/>
  <c r="AK101" i="10"/>
  <c r="AK102" i="10"/>
  <c r="AK103" i="10"/>
  <c r="AK104" i="10"/>
  <c r="AK105" i="10"/>
  <c r="AK106" i="10"/>
  <c r="AK107" i="10"/>
  <c r="AK108" i="10"/>
  <c r="AK109" i="10"/>
  <c r="AK110" i="10"/>
  <c r="AK111" i="10"/>
  <c r="AK112" i="10"/>
  <c r="AK113" i="10"/>
  <c r="AK114" i="10"/>
  <c r="AK115" i="10"/>
  <c r="AK116" i="10"/>
  <c r="AK117" i="10"/>
  <c r="AK118" i="10"/>
  <c r="AK119" i="10"/>
  <c r="AK120" i="10"/>
  <c r="AK121" i="10"/>
  <c r="AK122" i="10"/>
  <c r="AK123" i="10"/>
  <c r="AK124" i="10"/>
  <c r="AK125" i="10"/>
  <c r="AK126" i="10"/>
  <c r="AK127" i="10"/>
  <c r="AK128" i="10"/>
  <c r="AK129" i="10"/>
  <c r="AK130" i="10"/>
  <c r="AK131" i="10"/>
  <c r="AK132" i="10"/>
  <c r="AK133" i="10"/>
  <c r="AK134" i="10"/>
  <c r="AK135" i="10"/>
  <c r="AK136" i="10"/>
  <c r="AK137" i="10"/>
  <c r="AK138" i="10"/>
  <c r="AK139" i="10"/>
  <c r="AK140" i="10"/>
  <c r="AK141" i="10"/>
  <c r="AK142" i="10"/>
  <c r="AK143" i="10"/>
  <c r="AK144" i="10"/>
  <c r="AK145" i="10"/>
  <c r="AK146" i="10"/>
  <c r="AK147" i="10"/>
  <c r="AK148" i="10"/>
  <c r="AK149" i="10"/>
  <c r="AK150" i="10"/>
  <c r="AK151" i="10"/>
  <c r="AK152" i="10"/>
  <c r="AK153" i="10"/>
  <c r="AK154" i="10"/>
  <c r="AK155" i="10"/>
  <c r="AK156" i="10"/>
  <c r="AK157" i="10"/>
  <c r="AK158" i="10"/>
  <c r="AK159" i="10"/>
  <c r="AK160" i="10"/>
  <c r="AK161" i="10"/>
  <c r="AK162" i="10"/>
  <c r="AK163" i="10"/>
  <c r="AK164" i="10"/>
  <c r="AK165" i="10"/>
  <c r="AK166" i="10"/>
  <c r="AK167" i="10"/>
  <c r="AK168" i="10"/>
  <c r="AK169" i="10"/>
  <c r="AK170" i="10"/>
  <c r="AK171" i="10"/>
  <c r="AK172" i="10"/>
  <c r="AK173" i="10"/>
  <c r="AK174" i="10"/>
  <c r="AK175" i="10"/>
  <c r="AK176" i="10"/>
  <c r="AK177" i="10"/>
  <c r="AK178" i="10"/>
  <c r="AK179" i="10"/>
  <c r="AK180" i="10"/>
  <c r="AK181" i="10"/>
  <c r="AK182" i="10"/>
  <c r="AK183" i="10"/>
  <c r="AK184" i="10"/>
  <c r="AK185" i="10"/>
  <c r="AK186" i="10"/>
  <c r="AK187" i="10"/>
  <c r="AK188" i="10"/>
  <c r="AK189" i="10"/>
  <c r="AK190" i="10"/>
  <c r="AK191" i="10"/>
  <c r="AK192" i="10"/>
  <c r="AK193" i="10"/>
  <c r="AK194" i="10"/>
  <c r="AK195" i="10"/>
  <c r="AK196" i="10"/>
  <c r="AK197" i="10"/>
  <c r="AK198" i="10"/>
  <c r="AK199" i="10"/>
  <c r="AK200" i="10"/>
  <c r="AK201" i="10"/>
  <c r="AK202" i="10"/>
  <c r="AK203" i="10"/>
  <c r="AK204" i="10"/>
  <c r="AK205" i="10"/>
  <c r="AK206" i="10"/>
  <c r="AK207" i="10"/>
  <c r="AK208" i="10"/>
  <c r="AK209" i="10"/>
  <c r="AK210" i="10"/>
  <c r="AK211" i="10"/>
  <c r="AK212" i="10"/>
  <c r="AK213" i="10"/>
  <c r="AK214" i="10"/>
  <c r="AK215" i="10"/>
  <c r="AK216" i="10"/>
  <c r="AK217" i="10"/>
  <c r="AK218" i="10"/>
  <c r="AK219" i="10"/>
  <c r="AK220" i="10"/>
  <c r="AK221" i="10"/>
  <c r="AK222" i="10"/>
  <c r="AK223" i="10"/>
  <c r="AK224" i="10"/>
  <c r="AK225" i="10"/>
  <c r="AK226" i="10"/>
  <c r="AK227" i="10"/>
  <c r="AK228" i="10"/>
  <c r="AK229" i="10"/>
  <c r="AK230" i="10"/>
  <c r="AK231" i="10"/>
  <c r="AK232" i="10"/>
  <c r="AK233" i="10"/>
  <c r="AK234" i="10"/>
  <c r="AK235" i="10"/>
  <c r="AK236" i="10"/>
  <c r="AK237" i="10"/>
  <c r="AK238" i="10"/>
  <c r="AK239" i="10"/>
  <c r="AK240" i="10"/>
  <c r="AK241" i="10"/>
  <c r="AK242" i="10"/>
  <c r="AK243" i="10"/>
  <c r="AK244" i="10"/>
  <c r="AK245" i="10"/>
  <c r="AK246" i="10"/>
  <c r="AK247" i="10"/>
  <c r="AK248" i="10"/>
  <c r="AK249" i="10"/>
  <c r="AK250" i="10"/>
  <c r="AK251" i="10"/>
  <c r="AK252" i="10"/>
  <c r="AK253" i="10"/>
  <c r="AK254" i="10"/>
  <c r="AK255" i="10"/>
  <c r="AK256" i="10"/>
  <c r="AK257" i="10"/>
  <c r="AK258" i="10"/>
  <c r="AK259" i="10"/>
  <c r="AK260" i="10"/>
  <c r="AK261" i="10"/>
  <c r="AK262" i="10"/>
  <c r="AK263" i="10"/>
  <c r="AK264" i="10"/>
  <c r="AK265" i="10"/>
  <c r="AK266" i="10"/>
  <c r="AK267" i="10"/>
  <c r="AK268" i="10"/>
  <c r="AK269" i="10"/>
  <c r="AK270" i="10"/>
  <c r="AK271" i="10"/>
  <c r="AK11" i="10"/>
  <c r="AK12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I31" i="10"/>
  <c r="AI32" i="10"/>
  <c r="AI33" i="10"/>
  <c r="AI34" i="10"/>
  <c r="AI35" i="10"/>
  <c r="AI36" i="10"/>
  <c r="AI37" i="10"/>
  <c r="AI38" i="10"/>
  <c r="AI39" i="10"/>
  <c r="AI40" i="10"/>
  <c r="AI41" i="10"/>
  <c r="AI42" i="10"/>
  <c r="AI43" i="10"/>
  <c r="AI44" i="10"/>
  <c r="AI45" i="10"/>
  <c r="AI46" i="10"/>
  <c r="AI47" i="10"/>
  <c r="AI48" i="10"/>
  <c r="AI49" i="10"/>
  <c r="AI50" i="10"/>
  <c r="AI51" i="10"/>
  <c r="AI52" i="10"/>
  <c r="AI53" i="10"/>
  <c r="AI54" i="10"/>
  <c r="AI55" i="10"/>
  <c r="AI56" i="10"/>
  <c r="AI57" i="10"/>
  <c r="AI58" i="10"/>
  <c r="AI59" i="10"/>
  <c r="AI60" i="10"/>
  <c r="AI61" i="10"/>
  <c r="AI62" i="10"/>
  <c r="AI63" i="10"/>
  <c r="AI64" i="10"/>
  <c r="AI65" i="10"/>
  <c r="AI66" i="10"/>
  <c r="AI67" i="10"/>
  <c r="AI68" i="10"/>
  <c r="AI69" i="10"/>
  <c r="AI70" i="10"/>
  <c r="AI71" i="10"/>
  <c r="AI72" i="10"/>
  <c r="AI73" i="10"/>
  <c r="AI74" i="10"/>
  <c r="AI75" i="10"/>
  <c r="AI76" i="10"/>
  <c r="AI77" i="10"/>
  <c r="AI78" i="10"/>
  <c r="AI79" i="10"/>
  <c r="AI80" i="10"/>
  <c r="AI81" i="10"/>
  <c r="AI82" i="10"/>
  <c r="AI83" i="10"/>
  <c r="AI84" i="10"/>
  <c r="AI85" i="10"/>
  <c r="AI86" i="10"/>
  <c r="AI87" i="10"/>
  <c r="AI88" i="10"/>
  <c r="AI89" i="10"/>
  <c r="AI90" i="10"/>
  <c r="AI91" i="10"/>
  <c r="AI92" i="10"/>
  <c r="AI93" i="10"/>
  <c r="AI94" i="10"/>
  <c r="AI95" i="10"/>
  <c r="AI96" i="10"/>
  <c r="AI97" i="10"/>
  <c r="AI98" i="10"/>
  <c r="AI99" i="10"/>
  <c r="AI100" i="10"/>
  <c r="AI101" i="10"/>
  <c r="AI102" i="10"/>
  <c r="AI103" i="10"/>
  <c r="AI104" i="10"/>
  <c r="AI105" i="10"/>
  <c r="AI106" i="10"/>
  <c r="AI107" i="10"/>
  <c r="AI108" i="10"/>
  <c r="AI109" i="10"/>
  <c r="AI110" i="10"/>
  <c r="AI111" i="10"/>
  <c r="AI112" i="10"/>
  <c r="AI113" i="10"/>
  <c r="AI114" i="10"/>
  <c r="AI115" i="10"/>
  <c r="AI116" i="10"/>
  <c r="AI117" i="10"/>
  <c r="AI118" i="10"/>
  <c r="AI119" i="10"/>
  <c r="AI120" i="10"/>
  <c r="AI121" i="10"/>
  <c r="AI122" i="10"/>
  <c r="AI123" i="10"/>
  <c r="AI124" i="10"/>
  <c r="AI125" i="10"/>
  <c r="AI126" i="10"/>
  <c r="AI127" i="10"/>
  <c r="AI128" i="10"/>
  <c r="AI129" i="10"/>
  <c r="AI130" i="10"/>
  <c r="AI131" i="10"/>
  <c r="AI132" i="10"/>
  <c r="AI133" i="10"/>
  <c r="AI134" i="10"/>
  <c r="AI135" i="10"/>
  <c r="AI136" i="10"/>
  <c r="AI137" i="10"/>
  <c r="AI138" i="10"/>
  <c r="AI139" i="10"/>
  <c r="AI140" i="10"/>
  <c r="AI141" i="10"/>
  <c r="AI142" i="10"/>
  <c r="AI143" i="10"/>
  <c r="AI144" i="10"/>
  <c r="AI145" i="10"/>
  <c r="AI146" i="10"/>
  <c r="AI147" i="10"/>
  <c r="AI148" i="10"/>
  <c r="AI149" i="10"/>
  <c r="AI150" i="10"/>
  <c r="AI151" i="10"/>
  <c r="AI152" i="10"/>
  <c r="AI153" i="10"/>
  <c r="AI154" i="10"/>
  <c r="AI155" i="10"/>
  <c r="AI156" i="10"/>
  <c r="AI157" i="10"/>
  <c r="AI158" i="10"/>
  <c r="AI159" i="10"/>
  <c r="AI160" i="10"/>
  <c r="AI161" i="10"/>
  <c r="AI162" i="10"/>
  <c r="AI163" i="10"/>
  <c r="AI164" i="10"/>
  <c r="AI165" i="10"/>
  <c r="AI166" i="10"/>
  <c r="AI167" i="10"/>
  <c r="AI168" i="10"/>
  <c r="AI169" i="10"/>
  <c r="AI170" i="10"/>
  <c r="AI171" i="10"/>
  <c r="AI172" i="10"/>
  <c r="AI173" i="10"/>
  <c r="AI174" i="10"/>
  <c r="AI175" i="10"/>
  <c r="AI176" i="10"/>
  <c r="AI177" i="10"/>
  <c r="AI178" i="10"/>
  <c r="AI179" i="10"/>
  <c r="AI180" i="10"/>
  <c r="AI181" i="10"/>
  <c r="AI182" i="10"/>
  <c r="AI183" i="10"/>
  <c r="AI184" i="10"/>
  <c r="AI185" i="10"/>
  <c r="AI186" i="10"/>
  <c r="AI187" i="10"/>
  <c r="AI188" i="10"/>
  <c r="AI189" i="10"/>
  <c r="AI190" i="10"/>
  <c r="AI191" i="10"/>
  <c r="AI192" i="10"/>
  <c r="AI193" i="10"/>
  <c r="AI194" i="10"/>
  <c r="AI195" i="10"/>
  <c r="AI196" i="10"/>
  <c r="AI197" i="10"/>
  <c r="AI198" i="10"/>
  <c r="AI199" i="10"/>
  <c r="AI200" i="10"/>
  <c r="AI201" i="10"/>
  <c r="AI202" i="10"/>
  <c r="AI203" i="10"/>
  <c r="AI204" i="10"/>
  <c r="AI205" i="10"/>
  <c r="AI206" i="10"/>
  <c r="AI207" i="10"/>
  <c r="AI208" i="10"/>
  <c r="AI209" i="10"/>
  <c r="AI210" i="10"/>
  <c r="AI211" i="10"/>
  <c r="AI212" i="10"/>
  <c r="AI213" i="10"/>
  <c r="AI214" i="10"/>
  <c r="AI215" i="10"/>
  <c r="AI216" i="10"/>
  <c r="AI217" i="10"/>
  <c r="AI218" i="10"/>
  <c r="AI219" i="10"/>
  <c r="AI220" i="10"/>
  <c r="AI221" i="10"/>
  <c r="AI222" i="10"/>
  <c r="AI223" i="10"/>
  <c r="AI224" i="10"/>
  <c r="AI225" i="10"/>
  <c r="AI226" i="10"/>
  <c r="AI227" i="10"/>
  <c r="AI228" i="10"/>
  <c r="AI229" i="10"/>
  <c r="AI230" i="10"/>
  <c r="AI231" i="10"/>
  <c r="AI232" i="10"/>
  <c r="AI233" i="10"/>
  <c r="AI234" i="10"/>
  <c r="AI235" i="10"/>
  <c r="AI236" i="10"/>
  <c r="AI237" i="10"/>
  <c r="AI238" i="10"/>
  <c r="AI239" i="10"/>
  <c r="AI240" i="10"/>
  <c r="AI241" i="10"/>
  <c r="AI242" i="10"/>
  <c r="AI243" i="10"/>
  <c r="AI244" i="10"/>
  <c r="AI245" i="10"/>
  <c r="AI246" i="10"/>
  <c r="AI247" i="10"/>
  <c r="AI248" i="10"/>
  <c r="AI249" i="10"/>
  <c r="AI250" i="10"/>
  <c r="AI251" i="10"/>
  <c r="AI252" i="10"/>
  <c r="AI253" i="10"/>
  <c r="AI254" i="10"/>
  <c r="AI255" i="10"/>
  <c r="AI256" i="10"/>
  <c r="AI257" i="10"/>
  <c r="AI258" i="10"/>
  <c r="AI259" i="10"/>
  <c r="AI260" i="10"/>
  <c r="AI261" i="10"/>
  <c r="AI262" i="10"/>
  <c r="AI263" i="10"/>
  <c r="AI264" i="10"/>
  <c r="AI265" i="10"/>
  <c r="AI266" i="10"/>
  <c r="AI267" i="10"/>
  <c r="AI268" i="10"/>
  <c r="AI269" i="10"/>
  <c r="AI270" i="10"/>
  <c r="AI271" i="10"/>
  <c r="AI12" i="10"/>
  <c r="AI11" i="10"/>
  <c r="AG11" i="10"/>
  <c r="AG13" i="10"/>
  <c r="AG14" i="10"/>
  <c r="AG15" i="10"/>
  <c r="AG16" i="10"/>
  <c r="AG17" i="10"/>
  <c r="AG18" i="10"/>
  <c r="AG19" i="10"/>
  <c r="AG20" i="10"/>
  <c r="AG21" i="10"/>
  <c r="AG22" i="10"/>
  <c r="AG23" i="10"/>
  <c r="AG24" i="10"/>
  <c r="AG25" i="10"/>
  <c r="AG26" i="10"/>
  <c r="AG27" i="10"/>
  <c r="AG28" i="10"/>
  <c r="AG29" i="10"/>
  <c r="AG30" i="10"/>
  <c r="AG31" i="10"/>
  <c r="AG32" i="10"/>
  <c r="AG33" i="10"/>
  <c r="AG34" i="10"/>
  <c r="AG35" i="10"/>
  <c r="AG36" i="10"/>
  <c r="AG37" i="10"/>
  <c r="AG38" i="10"/>
  <c r="AG39" i="10"/>
  <c r="AG40" i="10"/>
  <c r="AG41" i="10"/>
  <c r="AG42" i="10"/>
  <c r="AG43" i="10"/>
  <c r="AG44" i="10"/>
  <c r="AG45" i="10"/>
  <c r="AG46" i="10"/>
  <c r="AG47" i="10"/>
  <c r="AG48" i="10"/>
  <c r="AG49" i="10"/>
  <c r="AG50" i="10"/>
  <c r="AG51" i="10"/>
  <c r="AG52" i="10"/>
  <c r="AG53" i="10"/>
  <c r="AG54" i="10"/>
  <c r="AG55" i="10"/>
  <c r="AG56" i="10"/>
  <c r="AG57" i="10"/>
  <c r="AG58" i="10"/>
  <c r="AG59" i="10"/>
  <c r="AG60" i="10"/>
  <c r="AG61" i="10"/>
  <c r="AG62" i="10"/>
  <c r="AG63" i="10"/>
  <c r="AG64" i="10"/>
  <c r="AG65" i="10"/>
  <c r="AG66" i="10"/>
  <c r="AG67" i="10"/>
  <c r="AG68" i="10"/>
  <c r="AG69" i="10"/>
  <c r="AG70" i="10"/>
  <c r="AG71" i="10"/>
  <c r="AG72" i="10"/>
  <c r="AG73" i="10"/>
  <c r="AG74" i="10"/>
  <c r="AG75" i="10"/>
  <c r="AG76" i="10"/>
  <c r="AG77" i="10"/>
  <c r="AG78" i="10"/>
  <c r="AG79" i="10"/>
  <c r="AG80" i="10"/>
  <c r="AG81" i="10"/>
  <c r="AG82" i="10"/>
  <c r="AG83" i="10"/>
  <c r="AG84" i="10"/>
  <c r="AG85" i="10"/>
  <c r="AG86" i="10"/>
  <c r="AG87" i="10"/>
  <c r="AG88" i="10"/>
  <c r="AG89" i="10"/>
  <c r="AG90" i="10"/>
  <c r="AG91" i="10"/>
  <c r="AG92" i="10"/>
  <c r="AG93" i="10"/>
  <c r="AG94" i="10"/>
  <c r="AG95" i="10"/>
  <c r="AG96" i="10"/>
  <c r="AG97" i="10"/>
  <c r="AG98" i="10"/>
  <c r="AG99" i="10"/>
  <c r="AG100" i="10"/>
  <c r="AG101" i="10"/>
  <c r="AG102" i="10"/>
  <c r="AG103" i="10"/>
  <c r="AG104" i="10"/>
  <c r="AG105" i="10"/>
  <c r="AG106" i="10"/>
  <c r="AG107" i="10"/>
  <c r="AG108" i="10"/>
  <c r="AG109" i="10"/>
  <c r="AG110" i="10"/>
  <c r="AG111" i="10"/>
  <c r="AG112" i="10"/>
  <c r="AG113" i="10"/>
  <c r="AG114" i="10"/>
  <c r="AG115" i="10"/>
  <c r="AG116" i="10"/>
  <c r="AG117" i="10"/>
  <c r="AG118" i="10"/>
  <c r="AG119" i="10"/>
  <c r="AG120" i="10"/>
  <c r="AG121" i="10"/>
  <c r="AG122" i="10"/>
  <c r="AG123" i="10"/>
  <c r="AG124" i="10"/>
  <c r="AG125" i="10"/>
  <c r="AG126" i="10"/>
  <c r="AG127" i="10"/>
  <c r="AG128" i="10"/>
  <c r="AG129" i="10"/>
  <c r="AG130" i="10"/>
  <c r="AG131" i="10"/>
  <c r="AG132" i="10"/>
  <c r="AG133" i="10"/>
  <c r="AG134" i="10"/>
  <c r="AG135" i="10"/>
  <c r="AG136" i="10"/>
  <c r="AG137" i="10"/>
  <c r="AG138" i="10"/>
  <c r="AG139" i="10"/>
  <c r="AG140" i="10"/>
  <c r="AG141" i="10"/>
  <c r="AG142" i="10"/>
  <c r="AG143" i="10"/>
  <c r="AG144" i="10"/>
  <c r="AG145" i="10"/>
  <c r="AG146" i="10"/>
  <c r="AG147" i="10"/>
  <c r="AG148" i="10"/>
  <c r="AG149" i="10"/>
  <c r="AG150" i="10"/>
  <c r="AG151" i="10"/>
  <c r="AG152" i="10"/>
  <c r="AG153" i="10"/>
  <c r="AG154" i="10"/>
  <c r="AG155" i="10"/>
  <c r="AG156" i="10"/>
  <c r="AG157" i="10"/>
  <c r="AG158" i="10"/>
  <c r="AG159" i="10"/>
  <c r="AG160" i="10"/>
  <c r="AG161" i="10"/>
  <c r="AG162" i="10"/>
  <c r="AG163" i="10"/>
  <c r="AG164" i="10"/>
  <c r="AG165" i="10"/>
  <c r="AG166" i="10"/>
  <c r="AG167" i="10"/>
  <c r="AG168" i="10"/>
  <c r="AG169" i="10"/>
  <c r="AG170" i="10"/>
  <c r="AG171" i="10"/>
  <c r="AG172" i="10"/>
  <c r="AG173" i="10"/>
  <c r="AG174" i="10"/>
  <c r="AG175" i="10"/>
  <c r="AG176" i="10"/>
  <c r="AG177" i="10"/>
  <c r="AG178" i="10"/>
  <c r="AG179" i="10"/>
  <c r="AG180" i="10"/>
  <c r="AG181" i="10"/>
  <c r="AG182" i="10"/>
  <c r="AG183" i="10"/>
  <c r="AG184" i="10"/>
  <c r="AG185" i="10"/>
  <c r="AG186" i="10"/>
  <c r="AG187" i="10"/>
  <c r="AG188" i="10"/>
  <c r="AG189" i="10"/>
  <c r="AG190" i="10"/>
  <c r="AG191" i="10"/>
  <c r="AG192" i="10"/>
  <c r="AG193" i="10"/>
  <c r="AG194" i="10"/>
  <c r="AG195" i="10"/>
  <c r="AG196" i="10"/>
  <c r="AG197" i="10"/>
  <c r="AG198" i="10"/>
  <c r="AG199" i="10"/>
  <c r="AG200" i="10"/>
  <c r="AG201" i="10"/>
  <c r="AG202" i="10"/>
  <c r="AG203" i="10"/>
  <c r="AG204" i="10"/>
  <c r="AG205" i="10"/>
  <c r="AG206" i="10"/>
  <c r="AG207" i="10"/>
  <c r="AG208" i="10"/>
  <c r="AG209" i="10"/>
  <c r="AG210" i="10"/>
  <c r="AG211" i="10"/>
  <c r="AG212" i="10"/>
  <c r="AG213" i="10"/>
  <c r="AG214" i="10"/>
  <c r="AG215" i="10"/>
  <c r="AG216" i="10"/>
  <c r="AG217" i="10"/>
  <c r="AG218" i="10"/>
  <c r="AG219" i="10"/>
  <c r="AG220" i="10"/>
  <c r="AG221" i="10"/>
  <c r="AG222" i="10"/>
  <c r="AG223" i="10"/>
  <c r="AG224" i="10"/>
  <c r="AG225" i="10"/>
  <c r="AG226" i="10"/>
  <c r="AG227" i="10"/>
  <c r="AG228" i="10"/>
  <c r="AG229" i="10"/>
  <c r="AG230" i="10"/>
  <c r="AG231" i="10"/>
  <c r="AG232" i="10"/>
  <c r="AG233" i="10"/>
  <c r="AG234" i="10"/>
  <c r="AG235" i="10"/>
  <c r="AG236" i="10"/>
  <c r="AG237" i="10"/>
  <c r="AG238" i="10"/>
  <c r="AG239" i="10"/>
  <c r="AG240" i="10"/>
  <c r="AG241" i="10"/>
  <c r="AG242" i="10"/>
  <c r="AG243" i="10"/>
  <c r="AG244" i="10"/>
  <c r="AG245" i="10"/>
  <c r="AG246" i="10"/>
  <c r="AG247" i="10"/>
  <c r="AG248" i="10"/>
  <c r="AG249" i="10"/>
  <c r="AG250" i="10"/>
  <c r="AG251" i="10"/>
  <c r="AG252" i="10"/>
  <c r="AG253" i="10"/>
  <c r="AG254" i="10"/>
  <c r="AG255" i="10"/>
  <c r="AG256" i="10"/>
  <c r="AG257" i="10"/>
  <c r="AG258" i="10"/>
  <c r="AG259" i="10"/>
  <c r="AG260" i="10"/>
  <c r="AG261" i="10"/>
  <c r="AG262" i="10"/>
  <c r="AG263" i="10"/>
  <c r="AG264" i="10"/>
  <c r="AG265" i="10"/>
  <c r="AG266" i="10"/>
  <c r="AG267" i="10"/>
  <c r="AG268" i="10"/>
  <c r="AG269" i="10"/>
  <c r="AG270" i="10"/>
  <c r="AG271" i="10"/>
  <c r="AG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E70" i="10"/>
  <c r="AE71" i="10"/>
  <c r="AE72" i="10"/>
  <c r="AE73" i="10"/>
  <c r="AE74" i="10"/>
  <c r="AE75" i="10"/>
  <c r="AE76" i="10"/>
  <c r="AE77" i="10"/>
  <c r="AE78" i="10"/>
  <c r="AE79" i="10"/>
  <c r="AE80" i="10"/>
  <c r="AE81" i="10"/>
  <c r="AE82" i="10"/>
  <c r="AE83" i="10"/>
  <c r="AE84" i="10"/>
  <c r="AE85" i="10"/>
  <c r="AE86" i="10"/>
  <c r="AE87" i="10"/>
  <c r="AE88" i="10"/>
  <c r="AE89" i="10"/>
  <c r="AE90" i="10"/>
  <c r="AE91" i="10"/>
  <c r="AE92" i="10"/>
  <c r="AE93" i="10"/>
  <c r="AE94" i="10"/>
  <c r="AE95" i="10"/>
  <c r="AE96" i="10"/>
  <c r="AE97" i="10"/>
  <c r="AE98" i="10"/>
  <c r="AE99" i="10"/>
  <c r="AE100" i="10"/>
  <c r="AE101" i="10"/>
  <c r="AE102" i="10"/>
  <c r="AE103" i="10"/>
  <c r="AE104" i="10"/>
  <c r="AE105" i="10"/>
  <c r="AE106" i="10"/>
  <c r="AE107" i="10"/>
  <c r="AE108" i="10"/>
  <c r="AE109" i="10"/>
  <c r="AE110" i="10"/>
  <c r="AE111" i="10"/>
  <c r="AE112" i="10"/>
  <c r="AE113" i="10"/>
  <c r="AE114" i="10"/>
  <c r="AE115" i="10"/>
  <c r="AE116" i="10"/>
  <c r="AE117" i="10"/>
  <c r="AE118" i="10"/>
  <c r="AE119" i="10"/>
  <c r="AE120" i="10"/>
  <c r="AE121" i="10"/>
  <c r="AE122" i="10"/>
  <c r="AE123" i="10"/>
  <c r="AE124" i="10"/>
  <c r="AE125" i="10"/>
  <c r="AE126" i="10"/>
  <c r="AE127" i="10"/>
  <c r="AE128" i="10"/>
  <c r="AE129" i="10"/>
  <c r="AE130" i="10"/>
  <c r="AE131" i="10"/>
  <c r="AE132" i="10"/>
  <c r="AE133" i="10"/>
  <c r="AE134" i="10"/>
  <c r="AE135" i="10"/>
  <c r="AE136" i="10"/>
  <c r="AE137" i="10"/>
  <c r="AE138" i="10"/>
  <c r="AE139" i="10"/>
  <c r="AE140" i="10"/>
  <c r="AE141" i="10"/>
  <c r="AE142" i="10"/>
  <c r="AE143" i="10"/>
  <c r="AE144" i="10"/>
  <c r="AE145" i="10"/>
  <c r="AE146" i="10"/>
  <c r="AE147" i="10"/>
  <c r="AE148" i="10"/>
  <c r="AE149" i="10"/>
  <c r="AE150" i="10"/>
  <c r="AE151" i="10"/>
  <c r="AE152" i="10"/>
  <c r="AE153" i="10"/>
  <c r="AE154" i="10"/>
  <c r="AE155" i="10"/>
  <c r="AE156" i="10"/>
  <c r="AE157" i="10"/>
  <c r="AE158" i="10"/>
  <c r="AE159" i="10"/>
  <c r="AE160" i="10"/>
  <c r="AE161" i="10"/>
  <c r="AE162" i="10"/>
  <c r="AE163" i="10"/>
  <c r="AE164" i="10"/>
  <c r="AE165" i="10"/>
  <c r="AE166" i="10"/>
  <c r="AE167" i="10"/>
  <c r="AE168" i="10"/>
  <c r="AE169" i="10"/>
  <c r="AE170" i="10"/>
  <c r="AE171" i="10"/>
  <c r="AE172" i="10"/>
  <c r="AE173" i="10"/>
  <c r="AE174" i="10"/>
  <c r="AE175" i="10"/>
  <c r="AE176" i="10"/>
  <c r="AE177" i="10"/>
  <c r="AE178" i="10"/>
  <c r="AE179" i="10"/>
  <c r="AE180" i="10"/>
  <c r="AE181" i="10"/>
  <c r="AE182" i="10"/>
  <c r="AE183" i="10"/>
  <c r="AE184" i="10"/>
  <c r="AE185" i="10"/>
  <c r="AE186" i="10"/>
  <c r="AE187" i="10"/>
  <c r="AE188" i="10"/>
  <c r="AE189" i="10"/>
  <c r="AE190" i="10"/>
  <c r="AE191" i="10"/>
  <c r="AE192" i="10"/>
  <c r="AE193" i="10"/>
  <c r="AE194" i="10"/>
  <c r="AE195" i="10"/>
  <c r="AE196" i="10"/>
  <c r="AE197" i="10"/>
  <c r="AE198" i="10"/>
  <c r="AE199" i="10"/>
  <c r="AE200" i="10"/>
  <c r="AE201" i="10"/>
  <c r="AE202" i="10"/>
  <c r="AE203" i="10"/>
  <c r="AE204" i="10"/>
  <c r="AE205" i="10"/>
  <c r="AE206" i="10"/>
  <c r="AE207" i="10"/>
  <c r="AE208" i="10"/>
  <c r="AE209" i="10"/>
  <c r="AE210" i="10"/>
  <c r="AE211" i="10"/>
  <c r="AE212" i="10"/>
  <c r="AE213" i="10"/>
  <c r="AE214" i="10"/>
  <c r="AE215" i="10"/>
  <c r="AE216" i="10"/>
  <c r="AE217" i="10"/>
  <c r="AE218" i="10"/>
  <c r="AE219" i="10"/>
  <c r="AE220" i="10"/>
  <c r="AE221" i="10"/>
  <c r="AE222" i="10"/>
  <c r="AE223" i="10"/>
  <c r="AE224" i="10"/>
  <c r="AE225" i="10"/>
  <c r="AE226" i="10"/>
  <c r="AE227" i="10"/>
  <c r="AE228" i="10"/>
  <c r="AE229" i="10"/>
  <c r="AE230" i="10"/>
  <c r="AE231" i="10"/>
  <c r="AE232" i="10"/>
  <c r="AE233" i="10"/>
  <c r="AE234" i="10"/>
  <c r="AE235" i="10"/>
  <c r="AE236" i="10"/>
  <c r="AE237" i="10"/>
  <c r="AE238" i="10"/>
  <c r="AE239" i="10"/>
  <c r="AE240" i="10"/>
  <c r="AE241" i="10"/>
  <c r="AE242" i="10"/>
  <c r="AE243" i="10"/>
  <c r="AE244" i="10"/>
  <c r="AE245" i="10"/>
  <c r="AE246" i="10"/>
  <c r="AE247" i="10"/>
  <c r="AE248" i="10"/>
  <c r="AE249" i="10"/>
  <c r="AE250" i="10"/>
  <c r="AE251" i="10"/>
  <c r="AE252" i="10"/>
  <c r="AE253" i="10"/>
  <c r="AE254" i="10"/>
  <c r="AE255" i="10"/>
  <c r="AE256" i="10"/>
  <c r="AE257" i="10"/>
  <c r="AE258" i="10"/>
  <c r="AE259" i="10"/>
  <c r="AE260" i="10"/>
  <c r="AE261" i="10"/>
  <c r="AE262" i="10"/>
  <c r="AE263" i="10"/>
  <c r="AE264" i="10"/>
  <c r="AE265" i="10"/>
  <c r="AE266" i="10"/>
  <c r="AE267" i="10"/>
  <c r="AE268" i="10"/>
  <c r="AE269" i="10"/>
  <c r="AE270" i="10"/>
  <c r="AE271" i="10"/>
  <c r="AE11" i="10"/>
  <c r="AE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1" i="10"/>
  <c r="AC62" i="10"/>
  <c r="AC63" i="10"/>
  <c r="AC64" i="10"/>
  <c r="AC65" i="10"/>
  <c r="AC66" i="10"/>
  <c r="AC67" i="10"/>
  <c r="AC68" i="10"/>
  <c r="AC69" i="10"/>
  <c r="AC70" i="10"/>
  <c r="AC71" i="10"/>
  <c r="AC72" i="10"/>
  <c r="AC73" i="10"/>
  <c r="AC74" i="10"/>
  <c r="AC75" i="10"/>
  <c r="AC76" i="10"/>
  <c r="AC77" i="10"/>
  <c r="AC78" i="10"/>
  <c r="AC79" i="10"/>
  <c r="AC80" i="10"/>
  <c r="AC81" i="10"/>
  <c r="AC82" i="10"/>
  <c r="AC83" i="10"/>
  <c r="AC84" i="10"/>
  <c r="AC85" i="10"/>
  <c r="AC86" i="10"/>
  <c r="AC87" i="10"/>
  <c r="AC88" i="10"/>
  <c r="AC89" i="10"/>
  <c r="AC90" i="10"/>
  <c r="AC91" i="10"/>
  <c r="AC92" i="10"/>
  <c r="AC93" i="10"/>
  <c r="AC94" i="10"/>
  <c r="AC95" i="10"/>
  <c r="AC96" i="10"/>
  <c r="AC97" i="10"/>
  <c r="AC98" i="10"/>
  <c r="AC99" i="10"/>
  <c r="AC100" i="10"/>
  <c r="AC101" i="10"/>
  <c r="AC102" i="10"/>
  <c r="AC103" i="10"/>
  <c r="AC104" i="10"/>
  <c r="AC105" i="10"/>
  <c r="AC106" i="10"/>
  <c r="AC107" i="10"/>
  <c r="AC108" i="10"/>
  <c r="AC109" i="10"/>
  <c r="AC110" i="10"/>
  <c r="AC111" i="10"/>
  <c r="AC112" i="10"/>
  <c r="AC113" i="10"/>
  <c r="AC114" i="10"/>
  <c r="AC115" i="10"/>
  <c r="AC116" i="10"/>
  <c r="AC117" i="10"/>
  <c r="AC118" i="10"/>
  <c r="AC119" i="10"/>
  <c r="AC120" i="10"/>
  <c r="AC121" i="10"/>
  <c r="AC122" i="10"/>
  <c r="AC123" i="10"/>
  <c r="AC124" i="10"/>
  <c r="AC125" i="10"/>
  <c r="AC126" i="10"/>
  <c r="AC127" i="10"/>
  <c r="AC128" i="10"/>
  <c r="AC129" i="10"/>
  <c r="AC130" i="10"/>
  <c r="AC131" i="10"/>
  <c r="AC132" i="10"/>
  <c r="AC133" i="10"/>
  <c r="AC134" i="10"/>
  <c r="AC135" i="10"/>
  <c r="AC136" i="10"/>
  <c r="AC137" i="10"/>
  <c r="AC138" i="10"/>
  <c r="AC139" i="10"/>
  <c r="AC140" i="10"/>
  <c r="AC141" i="10"/>
  <c r="AC142" i="10"/>
  <c r="AC143" i="10"/>
  <c r="AC144" i="10"/>
  <c r="AC145" i="10"/>
  <c r="AC146" i="10"/>
  <c r="AC147" i="10"/>
  <c r="AC148" i="10"/>
  <c r="AC149" i="10"/>
  <c r="AC150" i="10"/>
  <c r="AC151" i="10"/>
  <c r="AC152" i="10"/>
  <c r="AC153" i="10"/>
  <c r="AC154" i="10"/>
  <c r="AC155" i="10"/>
  <c r="AC156" i="10"/>
  <c r="AC157" i="10"/>
  <c r="AC158" i="10"/>
  <c r="AC159" i="10"/>
  <c r="AC160" i="10"/>
  <c r="AC161" i="10"/>
  <c r="AC162" i="10"/>
  <c r="AC163" i="10"/>
  <c r="AC164" i="10"/>
  <c r="AC165" i="10"/>
  <c r="AC166" i="10"/>
  <c r="AC167" i="10"/>
  <c r="AC168" i="10"/>
  <c r="AC169" i="10"/>
  <c r="AC170" i="10"/>
  <c r="AC171" i="10"/>
  <c r="AC172" i="10"/>
  <c r="AC173" i="10"/>
  <c r="AC174" i="10"/>
  <c r="AC175" i="10"/>
  <c r="AC176" i="10"/>
  <c r="AC177" i="10"/>
  <c r="AC178" i="10"/>
  <c r="AC179" i="10"/>
  <c r="AC180" i="10"/>
  <c r="AC181" i="10"/>
  <c r="AC182" i="10"/>
  <c r="AC183" i="10"/>
  <c r="AC184" i="10"/>
  <c r="AC185" i="10"/>
  <c r="AC186" i="10"/>
  <c r="AC187" i="10"/>
  <c r="AC188" i="10"/>
  <c r="AC189" i="10"/>
  <c r="AC190" i="10"/>
  <c r="AC191" i="10"/>
  <c r="AC192" i="10"/>
  <c r="AC193" i="10"/>
  <c r="AC194" i="10"/>
  <c r="AC195" i="10"/>
  <c r="AC196" i="10"/>
  <c r="AC197" i="10"/>
  <c r="AC198" i="10"/>
  <c r="AC199" i="10"/>
  <c r="AC200" i="10"/>
  <c r="AC201" i="10"/>
  <c r="AC202" i="10"/>
  <c r="AC203" i="10"/>
  <c r="AC204" i="10"/>
  <c r="AC205" i="10"/>
  <c r="AC206" i="10"/>
  <c r="AC207" i="10"/>
  <c r="AC208" i="10"/>
  <c r="AC209" i="10"/>
  <c r="AC210" i="10"/>
  <c r="AC211" i="10"/>
  <c r="AC212" i="10"/>
  <c r="AC213" i="10"/>
  <c r="AC214" i="10"/>
  <c r="AC215" i="10"/>
  <c r="AC216" i="10"/>
  <c r="AC217" i="10"/>
  <c r="AC218" i="10"/>
  <c r="AC219" i="10"/>
  <c r="AC220" i="10"/>
  <c r="AC221" i="10"/>
  <c r="AC222" i="10"/>
  <c r="AC223" i="10"/>
  <c r="AC224" i="10"/>
  <c r="AC225" i="10"/>
  <c r="AC226" i="10"/>
  <c r="AC227" i="10"/>
  <c r="AC228" i="10"/>
  <c r="AC229" i="10"/>
  <c r="AC230" i="10"/>
  <c r="AC231" i="10"/>
  <c r="AC232" i="10"/>
  <c r="AC233" i="10"/>
  <c r="AC234" i="10"/>
  <c r="AC235" i="10"/>
  <c r="AC236" i="10"/>
  <c r="AC237" i="10"/>
  <c r="AC238" i="10"/>
  <c r="AC239" i="10"/>
  <c r="AC240" i="10"/>
  <c r="AC241" i="10"/>
  <c r="AC242" i="10"/>
  <c r="AC243" i="10"/>
  <c r="AC244" i="10"/>
  <c r="AC245" i="10"/>
  <c r="AC246" i="10"/>
  <c r="AC247" i="10"/>
  <c r="AC248" i="10"/>
  <c r="AC249" i="10"/>
  <c r="AC250" i="10"/>
  <c r="AC251" i="10"/>
  <c r="AC252" i="10"/>
  <c r="AC253" i="10"/>
  <c r="AC254" i="10"/>
  <c r="AC255" i="10"/>
  <c r="AC256" i="10"/>
  <c r="AC257" i="10"/>
  <c r="AC258" i="10"/>
  <c r="AC259" i="10"/>
  <c r="AC260" i="10"/>
  <c r="AC261" i="10"/>
  <c r="AC262" i="10"/>
  <c r="AC263" i="10"/>
  <c r="AC264" i="10"/>
  <c r="AC265" i="10"/>
  <c r="AC266" i="10"/>
  <c r="AC267" i="10"/>
  <c r="AC268" i="10"/>
  <c r="AC269" i="10"/>
  <c r="AC270" i="10"/>
  <c r="AC271" i="10"/>
  <c r="AC11" i="10"/>
  <c r="AC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53" i="10"/>
  <c r="AA54" i="10"/>
  <c r="AA55" i="10"/>
  <c r="AA56" i="10"/>
  <c r="AA57" i="10"/>
  <c r="AA58" i="10"/>
  <c r="AA59" i="10"/>
  <c r="AA60" i="10"/>
  <c r="AA61" i="10"/>
  <c r="AA62" i="10"/>
  <c r="AA63" i="10"/>
  <c r="AA64" i="10"/>
  <c r="AA65" i="10"/>
  <c r="AA66" i="10"/>
  <c r="AA67" i="10"/>
  <c r="AA68" i="10"/>
  <c r="AA69" i="10"/>
  <c r="AA70" i="10"/>
  <c r="AA71" i="10"/>
  <c r="AA72" i="10"/>
  <c r="AA73" i="10"/>
  <c r="AA74" i="10"/>
  <c r="AA75" i="10"/>
  <c r="AA76" i="10"/>
  <c r="AA77" i="10"/>
  <c r="AA78" i="10"/>
  <c r="AA79" i="10"/>
  <c r="AA80" i="10"/>
  <c r="AA81" i="10"/>
  <c r="AA82" i="10"/>
  <c r="AA83" i="10"/>
  <c r="AA84" i="10"/>
  <c r="AA85" i="10"/>
  <c r="AA86" i="10"/>
  <c r="AA87" i="10"/>
  <c r="AA88" i="10"/>
  <c r="AA89" i="10"/>
  <c r="AA90" i="10"/>
  <c r="AA91" i="10"/>
  <c r="AA92" i="10"/>
  <c r="AA93" i="10"/>
  <c r="AA94" i="10"/>
  <c r="AA95" i="10"/>
  <c r="AA96" i="10"/>
  <c r="AA97" i="10"/>
  <c r="AA98" i="10"/>
  <c r="AA99" i="10"/>
  <c r="AA100" i="10"/>
  <c r="AA101" i="10"/>
  <c r="AA102" i="10"/>
  <c r="AA103" i="10"/>
  <c r="AA104" i="10"/>
  <c r="AA105" i="10"/>
  <c r="AA106" i="10"/>
  <c r="AA107" i="10"/>
  <c r="AA108" i="10"/>
  <c r="AA109" i="10"/>
  <c r="AA110" i="10"/>
  <c r="AA111" i="10"/>
  <c r="AA112" i="10"/>
  <c r="AA113" i="10"/>
  <c r="AA114" i="10"/>
  <c r="AA115" i="10"/>
  <c r="AA116" i="10"/>
  <c r="AA117" i="10"/>
  <c r="AA118" i="10"/>
  <c r="AA119" i="10"/>
  <c r="AA120" i="10"/>
  <c r="AA121" i="10"/>
  <c r="AA122" i="10"/>
  <c r="AA123" i="10"/>
  <c r="AA124" i="10"/>
  <c r="AA125" i="10"/>
  <c r="AA126" i="10"/>
  <c r="AA127" i="10"/>
  <c r="AA128" i="10"/>
  <c r="AA129" i="10"/>
  <c r="AA130" i="10"/>
  <c r="AA131" i="10"/>
  <c r="AA132" i="10"/>
  <c r="AA133" i="10"/>
  <c r="AA134" i="10"/>
  <c r="AA135" i="10"/>
  <c r="AA136" i="10"/>
  <c r="AA137" i="10"/>
  <c r="AA138" i="10"/>
  <c r="AA139" i="10"/>
  <c r="AA140" i="10"/>
  <c r="AA141" i="10"/>
  <c r="AA142" i="10"/>
  <c r="AA143" i="10"/>
  <c r="AA144" i="10"/>
  <c r="AA145" i="10"/>
  <c r="AA146" i="10"/>
  <c r="AA147" i="10"/>
  <c r="AA148" i="10"/>
  <c r="AA149" i="10"/>
  <c r="AA150" i="10"/>
  <c r="AA151" i="10"/>
  <c r="AA152" i="10"/>
  <c r="AA153" i="10"/>
  <c r="AA154" i="10"/>
  <c r="AA155" i="10"/>
  <c r="AA156" i="10"/>
  <c r="AA157" i="10"/>
  <c r="AA158" i="10"/>
  <c r="AA159" i="10"/>
  <c r="AA160" i="10"/>
  <c r="AA161" i="10"/>
  <c r="AA162" i="10"/>
  <c r="AA163" i="10"/>
  <c r="AA164" i="10"/>
  <c r="AA165" i="10"/>
  <c r="AA166" i="10"/>
  <c r="AA167" i="10"/>
  <c r="AA168" i="10"/>
  <c r="AA169" i="10"/>
  <c r="AA170" i="10"/>
  <c r="AA171" i="10"/>
  <c r="AA172" i="10"/>
  <c r="AA173" i="10"/>
  <c r="AA174" i="10"/>
  <c r="AA175" i="10"/>
  <c r="AA176" i="10"/>
  <c r="AA177" i="10"/>
  <c r="AA178" i="10"/>
  <c r="AA179" i="10"/>
  <c r="AA180" i="10"/>
  <c r="AA181" i="10"/>
  <c r="AA182" i="10"/>
  <c r="AA183" i="10"/>
  <c r="AA184" i="10"/>
  <c r="AA185" i="10"/>
  <c r="AA186" i="10"/>
  <c r="AA187" i="10"/>
  <c r="AA188" i="10"/>
  <c r="AA189" i="10"/>
  <c r="AA190" i="10"/>
  <c r="AA191" i="10"/>
  <c r="AA192" i="10"/>
  <c r="AA193" i="10"/>
  <c r="AA194" i="10"/>
  <c r="AA195" i="10"/>
  <c r="AA196" i="10"/>
  <c r="AA197" i="10"/>
  <c r="AA198" i="10"/>
  <c r="AA199" i="10"/>
  <c r="AA200" i="10"/>
  <c r="AA201" i="10"/>
  <c r="AA202" i="10"/>
  <c r="AA203" i="10"/>
  <c r="AA204" i="10"/>
  <c r="AA205" i="10"/>
  <c r="AA206" i="10"/>
  <c r="AA207" i="10"/>
  <c r="AA208" i="10"/>
  <c r="AA209" i="10"/>
  <c r="AA210" i="10"/>
  <c r="AA211" i="10"/>
  <c r="AA212" i="10"/>
  <c r="AA213" i="10"/>
  <c r="AA214" i="10"/>
  <c r="AA215" i="10"/>
  <c r="AA216" i="10"/>
  <c r="AA217" i="10"/>
  <c r="AA218" i="10"/>
  <c r="AA219" i="10"/>
  <c r="AA220" i="10"/>
  <c r="AA221" i="10"/>
  <c r="AA222" i="10"/>
  <c r="AA223" i="10"/>
  <c r="AA224" i="10"/>
  <c r="AA225" i="10"/>
  <c r="AA226" i="10"/>
  <c r="AA227" i="10"/>
  <c r="AA228" i="10"/>
  <c r="AA229" i="10"/>
  <c r="AA230" i="10"/>
  <c r="AA231" i="10"/>
  <c r="AA232" i="10"/>
  <c r="AA233" i="10"/>
  <c r="AA234" i="10"/>
  <c r="AA235" i="10"/>
  <c r="AA236" i="10"/>
  <c r="AA237" i="10"/>
  <c r="AA238" i="10"/>
  <c r="AA239" i="10"/>
  <c r="AA240" i="10"/>
  <c r="AA241" i="10"/>
  <c r="AA242" i="10"/>
  <c r="AA243" i="10"/>
  <c r="AA244" i="10"/>
  <c r="AA245" i="10"/>
  <c r="AA246" i="10"/>
  <c r="AA247" i="10"/>
  <c r="AA248" i="10"/>
  <c r="AA249" i="10"/>
  <c r="AA250" i="10"/>
  <c r="AA251" i="10"/>
  <c r="AA252" i="10"/>
  <c r="AA253" i="10"/>
  <c r="AA254" i="10"/>
  <c r="AA255" i="10"/>
  <c r="AA256" i="10"/>
  <c r="AA257" i="10"/>
  <c r="AA258" i="10"/>
  <c r="AA259" i="10"/>
  <c r="AA260" i="10"/>
  <c r="AA261" i="10"/>
  <c r="AA262" i="10"/>
  <c r="AA263" i="10"/>
  <c r="AA264" i="10"/>
  <c r="AA265" i="10"/>
  <c r="AA266" i="10"/>
  <c r="AA267" i="10"/>
  <c r="AA268" i="10"/>
  <c r="AA269" i="10"/>
  <c r="AA270" i="10"/>
  <c r="AA271" i="10"/>
  <c r="AA11" i="10"/>
  <c r="AA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75" i="10"/>
  <c r="Y76" i="10"/>
  <c r="Y77" i="10"/>
  <c r="Y78" i="10"/>
  <c r="Y79" i="10"/>
  <c r="Y80" i="10"/>
  <c r="Y81" i="10"/>
  <c r="Y82" i="10"/>
  <c r="Y83" i="10"/>
  <c r="Y84" i="10"/>
  <c r="Y85" i="10"/>
  <c r="Y86" i="10"/>
  <c r="Y87" i="10"/>
  <c r="Y88" i="10"/>
  <c r="Y89" i="10"/>
  <c r="Y90" i="10"/>
  <c r="Y91" i="10"/>
  <c r="Y92" i="10"/>
  <c r="Y93" i="10"/>
  <c r="Y94" i="10"/>
  <c r="Y95" i="10"/>
  <c r="Y96" i="10"/>
  <c r="Y97" i="10"/>
  <c r="Y98" i="10"/>
  <c r="Y99" i="10"/>
  <c r="Y100" i="10"/>
  <c r="Y101" i="10"/>
  <c r="Y102" i="10"/>
  <c r="Y103" i="10"/>
  <c r="Y104" i="10"/>
  <c r="Y105" i="10"/>
  <c r="Y106" i="10"/>
  <c r="Y107" i="10"/>
  <c r="Y108" i="10"/>
  <c r="Y109" i="10"/>
  <c r="Y110" i="10"/>
  <c r="Y111" i="10"/>
  <c r="Y112" i="10"/>
  <c r="Y113" i="10"/>
  <c r="Y114" i="10"/>
  <c r="Y115" i="10"/>
  <c r="Y116" i="10"/>
  <c r="Y117" i="10"/>
  <c r="Y118" i="10"/>
  <c r="Y119" i="10"/>
  <c r="Y120" i="10"/>
  <c r="Y121" i="10"/>
  <c r="Y122" i="10"/>
  <c r="Y123" i="10"/>
  <c r="Y124" i="10"/>
  <c r="Y125" i="10"/>
  <c r="Y126" i="10"/>
  <c r="Y127" i="10"/>
  <c r="Y128" i="10"/>
  <c r="Y129" i="10"/>
  <c r="Y130" i="10"/>
  <c r="Y131" i="10"/>
  <c r="Y132" i="10"/>
  <c r="Y133" i="10"/>
  <c r="Y134" i="10"/>
  <c r="Y135" i="10"/>
  <c r="Y136" i="10"/>
  <c r="Y137" i="10"/>
  <c r="Y138" i="10"/>
  <c r="Y139" i="10"/>
  <c r="Y140" i="10"/>
  <c r="Y141" i="10"/>
  <c r="Y142" i="10"/>
  <c r="Y143" i="10"/>
  <c r="Y144" i="10"/>
  <c r="Y145" i="10"/>
  <c r="Y146" i="10"/>
  <c r="Y147" i="10"/>
  <c r="Y148" i="10"/>
  <c r="Y149" i="10"/>
  <c r="Y150" i="10"/>
  <c r="Y151" i="10"/>
  <c r="Y152" i="10"/>
  <c r="Y153" i="10"/>
  <c r="Y154" i="10"/>
  <c r="Y155" i="10"/>
  <c r="Y156" i="10"/>
  <c r="Y157" i="10"/>
  <c r="Y158" i="10"/>
  <c r="Y159" i="10"/>
  <c r="Y160" i="10"/>
  <c r="Y161" i="10"/>
  <c r="Y162" i="10"/>
  <c r="Y163" i="10"/>
  <c r="Y164" i="10"/>
  <c r="Y165" i="10"/>
  <c r="Y166" i="10"/>
  <c r="Y167" i="10"/>
  <c r="Y168" i="10"/>
  <c r="Y169" i="10"/>
  <c r="Y170" i="10"/>
  <c r="Y171" i="10"/>
  <c r="Y172" i="10"/>
  <c r="Y173" i="10"/>
  <c r="Y174" i="10"/>
  <c r="Y175" i="10"/>
  <c r="Y176" i="10"/>
  <c r="Y177" i="10"/>
  <c r="Y178" i="10"/>
  <c r="Y179" i="10"/>
  <c r="Y180" i="10"/>
  <c r="Y181" i="10"/>
  <c r="Y182" i="10"/>
  <c r="Y183" i="10"/>
  <c r="Y184" i="10"/>
  <c r="Y185" i="10"/>
  <c r="Y186" i="10"/>
  <c r="Y187" i="10"/>
  <c r="Y188" i="10"/>
  <c r="Y189" i="10"/>
  <c r="Y190" i="10"/>
  <c r="Y191" i="10"/>
  <c r="Y192" i="10"/>
  <c r="Y193" i="10"/>
  <c r="Y194" i="10"/>
  <c r="Y195" i="10"/>
  <c r="Y196" i="10"/>
  <c r="Y197" i="10"/>
  <c r="Y198" i="10"/>
  <c r="Y199" i="10"/>
  <c r="Y200" i="10"/>
  <c r="Y201" i="10"/>
  <c r="Y202" i="10"/>
  <c r="Y203" i="10"/>
  <c r="Y204" i="10"/>
  <c r="Y205" i="10"/>
  <c r="Y206" i="10"/>
  <c r="Y207" i="10"/>
  <c r="Y208" i="10"/>
  <c r="Y209" i="10"/>
  <c r="Y210" i="10"/>
  <c r="Y211" i="10"/>
  <c r="Y212" i="10"/>
  <c r="Y213" i="10"/>
  <c r="Y214" i="10"/>
  <c r="Y215" i="10"/>
  <c r="Y216" i="10"/>
  <c r="Y217" i="10"/>
  <c r="Y218" i="10"/>
  <c r="Y219" i="10"/>
  <c r="Y220" i="10"/>
  <c r="Y221" i="10"/>
  <c r="Y222" i="10"/>
  <c r="Y223" i="10"/>
  <c r="Y224" i="10"/>
  <c r="Y225" i="10"/>
  <c r="Y226" i="10"/>
  <c r="Y227" i="10"/>
  <c r="Y228" i="10"/>
  <c r="Y229" i="10"/>
  <c r="Y230" i="10"/>
  <c r="Y231" i="10"/>
  <c r="Y232" i="10"/>
  <c r="Y233" i="10"/>
  <c r="Y234" i="10"/>
  <c r="Y235" i="10"/>
  <c r="Y236" i="10"/>
  <c r="Y237" i="10"/>
  <c r="Y238" i="10"/>
  <c r="Y239" i="10"/>
  <c r="Y240" i="10"/>
  <c r="Y241" i="10"/>
  <c r="Y242" i="10"/>
  <c r="Y243" i="10"/>
  <c r="Y244" i="10"/>
  <c r="Y245" i="10"/>
  <c r="Y246" i="10"/>
  <c r="Y247" i="10"/>
  <c r="Y248" i="10"/>
  <c r="Y249" i="10"/>
  <c r="Y250" i="10"/>
  <c r="Y251" i="10"/>
  <c r="Y252" i="10"/>
  <c r="Y253" i="10"/>
  <c r="Y254" i="10"/>
  <c r="Y255" i="10"/>
  <c r="Y256" i="10"/>
  <c r="Y257" i="10"/>
  <c r="Y258" i="10"/>
  <c r="Y259" i="10"/>
  <c r="Y260" i="10"/>
  <c r="Y261" i="10"/>
  <c r="Y262" i="10"/>
  <c r="Y263" i="10"/>
  <c r="Y264" i="10"/>
  <c r="Y265" i="10"/>
  <c r="Y266" i="10"/>
  <c r="Y267" i="10"/>
  <c r="Y268" i="10"/>
  <c r="Y269" i="10"/>
  <c r="Y270" i="10"/>
  <c r="Y271" i="10"/>
  <c r="Y11" i="10"/>
  <c r="Y12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W98" i="10"/>
  <c r="W99" i="10"/>
  <c r="W100" i="10"/>
  <c r="W101" i="10"/>
  <c r="W102" i="10"/>
  <c r="W103" i="10"/>
  <c r="W104" i="10"/>
  <c r="W105" i="10"/>
  <c r="W106" i="10"/>
  <c r="W107" i="10"/>
  <c r="W108" i="10"/>
  <c r="W109" i="10"/>
  <c r="W110" i="10"/>
  <c r="W111" i="10"/>
  <c r="W112" i="10"/>
  <c r="W113" i="10"/>
  <c r="W114" i="10"/>
  <c r="W115" i="10"/>
  <c r="W116" i="10"/>
  <c r="W117" i="10"/>
  <c r="W118" i="10"/>
  <c r="W119" i="10"/>
  <c r="W120" i="10"/>
  <c r="W121" i="10"/>
  <c r="W122" i="10"/>
  <c r="W123" i="10"/>
  <c r="W124" i="10"/>
  <c r="W125" i="10"/>
  <c r="W126" i="10"/>
  <c r="W127" i="10"/>
  <c r="W128" i="10"/>
  <c r="W129" i="10"/>
  <c r="W130" i="10"/>
  <c r="W131" i="10"/>
  <c r="W132" i="10"/>
  <c r="W133" i="10"/>
  <c r="W134" i="10"/>
  <c r="W135" i="10"/>
  <c r="W136" i="10"/>
  <c r="W137" i="10"/>
  <c r="W138" i="10"/>
  <c r="W139" i="10"/>
  <c r="W140" i="10"/>
  <c r="W141" i="10"/>
  <c r="W142" i="10"/>
  <c r="W143" i="10"/>
  <c r="W144" i="10"/>
  <c r="W145" i="10"/>
  <c r="W146" i="10"/>
  <c r="W147" i="10"/>
  <c r="W148" i="10"/>
  <c r="W149" i="10"/>
  <c r="W150" i="10"/>
  <c r="W151" i="10"/>
  <c r="W152" i="10"/>
  <c r="W153" i="10"/>
  <c r="W154" i="10"/>
  <c r="W155" i="10"/>
  <c r="W156" i="10"/>
  <c r="W157" i="10"/>
  <c r="W158" i="10"/>
  <c r="W159" i="10"/>
  <c r="W160" i="10"/>
  <c r="W161" i="10"/>
  <c r="W162" i="10"/>
  <c r="W163" i="10"/>
  <c r="W164" i="10"/>
  <c r="W165" i="10"/>
  <c r="W166" i="10"/>
  <c r="W167" i="10"/>
  <c r="W168" i="10"/>
  <c r="W169" i="10"/>
  <c r="W170" i="10"/>
  <c r="W171" i="10"/>
  <c r="W172" i="10"/>
  <c r="W173" i="10"/>
  <c r="W174" i="10"/>
  <c r="W175" i="10"/>
  <c r="W176" i="10"/>
  <c r="W177" i="10"/>
  <c r="W178" i="10"/>
  <c r="W179" i="10"/>
  <c r="W180" i="10"/>
  <c r="W181" i="10"/>
  <c r="W182" i="10"/>
  <c r="W183" i="10"/>
  <c r="W184" i="10"/>
  <c r="W185" i="10"/>
  <c r="W186" i="10"/>
  <c r="W187" i="10"/>
  <c r="W188" i="10"/>
  <c r="W189" i="10"/>
  <c r="W190" i="10"/>
  <c r="W191" i="10"/>
  <c r="W192" i="10"/>
  <c r="W193" i="10"/>
  <c r="W194" i="10"/>
  <c r="W195" i="10"/>
  <c r="W196" i="10"/>
  <c r="W197" i="10"/>
  <c r="W198" i="10"/>
  <c r="W199" i="10"/>
  <c r="W200" i="10"/>
  <c r="W201" i="10"/>
  <c r="W202" i="10"/>
  <c r="W203" i="10"/>
  <c r="W204" i="10"/>
  <c r="W205" i="10"/>
  <c r="W206" i="10"/>
  <c r="W207" i="10"/>
  <c r="W208" i="10"/>
  <c r="W209" i="10"/>
  <c r="W210" i="10"/>
  <c r="W211" i="10"/>
  <c r="W212" i="10"/>
  <c r="W213" i="10"/>
  <c r="W214" i="10"/>
  <c r="W215" i="10"/>
  <c r="W216" i="10"/>
  <c r="W217" i="10"/>
  <c r="W218" i="10"/>
  <c r="W219" i="10"/>
  <c r="W220" i="10"/>
  <c r="W221" i="10"/>
  <c r="W222" i="10"/>
  <c r="W223" i="10"/>
  <c r="W224" i="10"/>
  <c r="W225" i="10"/>
  <c r="W226" i="10"/>
  <c r="W227" i="10"/>
  <c r="W228" i="10"/>
  <c r="W229" i="10"/>
  <c r="W230" i="10"/>
  <c r="W231" i="10"/>
  <c r="W232" i="10"/>
  <c r="W233" i="10"/>
  <c r="W234" i="10"/>
  <c r="W235" i="10"/>
  <c r="W236" i="10"/>
  <c r="W237" i="10"/>
  <c r="W238" i="10"/>
  <c r="W239" i="10"/>
  <c r="W240" i="10"/>
  <c r="W241" i="10"/>
  <c r="W242" i="10"/>
  <c r="W243" i="10"/>
  <c r="W244" i="10"/>
  <c r="W245" i="10"/>
  <c r="W246" i="10"/>
  <c r="W247" i="10"/>
  <c r="W248" i="10"/>
  <c r="W249" i="10"/>
  <c r="W250" i="10"/>
  <c r="W251" i="10"/>
  <c r="W252" i="10"/>
  <c r="W253" i="10"/>
  <c r="W254" i="10"/>
  <c r="W255" i="10"/>
  <c r="W256" i="10"/>
  <c r="W257" i="10"/>
  <c r="W258" i="10"/>
  <c r="W259" i="10"/>
  <c r="W260" i="10"/>
  <c r="W261" i="10"/>
  <c r="W262" i="10"/>
  <c r="W263" i="10"/>
  <c r="W264" i="10"/>
  <c r="W265" i="10"/>
  <c r="W266" i="10"/>
  <c r="W267" i="10"/>
  <c r="W268" i="10"/>
  <c r="W269" i="10"/>
  <c r="W270" i="10"/>
  <c r="W271" i="10"/>
  <c r="W36" i="10"/>
  <c r="W37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210" i="10"/>
  <c r="U211" i="10"/>
  <c r="U212" i="10"/>
  <c r="U213" i="10"/>
  <c r="U214" i="10"/>
  <c r="U215" i="10"/>
  <c r="U216" i="10"/>
  <c r="U217" i="10"/>
  <c r="U218" i="10"/>
  <c r="U219" i="10"/>
  <c r="U220" i="10"/>
  <c r="U221" i="10"/>
  <c r="U222" i="10"/>
  <c r="U223" i="10"/>
  <c r="U224" i="10"/>
  <c r="U225" i="10"/>
  <c r="U226" i="10"/>
  <c r="U227" i="10"/>
  <c r="U228" i="10"/>
  <c r="U229" i="10"/>
  <c r="U230" i="10"/>
  <c r="U231" i="10"/>
  <c r="U232" i="10"/>
  <c r="U233" i="10"/>
  <c r="U234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1" i="10"/>
  <c r="U252" i="10"/>
  <c r="U253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69" i="10"/>
  <c r="U270" i="10"/>
  <c r="U271" i="10"/>
  <c r="U11" i="10"/>
  <c r="U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11" i="10"/>
  <c r="S12" i="10"/>
  <c r="AQ10" i="10"/>
  <c r="AO10" i="10"/>
  <c r="AM10" i="10"/>
  <c r="AK10" i="10"/>
  <c r="AI10" i="10"/>
  <c r="AG10" i="10"/>
  <c r="AE10" i="10"/>
  <c r="AC10" i="10"/>
  <c r="AA10" i="10"/>
  <c r="Y10" i="10"/>
  <c r="W10" i="10"/>
  <c r="U10" i="10"/>
  <c r="S10" i="10"/>
  <c r="Q10" i="10"/>
  <c r="O10" i="10"/>
  <c r="M10" i="10"/>
  <c r="E10" i="14" s="1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11" i="10"/>
  <c r="Q12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" i="10"/>
  <c r="O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" i="10"/>
  <c r="M12" i="10"/>
  <c r="AR10" i="10"/>
  <c r="BN272" i="14"/>
  <c r="BN13" i="14"/>
  <c r="BN14" i="14"/>
  <c r="BN15" i="14"/>
  <c r="BN16" i="14"/>
  <c r="BN17" i="14"/>
  <c r="BN18" i="14"/>
  <c r="BN19" i="14"/>
  <c r="BN20" i="14"/>
  <c r="BN21" i="14"/>
  <c r="BN22" i="14"/>
  <c r="BN23" i="14"/>
  <c r="BN24" i="14"/>
  <c r="BN25" i="14"/>
  <c r="BN26" i="14"/>
  <c r="BN27" i="14"/>
  <c r="BN28" i="14"/>
  <c r="BN29" i="14"/>
  <c r="BN30" i="14"/>
  <c r="BN31" i="14"/>
  <c r="BN32" i="14"/>
  <c r="BN33" i="14"/>
  <c r="BN34" i="14"/>
  <c r="BN35" i="14"/>
  <c r="BN36" i="14"/>
  <c r="BN37" i="14"/>
  <c r="BN38" i="14"/>
  <c r="BN39" i="14"/>
  <c r="BN40" i="14"/>
  <c r="BN41" i="14"/>
  <c r="BN42" i="14"/>
  <c r="BN43" i="14"/>
  <c r="BN44" i="14"/>
  <c r="BN45" i="14"/>
  <c r="BN46" i="14"/>
  <c r="BN47" i="14"/>
  <c r="BN48" i="14"/>
  <c r="BN49" i="14"/>
  <c r="BN50" i="14"/>
  <c r="BN51" i="14"/>
  <c r="BN52" i="14"/>
  <c r="BN53" i="14"/>
  <c r="BN54" i="14"/>
  <c r="BN55" i="14"/>
  <c r="BN56" i="14"/>
  <c r="BN57" i="14"/>
  <c r="BN58" i="14"/>
  <c r="BN59" i="14"/>
  <c r="BN60" i="14"/>
  <c r="BN61" i="14"/>
  <c r="BN62" i="14"/>
  <c r="BN63" i="14"/>
  <c r="BN64" i="14"/>
  <c r="BN65" i="14"/>
  <c r="BN66" i="14"/>
  <c r="BN67" i="14"/>
  <c r="BN68" i="14"/>
  <c r="BN69" i="14"/>
  <c r="BN70" i="14"/>
  <c r="BN71" i="14"/>
  <c r="BN72" i="14"/>
  <c r="BN73" i="14"/>
  <c r="BN74" i="14"/>
  <c r="BN75" i="14"/>
  <c r="BN76" i="14"/>
  <c r="BN77" i="14"/>
  <c r="BN78" i="14"/>
  <c r="BN79" i="14"/>
  <c r="BN80" i="14"/>
  <c r="BN81" i="14"/>
  <c r="BN82" i="14"/>
  <c r="BN83" i="14"/>
  <c r="BN84" i="14"/>
  <c r="BN85" i="14"/>
  <c r="BN86" i="14"/>
  <c r="BN87" i="14"/>
  <c r="BN88" i="14"/>
  <c r="BN89" i="14"/>
  <c r="BN90" i="14"/>
  <c r="BN91" i="14"/>
  <c r="BN92" i="14"/>
  <c r="BN93" i="14"/>
  <c r="BN94" i="14"/>
  <c r="BN95" i="14"/>
  <c r="BN96" i="14"/>
  <c r="BN97" i="14"/>
  <c r="BN98" i="14"/>
  <c r="BN99" i="14"/>
  <c r="BN100" i="14"/>
  <c r="BN101" i="14"/>
  <c r="BN102" i="14"/>
  <c r="BN103" i="14"/>
  <c r="BN104" i="14"/>
  <c r="BN105" i="14"/>
  <c r="BN106" i="14"/>
  <c r="BN107" i="14"/>
  <c r="BN108" i="14"/>
  <c r="BN109" i="14"/>
  <c r="BN110" i="14"/>
  <c r="BN111" i="14"/>
  <c r="BN112" i="14"/>
  <c r="BN113" i="14"/>
  <c r="BN114" i="14"/>
  <c r="BN115" i="14"/>
  <c r="BN116" i="14"/>
  <c r="BN117" i="14"/>
  <c r="BN118" i="14"/>
  <c r="BN119" i="14"/>
  <c r="BN120" i="14"/>
  <c r="BN121" i="14"/>
  <c r="BN122" i="14"/>
  <c r="BN123" i="14"/>
  <c r="BN124" i="14"/>
  <c r="BN125" i="14"/>
  <c r="BN126" i="14"/>
  <c r="BN127" i="14"/>
  <c r="BN128" i="14"/>
  <c r="BN129" i="14"/>
  <c r="BN130" i="14"/>
  <c r="BN131" i="14"/>
  <c r="BN132" i="14"/>
  <c r="BN133" i="14"/>
  <c r="BN134" i="14"/>
  <c r="BN135" i="14"/>
  <c r="BN136" i="14"/>
  <c r="BN137" i="14"/>
  <c r="BN138" i="14"/>
  <c r="BN139" i="14"/>
  <c r="BN140" i="14"/>
  <c r="BN141" i="14"/>
  <c r="BN142" i="14"/>
  <c r="BN143" i="14"/>
  <c r="BN144" i="14"/>
  <c r="BN145" i="14"/>
  <c r="BN146" i="14"/>
  <c r="BN147" i="14"/>
  <c r="BN148" i="14"/>
  <c r="BN149" i="14"/>
  <c r="BN150" i="14"/>
  <c r="BN151" i="14"/>
  <c r="BN152" i="14"/>
  <c r="BN153" i="14"/>
  <c r="BN154" i="14"/>
  <c r="BN155" i="14"/>
  <c r="BN156" i="14"/>
  <c r="BN157" i="14"/>
  <c r="BN158" i="14"/>
  <c r="BN159" i="14"/>
  <c r="BN160" i="14"/>
  <c r="BN161" i="14"/>
  <c r="BN162" i="14"/>
  <c r="BN163" i="14"/>
  <c r="BN164" i="14"/>
  <c r="BN165" i="14"/>
  <c r="BN166" i="14"/>
  <c r="BN167" i="14"/>
  <c r="BN168" i="14"/>
  <c r="BN169" i="14"/>
  <c r="BN170" i="14"/>
  <c r="BN171" i="14"/>
  <c r="BN172" i="14"/>
  <c r="BN173" i="14"/>
  <c r="BN174" i="14"/>
  <c r="BN175" i="14"/>
  <c r="BN176" i="14"/>
  <c r="BN177" i="14"/>
  <c r="BN178" i="14"/>
  <c r="BN179" i="14"/>
  <c r="BN180" i="14"/>
  <c r="BN181" i="14"/>
  <c r="BN182" i="14"/>
  <c r="BN183" i="14"/>
  <c r="BN184" i="14"/>
  <c r="BN185" i="14"/>
  <c r="BN186" i="14"/>
  <c r="BN187" i="14"/>
  <c r="BN188" i="14"/>
  <c r="BN189" i="14"/>
  <c r="BN190" i="14"/>
  <c r="BN191" i="14"/>
  <c r="BN192" i="14"/>
  <c r="BN193" i="14"/>
  <c r="BN194" i="14"/>
  <c r="BN195" i="14"/>
  <c r="BN196" i="14"/>
  <c r="BN197" i="14"/>
  <c r="BN198" i="14"/>
  <c r="BN199" i="14"/>
  <c r="BN200" i="14"/>
  <c r="BN201" i="14"/>
  <c r="BN202" i="14"/>
  <c r="BN203" i="14"/>
  <c r="BN204" i="14"/>
  <c r="BN205" i="14"/>
  <c r="BN206" i="14"/>
  <c r="BN207" i="14"/>
  <c r="BN208" i="14"/>
  <c r="BN209" i="14"/>
  <c r="BN210" i="14"/>
  <c r="BN211" i="14"/>
  <c r="BN212" i="14"/>
  <c r="BN213" i="14"/>
  <c r="BN214" i="14"/>
  <c r="BN215" i="14"/>
  <c r="BN216" i="14"/>
  <c r="BN217" i="14"/>
  <c r="BN218" i="14"/>
  <c r="BN219" i="14"/>
  <c r="BN220" i="14"/>
  <c r="BN221" i="14"/>
  <c r="BN222" i="14"/>
  <c r="BN223" i="14"/>
  <c r="BN224" i="14"/>
  <c r="BN225" i="14"/>
  <c r="BN226" i="14"/>
  <c r="BN227" i="14"/>
  <c r="BN228" i="14"/>
  <c r="BN229" i="14"/>
  <c r="BN230" i="14"/>
  <c r="BN231" i="14"/>
  <c r="BN232" i="14"/>
  <c r="BN233" i="14"/>
  <c r="BN234" i="14"/>
  <c r="BN235" i="14"/>
  <c r="BN236" i="14"/>
  <c r="BN237" i="14"/>
  <c r="BN238" i="14"/>
  <c r="BN239" i="14"/>
  <c r="BN240" i="14"/>
  <c r="BN241" i="14"/>
  <c r="BN242" i="14"/>
  <c r="BN243" i="14"/>
  <c r="BN244" i="14"/>
  <c r="BN245" i="14"/>
  <c r="BN246" i="14"/>
  <c r="BN247" i="14"/>
  <c r="BN248" i="14"/>
  <c r="BN249" i="14"/>
  <c r="BN250" i="14"/>
  <c r="BN251" i="14"/>
  <c r="BN252" i="14"/>
  <c r="BN253" i="14"/>
  <c r="BN254" i="14"/>
  <c r="BN255" i="14"/>
  <c r="BN256" i="14"/>
  <c r="BN257" i="14"/>
  <c r="BN258" i="14"/>
  <c r="BN259" i="14"/>
  <c r="BN260" i="14"/>
  <c r="BN261" i="14"/>
  <c r="BN262" i="14"/>
  <c r="BN263" i="14"/>
  <c r="BN264" i="14"/>
  <c r="BN265" i="14"/>
  <c r="BN266" i="14"/>
  <c r="BN267" i="14"/>
  <c r="BN268" i="14"/>
  <c r="BN269" i="14"/>
  <c r="BN270" i="14"/>
  <c r="BN271" i="14"/>
  <c r="BN11" i="14"/>
  <c r="BN12" i="14"/>
  <c r="AA272" i="10" l="1"/>
  <c r="BL271" i="14"/>
  <c r="BK271" i="14"/>
  <c r="BJ271" i="14"/>
  <c r="BI271" i="14"/>
  <c r="BH271" i="14"/>
  <c r="BG271" i="14"/>
  <c r="BF271" i="14"/>
  <c r="BE271" i="14"/>
  <c r="BD271" i="14"/>
  <c r="AW271" i="14"/>
  <c r="AT271" i="14"/>
  <c r="AQ271" i="14"/>
  <c r="AN271" i="14"/>
  <c r="AK271" i="14"/>
  <c r="AH271" i="14"/>
  <c r="AE271" i="14"/>
  <c r="AB271" i="14"/>
  <c r="Y271" i="14"/>
  <c r="V271" i="14"/>
  <c r="S271" i="14"/>
  <c r="P271" i="14"/>
  <c r="M271" i="14"/>
  <c r="J271" i="14"/>
  <c r="G271" i="14"/>
  <c r="D271" i="14"/>
  <c r="C271" i="14"/>
  <c r="B271" i="14"/>
  <c r="BL270" i="14"/>
  <c r="BK270" i="14"/>
  <c r="BJ270" i="14"/>
  <c r="BI270" i="14"/>
  <c r="BH270" i="14"/>
  <c r="BG270" i="14"/>
  <c r="BF270" i="14"/>
  <c r="BE270" i="14"/>
  <c r="BD270" i="14"/>
  <c r="AW270" i="14"/>
  <c r="AT270" i="14"/>
  <c r="AQ270" i="14"/>
  <c r="AN270" i="14"/>
  <c r="AK270" i="14"/>
  <c r="AH270" i="14"/>
  <c r="AE270" i="14"/>
  <c r="AB270" i="14"/>
  <c r="Y270" i="14"/>
  <c r="V270" i="14"/>
  <c r="S270" i="14"/>
  <c r="P270" i="14"/>
  <c r="M270" i="14"/>
  <c r="J270" i="14"/>
  <c r="G270" i="14"/>
  <c r="D270" i="14"/>
  <c r="C270" i="14"/>
  <c r="B270" i="14"/>
  <c r="BL269" i="14"/>
  <c r="BK269" i="14"/>
  <c r="BJ269" i="14"/>
  <c r="BI269" i="14"/>
  <c r="BH269" i="14"/>
  <c r="BG269" i="14"/>
  <c r="BF269" i="14"/>
  <c r="BE269" i="14"/>
  <c r="BD269" i="14"/>
  <c r="AW269" i="14"/>
  <c r="AT269" i="14"/>
  <c r="AQ269" i="14"/>
  <c r="AN269" i="14"/>
  <c r="AK269" i="14"/>
  <c r="AH269" i="14"/>
  <c r="AE269" i="14"/>
  <c r="AB269" i="14"/>
  <c r="Y269" i="14"/>
  <c r="V269" i="14"/>
  <c r="S269" i="14"/>
  <c r="P269" i="14"/>
  <c r="M269" i="14"/>
  <c r="J269" i="14"/>
  <c r="G269" i="14"/>
  <c r="D269" i="14"/>
  <c r="C269" i="14"/>
  <c r="B269" i="14"/>
  <c r="BL268" i="14"/>
  <c r="BK268" i="14"/>
  <c r="BJ268" i="14"/>
  <c r="BI268" i="14"/>
  <c r="BH268" i="14"/>
  <c r="BG268" i="14"/>
  <c r="BF268" i="14"/>
  <c r="BE268" i="14"/>
  <c r="BD268" i="14"/>
  <c r="AW268" i="14"/>
  <c r="AT268" i="14"/>
  <c r="AQ268" i="14"/>
  <c r="AN268" i="14"/>
  <c r="AK268" i="14"/>
  <c r="AH268" i="14"/>
  <c r="AE268" i="14"/>
  <c r="AB268" i="14"/>
  <c r="Y268" i="14"/>
  <c r="V268" i="14"/>
  <c r="S268" i="14"/>
  <c r="P268" i="14"/>
  <c r="M268" i="14"/>
  <c r="J268" i="14"/>
  <c r="G268" i="14"/>
  <c r="D268" i="14"/>
  <c r="C268" i="14"/>
  <c r="B268" i="14"/>
  <c r="BL267" i="14"/>
  <c r="BK267" i="14"/>
  <c r="BJ267" i="14"/>
  <c r="BI267" i="14"/>
  <c r="BH267" i="14"/>
  <c r="BG267" i="14"/>
  <c r="BF267" i="14"/>
  <c r="BE267" i="14"/>
  <c r="BD267" i="14"/>
  <c r="AW267" i="14"/>
  <c r="AT267" i="14"/>
  <c r="AQ267" i="14"/>
  <c r="AN267" i="14"/>
  <c r="AK267" i="14"/>
  <c r="AH267" i="14"/>
  <c r="AE267" i="14"/>
  <c r="AB267" i="14"/>
  <c r="Y267" i="14"/>
  <c r="V267" i="14"/>
  <c r="S267" i="14"/>
  <c r="P267" i="14"/>
  <c r="M267" i="14"/>
  <c r="J267" i="14"/>
  <c r="G267" i="14"/>
  <c r="D267" i="14"/>
  <c r="C267" i="14"/>
  <c r="B267" i="14"/>
  <c r="BL266" i="14"/>
  <c r="BK266" i="14"/>
  <c r="BJ266" i="14"/>
  <c r="BI266" i="14"/>
  <c r="BH266" i="14"/>
  <c r="BG266" i="14"/>
  <c r="BF266" i="14"/>
  <c r="BE266" i="14"/>
  <c r="BD266" i="14"/>
  <c r="AW266" i="14"/>
  <c r="AT266" i="14"/>
  <c r="AQ266" i="14"/>
  <c r="AN266" i="14"/>
  <c r="AK266" i="14"/>
  <c r="AH266" i="14"/>
  <c r="AE266" i="14"/>
  <c r="AB266" i="14"/>
  <c r="Y266" i="14"/>
  <c r="V266" i="14"/>
  <c r="S266" i="14"/>
  <c r="P266" i="14"/>
  <c r="M266" i="14"/>
  <c r="J266" i="14"/>
  <c r="G266" i="14"/>
  <c r="D266" i="14"/>
  <c r="C266" i="14"/>
  <c r="B266" i="14"/>
  <c r="BL265" i="14"/>
  <c r="BK265" i="14"/>
  <c r="BJ265" i="14"/>
  <c r="BI265" i="14"/>
  <c r="BH265" i="14"/>
  <c r="BG265" i="14"/>
  <c r="BF265" i="14"/>
  <c r="BE265" i="14"/>
  <c r="BD265" i="14"/>
  <c r="AW265" i="14"/>
  <c r="AT265" i="14"/>
  <c r="AQ265" i="14"/>
  <c r="AN265" i="14"/>
  <c r="AK265" i="14"/>
  <c r="AH265" i="14"/>
  <c r="AE265" i="14"/>
  <c r="AB265" i="14"/>
  <c r="Y265" i="14"/>
  <c r="V265" i="14"/>
  <c r="S265" i="14"/>
  <c r="P265" i="14"/>
  <c r="M265" i="14"/>
  <c r="J265" i="14"/>
  <c r="G265" i="14"/>
  <c r="D265" i="14"/>
  <c r="C265" i="14"/>
  <c r="B265" i="14"/>
  <c r="BL264" i="14"/>
  <c r="BK264" i="14"/>
  <c r="BJ264" i="14"/>
  <c r="BI264" i="14"/>
  <c r="BH264" i="14"/>
  <c r="BG264" i="14"/>
  <c r="BF264" i="14"/>
  <c r="BE264" i="14"/>
  <c r="BD264" i="14"/>
  <c r="AW264" i="14"/>
  <c r="AT264" i="14"/>
  <c r="AQ264" i="14"/>
  <c r="AN264" i="14"/>
  <c r="AK264" i="14"/>
  <c r="AH264" i="14"/>
  <c r="AE264" i="14"/>
  <c r="AB264" i="14"/>
  <c r="Y264" i="14"/>
  <c r="V264" i="14"/>
  <c r="S264" i="14"/>
  <c r="P264" i="14"/>
  <c r="M264" i="14"/>
  <c r="J264" i="14"/>
  <c r="G264" i="14"/>
  <c r="D264" i="14"/>
  <c r="C264" i="14"/>
  <c r="B264" i="14"/>
  <c r="BL263" i="14"/>
  <c r="BK263" i="14"/>
  <c r="BJ263" i="14"/>
  <c r="BI263" i="14"/>
  <c r="BH263" i="14"/>
  <c r="BG263" i="14"/>
  <c r="BF263" i="14"/>
  <c r="BE263" i="14"/>
  <c r="BD263" i="14"/>
  <c r="AW263" i="14"/>
  <c r="AT263" i="14"/>
  <c r="AQ263" i="14"/>
  <c r="AN263" i="14"/>
  <c r="AK263" i="14"/>
  <c r="AH263" i="14"/>
  <c r="AE263" i="14"/>
  <c r="AB263" i="14"/>
  <c r="Y263" i="14"/>
  <c r="V263" i="14"/>
  <c r="S263" i="14"/>
  <c r="P263" i="14"/>
  <c r="M263" i="14"/>
  <c r="J263" i="14"/>
  <c r="G263" i="14"/>
  <c r="D263" i="14"/>
  <c r="C263" i="14"/>
  <c r="B263" i="14"/>
  <c r="BL262" i="14"/>
  <c r="BK262" i="14"/>
  <c r="BJ262" i="14"/>
  <c r="BI262" i="14"/>
  <c r="BH262" i="14"/>
  <c r="BG262" i="14"/>
  <c r="BF262" i="14"/>
  <c r="BE262" i="14"/>
  <c r="BD262" i="14"/>
  <c r="AW262" i="14"/>
  <c r="AT262" i="14"/>
  <c r="AQ262" i="14"/>
  <c r="AN262" i="14"/>
  <c r="AK262" i="14"/>
  <c r="AH262" i="14"/>
  <c r="AE262" i="14"/>
  <c r="AB262" i="14"/>
  <c r="Y262" i="14"/>
  <c r="V262" i="14"/>
  <c r="S262" i="14"/>
  <c r="P262" i="14"/>
  <c r="M262" i="14"/>
  <c r="J262" i="14"/>
  <c r="G262" i="14"/>
  <c r="D262" i="14"/>
  <c r="C262" i="14"/>
  <c r="B262" i="14"/>
  <c r="BL261" i="14"/>
  <c r="BK261" i="14"/>
  <c r="BJ261" i="14"/>
  <c r="BI261" i="14"/>
  <c r="BH261" i="14"/>
  <c r="BG261" i="14"/>
  <c r="BF261" i="14"/>
  <c r="BE261" i="14"/>
  <c r="BD261" i="14"/>
  <c r="AW261" i="14"/>
  <c r="AT261" i="14"/>
  <c r="AQ261" i="14"/>
  <c r="AN261" i="14"/>
  <c r="AK261" i="14"/>
  <c r="AH261" i="14"/>
  <c r="AE261" i="14"/>
  <c r="AB261" i="14"/>
  <c r="Y261" i="14"/>
  <c r="V261" i="14"/>
  <c r="S261" i="14"/>
  <c r="P261" i="14"/>
  <c r="M261" i="14"/>
  <c r="J261" i="14"/>
  <c r="G261" i="14"/>
  <c r="D261" i="14"/>
  <c r="C261" i="14"/>
  <c r="B261" i="14"/>
  <c r="BL260" i="14"/>
  <c r="BK260" i="14"/>
  <c r="BJ260" i="14"/>
  <c r="BI260" i="14"/>
  <c r="BH260" i="14"/>
  <c r="BG260" i="14"/>
  <c r="BF260" i="14"/>
  <c r="BE260" i="14"/>
  <c r="BD260" i="14"/>
  <c r="AW260" i="14"/>
  <c r="AT260" i="14"/>
  <c r="AQ260" i="14"/>
  <c r="AN260" i="14"/>
  <c r="AK260" i="14"/>
  <c r="AH260" i="14"/>
  <c r="AE260" i="14"/>
  <c r="AB260" i="14"/>
  <c r="Y260" i="14"/>
  <c r="V260" i="14"/>
  <c r="S260" i="14"/>
  <c r="P260" i="14"/>
  <c r="M260" i="14"/>
  <c r="J260" i="14"/>
  <c r="G260" i="14"/>
  <c r="D260" i="14"/>
  <c r="C260" i="14"/>
  <c r="B260" i="14"/>
  <c r="BL259" i="14"/>
  <c r="BK259" i="14"/>
  <c r="BJ259" i="14"/>
  <c r="BI259" i="14"/>
  <c r="BH259" i="14"/>
  <c r="BG259" i="14"/>
  <c r="BF259" i="14"/>
  <c r="BE259" i="14"/>
  <c r="BD259" i="14"/>
  <c r="AW259" i="14"/>
  <c r="AT259" i="14"/>
  <c r="AQ259" i="14"/>
  <c r="AN259" i="14"/>
  <c r="AK259" i="14"/>
  <c r="AH259" i="14"/>
  <c r="AE259" i="14"/>
  <c r="AB259" i="14"/>
  <c r="Y259" i="14"/>
  <c r="V259" i="14"/>
  <c r="S259" i="14"/>
  <c r="P259" i="14"/>
  <c r="M259" i="14"/>
  <c r="J259" i="14"/>
  <c r="G259" i="14"/>
  <c r="D259" i="14"/>
  <c r="C259" i="14"/>
  <c r="B259" i="14"/>
  <c r="BL258" i="14"/>
  <c r="BK258" i="14"/>
  <c r="BJ258" i="14"/>
  <c r="BI258" i="14"/>
  <c r="BH258" i="14"/>
  <c r="BG258" i="14"/>
  <c r="BF258" i="14"/>
  <c r="BE258" i="14"/>
  <c r="BD258" i="14"/>
  <c r="AW258" i="14"/>
  <c r="AT258" i="14"/>
  <c r="AQ258" i="14"/>
  <c r="AN258" i="14"/>
  <c r="AK258" i="14"/>
  <c r="AH258" i="14"/>
  <c r="AE258" i="14"/>
  <c r="AB258" i="14"/>
  <c r="Y258" i="14"/>
  <c r="V258" i="14"/>
  <c r="S258" i="14"/>
  <c r="P258" i="14"/>
  <c r="M258" i="14"/>
  <c r="J258" i="14"/>
  <c r="G258" i="14"/>
  <c r="D258" i="14"/>
  <c r="C258" i="14"/>
  <c r="B258" i="14"/>
  <c r="BL257" i="14"/>
  <c r="BK257" i="14"/>
  <c r="BJ257" i="14"/>
  <c r="BI257" i="14"/>
  <c r="BH257" i="14"/>
  <c r="BG257" i="14"/>
  <c r="BF257" i="14"/>
  <c r="BE257" i="14"/>
  <c r="BD257" i="14"/>
  <c r="AW257" i="14"/>
  <c r="AT257" i="14"/>
  <c r="AQ257" i="14"/>
  <c r="AN257" i="14"/>
  <c r="AK257" i="14"/>
  <c r="AH257" i="14"/>
  <c r="AE257" i="14"/>
  <c r="AB257" i="14"/>
  <c r="Y257" i="14"/>
  <c r="V257" i="14"/>
  <c r="S257" i="14"/>
  <c r="P257" i="14"/>
  <c r="M257" i="14"/>
  <c r="J257" i="14"/>
  <c r="G257" i="14"/>
  <c r="D257" i="14"/>
  <c r="C257" i="14"/>
  <c r="B257" i="14"/>
  <c r="BL256" i="14"/>
  <c r="BK256" i="14"/>
  <c r="BJ256" i="14"/>
  <c r="BI256" i="14"/>
  <c r="BH256" i="14"/>
  <c r="BG256" i="14"/>
  <c r="BF256" i="14"/>
  <c r="BE256" i="14"/>
  <c r="BD256" i="14"/>
  <c r="AW256" i="14"/>
  <c r="AT256" i="14"/>
  <c r="AQ256" i="14"/>
  <c r="AN256" i="14"/>
  <c r="AK256" i="14"/>
  <c r="AH256" i="14"/>
  <c r="AE256" i="14"/>
  <c r="AB256" i="14"/>
  <c r="Y256" i="14"/>
  <c r="V256" i="14"/>
  <c r="S256" i="14"/>
  <c r="P256" i="14"/>
  <c r="M256" i="14"/>
  <c r="J256" i="14"/>
  <c r="G256" i="14"/>
  <c r="D256" i="14"/>
  <c r="C256" i="14"/>
  <c r="B256" i="14"/>
  <c r="BL255" i="14"/>
  <c r="BK255" i="14"/>
  <c r="BJ255" i="14"/>
  <c r="BI255" i="14"/>
  <c r="BH255" i="14"/>
  <c r="BG255" i="14"/>
  <c r="BF255" i="14"/>
  <c r="BE255" i="14"/>
  <c r="BD255" i="14"/>
  <c r="AW255" i="14"/>
  <c r="AT255" i="14"/>
  <c r="AQ255" i="14"/>
  <c r="AN255" i="14"/>
  <c r="AK255" i="14"/>
  <c r="AH255" i="14"/>
  <c r="AE255" i="14"/>
  <c r="AB255" i="14"/>
  <c r="Y255" i="14"/>
  <c r="V255" i="14"/>
  <c r="S255" i="14"/>
  <c r="P255" i="14"/>
  <c r="M255" i="14"/>
  <c r="J255" i="14"/>
  <c r="G255" i="14"/>
  <c r="D255" i="14"/>
  <c r="C255" i="14"/>
  <c r="B255" i="14"/>
  <c r="BL254" i="14"/>
  <c r="BK254" i="14"/>
  <c r="BJ254" i="14"/>
  <c r="BI254" i="14"/>
  <c r="BH254" i="14"/>
  <c r="BG254" i="14"/>
  <c r="BF254" i="14"/>
  <c r="BE254" i="14"/>
  <c r="BD254" i="14"/>
  <c r="AW254" i="14"/>
  <c r="AT254" i="14"/>
  <c r="AQ254" i="14"/>
  <c r="AN254" i="14"/>
  <c r="AK254" i="14"/>
  <c r="AH254" i="14"/>
  <c r="AE254" i="14"/>
  <c r="AB254" i="14"/>
  <c r="Y254" i="14"/>
  <c r="V254" i="14"/>
  <c r="S254" i="14"/>
  <c r="P254" i="14"/>
  <c r="M254" i="14"/>
  <c r="J254" i="14"/>
  <c r="G254" i="14"/>
  <c r="D254" i="14"/>
  <c r="C254" i="14"/>
  <c r="B254" i="14"/>
  <c r="BL253" i="14"/>
  <c r="BK253" i="14"/>
  <c r="BJ253" i="14"/>
  <c r="BI253" i="14"/>
  <c r="BH253" i="14"/>
  <c r="BG253" i="14"/>
  <c r="BF253" i="14"/>
  <c r="BE253" i="14"/>
  <c r="BD253" i="14"/>
  <c r="AW253" i="14"/>
  <c r="AT253" i="14"/>
  <c r="AQ253" i="14"/>
  <c r="AN253" i="14"/>
  <c r="AK253" i="14"/>
  <c r="AH253" i="14"/>
  <c r="AE253" i="14"/>
  <c r="AB253" i="14"/>
  <c r="Y253" i="14"/>
  <c r="V253" i="14"/>
  <c r="S253" i="14"/>
  <c r="P253" i="14"/>
  <c r="M253" i="14"/>
  <c r="J253" i="14"/>
  <c r="G253" i="14"/>
  <c r="D253" i="14"/>
  <c r="C253" i="14"/>
  <c r="B253" i="14"/>
  <c r="BL252" i="14"/>
  <c r="BK252" i="14"/>
  <c r="BJ252" i="14"/>
  <c r="BI252" i="14"/>
  <c r="BH252" i="14"/>
  <c r="BG252" i="14"/>
  <c r="BF252" i="14"/>
  <c r="BE252" i="14"/>
  <c r="BD252" i="14"/>
  <c r="AW252" i="14"/>
  <c r="AT252" i="14"/>
  <c r="AQ252" i="14"/>
  <c r="AN252" i="14"/>
  <c r="AK252" i="14"/>
  <c r="AH252" i="14"/>
  <c r="AE252" i="14"/>
  <c r="AB252" i="14"/>
  <c r="Y252" i="14"/>
  <c r="V252" i="14"/>
  <c r="S252" i="14"/>
  <c r="P252" i="14"/>
  <c r="M252" i="14"/>
  <c r="J252" i="14"/>
  <c r="G252" i="14"/>
  <c r="D252" i="14"/>
  <c r="C252" i="14"/>
  <c r="B252" i="14"/>
  <c r="BL251" i="14"/>
  <c r="BK251" i="14"/>
  <c r="BJ251" i="14"/>
  <c r="BI251" i="14"/>
  <c r="BH251" i="14"/>
  <c r="BG251" i="14"/>
  <c r="BF251" i="14"/>
  <c r="BE251" i="14"/>
  <c r="BD251" i="14"/>
  <c r="AW251" i="14"/>
  <c r="AT251" i="14"/>
  <c r="AQ251" i="14"/>
  <c r="AN251" i="14"/>
  <c r="AK251" i="14"/>
  <c r="AH251" i="14"/>
  <c r="AE251" i="14"/>
  <c r="AB251" i="14"/>
  <c r="Y251" i="14"/>
  <c r="V251" i="14"/>
  <c r="S251" i="14"/>
  <c r="P251" i="14"/>
  <c r="M251" i="14"/>
  <c r="J251" i="14"/>
  <c r="G251" i="14"/>
  <c r="D251" i="14"/>
  <c r="C251" i="14"/>
  <c r="B251" i="14"/>
  <c r="BL250" i="14"/>
  <c r="BK250" i="14"/>
  <c r="BJ250" i="14"/>
  <c r="BI250" i="14"/>
  <c r="BH250" i="14"/>
  <c r="BG250" i="14"/>
  <c r="BF250" i="14"/>
  <c r="BE250" i="14"/>
  <c r="BD250" i="14"/>
  <c r="AW250" i="14"/>
  <c r="AT250" i="14"/>
  <c r="AQ250" i="14"/>
  <c r="AN250" i="14"/>
  <c r="AK250" i="14"/>
  <c r="AH250" i="14"/>
  <c r="AE250" i="14"/>
  <c r="AB250" i="14"/>
  <c r="Y250" i="14"/>
  <c r="V250" i="14"/>
  <c r="S250" i="14"/>
  <c r="P250" i="14"/>
  <c r="M250" i="14"/>
  <c r="J250" i="14"/>
  <c r="G250" i="14"/>
  <c r="D250" i="14"/>
  <c r="C250" i="14"/>
  <c r="B250" i="14"/>
  <c r="BL249" i="14"/>
  <c r="BK249" i="14"/>
  <c r="BJ249" i="14"/>
  <c r="BI249" i="14"/>
  <c r="BH249" i="14"/>
  <c r="BG249" i="14"/>
  <c r="BF249" i="14"/>
  <c r="BE249" i="14"/>
  <c r="BD249" i="14"/>
  <c r="AW249" i="14"/>
  <c r="AT249" i="14"/>
  <c r="AQ249" i="14"/>
  <c r="AN249" i="14"/>
  <c r="AK249" i="14"/>
  <c r="AH249" i="14"/>
  <c r="AE249" i="14"/>
  <c r="AB249" i="14"/>
  <c r="Y249" i="14"/>
  <c r="V249" i="14"/>
  <c r="S249" i="14"/>
  <c r="P249" i="14"/>
  <c r="M249" i="14"/>
  <c r="J249" i="14"/>
  <c r="G249" i="14"/>
  <c r="D249" i="14"/>
  <c r="C249" i="14"/>
  <c r="B249" i="14"/>
  <c r="BL248" i="14"/>
  <c r="BK248" i="14"/>
  <c r="BJ248" i="14"/>
  <c r="BI248" i="14"/>
  <c r="BH248" i="14"/>
  <c r="BG248" i="14"/>
  <c r="BF248" i="14"/>
  <c r="BE248" i="14"/>
  <c r="BD248" i="14"/>
  <c r="AW248" i="14"/>
  <c r="AT248" i="14"/>
  <c r="AQ248" i="14"/>
  <c r="AN248" i="14"/>
  <c r="AK248" i="14"/>
  <c r="AH248" i="14"/>
  <c r="AE248" i="14"/>
  <c r="AB248" i="14"/>
  <c r="Y248" i="14"/>
  <c r="V248" i="14"/>
  <c r="S248" i="14"/>
  <c r="P248" i="14"/>
  <c r="M248" i="14"/>
  <c r="J248" i="14"/>
  <c r="G248" i="14"/>
  <c r="D248" i="14"/>
  <c r="C248" i="14"/>
  <c r="B248" i="14"/>
  <c r="BL247" i="14"/>
  <c r="BK247" i="14"/>
  <c r="BJ247" i="14"/>
  <c r="BI247" i="14"/>
  <c r="BH247" i="14"/>
  <c r="BG247" i="14"/>
  <c r="BF247" i="14"/>
  <c r="BE247" i="14"/>
  <c r="BD247" i="14"/>
  <c r="AW247" i="14"/>
  <c r="AT247" i="14"/>
  <c r="AQ247" i="14"/>
  <c r="AN247" i="14"/>
  <c r="AK247" i="14"/>
  <c r="AH247" i="14"/>
  <c r="AE247" i="14"/>
  <c r="AB247" i="14"/>
  <c r="Y247" i="14"/>
  <c r="V247" i="14"/>
  <c r="S247" i="14"/>
  <c r="P247" i="14"/>
  <c r="M247" i="14"/>
  <c r="J247" i="14"/>
  <c r="G247" i="14"/>
  <c r="D247" i="14"/>
  <c r="C247" i="14"/>
  <c r="B247" i="14"/>
  <c r="BL246" i="14"/>
  <c r="BK246" i="14"/>
  <c r="BJ246" i="14"/>
  <c r="BI246" i="14"/>
  <c r="BH246" i="14"/>
  <c r="BG246" i="14"/>
  <c r="BF246" i="14"/>
  <c r="BE246" i="14"/>
  <c r="BD246" i="14"/>
  <c r="AW246" i="14"/>
  <c r="AT246" i="14"/>
  <c r="AQ246" i="14"/>
  <c r="AN246" i="14"/>
  <c r="AK246" i="14"/>
  <c r="AH246" i="14"/>
  <c r="AE246" i="14"/>
  <c r="AB246" i="14"/>
  <c r="Y246" i="14"/>
  <c r="V246" i="14"/>
  <c r="S246" i="14"/>
  <c r="P246" i="14"/>
  <c r="M246" i="14"/>
  <c r="J246" i="14"/>
  <c r="G246" i="14"/>
  <c r="D246" i="14"/>
  <c r="C246" i="14"/>
  <c r="B246" i="14"/>
  <c r="BL245" i="14"/>
  <c r="BK245" i="14"/>
  <c r="BJ245" i="14"/>
  <c r="BI245" i="14"/>
  <c r="BH245" i="14"/>
  <c r="BG245" i="14"/>
  <c r="BF245" i="14"/>
  <c r="BE245" i="14"/>
  <c r="BD245" i="14"/>
  <c r="AW245" i="14"/>
  <c r="AT245" i="14"/>
  <c r="AQ245" i="14"/>
  <c r="AN245" i="14"/>
  <c r="AK245" i="14"/>
  <c r="AH245" i="14"/>
  <c r="AE245" i="14"/>
  <c r="AB245" i="14"/>
  <c r="Y245" i="14"/>
  <c r="V245" i="14"/>
  <c r="S245" i="14"/>
  <c r="P245" i="14"/>
  <c r="M245" i="14"/>
  <c r="J245" i="14"/>
  <c r="G245" i="14"/>
  <c r="D245" i="14"/>
  <c r="C245" i="14"/>
  <c r="B245" i="14"/>
  <c r="BL244" i="14"/>
  <c r="BK244" i="14"/>
  <c r="BJ244" i="14"/>
  <c r="BI244" i="14"/>
  <c r="BH244" i="14"/>
  <c r="BG244" i="14"/>
  <c r="BF244" i="14"/>
  <c r="BE244" i="14"/>
  <c r="BD244" i="14"/>
  <c r="AW244" i="14"/>
  <c r="AT244" i="14"/>
  <c r="AQ244" i="14"/>
  <c r="AN244" i="14"/>
  <c r="AK244" i="14"/>
  <c r="AH244" i="14"/>
  <c r="AE244" i="14"/>
  <c r="AB244" i="14"/>
  <c r="Y244" i="14"/>
  <c r="V244" i="14"/>
  <c r="S244" i="14"/>
  <c r="P244" i="14"/>
  <c r="M244" i="14"/>
  <c r="J244" i="14"/>
  <c r="G244" i="14"/>
  <c r="D244" i="14"/>
  <c r="C244" i="14"/>
  <c r="B244" i="14"/>
  <c r="BL243" i="14"/>
  <c r="BK243" i="14"/>
  <c r="BJ243" i="14"/>
  <c r="BI243" i="14"/>
  <c r="BH243" i="14"/>
  <c r="BG243" i="14"/>
  <c r="BF243" i="14"/>
  <c r="BE243" i="14"/>
  <c r="BD243" i="14"/>
  <c r="AW243" i="14"/>
  <c r="AT243" i="14"/>
  <c r="AQ243" i="14"/>
  <c r="AN243" i="14"/>
  <c r="AK243" i="14"/>
  <c r="AH243" i="14"/>
  <c r="AE243" i="14"/>
  <c r="AB243" i="14"/>
  <c r="Y243" i="14"/>
  <c r="V243" i="14"/>
  <c r="S243" i="14"/>
  <c r="P243" i="14"/>
  <c r="M243" i="14"/>
  <c r="J243" i="14"/>
  <c r="G243" i="14"/>
  <c r="D243" i="14"/>
  <c r="C243" i="14"/>
  <c r="B243" i="14"/>
  <c r="BL242" i="14"/>
  <c r="BK242" i="14"/>
  <c r="BJ242" i="14"/>
  <c r="BI242" i="14"/>
  <c r="BH242" i="14"/>
  <c r="BG242" i="14"/>
  <c r="BF242" i="14"/>
  <c r="BE242" i="14"/>
  <c r="BD242" i="14"/>
  <c r="AW242" i="14"/>
  <c r="AT242" i="14"/>
  <c r="AQ242" i="14"/>
  <c r="AN242" i="14"/>
  <c r="AK242" i="14"/>
  <c r="AH242" i="14"/>
  <c r="AE242" i="14"/>
  <c r="AB242" i="14"/>
  <c r="Y242" i="14"/>
  <c r="V242" i="14"/>
  <c r="S242" i="14"/>
  <c r="P242" i="14"/>
  <c r="M242" i="14"/>
  <c r="J242" i="14"/>
  <c r="G242" i="14"/>
  <c r="D242" i="14"/>
  <c r="C242" i="14"/>
  <c r="B242" i="14"/>
  <c r="BL241" i="14"/>
  <c r="BK241" i="14"/>
  <c r="BJ241" i="14"/>
  <c r="BI241" i="14"/>
  <c r="BH241" i="14"/>
  <c r="BG241" i="14"/>
  <c r="BF241" i="14"/>
  <c r="BE241" i="14"/>
  <c r="BD241" i="14"/>
  <c r="AW241" i="14"/>
  <c r="AT241" i="14"/>
  <c r="AQ241" i="14"/>
  <c r="AN241" i="14"/>
  <c r="AK241" i="14"/>
  <c r="AH241" i="14"/>
  <c r="AE241" i="14"/>
  <c r="AB241" i="14"/>
  <c r="Y241" i="14"/>
  <c r="V241" i="14"/>
  <c r="S241" i="14"/>
  <c r="P241" i="14"/>
  <c r="M241" i="14"/>
  <c r="J241" i="14"/>
  <c r="G241" i="14"/>
  <c r="D241" i="14"/>
  <c r="C241" i="14"/>
  <c r="B241" i="14"/>
  <c r="BL240" i="14"/>
  <c r="BK240" i="14"/>
  <c r="BJ240" i="14"/>
  <c r="BI240" i="14"/>
  <c r="BH240" i="14"/>
  <c r="BG240" i="14"/>
  <c r="BF240" i="14"/>
  <c r="BE240" i="14"/>
  <c r="BD240" i="14"/>
  <c r="AW240" i="14"/>
  <c r="AT240" i="14"/>
  <c r="AQ240" i="14"/>
  <c r="AN240" i="14"/>
  <c r="AK240" i="14"/>
  <c r="AH240" i="14"/>
  <c r="AE240" i="14"/>
  <c r="AB240" i="14"/>
  <c r="Y240" i="14"/>
  <c r="V240" i="14"/>
  <c r="S240" i="14"/>
  <c r="P240" i="14"/>
  <c r="M240" i="14"/>
  <c r="J240" i="14"/>
  <c r="G240" i="14"/>
  <c r="D240" i="14"/>
  <c r="C240" i="14"/>
  <c r="B240" i="14"/>
  <c r="BL239" i="14"/>
  <c r="BK239" i="14"/>
  <c r="BJ239" i="14"/>
  <c r="BI239" i="14"/>
  <c r="BH239" i="14"/>
  <c r="BG239" i="14"/>
  <c r="BF239" i="14"/>
  <c r="BE239" i="14"/>
  <c r="BD239" i="14"/>
  <c r="AW239" i="14"/>
  <c r="AT239" i="14"/>
  <c r="AQ239" i="14"/>
  <c r="AN239" i="14"/>
  <c r="AK239" i="14"/>
  <c r="AH239" i="14"/>
  <c r="AE239" i="14"/>
  <c r="AB239" i="14"/>
  <c r="Y239" i="14"/>
  <c r="V239" i="14"/>
  <c r="S239" i="14"/>
  <c r="P239" i="14"/>
  <c r="M239" i="14"/>
  <c r="J239" i="14"/>
  <c r="G239" i="14"/>
  <c r="D239" i="14"/>
  <c r="C239" i="14"/>
  <c r="B239" i="14"/>
  <c r="BL238" i="14"/>
  <c r="BK238" i="14"/>
  <c r="BJ238" i="14"/>
  <c r="BI238" i="14"/>
  <c r="BH238" i="14"/>
  <c r="BG238" i="14"/>
  <c r="BF238" i="14"/>
  <c r="BE238" i="14"/>
  <c r="BD238" i="14"/>
  <c r="AW238" i="14"/>
  <c r="AT238" i="14"/>
  <c r="AQ238" i="14"/>
  <c r="AN238" i="14"/>
  <c r="AK238" i="14"/>
  <c r="AH238" i="14"/>
  <c r="AE238" i="14"/>
  <c r="AB238" i="14"/>
  <c r="Y238" i="14"/>
  <c r="V238" i="14"/>
  <c r="S238" i="14"/>
  <c r="P238" i="14"/>
  <c r="M238" i="14"/>
  <c r="J238" i="14"/>
  <c r="G238" i="14"/>
  <c r="D238" i="14"/>
  <c r="C238" i="14"/>
  <c r="B238" i="14"/>
  <c r="BL237" i="14"/>
  <c r="BK237" i="14"/>
  <c r="BJ237" i="14"/>
  <c r="BI237" i="14"/>
  <c r="BH237" i="14"/>
  <c r="BG237" i="14"/>
  <c r="BF237" i="14"/>
  <c r="BE237" i="14"/>
  <c r="BD237" i="14"/>
  <c r="AW237" i="14"/>
  <c r="AT237" i="14"/>
  <c r="AQ237" i="14"/>
  <c r="AN237" i="14"/>
  <c r="AK237" i="14"/>
  <c r="AH237" i="14"/>
  <c r="AE237" i="14"/>
  <c r="AB237" i="14"/>
  <c r="Y237" i="14"/>
  <c r="V237" i="14"/>
  <c r="S237" i="14"/>
  <c r="P237" i="14"/>
  <c r="M237" i="14"/>
  <c r="J237" i="14"/>
  <c r="G237" i="14"/>
  <c r="D237" i="14"/>
  <c r="C237" i="14"/>
  <c r="B237" i="14"/>
  <c r="BL236" i="14"/>
  <c r="BK236" i="14"/>
  <c r="BJ236" i="14"/>
  <c r="BI236" i="14"/>
  <c r="BH236" i="14"/>
  <c r="BG236" i="14"/>
  <c r="BF236" i="14"/>
  <c r="BE236" i="14"/>
  <c r="BD236" i="14"/>
  <c r="AW236" i="14"/>
  <c r="AT236" i="14"/>
  <c r="AQ236" i="14"/>
  <c r="AN236" i="14"/>
  <c r="AK236" i="14"/>
  <c r="AH236" i="14"/>
  <c r="AE236" i="14"/>
  <c r="AB236" i="14"/>
  <c r="Y236" i="14"/>
  <c r="V236" i="14"/>
  <c r="S236" i="14"/>
  <c r="P236" i="14"/>
  <c r="M236" i="14"/>
  <c r="J236" i="14"/>
  <c r="G236" i="14"/>
  <c r="D236" i="14"/>
  <c r="C236" i="14"/>
  <c r="B236" i="14"/>
  <c r="BL235" i="14"/>
  <c r="BK235" i="14"/>
  <c r="BJ235" i="14"/>
  <c r="BI235" i="14"/>
  <c r="BH235" i="14"/>
  <c r="BG235" i="14"/>
  <c r="BF235" i="14"/>
  <c r="BE235" i="14"/>
  <c r="BD235" i="14"/>
  <c r="AW235" i="14"/>
  <c r="AT235" i="14"/>
  <c r="AQ235" i="14"/>
  <c r="AN235" i="14"/>
  <c r="AK235" i="14"/>
  <c r="AH235" i="14"/>
  <c r="AE235" i="14"/>
  <c r="AB235" i="14"/>
  <c r="Y235" i="14"/>
  <c r="V235" i="14"/>
  <c r="S235" i="14"/>
  <c r="P235" i="14"/>
  <c r="M235" i="14"/>
  <c r="J235" i="14"/>
  <c r="G235" i="14"/>
  <c r="D235" i="14"/>
  <c r="C235" i="14"/>
  <c r="B235" i="14"/>
  <c r="BL234" i="14"/>
  <c r="BK234" i="14"/>
  <c r="BJ234" i="14"/>
  <c r="BI234" i="14"/>
  <c r="BH234" i="14"/>
  <c r="BG234" i="14"/>
  <c r="BF234" i="14"/>
  <c r="BE234" i="14"/>
  <c r="BD234" i="14"/>
  <c r="AW234" i="14"/>
  <c r="AT234" i="14"/>
  <c r="AQ234" i="14"/>
  <c r="AN234" i="14"/>
  <c r="AK234" i="14"/>
  <c r="AH234" i="14"/>
  <c r="AE234" i="14"/>
  <c r="AB234" i="14"/>
  <c r="Y234" i="14"/>
  <c r="V234" i="14"/>
  <c r="S234" i="14"/>
  <c r="P234" i="14"/>
  <c r="M234" i="14"/>
  <c r="J234" i="14"/>
  <c r="G234" i="14"/>
  <c r="D234" i="14"/>
  <c r="C234" i="14"/>
  <c r="B234" i="14"/>
  <c r="BL233" i="14"/>
  <c r="BK233" i="14"/>
  <c r="BJ233" i="14"/>
  <c r="BI233" i="14"/>
  <c r="BH233" i="14"/>
  <c r="BG233" i="14"/>
  <c r="BF233" i="14"/>
  <c r="BE233" i="14"/>
  <c r="BD233" i="14"/>
  <c r="AW233" i="14"/>
  <c r="AT233" i="14"/>
  <c r="AQ233" i="14"/>
  <c r="AN233" i="14"/>
  <c r="AK233" i="14"/>
  <c r="AH233" i="14"/>
  <c r="AE233" i="14"/>
  <c r="AB233" i="14"/>
  <c r="Y233" i="14"/>
  <c r="V233" i="14"/>
  <c r="S233" i="14"/>
  <c r="P233" i="14"/>
  <c r="M233" i="14"/>
  <c r="J233" i="14"/>
  <c r="G233" i="14"/>
  <c r="D233" i="14"/>
  <c r="C233" i="14"/>
  <c r="B233" i="14"/>
  <c r="BL232" i="14"/>
  <c r="BK232" i="14"/>
  <c r="BJ232" i="14"/>
  <c r="BI232" i="14"/>
  <c r="BH232" i="14"/>
  <c r="BG232" i="14"/>
  <c r="BF232" i="14"/>
  <c r="BE232" i="14"/>
  <c r="BD232" i="14"/>
  <c r="AW232" i="14"/>
  <c r="AT232" i="14"/>
  <c r="AQ232" i="14"/>
  <c r="AN232" i="14"/>
  <c r="AK232" i="14"/>
  <c r="AH232" i="14"/>
  <c r="AE232" i="14"/>
  <c r="AB232" i="14"/>
  <c r="Y232" i="14"/>
  <c r="V232" i="14"/>
  <c r="S232" i="14"/>
  <c r="P232" i="14"/>
  <c r="M232" i="14"/>
  <c r="J232" i="14"/>
  <c r="G232" i="14"/>
  <c r="D232" i="14"/>
  <c r="C232" i="14"/>
  <c r="B232" i="14"/>
  <c r="BL231" i="14"/>
  <c r="BK231" i="14"/>
  <c r="BJ231" i="14"/>
  <c r="BI231" i="14"/>
  <c r="BH231" i="14"/>
  <c r="BG231" i="14"/>
  <c r="BF231" i="14"/>
  <c r="BE231" i="14"/>
  <c r="BD231" i="14"/>
  <c r="AW231" i="14"/>
  <c r="AT231" i="14"/>
  <c r="AQ231" i="14"/>
  <c r="AN231" i="14"/>
  <c r="AK231" i="14"/>
  <c r="AH231" i="14"/>
  <c r="AE231" i="14"/>
  <c r="AB231" i="14"/>
  <c r="Y231" i="14"/>
  <c r="V231" i="14"/>
  <c r="S231" i="14"/>
  <c r="P231" i="14"/>
  <c r="M231" i="14"/>
  <c r="J231" i="14"/>
  <c r="G231" i="14"/>
  <c r="D231" i="14"/>
  <c r="C231" i="14"/>
  <c r="B231" i="14"/>
  <c r="BL230" i="14"/>
  <c r="BK230" i="14"/>
  <c r="BJ230" i="14"/>
  <c r="BI230" i="14"/>
  <c r="BH230" i="14"/>
  <c r="BG230" i="14"/>
  <c r="BF230" i="14"/>
  <c r="BE230" i="14"/>
  <c r="BD230" i="14"/>
  <c r="AW230" i="14"/>
  <c r="AT230" i="14"/>
  <c r="AQ230" i="14"/>
  <c r="AN230" i="14"/>
  <c r="AK230" i="14"/>
  <c r="AH230" i="14"/>
  <c r="AE230" i="14"/>
  <c r="AB230" i="14"/>
  <c r="Y230" i="14"/>
  <c r="V230" i="14"/>
  <c r="S230" i="14"/>
  <c r="P230" i="14"/>
  <c r="M230" i="14"/>
  <c r="J230" i="14"/>
  <c r="G230" i="14"/>
  <c r="D230" i="14"/>
  <c r="C230" i="14"/>
  <c r="B230" i="14"/>
  <c r="BL229" i="14"/>
  <c r="BK229" i="14"/>
  <c r="BJ229" i="14"/>
  <c r="BI229" i="14"/>
  <c r="BH229" i="14"/>
  <c r="BG229" i="14"/>
  <c r="BF229" i="14"/>
  <c r="BE229" i="14"/>
  <c r="BD229" i="14"/>
  <c r="AW229" i="14"/>
  <c r="AT229" i="14"/>
  <c r="AQ229" i="14"/>
  <c r="AN229" i="14"/>
  <c r="AK229" i="14"/>
  <c r="AH229" i="14"/>
  <c r="AE229" i="14"/>
  <c r="AB229" i="14"/>
  <c r="Y229" i="14"/>
  <c r="V229" i="14"/>
  <c r="S229" i="14"/>
  <c r="P229" i="14"/>
  <c r="M229" i="14"/>
  <c r="J229" i="14"/>
  <c r="G229" i="14"/>
  <c r="D229" i="14"/>
  <c r="C229" i="14"/>
  <c r="B229" i="14"/>
  <c r="BL228" i="14"/>
  <c r="BK228" i="14"/>
  <c r="BJ228" i="14"/>
  <c r="BI228" i="14"/>
  <c r="BH228" i="14"/>
  <c r="BG228" i="14"/>
  <c r="BF228" i="14"/>
  <c r="BE228" i="14"/>
  <c r="BD228" i="14"/>
  <c r="AW228" i="14"/>
  <c r="AT228" i="14"/>
  <c r="AQ228" i="14"/>
  <c r="AN228" i="14"/>
  <c r="AK228" i="14"/>
  <c r="AH228" i="14"/>
  <c r="AE228" i="14"/>
  <c r="AB228" i="14"/>
  <c r="Y228" i="14"/>
  <c r="V228" i="14"/>
  <c r="S228" i="14"/>
  <c r="P228" i="14"/>
  <c r="M228" i="14"/>
  <c r="J228" i="14"/>
  <c r="G228" i="14"/>
  <c r="D228" i="14"/>
  <c r="C228" i="14"/>
  <c r="B228" i="14"/>
  <c r="BL227" i="14"/>
  <c r="BK227" i="14"/>
  <c r="BJ227" i="14"/>
  <c r="BI227" i="14"/>
  <c r="BH227" i="14"/>
  <c r="BG227" i="14"/>
  <c r="BF227" i="14"/>
  <c r="BE227" i="14"/>
  <c r="BD227" i="14"/>
  <c r="AW227" i="14"/>
  <c r="AT227" i="14"/>
  <c r="AQ227" i="14"/>
  <c r="AN227" i="14"/>
  <c r="AK227" i="14"/>
  <c r="AH227" i="14"/>
  <c r="AE227" i="14"/>
  <c r="AB227" i="14"/>
  <c r="Y227" i="14"/>
  <c r="V227" i="14"/>
  <c r="S227" i="14"/>
  <c r="P227" i="14"/>
  <c r="M227" i="14"/>
  <c r="J227" i="14"/>
  <c r="G227" i="14"/>
  <c r="D227" i="14"/>
  <c r="C227" i="14"/>
  <c r="B227" i="14"/>
  <c r="BL226" i="14"/>
  <c r="BK226" i="14"/>
  <c r="BJ226" i="14"/>
  <c r="BI226" i="14"/>
  <c r="BH226" i="14"/>
  <c r="BG226" i="14"/>
  <c r="BF226" i="14"/>
  <c r="BE226" i="14"/>
  <c r="BD226" i="14"/>
  <c r="AW226" i="14"/>
  <c r="AT226" i="14"/>
  <c r="AQ226" i="14"/>
  <c r="AN226" i="14"/>
  <c r="AK226" i="14"/>
  <c r="AH226" i="14"/>
  <c r="AE226" i="14"/>
  <c r="AB226" i="14"/>
  <c r="Y226" i="14"/>
  <c r="V226" i="14"/>
  <c r="S226" i="14"/>
  <c r="P226" i="14"/>
  <c r="M226" i="14"/>
  <c r="J226" i="14"/>
  <c r="G226" i="14"/>
  <c r="D226" i="14"/>
  <c r="C226" i="14"/>
  <c r="B226" i="14"/>
  <c r="BL225" i="14"/>
  <c r="BK225" i="14"/>
  <c r="BJ225" i="14"/>
  <c r="BI225" i="14"/>
  <c r="BH225" i="14"/>
  <c r="BG225" i="14"/>
  <c r="BF225" i="14"/>
  <c r="BE225" i="14"/>
  <c r="BD225" i="14"/>
  <c r="AW225" i="14"/>
  <c r="AT225" i="14"/>
  <c r="AQ225" i="14"/>
  <c r="AN225" i="14"/>
  <c r="AK225" i="14"/>
  <c r="AH225" i="14"/>
  <c r="AE225" i="14"/>
  <c r="AB225" i="14"/>
  <c r="Y225" i="14"/>
  <c r="V225" i="14"/>
  <c r="S225" i="14"/>
  <c r="P225" i="14"/>
  <c r="M225" i="14"/>
  <c r="J225" i="14"/>
  <c r="G225" i="14"/>
  <c r="D225" i="14"/>
  <c r="C225" i="14"/>
  <c r="B225" i="14"/>
  <c r="BL224" i="14"/>
  <c r="BK224" i="14"/>
  <c r="BJ224" i="14"/>
  <c r="BI224" i="14"/>
  <c r="BH224" i="14"/>
  <c r="BG224" i="14"/>
  <c r="BF224" i="14"/>
  <c r="BE224" i="14"/>
  <c r="BD224" i="14"/>
  <c r="AW224" i="14"/>
  <c r="AT224" i="14"/>
  <c r="AQ224" i="14"/>
  <c r="AN224" i="14"/>
  <c r="AK224" i="14"/>
  <c r="AH224" i="14"/>
  <c r="AE224" i="14"/>
  <c r="AB224" i="14"/>
  <c r="Y224" i="14"/>
  <c r="V224" i="14"/>
  <c r="S224" i="14"/>
  <c r="P224" i="14"/>
  <c r="M224" i="14"/>
  <c r="J224" i="14"/>
  <c r="G224" i="14"/>
  <c r="D224" i="14"/>
  <c r="C224" i="14"/>
  <c r="B224" i="14"/>
  <c r="BL223" i="14"/>
  <c r="BK223" i="14"/>
  <c r="BJ223" i="14"/>
  <c r="BI223" i="14"/>
  <c r="BH223" i="14"/>
  <c r="BG223" i="14"/>
  <c r="BF223" i="14"/>
  <c r="BE223" i="14"/>
  <c r="BD223" i="14"/>
  <c r="AW223" i="14"/>
  <c r="AT223" i="14"/>
  <c r="AQ223" i="14"/>
  <c r="AN223" i="14"/>
  <c r="AK223" i="14"/>
  <c r="AH223" i="14"/>
  <c r="AE223" i="14"/>
  <c r="AB223" i="14"/>
  <c r="Y223" i="14"/>
  <c r="V223" i="14"/>
  <c r="S223" i="14"/>
  <c r="P223" i="14"/>
  <c r="M223" i="14"/>
  <c r="J223" i="14"/>
  <c r="G223" i="14"/>
  <c r="D223" i="14"/>
  <c r="C223" i="14"/>
  <c r="B223" i="14"/>
  <c r="BL222" i="14"/>
  <c r="BK222" i="14"/>
  <c r="BJ222" i="14"/>
  <c r="BI222" i="14"/>
  <c r="BH222" i="14"/>
  <c r="BG222" i="14"/>
  <c r="BF222" i="14"/>
  <c r="BE222" i="14"/>
  <c r="BD222" i="14"/>
  <c r="AW222" i="14"/>
  <c r="AT222" i="14"/>
  <c r="AQ222" i="14"/>
  <c r="AN222" i="14"/>
  <c r="AK222" i="14"/>
  <c r="AH222" i="14"/>
  <c r="AE222" i="14"/>
  <c r="AB222" i="14"/>
  <c r="Y222" i="14"/>
  <c r="V222" i="14"/>
  <c r="S222" i="14"/>
  <c r="P222" i="14"/>
  <c r="M222" i="14"/>
  <c r="J222" i="14"/>
  <c r="G222" i="14"/>
  <c r="D222" i="14"/>
  <c r="C222" i="14"/>
  <c r="B222" i="14"/>
  <c r="BL221" i="14"/>
  <c r="BK221" i="14"/>
  <c r="BJ221" i="14"/>
  <c r="BI221" i="14"/>
  <c r="BH221" i="14"/>
  <c r="BG221" i="14"/>
  <c r="BF221" i="14"/>
  <c r="BE221" i="14"/>
  <c r="BD221" i="14"/>
  <c r="AW221" i="14"/>
  <c r="AT221" i="14"/>
  <c r="AQ221" i="14"/>
  <c r="AN221" i="14"/>
  <c r="AK221" i="14"/>
  <c r="AH221" i="14"/>
  <c r="AE221" i="14"/>
  <c r="AB221" i="14"/>
  <c r="Y221" i="14"/>
  <c r="V221" i="14"/>
  <c r="S221" i="14"/>
  <c r="P221" i="14"/>
  <c r="M221" i="14"/>
  <c r="J221" i="14"/>
  <c r="G221" i="14"/>
  <c r="D221" i="14"/>
  <c r="C221" i="14"/>
  <c r="B221" i="14"/>
  <c r="BL220" i="14"/>
  <c r="BK220" i="14"/>
  <c r="BJ220" i="14"/>
  <c r="BI220" i="14"/>
  <c r="BH220" i="14"/>
  <c r="BG220" i="14"/>
  <c r="BF220" i="14"/>
  <c r="BE220" i="14"/>
  <c r="BD220" i="14"/>
  <c r="AW220" i="14"/>
  <c r="AT220" i="14"/>
  <c r="AQ220" i="14"/>
  <c r="AN220" i="14"/>
  <c r="AK220" i="14"/>
  <c r="AH220" i="14"/>
  <c r="AE220" i="14"/>
  <c r="AB220" i="14"/>
  <c r="Y220" i="14"/>
  <c r="V220" i="14"/>
  <c r="S220" i="14"/>
  <c r="P220" i="14"/>
  <c r="M220" i="14"/>
  <c r="J220" i="14"/>
  <c r="G220" i="14"/>
  <c r="D220" i="14"/>
  <c r="C220" i="14"/>
  <c r="B220" i="14"/>
  <c r="BL219" i="14"/>
  <c r="BK219" i="14"/>
  <c r="BJ219" i="14"/>
  <c r="BI219" i="14"/>
  <c r="BH219" i="14"/>
  <c r="BG219" i="14"/>
  <c r="BF219" i="14"/>
  <c r="BE219" i="14"/>
  <c r="BD219" i="14"/>
  <c r="AW219" i="14"/>
  <c r="AT219" i="14"/>
  <c r="AQ219" i="14"/>
  <c r="AN219" i="14"/>
  <c r="AK219" i="14"/>
  <c r="AH219" i="14"/>
  <c r="AE219" i="14"/>
  <c r="AB219" i="14"/>
  <c r="Y219" i="14"/>
  <c r="V219" i="14"/>
  <c r="S219" i="14"/>
  <c r="P219" i="14"/>
  <c r="M219" i="14"/>
  <c r="J219" i="14"/>
  <c r="G219" i="14"/>
  <c r="D219" i="14"/>
  <c r="C219" i="14"/>
  <c r="B219" i="14"/>
  <c r="BL218" i="14"/>
  <c r="BK218" i="14"/>
  <c r="BJ218" i="14"/>
  <c r="BI218" i="14"/>
  <c r="BH218" i="14"/>
  <c r="BG218" i="14"/>
  <c r="BF218" i="14"/>
  <c r="BE218" i="14"/>
  <c r="BD218" i="14"/>
  <c r="AW218" i="14"/>
  <c r="AT218" i="14"/>
  <c r="AQ218" i="14"/>
  <c r="AN218" i="14"/>
  <c r="AK218" i="14"/>
  <c r="AH218" i="14"/>
  <c r="AE218" i="14"/>
  <c r="AB218" i="14"/>
  <c r="Y218" i="14"/>
  <c r="V218" i="14"/>
  <c r="S218" i="14"/>
  <c r="P218" i="14"/>
  <c r="M218" i="14"/>
  <c r="J218" i="14"/>
  <c r="G218" i="14"/>
  <c r="D218" i="14"/>
  <c r="C218" i="14"/>
  <c r="B218" i="14"/>
  <c r="BL217" i="14"/>
  <c r="BK217" i="14"/>
  <c r="BJ217" i="14"/>
  <c r="BI217" i="14"/>
  <c r="BH217" i="14"/>
  <c r="BG217" i="14"/>
  <c r="BF217" i="14"/>
  <c r="BE217" i="14"/>
  <c r="BD217" i="14"/>
  <c r="AW217" i="14"/>
  <c r="AT217" i="14"/>
  <c r="AQ217" i="14"/>
  <c r="AN217" i="14"/>
  <c r="AK217" i="14"/>
  <c r="AH217" i="14"/>
  <c r="AE217" i="14"/>
  <c r="AB217" i="14"/>
  <c r="Y217" i="14"/>
  <c r="V217" i="14"/>
  <c r="S217" i="14"/>
  <c r="P217" i="14"/>
  <c r="M217" i="14"/>
  <c r="J217" i="14"/>
  <c r="G217" i="14"/>
  <c r="D217" i="14"/>
  <c r="C217" i="14"/>
  <c r="B217" i="14"/>
  <c r="BL216" i="14"/>
  <c r="BK216" i="14"/>
  <c r="BJ216" i="14"/>
  <c r="BI216" i="14"/>
  <c r="BH216" i="14"/>
  <c r="BG216" i="14"/>
  <c r="BF216" i="14"/>
  <c r="BE216" i="14"/>
  <c r="BD216" i="14"/>
  <c r="AW216" i="14"/>
  <c r="AT216" i="14"/>
  <c r="AQ216" i="14"/>
  <c r="AN216" i="14"/>
  <c r="AK216" i="14"/>
  <c r="AH216" i="14"/>
  <c r="AE216" i="14"/>
  <c r="AB216" i="14"/>
  <c r="Y216" i="14"/>
  <c r="V216" i="14"/>
  <c r="S216" i="14"/>
  <c r="P216" i="14"/>
  <c r="M216" i="14"/>
  <c r="J216" i="14"/>
  <c r="G216" i="14"/>
  <c r="D216" i="14"/>
  <c r="C216" i="14"/>
  <c r="B216" i="14"/>
  <c r="BL215" i="14"/>
  <c r="BK215" i="14"/>
  <c r="BJ215" i="14"/>
  <c r="BI215" i="14"/>
  <c r="BH215" i="14"/>
  <c r="BG215" i="14"/>
  <c r="BF215" i="14"/>
  <c r="BE215" i="14"/>
  <c r="BD215" i="14"/>
  <c r="AW215" i="14"/>
  <c r="AT215" i="14"/>
  <c r="AQ215" i="14"/>
  <c r="AN215" i="14"/>
  <c r="AK215" i="14"/>
  <c r="AH215" i="14"/>
  <c r="AE215" i="14"/>
  <c r="AB215" i="14"/>
  <c r="Y215" i="14"/>
  <c r="V215" i="14"/>
  <c r="S215" i="14"/>
  <c r="P215" i="14"/>
  <c r="M215" i="14"/>
  <c r="J215" i="14"/>
  <c r="G215" i="14"/>
  <c r="D215" i="14"/>
  <c r="C215" i="14"/>
  <c r="B215" i="14"/>
  <c r="BL214" i="14"/>
  <c r="BK214" i="14"/>
  <c r="BJ214" i="14"/>
  <c r="BI214" i="14"/>
  <c r="BH214" i="14"/>
  <c r="BG214" i="14"/>
  <c r="BF214" i="14"/>
  <c r="BE214" i="14"/>
  <c r="BD214" i="14"/>
  <c r="AW214" i="14"/>
  <c r="AT214" i="14"/>
  <c r="AQ214" i="14"/>
  <c r="AN214" i="14"/>
  <c r="AK214" i="14"/>
  <c r="AH214" i="14"/>
  <c r="AE214" i="14"/>
  <c r="AB214" i="14"/>
  <c r="Y214" i="14"/>
  <c r="V214" i="14"/>
  <c r="S214" i="14"/>
  <c r="P214" i="14"/>
  <c r="M214" i="14"/>
  <c r="J214" i="14"/>
  <c r="G214" i="14"/>
  <c r="D214" i="14"/>
  <c r="C214" i="14"/>
  <c r="B214" i="14"/>
  <c r="BL213" i="14"/>
  <c r="BK213" i="14"/>
  <c r="BJ213" i="14"/>
  <c r="BI213" i="14"/>
  <c r="BH213" i="14"/>
  <c r="BG213" i="14"/>
  <c r="BF213" i="14"/>
  <c r="BE213" i="14"/>
  <c r="BD213" i="14"/>
  <c r="AW213" i="14"/>
  <c r="AT213" i="14"/>
  <c r="AQ213" i="14"/>
  <c r="AN213" i="14"/>
  <c r="AK213" i="14"/>
  <c r="AH213" i="14"/>
  <c r="AE213" i="14"/>
  <c r="AB213" i="14"/>
  <c r="Y213" i="14"/>
  <c r="V213" i="14"/>
  <c r="S213" i="14"/>
  <c r="P213" i="14"/>
  <c r="M213" i="14"/>
  <c r="J213" i="14"/>
  <c r="G213" i="14"/>
  <c r="D213" i="14"/>
  <c r="C213" i="14"/>
  <c r="B213" i="14"/>
  <c r="BL212" i="14"/>
  <c r="BK212" i="14"/>
  <c r="BJ212" i="14"/>
  <c r="BI212" i="14"/>
  <c r="BH212" i="14"/>
  <c r="BG212" i="14"/>
  <c r="BF212" i="14"/>
  <c r="BE212" i="14"/>
  <c r="BD212" i="14"/>
  <c r="AW212" i="14"/>
  <c r="AT212" i="14"/>
  <c r="AQ212" i="14"/>
  <c r="AN212" i="14"/>
  <c r="AK212" i="14"/>
  <c r="AH212" i="14"/>
  <c r="AE212" i="14"/>
  <c r="AB212" i="14"/>
  <c r="Y212" i="14"/>
  <c r="V212" i="14"/>
  <c r="S212" i="14"/>
  <c r="P212" i="14"/>
  <c r="M212" i="14"/>
  <c r="J212" i="14"/>
  <c r="G212" i="14"/>
  <c r="D212" i="14"/>
  <c r="C212" i="14"/>
  <c r="B212" i="14"/>
  <c r="BL211" i="14"/>
  <c r="BK211" i="14"/>
  <c r="BJ211" i="14"/>
  <c r="BI211" i="14"/>
  <c r="BH211" i="14"/>
  <c r="BG211" i="14"/>
  <c r="BF211" i="14"/>
  <c r="BE211" i="14"/>
  <c r="BD211" i="14"/>
  <c r="AW211" i="14"/>
  <c r="AT211" i="14"/>
  <c r="AQ211" i="14"/>
  <c r="AN211" i="14"/>
  <c r="AK211" i="14"/>
  <c r="AH211" i="14"/>
  <c r="AE211" i="14"/>
  <c r="AB211" i="14"/>
  <c r="Y211" i="14"/>
  <c r="V211" i="14"/>
  <c r="S211" i="14"/>
  <c r="P211" i="14"/>
  <c r="M211" i="14"/>
  <c r="J211" i="14"/>
  <c r="G211" i="14"/>
  <c r="D211" i="14"/>
  <c r="C211" i="14"/>
  <c r="B211" i="14"/>
  <c r="BL210" i="14"/>
  <c r="BK210" i="14"/>
  <c r="BJ210" i="14"/>
  <c r="BI210" i="14"/>
  <c r="BH210" i="14"/>
  <c r="BG210" i="14"/>
  <c r="BF210" i="14"/>
  <c r="BE210" i="14"/>
  <c r="BD210" i="14"/>
  <c r="AW210" i="14"/>
  <c r="AT210" i="14"/>
  <c r="AQ210" i="14"/>
  <c r="AN210" i="14"/>
  <c r="AK210" i="14"/>
  <c r="AH210" i="14"/>
  <c r="AE210" i="14"/>
  <c r="AB210" i="14"/>
  <c r="Y210" i="14"/>
  <c r="V210" i="14"/>
  <c r="S210" i="14"/>
  <c r="P210" i="14"/>
  <c r="M210" i="14"/>
  <c r="J210" i="14"/>
  <c r="G210" i="14"/>
  <c r="D210" i="14"/>
  <c r="C210" i="14"/>
  <c r="B210" i="14"/>
  <c r="BL209" i="14"/>
  <c r="BK209" i="14"/>
  <c r="BJ209" i="14"/>
  <c r="BI209" i="14"/>
  <c r="BH209" i="14"/>
  <c r="BG209" i="14"/>
  <c r="BF209" i="14"/>
  <c r="BE209" i="14"/>
  <c r="BD209" i="14"/>
  <c r="AW209" i="14"/>
  <c r="AT209" i="14"/>
  <c r="AQ209" i="14"/>
  <c r="AN209" i="14"/>
  <c r="AK209" i="14"/>
  <c r="AH209" i="14"/>
  <c r="AE209" i="14"/>
  <c r="AB209" i="14"/>
  <c r="Y209" i="14"/>
  <c r="V209" i="14"/>
  <c r="S209" i="14"/>
  <c r="P209" i="14"/>
  <c r="M209" i="14"/>
  <c r="J209" i="14"/>
  <c r="G209" i="14"/>
  <c r="D209" i="14"/>
  <c r="C209" i="14"/>
  <c r="B209" i="14"/>
  <c r="BL208" i="14"/>
  <c r="BK208" i="14"/>
  <c r="BJ208" i="14"/>
  <c r="BI208" i="14"/>
  <c r="BH208" i="14"/>
  <c r="BG208" i="14"/>
  <c r="BF208" i="14"/>
  <c r="BE208" i="14"/>
  <c r="BD208" i="14"/>
  <c r="AW208" i="14"/>
  <c r="AT208" i="14"/>
  <c r="AQ208" i="14"/>
  <c r="AN208" i="14"/>
  <c r="AK208" i="14"/>
  <c r="AH208" i="14"/>
  <c r="AE208" i="14"/>
  <c r="AB208" i="14"/>
  <c r="Y208" i="14"/>
  <c r="V208" i="14"/>
  <c r="S208" i="14"/>
  <c r="P208" i="14"/>
  <c r="M208" i="14"/>
  <c r="J208" i="14"/>
  <c r="G208" i="14"/>
  <c r="D208" i="14"/>
  <c r="C208" i="14"/>
  <c r="B208" i="14"/>
  <c r="BL207" i="14"/>
  <c r="BK207" i="14"/>
  <c r="BJ207" i="14"/>
  <c r="BI207" i="14"/>
  <c r="BH207" i="14"/>
  <c r="BG207" i="14"/>
  <c r="BF207" i="14"/>
  <c r="BE207" i="14"/>
  <c r="BD207" i="14"/>
  <c r="AW207" i="14"/>
  <c r="AT207" i="14"/>
  <c r="AQ207" i="14"/>
  <c r="AN207" i="14"/>
  <c r="AK207" i="14"/>
  <c r="AH207" i="14"/>
  <c r="AE207" i="14"/>
  <c r="AB207" i="14"/>
  <c r="Y207" i="14"/>
  <c r="V207" i="14"/>
  <c r="S207" i="14"/>
  <c r="P207" i="14"/>
  <c r="M207" i="14"/>
  <c r="J207" i="14"/>
  <c r="G207" i="14"/>
  <c r="D207" i="14"/>
  <c r="C207" i="14"/>
  <c r="B207" i="14"/>
  <c r="BL206" i="14"/>
  <c r="BK206" i="14"/>
  <c r="BJ206" i="14"/>
  <c r="BI206" i="14"/>
  <c r="BH206" i="14"/>
  <c r="BG206" i="14"/>
  <c r="BF206" i="14"/>
  <c r="BE206" i="14"/>
  <c r="BD206" i="14"/>
  <c r="AW206" i="14"/>
  <c r="AT206" i="14"/>
  <c r="AQ206" i="14"/>
  <c r="AN206" i="14"/>
  <c r="AK206" i="14"/>
  <c r="AH206" i="14"/>
  <c r="AE206" i="14"/>
  <c r="AB206" i="14"/>
  <c r="Y206" i="14"/>
  <c r="V206" i="14"/>
  <c r="S206" i="14"/>
  <c r="P206" i="14"/>
  <c r="M206" i="14"/>
  <c r="J206" i="14"/>
  <c r="G206" i="14"/>
  <c r="D206" i="14"/>
  <c r="C206" i="14"/>
  <c r="B206" i="14"/>
  <c r="BL205" i="14"/>
  <c r="BK205" i="14"/>
  <c r="BJ205" i="14"/>
  <c r="BI205" i="14"/>
  <c r="BH205" i="14"/>
  <c r="BG205" i="14"/>
  <c r="BF205" i="14"/>
  <c r="BE205" i="14"/>
  <c r="BD205" i="14"/>
  <c r="AW205" i="14"/>
  <c r="AT205" i="14"/>
  <c r="AQ205" i="14"/>
  <c r="AN205" i="14"/>
  <c r="AK205" i="14"/>
  <c r="AH205" i="14"/>
  <c r="AE205" i="14"/>
  <c r="AB205" i="14"/>
  <c r="Y205" i="14"/>
  <c r="V205" i="14"/>
  <c r="S205" i="14"/>
  <c r="P205" i="14"/>
  <c r="M205" i="14"/>
  <c r="J205" i="14"/>
  <c r="G205" i="14"/>
  <c r="D205" i="14"/>
  <c r="C205" i="14"/>
  <c r="B205" i="14"/>
  <c r="BL204" i="14"/>
  <c r="BK204" i="14"/>
  <c r="BJ204" i="14"/>
  <c r="BI204" i="14"/>
  <c r="BH204" i="14"/>
  <c r="BG204" i="14"/>
  <c r="BF204" i="14"/>
  <c r="BE204" i="14"/>
  <c r="BD204" i="14"/>
  <c r="AW204" i="14"/>
  <c r="AT204" i="14"/>
  <c r="AQ204" i="14"/>
  <c r="AN204" i="14"/>
  <c r="AK204" i="14"/>
  <c r="AH204" i="14"/>
  <c r="AE204" i="14"/>
  <c r="AB204" i="14"/>
  <c r="Y204" i="14"/>
  <c r="V204" i="14"/>
  <c r="S204" i="14"/>
  <c r="P204" i="14"/>
  <c r="M204" i="14"/>
  <c r="J204" i="14"/>
  <c r="G204" i="14"/>
  <c r="D204" i="14"/>
  <c r="C204" i="14"/>
  <c r="B204" i="14"/>
  <c r="BL203" i="14"/>
  <c r="BK203" i="14"/>
  <c r="BJ203" i="14"/>
  <c r="BI203" i="14"/>
  <c r="BH203" i="14"/>
  <c r="BG203" i="14"/>
  <c r="BF203" i="14"/>
  <c r="BE203" i="14"/>
  <c r="BD203" i="14"/>
  <c r="AW203" i="14"/>
  <c r="AT203" i="14"/>
  <c r="AQ203" i="14"/>
  <c r="AN203" i="14"/>
  <c r="AK203" i="14"/>
  <c r="AH203" i="14"/>
  <c r="AE203" i="14"/>
  <c r="AB203" i="14"/>
  <c r="Y203" i="14"/>
  <c r="V203" i="14"/>
  <c r="S203" i="14"/>
  <c r="P203" i="14"/>
  <c r="M203" i="14"/>
  <c r="J203" i="14"/>
  <c r="G203" i="14"/>
  <c r="D203" i="14"/>
  <c r="C203" i="14"/>
  <c r="B203" i="14"/>
  <c r="BL202" i="14"/>
  <c r="BK202" i="14"/>
  <c r="BJ202" i="14"/>
  <c r="BI202" i="14"/>
  <c r="BH202" i="14"/>
  <c r="BG202" i="14"/>
  <c r="BF202" i="14"/>
  <c r="BE202" i="14"/>
  <c r="BD202" i="14"/>
  <c r="AW202" i="14"/>
  <c r="AT202" i="14"/>
  <c r="AQ202" i="14"/>
  <c r="AN202" i="14"/>
  <c r="AK202" i="14"/>
  <c r="AH202" i="14"/>
  <c r="AE202" i="14"/>
  <c r="AB202" i="14"/>
  <c r="Y202" i="14"/>
  <c r="V202" i="14"/>
  <c r="S202" i="14"/>
  <c r="P202" i="14"/>
  <c r="M202" i="14"/>
  <c r="J202" i="14"/>
  <c r="G202" i="14"/>
  <c r="D202" i="14"/>
  <c r="C202" i="14"/>
  <c r="B202" i="14"/>
  <c r="BL201" i="14"/>
  <c r="BK201" i="14"/>
  <c r="BJ201" i="14"/>
  <c r="BI201" i="14"/>
  <c r="BH201" i="14"/>
  <c r="BG201" i="14"/>
  <c r="BF201" i="14"/>
  <c r="BE201" i="14"/>
  <c r="BD201" i="14"/>
  <c r="AW201" i="14"/>
  <c r="AT201" i="14"/>
  <c r="AQ201" i="14"/>
  <c r="AN201" i="14"/>
  <c r="AK201" i="14"/>
  <c r="AH201" i="14"/>
  <c r="AE201" i="14"/>
  <c r="AB201" i="14"/>
  <c r="Y201" i="14"/>
  <c r="V201" i="14"/>
  <c r="S201" i="14"/>
  <c r="P201" i="14"/>
  <c r="M201" i="14"/>
  <c r="J201" i="14"/>
  <c r="G201" i="14"/>
  <c r="D201" i="14"/>
  <c r="C201" i="14"/>
  <c r="B201" i="14"/>
  <c r="BL200" i="14"/>
  <c r="BK200" i="14"/>
  <c r="BJ200" i="14"/>
  <c r="BI200" i="14"/>
  <c r="BH200" i="14"/>
  <c r="BG200" i="14"/>
  <c r="BF200" i="14"/>
  <c r="BE200" i="14"/>
  <c r="BD200" i="14"/>
  <c r="AW200" i="14"/>
  <c r="AT200" i="14"/>
  <c r="AQ200" i="14"/>
  <c r="AN200" i="14"/>
  <c r="AK200" i="14"/>
  <c r="AH200" i="14"/>
  <c r="AE200" i="14"/>
  <c r="AB200" i="14"/>
  <c r="Y200" i="14"/>
  <c r="V200" i="14"/>
  <c r="S200" i="14"/>
  <c r="P200" i="14"/>
  <c r="M200" i="14"/>
  <c r="J200" i="14"/>
  <c r="G200" i="14"/>
  <c r="D200" i="14"/>
  <c r="C200" i="14"/>
  <c r="B200" i="14"/>
  <c r="BL199" i="14"/>
  <c r="BK199" i="14"/>
  <c r="BJ199" i="14"/>
  <c r="BI199" i="14"/>
  <c r="BH199" i="14"/>
  <c r="BG199" i="14"/>
  <c r="BF199" i="14"/>
  <c r="BE199" i="14"/>
  <c r="BD199" i="14"/>
  <c r="AW199" i="14"/>
  <c r="AT199" i="14"/>
  <c r="AQ199" i="14"/>
  <c r="AN199" i="14"/>
  <c r="AK199" i="14"/>
  <c r="AH199" i="14"/>
  <c r="AE199" i="14"/>
  <c r="AB199" i="14"/>
  <c r="Y199" i="14"/>
  <c r="V199" i="14"/>
  <c r="S199" i="14"/>
  <c r="P199" i="14"/>
  <c r="M199" i="14"/>
  <c r="J199" i="14"/>
  <c r="G199" i="14"/>
  <c r="D199" i="14"/>
  <c r="C199" i="14"/>
  <c r="B199" i="14"/>
  <c r="BL198" i="14"/>
  <c r="BK198" i="14"/>
  <c r="BJ198" i="14"/>
  <c r="BI198" i="14"/>
  <c r="BH198" i="14"/>
  <c r="BG198" i="14"/>
  <c r="BF198" i="14"/>
  <c r="BE198" i="14"/>
  <c r="BD198" i="14"/>
  <c r="AW198" i="14"/>
  <c r="AT198" i="14"/>
  <c r="AQ198" i="14"/>
  <c r="AN198" i="14"/>
  <c r="AK198" i="14"/>
  <c r="AH198" i="14"/>
  <c r="AE198" i="14"/>
  <c r="AB198" i="14"/>
  <c r="Y198" i="14"/>
  <c r="V198" i="14"/>
  <c r="S198" i="14"/>
  <c r="P198" i="14"/>
  <c r="M198" i="14"/>
  <c r="J198" i="14"/>
  <c r="G198" i="14"/>
  <c r="D198" i="14"/>
  <c r="C198" i="14"/>
  <c r="B198" i="14"/>
  <c r="BL197" i="14"/>
  <c r="BK197" i="14"/>
  <c r="BJ197" i="14"/>
  <c r="BI197" i="14"/>
  <c r="BH197" i="14"/>
  <c r="BG197" i="14"/>
  <c r="BF197" i="14"/>
  <c r="BE197" i="14"/>
  <c r="BD197" i="14"/>
  <c r="AW197" i="14"/>
  <c r="AT197" i="14"/>
  <c r="AQ197" i="14"/>
  <c r="AN197" i="14"/>
  <c r="AK197" i="14"/>
  <c r="AH197" i="14"/>
  <c r="AE197" i="14"/>
  <c r="AB197" i="14"/>
  <c r="Y197" i="14"/>
  <c r="V197" i="14"/>
  <c r="S197" i="14"/>
  <c r="P197" i="14"/>
  <c r="M197" i="14"/>
  <c r="J197" i="14"/>
  <c r="G197" i="14"/>
  <c r="D197" i="14"/>
  <c r="C197" i="14"/>
  <c r="B197" i="14"/>
  <c r="BL196" i="14"/>
  <c r="BK196" i="14"/>
  <c r="BJ196" i="14"/>
  <c r="BI196" i="14"/>
  <c r="BH196" i="14"/>
  <c r="BG196" i="14"/>
  <c r="BF196" i="14"/>
  <c r="BE196" i="14"/>
  <c r="BD196" i="14"/>
  <c r="AW196" i="14"/>
  <c r="AT196" i="14"/>
  <c r="AQ196" i="14"/>
  <c r="AN196" i="14"/>
  <c r="AK196" i="14"/>
  <c r="AH196" i="14"/>
  <c r="AE196" i="14"/>
  <c r="AB196" i="14"/>
  <c r="Y196" i="14"/>
  <c r="V196" i="14"/>
  <c r="S196" i="14"/>
  <c r="P196" i="14"/>
  <c r="M196" i="14"/>
  <c r="J196" i="14"/>
  <c r="G196" i="14"/>
  <c r="D196" i="14"/>
  <c r="C196" i="14"/>
  <c r="B196" i="14"/>
  <c r="BL195" i="14"/>
  <c r="BK195" i="14"/>
  <c r="BJ195" i="14"/>
  <c r="BI195" i="14"/>
  <c r="BH195" i="14"/>
  <c r="BG195" i="14"/>
  <c r="BF195" i="14"/>
  <c r="BE195" i="14"/>
  <c r="BD195" i="14"/>
  <c r="AW195" i="14"/>
  <c r="AT195" i="14"/>
  <c r="AQ195" i="14"/>
  <c r="AN195" i="14"/>
  <c r="AK195" i="14"/>
  <c r="AH195" i="14"/>
  <c r="AE195" i="14"/>
  <c r="AB195" i="14"/>
  <c r="Y195" i="14"/>
  <c r="V195" i="14"/>
  <c r="S195" i="14"/>
  <c r="P195" i="14"/>
  <c r="M195" i="14"/>
  <c r="J195" i="14"/>
  <c r="G195" i="14"/>
  <c r="D195" i="14"/>
  <c r="C195" i="14"/>
  <c r="B195" i="14"/>
  <c r="BL194" i="14"/>
  <c r="BK194" i="14"/>
  <c r="BJ194" i="14"/>
  <c r="BI194" i="14"/>
  <c r="BH194" i="14"/>
  <c r="BG194" i="14"/>
  <c r="BF194" i="14"/>
  <c r="BE194" i="14"/>
  <c r="BD194" i="14"/>
  <c r="AW194" i="14"/>
  <c r="AT194" i="14"/>
  <c r="AQ194" i="14"/>
  <c r="AN194" i="14"/>
  <c r="AK194" i="14"/>
  <c r="AH194" i="14"/>
  <c r="AE194" i="14"/>
  <c r="AB194" i="14"/>
  <c r="Y194" i="14"/>
  <c r="V194" i="14"/>
  <c r="S194" i="14"/>
  <c r="P194" i="14"/>
  <c r="M194" i="14"/>
  <c r="J194" i="14"/>
  <c r="G194" i="14"/>
  <c r="D194" i="14"/>
  <c r="C194" i="14"/>
  <c r="B194" i="14"/>
  <c r="BL193" i="14"/>
  <c r="BK193" i="14"/>
  <c r="BJ193" i="14"/>
  <c r="BI193" i="14"/>
  <c r="BH193" i="14"/>
  <c r="BG193" i="14"/>
  <c r="BF193" i="14"/>
  <c r="BE193" i="14"/>
  <c r="BD193" i="14"/>
  <c r="AW193" i="14"/>
  <c r="AT193" i="14"/>
  <c r="AQ193" i="14"/>
  <c r="AN193" i="14"/>
  <c r="AK193" i="14"/>
  <c r="AH193" i="14"/>
  <c r="AE193" i="14"/>
  <c r="AB193" i="14"/>
  <c r="Y193" i="14"/>
  <c r="V193" i="14"/>
  <c r="S193" i="14"/>
  <c r="P193" i="14"/>
  <c r="M193" i="14"/>
  <c r="J193" i="14"/>
  <c r="G193" i="14"/>
  <c r="D193" i="14"/>
  <c r="C193" i="14"/>
  <c r="B193" i="14"/>
  <c r="BL192" i="14"/>
  <c r="BK192" i="14"/>
  <c r="BJ192" i="14"/>
  <c r="BI192" i="14"/>
  <c r="BH192" i="14"/>
  <c r="BG192" i="14"/>
  <c r="BF192" i="14"/>
  <c r="BE192" i="14"/>
  <c r="BD192" i="14"/>
  <c r="AW192" i="14"/>
  <c r="AT192" i="14"/>
  <c r="AQ192" i="14"/>
  <c r="AN192" i="14"/>
  <c r="AK192" i="14"/>
  <c r="AH192" i="14"/>
  <c r="AE192" i="14"/>
  <c r="AB192" i="14"/>
  <c r="Y192" i="14"/>
  <c r="V192" i="14"/>
  <c r="S192" i="14"/>
  <c r="P192" i="14"/>
  <c r="M192" i="14"/>
  <c r="J192" i="14"/>
  <c r="G192" i="14"/>
  <c r="D192" i="14"/>
  <c r="C192" i="14"/>
  <c r="B192" i="14"/>
  <c r="BL191" i="14"/>
  <c r="BK191" i="14"/>
  <c r="BJ191" i="14"/>
  <c r="BI191" i="14"/>
  <c r="BH191" i="14"/>
  <c r="BG191" i="14"/>
  <c r="BF191" i="14"/>
  <c r="BE191" i="14"/>
  <c r="BD191" i="14"/>
  <c r="AW191" i="14"/>
  <c r="AT191" i="14"/>
  <c r="AQ191" i="14"/>
  <c r="AN191" i="14"/>
  <c r="AK191" i="14"/>
  <c r="AH191" i="14"/>
  <c r="AE191" i="14"/>
  <c r="AB191" i="14"/>
  <c r="Y191" i="14"/>
  <c r="V191" i="14"/>
  <c r="S191" i="14"/>
  <c r="P191" i="14"/>
  <c r="M191" i="14"/>
  <c r="J191" i="14"/>
  <c r="G191" i="14"/>
  <c r="D191" i="14"/>
  <c r="C191" i="14"/>
  <c r="B191" i="14"/>
  <c r="BL190" i="14"/>
  <c r="BK190" i="14"/>
  <c r="BJ190" i="14"/>
  <c r="BI190" i="14"/>
  <c r="BH190" i="14"/>
  <c r="BG190" i="14"/>
  <c r="BF190" i="14"/>
  <c r="BE190" i="14"/>
  <c r="BD190" i="14"/>
  <c r="AW190" i="14"/>
  <c r="AT190" i="14"/>
  <c r="AQ190" i="14"/>
  <c r="AN190" i="14"/>
  <c r="AK190" i="14"/>
  <c r="AH190" i="14"/>
  <c r="AE190" i="14"/>
  <c r="AB190" i="14"/>
  <c r="Y190" i="14"/>
  <c r="V190" i="14"/>
  <c r="S190" i="14"/>
  <c r="P190" i="14"/>
  <c r="M190" i="14"/>
  <c r="J190" i="14"/>
  <c r="G190" i="14"/>
  <c r="D190" i="14"/>
  <c r="C190" i="14"/>
  <c r="B190" i="14"/>
  <c r="BL189" i="14"/>
  <c r="BK189" i="14"/>
  <c r="BJ189" i="14"/>
  <c r="BI189" i="14"/>
  <c r="BH189" i="14"/>
  <c r="BG189" i="14"/>
  <c r="BF189" i="14"/>
  <c r="BE189" i="14"/>
  <c r="BD189" i="14"/>
  <c r="AW189" i="14"/>
  <c r="AT189" i="14"/>
  <c r="AQ189" i="14"/>
  <c r="AN189" i="14"/>
  <c r="AK189" i="14"/>
  <c r="AH189" i="14"/>
  <c r="AE189" i="14"/>
  <c r="AB189" i="14"/>
  <c r="Y189" i="14"/>
  <c r="V189" i="14"/>
  <c r="S189" i="14"/>
  <c r="P189" i="14"/>
  <c r="M189" i="14"/>
  <c r="J189" i="14"/>
  <c r="G189" i="14"/>
  <c r="D189" i="14"/>
  <c r="C189" i="14"/>
  <c r="B189" i="14"/>
  <c r="BL188" i="14"/>
  <c r="BK188" i="14"/>
  <c r="BJ188" i="14"/>
  <c r="BI188" i="14"/>
  <c r="BH188" i="14"/>
  <c r="BG188" i="14"/>
  <c r="BF188" i="14"/>
  <c r="BE188" i="14"/>
  <c r="BD188" i="14"/>
  <c r="AW188" i="14"/>
  <c r="AT188" i="14"/>
  <c r="AQ188" i="14"/>
  <c r="AN188" i="14"/>
  <c r="AK188" i="14"/>
  <c r="AH188" i="14"/>
  <c r="AE188" i="14"/>
  <c r="AB188" i="14"/>
  <c r="Y188" i="14"/>
  <c r="V188" i="14"/>
  <c r="S188" i="14"/>
  <c r="P188" i="14"/>
  <c r="M188" i="14"/>
  <c r="J188" i="14"/>
  <c r="G188" i="14"/>
  <c r="D188" i="14"/>
  <c r="C188" i="14"/>
  <c r="B188" i="14"/>
  <c r="BL187" i="14"/>
  <c r="BK187" i="14"/>
  <c r="BJ187" i="14"/>
  <c r="BI187" i="14"/>
  <c r="BH187" i="14"/>
  <c r="BG187" i="14"/>
  <c r="BF187" i="14"/>
  <c r="BE187" i="14"/>
  <c r="BD187" i="14"/>
  <c r="AW187" i="14"/>
  <c r="AT187" i="14"/>
  <c r="AQ187" i="14"/>
  <c r="AN187" i="14"/>
  <c r="AK187" i="14"/>
  <c r="AH187" i="14"/>
  <c r="AE187" i="14"/>
  <c r="AB187" i="14"/>
  <c r="Y187" i="14"/>
  <c r="V187" i="14"/>
  <c r="S187" i="14"/>
  <c r="P187" i="14"/>
  <c r="M187" i="14"/>
  <c r="J187" i="14"/>
  <c r="G187" i="14"/>
  <c r="D187" i="14"/>
  <c r="C187" i="14"/>
  <c r="B187" i="14"/>
  <c r="BL186" i="14"/>
  <c r="BK186" i="14"/>
  <c r="BJ186" i="14"/>
  <c r="BI186" i="14"/>
  <c r="BH186" i="14"/>
  <c r="BG186" i="14"/>
  <c r="BF186" i="14"/>
  <c r="BE186" i="14"/>
  <c r="BD186" i="14"/>
  <c r="AW186" i="14"/>
  <c r="AT186" i="14"/>
  <c r="AQ186" i="14"/>
  <c r="AN186" i="14"/>
  <c r="AK186" i="14"/>
  <c r="AH186" i="14"/>
  <c r="AE186" i="14"/>
  <c r="AB186" i="14"/>
  <c r="Y186" i="14"/>
  <c r="V186" i="14"/>
  <c r="S186" i="14"/>
  <c r="P186" i="14"/>
  <c r="M186" i="14"/>
  <c r="J186" i="14"/>
  <c r="G186" i="14"/>
  <c r="D186" i="14"/>
  <c r="C186" i="14"/>
  <c r="B186" i="14"/>
  <c r="BL185" i="14"/>
  <c r="BK185" i="14"/>
  <c r="BJ185" i="14"/>
  <c r="BI185" i="14"/>
  <c r="BH185" i="14"/>
  <c r="BG185" i="14"/>
  <c r="BF185" i="14"/>
  <c r="BE185" i="14"/>
  <c r="BD185" i="14"/>
  <c r="AW185" i="14"/>
  <c r="AT185" i="14"/>
  <c r="AQ185" i="14"/>
  <c r="AN185" i="14"/>
  <c r="AK185" i="14"/>
  <c r="AH185" i="14"/>
  <c r="AE185" i="14"/>
  <c r="AB185" i="14"/>
  <c r="Y185" i="14"/>
  <c r="V185" i="14"/>
  <c r="S185" i="14"/>
  <c r="P185" i="14"/>
  <c r="M185" i="14"/>
  <c r="J185" i="14"/>
  <c r="G185" i="14"/>
  <c r="D185" i="14"/>
  <c r="C185" i="14"/>
  <c r="B185" i="14"/>
  <c r="BL184" i="14"/>
  <c r="BK184" i="14"/>
  <c r="BJ184" i="14"/>
  <c r="BI184" i="14"/>
  <c r="BH184" i="14"/>
  <c r="BG184" i="14"/>
  <c r="BF184" i="14"/>
  <c r="BE184" i="14"/>
  <c r="BD184" i="14"/>
  <c r="AW184" i="14"/>
  <c r="AT184" i="14"/>
  <c r="AQ184" i="14"/>
  <c r="AN184" i="14"/>
  <c r="AK184" i="14"/>
  <c r="AH184" i="14"/>
  <c r="AE184" i="14"/>
  <c r="AB184" i="14"/>
  <c r="Y184" i="14"/>
  <c r="V184" i="14"/>
  <c r="S184" i="14"/>
  <c r="P184" i="14"/>
  <c r="M184" i="14"/>
  <c r="J184" i="14"/>
  <c r="G184" i="14"/>
  <c r="D184" i="14"/>
  <c r="C184" i="14"/>
  <c r="B184" i="14"/>
  <c r="BL183" i="14"/>
  <c r="BK183" i="14"/>
  <c r="BJ183" i="14"/>
  <c r="BI183" i="14"/>
  <c r="BH183" i="14"/>
  <c r="BG183" i="14"/>
  <c r="BF183" i="14"/>
  <c r="BE183" i="14"/>
  <c r="BD183" i="14"/>
  <c r="AW183" i="14"/>
  <c r="AT183" i="14"/>
  <c r="AQ183" i="14"/>
  <c r="AN183" i="14"/>
  <c r="AK183" i="14"/>
  <c r="AH183" i="14"/>
  <c r="AE183" i="14"/>
  <c r="AB183" i="14"/>
  <c r="Y183" i="14"/>
  <c r="V183" i="14"/>
  <c r="S183" i="14"/>
  <c r="P183" i="14"/>
  <c r="M183" i="14"/>
  <c r="J183" i="14"/>
  <c r="G183" i="14"/>
  <c r="D183" i="14"/>
  <c r="C183" i="14"/>
  <c r="B183" i="14"/>
  <c r="BL182" i="14"/>
  <c r="BK182" i="14"/>
  <c r="BJ182" i="14"/>
  <c r="BI182" i="14"/>
  <c r="BH182" i="14"/>
  <c r="BG182" i="14"/>
  <c r="BF182" i="14"/>
  <c r="BE182" i="14"/>
  <c r="BD182" i="14"/>
  <c r="AW182" i="14"/>
  <c r="AT182" i="14"/>
  <c r="AQ182" i="14"/>
  <c r="AN182" i="14"/>
  <c r="AK182" i="14"/>
  <c r="AH182" i="14"/>
  <c r="AE182" i="14"/>
  <c r="AB182" i="14"/>
  <c r="Y182" i="14"/>
  <c r="V182" i="14"/>
  <c r="S182" i="14"/>
  <c r="P182" i="14"/>
  <c r="M182" i="14"/>
  <c r="J182" i="14"/>
  <c r="G182" i="14"/>
  <c r="D182" i="14"/>
  <c r="C182" i="14"/>
  <c r="B182" i="14"/>
  <c r="BL181" i="14"/>
  <c r="BK181" i="14"/>
  <c r="BJ181" i="14"/>
  <c r="BI181" i="14"/>
  <c r="BH181" i="14"/>
  <c r="BG181" i="14"/>
  <c r="BF181" i="14"/>
  <c r="BE181" i="14"/>
  <c r="BD181" i="14"/>
  <c r="AW181" i="14"/>
  <c r="AT181" i="14"/>
  <c r="AQ181" i="14"/>
  <c r="AN181" i="14"/>
  <c r="AK181" i="14"/>
  <c r="AH181" i="14"/>
  <c r="AE181" i="14"/>
  <c r="AB181" i="14"/>
  <c r="Y181" i="14"/>
  <c r="V181" i="14"/>
  <c r="S181" i="14"/>
  <c r="P181" i="14"/>
  <c r="M181" i="14"/>
  <c r="J181" i="14"/>
  <c r="G181" i="14"/>
  <c r="D181" i="14"/>
  <c r="C181" i="14"/>
  <c r="B181" i="14"/>
  <c r="BL180" i="14"/>
  <c r="BK180" i="14"/>
  <c r="BJ180" i="14"/>
  <c r="BI180" i="14"/>
  <c r="BH180" i="14"/>
  <c r="BG180" i="14"/>
  <c r="BF180" i="14"/>
  <c r="BE180" i="14"/>
  <c r="BD180" i="14"/>
  <c r="AW180" i="14"/>
  <c r="AT180" i="14"/>
  <c r="AQ180" i="14"/>
  <c r="AN180" i="14"/>
  <c r="AK180" i="14"/>
  <c r="AH180" i="14"/>
  <c r="AE180" i="14"/>
  <c r="AB180" i="14"/>
  <c r="Y180" i="14"/>
  <c r="V180" i="14"/>
  <c r="S180" i="14"/>
  <c r="P180" i="14"/>
  <c r="M180" i="14"/>
  <c r="J180" i="14"/>
  <c r="G180" i="14"/>
  <c r="D180" i="14"/>
  <c r="C180" i="14"/>
  <c r="B180" i="14"/>
  <c r="BL179" i="14"/>
  <c r="BK179" i="14"/>
  <c r="BJ179" i="14"/>
  <c r="BI179" i="14"/>
  <c r="BH179" i="14"/>
  <c r="BG179" i="14"/>
  <c r="BF179" i="14"/>
  <c r="BE179" i="14"/>
  <c r="BD179" i="14"/>
  <c r="AW179" i="14"/>
  <c r="AT179" i="14"/>
  <c r="AQ179" i="14"/>
  <c r="AN179" i="14"/>
  <c r="AK179" i="14"/>
  <c r="AH179" i="14"/>
  <c r="AE179" i="14"/>
  <c r="AB179" i="14"/>
  <c r="Y179" i="14"/>
  <c r="V179" i="14"/>
  <c r="S179" i="14"/>
  <c r="P179" i="14"/>
  <c r="M179" i="14"/>
  <c r="J179" i="14"/>
  <c r="G179" i="14"/>
  <c r="D179" i="14"/>
  <c r="C179" i="14"/>
  <c r="B179" i="14"/>
  <c r="BL178" i="14"/>
  <c r="BK178" i="14"/>
  <c r="BJ178" i="14"/>
  <c r="BI178" i="14"/>
  <c r="BH178" i="14"/>
  <c r="BG178" i="14"/>
  <c r="BF178" i="14"/>
  <c r="BE178" i="14"/>
  <c r="BD178" i="14"/>
  <c r="AW178" i="14"/>
  <c r="AT178" i="14"/>
  <c r="AQ178" i="14"/>
  <c r="AN178" i="14"/>
  <c r="AK178" i="14"/>
  <c r="AH178" i="14"/>
  <c r="AE178" i="14"/>
  <c r="AB178" i="14"/>
  <c r="Y178" i="14"/>
  <c r="V178" i="14"/>
  <c r="S178" i="14"/>
  <c r="P178" i="14"/>
  <c r="M178" i="14"/>
  <c r="J178" i="14"/>
  <c r="G178" i="14"/>
  <c r="D178" i="14"/>
  <c r="C178" i="14"/>
  <c r="B178" i="14"/>
  <c r="BL177" i="14"/>
  <c r="BK177" i="14"/>
  <c r="BJ177" i="14"/>
  <c r="BI177" i="14"/>
  <c r="BH177" i="14"/>
  <c r="BG177" i="14"/>
  <c r="BF177" i="14"/>
  <c r="BE177" i="14"/>
  <c r="BD177" i="14"/>
  <c r="AW177" i="14"/>
  <c r="AT177" i="14"/>
  <c r="AQ177" i="14"/>
  <c r="AN177" i="14"/>
  <c r="AK177" i="14"/>
  <c r="AH177" i="14"/>
  <c r="AE177" i="14"/>
  <c r="AB177" i="14"/>
  <c r="Y177" i="14"/>
  <c r="V177" i="14"/>
  <c r="S177" i="14"/>
  <c r="P177" i="14"/>
  <c r="M177" i="14"/>
  <c r="J177" i="14"/>
  <c r="G177" i="14"/>
  <c r="D177" i="14"/>
  <c r="C177" i="14"/>
  <c r="B177" i="14"/>
  <c r="BL176" i="14"/>
  <c r="BK176" i="14"/>
  <c r="BJ176" i="14"/>
  <c r="BI176" i="14"/>
  <c r="BH176" i="14"/>
  <c r="BG176" i="14"/>
  <c r="BF176" i="14"/>
  <c r="BE176" i="14"/>
  <c r="BD176" i="14"/>
  <c r="AW176" i="14"/>
  <c r="AT176" i="14"/>
  <c r="AQ176" i="14"/>
  <c r="AN176" i="14"/>
  <c r="AK176" i="14"/>
  <c r="AH176" i="14"/>
  <c r="AE176" i="14"/>
  <c r="AB176" i="14"/>
  <c r="Y176" i="14"/>
  <c r="V176" i="14"/>
  <c r="S176" i="14"/>
  <c r="P176" i="14"/>
  <c r="M176" i="14"/>
  <c r="J176" i="14"/>
  <c r="G176" i="14"/>
  <c r="D176" i="14"/>
  <c r="C176" i="14"/>
  <c r="B176" i="14"/>
  <c r="BL175" i="14"/>
  <c r="BK175" i="14"/>
  <c r="BJ175" i="14"/>
  <c r="BI175" i="14"/>
  <c r="BH175" i="14"/>
  <c r="BG175" i="14"/>
  <c r="BF175" i="14"/>
  <c r="BE175" i="14"/>
  <c r="BD175" i="14"/>
  <c r="AW175" i="14"/>
  <c r="AT175" i="14"/>
  <c r="AQ175" i="14"/>
  <c r="AN175" i="14"/>
  <c r="AK175" i="14"/>
  <c r="AH175" i="14"/>
  <c r="AE175" i="14"/>
  <c r="AB175" i="14"/>
  <c r="Y175" i="14"/>
  <c r="V175" i="14"/>
  <c r="S175" i="14"/>
  <c r="P175" i="14"/>
  <c r="M175" i="14"/>
  <c r="J175" i="14"/>
  <c r="G175" i="14"/>
  <c r="D175" i="14"/>
  <c r="C175" i="14"/>
  <c r="B175" i="14"/>
  <c r="BL174" i="14"/>
  <c r="BK174" i="14"/>
  <c r="BJ174" i="14"/>
  <c r="BI174" i="14"/>
  <c r="BH174" i="14"/>
  <c r="BG174" i="14"/>
  <c r="BF174" i="14"/>
  <c r="BE174" i="14"/>
  <c r="BD174" i="14"/>
  <c r="AW174" i="14"/>
  <c r="AT174" i="14"/>
  <c r="AQ174" i="14"/>
  <c r="AN174" i="14"/>
  <c r="AK174" i="14"/>
  <c r="AH174" i="14"/>
  <c r="AE174" i="14"/>
  <c r="AB174" i="14"/>
  <c r="Y174" i="14"/>
  <c r="V174" i="14"/>
  <c r="S174" i="14"/>
  <c r="P174" i="14"/>
  <c r="M174" i="14"/>
  <c r="J174" i="14"/>
  <c r="G174" i="14"/>
  <c r="D174" i="14"/>
  <c r="C174" i="14"/>
  <c r="B174" i="14"/>
  <c r="BL173" i="14"/>
  <c r="BK173" i="14"/>
  <c r="BJ173" i="14"/>
  <c r="BI173" i="14"/>
  <c r="BH173" i="14"/>
  <c r="BG173" i="14"/>
  <c r="BF173" i="14"/>
  <c r="BE173" i="14"/>
  <c r="BD173" i="14"/>
  <c r="AW173" i="14"/>
  <c r="AT173" i="14"/>
  <c r="AQ173" i="14"/>
  <c r="AN173" i="14"/>
  <c r="AK173" i="14"/>
  <c r="AH173" i="14"/>
  <c r="AE173" i="14"/>
  <c r="AB173" i="14"/>
  <c r="Y173" i="14"/>
  <c r="V173" i="14"/>
  <c r="S173" i="14"/>
  <c r="P173" i="14"/>
  <c r="M173" i="14"/>
  <c r="J173" i="14"/>
  <c r="G173" i="14"/>
  <c r="D173" i="14"/>
  <c r="C173" i="14"/>
  <c r="B173" i="14"/>
  <c r="BL172" i="14"/>
  <c r="BK172" i="14"/>
  <c r="BJ172" i="14"/>
  <c r="BI172" i="14"/>
  <c r="BH172" i="14"/>
  <c r="BG172" i="14"/>
  <c r="BF172" i="14"/>
  <c r="BE172" i="14"/>
  <c r="BD172" i="14"/>
  <c r="AW172" i="14"/>
  <c r="AT172" i="14"/>
  <c r="AQ172" i="14"/>
  <c r="AN172" i="14"/>
  <c r="AK172" i="14"/>
  <c r="AH172" i="14"/>
  <c r="AE172" i="14"/>
  <c r="AB172" i="14"/>
  <c r="Y172" i="14"/>
  <c r="V172" i="14"/>
  <c r="S172" i="14"/>
  <c r="P172" i="14"/>
  <c r="M172" i="14"/>
  <c r="J172" i="14"/>
  <c r="G172" i="14"/>
  <c r="D172" i="14"/>
  <c r="C172" i="14"/>
  <c r="B172" i="14"/>
  <c r="BL171" i="14"/>
  <c r="BK171" i="14"/>
  <c r="BJ171" i="14"/>
  <c r="BI171" i="14"/>
  <c r="BH171" i="14"/>
  <c r="BG171" i="14"/>
  <c r="BF171" i="14"/>
  <c r="BE171" i="14"/>
  <c r="BD171" i="14"/>
  <c r="AW171" i="14"/>
  <c r="AT171" i="14"/>
  <c r="AQ171" i="14"/>
  <c r="AN171" i="14"/>
  <c r="AK171" i="14"/>
  <c r="AH171" i="14"/>
  <c r="AE171" i="14"/>
  <c r="AB171" i="14"/>
  <c r="Y171" i="14"/>
  <c r="V171" i="14"/>
  <c r="S171" i="14"/>
  <c r="P171" i="14"/>
  <c r="M171" i="14"/>
  <c r="J171" i="14"/>
  <c r="G171" i="14"/>
  <c r="D171" i="14"/>
  <c r="C171" i="14"/>
  <c r="B171" i="14"/>
  <c r="BL170" i="14"/>
  <c r="BK170" i="14"/>
  <c r="BJ170" i="14"/>
  <c r="BI170" i="14"/>
  <c r="BH170" i="14"/>
  <c r="BG170" i="14"/>
  <c r="BF170" i="14"/>
  <c r="BE170" i="14"/>
  <c r="BD170" i="14"/>
  <c r="AW170" i="14"/>
  <c r="AT170" i="14"/>
  <c r="AQ170" i="14"/>
  <c r="AN170" i="14"/>
  <c r="AK170" i="14"/>
  <c r="AH170" i="14"/>
  <c r="AE170" i="14"/>
  <c r="AB170" i="14"/>
  <c r="Y170" i="14"/>
  <c r="V170" i="14"/>
  <c r="S170" i="14"/>
  <c r="P170" i="14"/>
  <c r="M170" i="14"/>
  <c r="J170" i="14"/>
  <c r="G170" i="14"/>
  <c r="D170" i="14"/>
  <c r="C170" i="14"/>
  <c r="B170" i="14"/>
  <c r="BL169" i="14"/>
  <c r="BK169" i="14"/>
  <c r="BJ169" i="14"/>
  <c r="BI169" i="14"/>
  <c r="BH169" i="14"/>
  <c r="BG169" i="14"/>
  <c r="BF169" i="14"/>
  <c r="BE169" i="14"/>
  <c r="BD169" i="14"/>
  <c r="AW169" i="14"/>
  <c r="AT169" i="14"/>
  <c r="AQ169" i="14"/>
  <c r="AN169" i="14"/>
  <c r="AK169" i="14"/>
  <c r="AH169" i="14"/>
  <c r="AE169" i="14"/>
  <c r="AB169" i="14"/>
  <c r="Y169" i="14"/>
  <c r="V169" i="14"/>
  <c r="S169" i="14"/>
  <c r="P169" i="14"/>
  <c r="M169" i="14"/>
  <c r="J169" i="14"/>
  <c r="G169" i="14"/>
  <c r="D169" i="14"/>
  <c r="C169" i="14"/>
  <c r="B169" i="14"/>
  <c r="BL168" i="14"/>
  <c r="BK168" i="14"/>
  <c r="BJ168" i="14"/>
  <c r="BI168" i="14"/>
  <c r="BH168" i="14"/>
  <c r="BG168" i="14"/>
  <c r="BF168" i="14"/>
  <c r="BE168" i="14"/>
  <c r="BD168" i="14"/>
  <c r="AW168" i="14"/>
  <c r="AT168" i="14"/>
  <c r="AQ168" i="14"/>
  <c r="AN168" i="14"/>
  <c r="AK168" i="14"/>
  <c r="AH168" i="14"/>
  <c r="AE168" i="14"/>
  <c r="AB168" i="14"/>
  <c r="Y168" i="14"/>
  <c r="V168" i="14"/>
  <c r="S168" i="14"/>
  <c r="P168" i="14"/>
  <c r="M168" i="14"/>
  <c r="J168" i="14"/>
  <c r="G168" i="14"/>
  <c r="D168" i="14"/>
  <c r="C168" i="14"/>
  <c r="B168" i="14"/>
  <c r="BL167" i="14"/>
  <c r="BK167" i="14"/>
  <c r="BJ167" i="14"/>
  <c r="BI167" i="14"/>
  <c r="BH167" i="14"/>
  <c r="BG167" i="14"/>
  <c r="BF167" i="14"/>
  <c r="BE167" i="14"/>
  <c r="BD167" i="14"/>
  <c r="AW167" i="14"/>
  <c r="AT167" i="14"/>
  <c r="AQ167" i="14"/>
  <c r="AN167" i="14"/>
  <c r="AK167" i="14"/>
  <c r="AH167" i="14"/>
  <c r="AE167" i="14"/>
  <c r="AB167" i="14"/>
  <c r="Y167" i="14"/>
  <c r="V167" i="14"/>
  <c r="S167" i="14"/>
  <c r="P167" i="14"/>
  <c r="M167" i="14"/>
  <c r="J167" i="14"/>
  <c r="G167" i="14"/>
  <c r="D167" i="14"/>
  <c r="C167" i="14"/>
  <c r="B167" i="14"/>
  <c r="BL166" i="14"/>
  <c r="BK166" i="14"/>
  <c r="BJ166" i="14"/>
  <c r="BI166" i="14"/>
  <c r="BH166" i="14"/>
  <c r="BG166" i="14"/>
  <c r="BF166" i="14"/>
  <c r="BE166" i="14"/>
  <c r="BD166" i="14"/>
  <c r="AW166" i="14"/>
  <c r="AT166" i="14"/>
  <c r="AQ166" i="14"/>
  <c r="AN166" i="14"/>
  <c r="AK166" i="14"/>
  <c r="AH166" i="14"/>
  <c r="AE166" i="14"/>
  <c r="AB166" i="14"/>
  <c r="Y166" i="14"/>
  <c r="V166" i="14"/>
  <c r="S166" i="14"/>
  <c r="P166" i="14"/>
  <c r="M166" i="14"/>
  <c r="J166" i="14"/>
  <c r="G166" i="14"/>
  <c r="D166" i="14"/>
  <c r="C166" i="14"/>
  <c r="B166" i="14"/>
  <c r="BL165" i="14"/>
  <c r="BK165" i="14"/>
  <c r="BJ165" i="14"/>
  <c r="BI165" i="14"/>
  <c r="BH165" i="14"/>
  <c r="BG165" i="14"/>
  <c r="BF165" i="14"/>
  <c r="BE165" i="14"/>
  <c r="BD165" i="14"/>
  <c r="AW165" i="14"/>
  <c r="AT165" i="14"/>
  <c r="AQ165" i="14"/>
  <c r="AN165" i="14"/>
  <c r="AK165" i="14"/>
  <c r="AH165" i="14"/>
  <c r="AE165" i="14"/>
  <c r="AB165" i="14"/>
  <c r="Y165" i="14"/>
  <c r="V165" i="14"/>
  <c r="S165" i="14"/>
  <c r="P165" i="14"/>
  <c r="M165" i="14"/>
  <c r="J165" i="14"/>
  <c r="G165" i="14"/>
  <c r="D165" i="14"/>
  <c r="C165" i="14"/>
  <c r="B165" i="14"/>
  <c r="BL164" i="14"/>
  <c r="BK164" i="14"/>
  <c r="BJ164" i="14"/>
  <c r="BI164" i="14"/>
  <c r="BH164" i="14"/>
  <c r="BG164" i="14"/>
  <c r="BF164" i="14"/>
  <c r="BE164" i="14"/>
  <c r="BD164" i="14"/>
  <c r="AW164" i="14"/>
  <c r="AT164" i="14"/>
  <c r="AQ164" i="14"/>
  <c r="AN164" i="14"/>
  <c r="AK164" i="14"/>
  <c r="AH164" i="14"/>
  <c r="AE164" i="14"/>
  <c r="AB164" i="14"/>
  <c r="Y164" i="14"/>
  <c r="V164" i="14"/>
  <c r="S164" i="14"/>
  <c r="P164" i="14"/>
  <c r="M164" i="14"/>
  <c r="J164" i="14"/>
  <c r="G164" i="14"/>
  <c r="D164" i="14"/>
  <c r="C164" i="14"/>
  <c r="B164" i="14"/>
  <c r="BL163" i="14"/>
  <c r="BK163" i="14"/>
  <c r="BJ163" i="14"/>
  <c r="BI163" i="14"/>
  <c r="BH163" i="14"/>
  <c r="BG163" i="14"/>
  <c r="BF163" i="14"/>
  <c r="BE163" i="14"/>
  <c r="BD163" i="14"/>
  <c r="AW163" i="14"/>
  <c r="AT163" i="14"/>
  <c r="AQ163" i="14"/>
  <c r="AN163" i="14"/>
  <c r="AK163" i="14"/>
  <c r="AH163" i="14"/>
  <c r="AE163" i="14"/>
  <c r="AB163" i="14"/>
  <c r="Y163" i="14"/>
  <c r="V163" i="14"/>
  <c r="S163" i="14"/>
  <c r="P163" i="14"/>
  <c r="M163" i="14"/>
  <c r="J163" i="14"/>
  <c r="G163" i="14"/>
  <c r="D163" i="14"/>
  <c r="C163" i="14"/>
  <c r="B163" i="14"/>
  <c r="BL162" i="14"/>
  <c r="BK162" i="14"/>
  <c r="BJ162" i="14"/>
  <c r="BI162" i="14"/>
  <c r="BH162" i="14"/>
  <c r="BG162" i="14"/>
  <c r="BF162" i="14"/>
  <c r="BE162" i="14"/>
  <c r="BD162" i="14"/>
  <c r="AW162" i="14"/>
  <c r="AT162" i="14"/>
  <c r="AQ162" i="14"/>
  <c r="AN162" i="14"/>
  <c r="AK162" i="14"/>
  <c r="AH162" i="14"/>
  <c r="AE162" i="14"/>
  <c r="AB162" i="14"/>
  <c r="Y162" i="14"/>
  <c r="V162" i="14"/>
  <c r="S162" i="14"/>
  <c r="P162" i="14"/>
  <c r="M162" i="14"/>
  <c r="J162" i="14"/>
  <c r="G162" i="14"/>
  <c r="D162" i="14"/>
  <c r="C162" i="14"/>
  <c r="B162" i="14"/>
  <c r="BL161" i="14"/>
  <c r="BK161" i="14"/>
  <c r="BJ161" i="14"/>
  <c r="BI161" i="14"/>
  <c r="BH161" i="14"/>
  <c r="BG161" i="14"/>
  <c r="BF161" i="14"/>
  <c r="BE161" i="14"/>
  <c r="BD161" i="14"/>
  <c r="AW161" i="14"/>
  <c r="AT161" i="14"/>
  <c r="AQ161" i="14"/>
  <c r="AN161" i="14"/>
  <c r="AK161" i="14"/>
  <c r="AH161" i="14"/>
  <c r="AE161" i="14"/>
  <c r="AB161" i="14"/>
  <c r="Y161" i="14"/>
  <c r="V161" i="14"/>
  <c r="S161" i="14"/>
  <c r="P161" i="14"/>
  <c r="M161" i="14"/>
  <c r="J161" i="14"/>
  <c r="G161" i="14"/>
  <c r="D161" i="14"/>
  <c r="C161" i="14"/>
  <c r="B161" i="14"/>
  <c r="BL160" i="14"/>
  <c r="BK160" i="14"/>
  <c r="BJ160" i="14"/>
  <c r="BI160" i="14"/>
  <c r="BH160" i="14"/>
  <c r="BG160" i="14"/>
  <c r="BF160" i="14"/>
  <c r="BE160" i="14"/>
  <c r="BD160" i="14"/>
  <c r="AW160" i="14"/>
  <c r="AT160" i="14"/>
  <c r="AQ160" i="14"/>
  <c r="AN160" i="14"/>
  <c r="AK160" i="14"/>
  <c r="AH160" i="14"/>
  <c r="AE160" i="14"/>
  <c r="AB160" i="14"/>
  <c r="Y160" i="14"/>
  <c r="V160" i="14"/>
  <c r="S160" i="14"/>
  <c r="P160" i="14"/>
  <c r="M160" i="14"/>
  <c r="J160" i="14"/>
  <c r="G160" i="14"/>
  <c r="D160" i="14"/>
  <c r="C160" i="14"/>
  <c r="B160" i="14"/>
  <c r="BL159" i="14"/>
  <c r="BK159" i="14"/>
  <c r="BJ159" i="14"/>
  <c r="BI159" i="14"/>
  <c r="BH159" i="14"/>
  <c r="BG159" i="14"/>
  <c r="BF159" i="14"/>
  <c r="BE159" i="14"/>
  <c r="BD159" i="14"/>
  <c r="AW159" i="14"/>
  <c r="AT159" i="14"/>
  <c r="AQ159" i="14"/>
  <c r="AN159" i="14"/>
  <c r="AK159" i="14"/>
  <c r="AH159" i="14"/>
  <c r="AE159" i="14"/>
  <c r="AB159" i="14"/>
  <c r="Y159" i="14"/>
  <c r="V159" i="14"/>
  <c r="S159" i="14"/>
  <c r="P159" i="14"/>
  <c r="M159" i="14"/>
  <c r="J159" i="14"/>
  <c r="G159" i="14"/>
  <c r="D159" i="14"/>
  <c r="C159" i="14"/>
  <c r="B159" i="14"/>
  <c r="BL158" i="14"/>
  <c r="BK158" i="14"/>
  <c r="BJ158" i="14"/>
  <c r="BI158" i="14"/>
  <c r="BH158" i="14"/>
  <c r="BG158" i="14"/>
  <c r="BF158" i="14"/>
  <c r="BE158" i="14"/>
  <c r="BD158" i="14"/>
  <c r="AW158" i="14"/>
  <c r="AT158" i="14"/>
  <c r="AQ158" i="14"/>
  <c r="AN158" i="14"/>
  <c r="AK158" i="14"/>
  <c r="AH158" i="14"/>
  <c r="AE158" i="14"/>
  <c r="AB158" i="14"/>
  <c r="Y158" i="14"/>
  <c r="V158" i="14"/>
  <c r="S158" i="14"/>
  <c r="P158" i="14"/>
  <c r="M158" i="14"/>
  <c r="J158" i="14"/>
  <c r="G158" i="14"/>
  <c r="D158" i="14"/>
  <c r="C158" i="14"/>
  <c r="B158" i="14"/>
  <c r="BL157" i="14"/>
  <c r="BK157" i="14"/>
  <c r="BJ157" i="14"/>
  <c r="BI157" i="14"/>
  <c r="BH157" i="14"/>
  <c r="BG157" i="14"/>
  <c r="BF157" i="14"/>
  <c r="BE157" i="14"/>
  <c r="BD157" i="14"/>
  <c r="AW157" i="14"/>
  <c r="AT157" i="14"/>
  <c r="AQ157" i="14"/>
  <c r="AN157" i="14"/>
  <c r="AK157" i="14"/>
  <c r="AH157" i="14"/>
  <c r="AE157" i="14"/>
  <c r="AB157" i="14"/>
  <c r="Y157" i="14"/>
  <c r="V157" i="14"/>
  <c r="S157" i="14"/>
  <c r="P157" i="14"/>
  <c r="M157" i="14"/>
  <c r="J157" i="14"/>
  <c r="G157" i="14"/>
  <c r="D157" i="14"/>
  <c r="C157" i="14"/>
  <c r="B157" i="14"/>
  <c r="BL156" i="14"/>
  <c r="BK156" i="14"/>
  <c r="BJ156" i="14"/>
  <c r="BI156" i="14"/>
  <c r="BH156" i="14"/>
  <c r="BG156" i="14"/>
  <c r="BF156" i="14"/>
  <c r="BE156" i="14"/>
  <c r="BD156" i="14"/>
  <c r="AW156" i="14"/>
  <c r="AT156" i="14"/>
  <c r="AQ156" i="14"/>
  <c r="AN156" i="14"/>
  <c r="AK156" i="14"/>
  <c r="AH156" i="14"/>
  <c r="AE156" i="14"/>
  <c r="AB156" i="14"/>
  <c r="Y156" i="14"/>
  <c r="V156" i="14"/>
  <c r="S156" i="14"/>
  <c r="P156" i="14"/>
  <c r="M156" i="14"/>
  <c r="J156" i="14"/>
  <c r="G156" i="14"/>
  <c r="D156" i="14"/>
  <c r="C156" i="14"/>
  <c r="B156" i="14"/>
  <c r="BL155" i="14"/>
  <c r="BK155" i="14"/>
  <c r="BJ155" i="14"/>
  <c r="BI155" i="14"/>
  <c r="BH155" i="14"/>
  <c r="BG155" i="14"/>
  <c r="BF155" i="14"/>
  <c r="BE155" i="14"/>
  <c r="BD155" i="14"/>
  <c r="AW155" i="14"/>
  <c r="AT155" i="14"/>
  <c r="AQ155" i="14"/>
  <c r="AN155" i="14"/>
  <c r="AK155" i="14"/>
  <c r="AH155" i="14"/>
  <c r="AE155" i="14"/>
  <c r="AB155" i="14"/>
  <c r="Y155" i="14"/>
  <c r="V155" i="14"/>
  <c r="S155" i="14"/>
  <c r="P155" i="14"/>
  <c r="M155" i="14"/>
  <c r="J155" i="14"/>
  <c r="G155" i="14"/>
  <c r="D155" i="14"/>
  <c r="C155" i="14"/>
  <c r="B155" i="14"/>
  <c r="BL154" i="14"/>
  <c r="BK154" i="14"/>
  <c r="BJ154" i="14"/>
  <c r="BI154" i="14"/>
  <c r="BH154" i="14"/>
  <c r="BG154" i="14"/>
  <c r="BF154" i="14"/>
  <c r="BE154" i="14"/>
  <c r="BD154" i="14"/>
  <c r="AW154" i="14"/>
  <c r="AT154" i="14"/>
  <c r="AQ154" i="14"/>
  <c r="AN154" i="14"/>
  <c r="AK154" i="14"/>
  <c r="AH154" i="14"/>
  <c r="AE154" i="14"/>
  <c r="AB154" i="14"/>
  <c r="Y154" i="14"/>
  <c r="V154" i="14"/>
  <c r="S154" i="14"/>
  <c r="P154" i="14"/>
  <c r="M154" i="14"/>
  <c r="J154" i="14"/>
  <c r="G154" i="14"/>
  <c r="D154" i="14"/>
  <c r="C154" i="14"/>
  <c r="B154" i="14"/>
  <c r="BL153" i="14"/>
  <c r="BK153" i="14"/>
  <c r="BJ153" i="14"/>
  <c r="BI153" i="14"/>
  <c r="BH153" i="14"/>
  <c r="BG153" i="14"/>
  <c r="BF153" i="14"/>
  <c r="BE153" i="14"/>
  <c r="BD153" i="14"/>
  <c r="AW153" i="14"/>
  <c r="AT153" i="14"/>
  <c r="AQ153" i="14"/>
  <c r="AN153" i="14"/>
  <c r="AK153" i="14"/>
  <c r="AH153" i="14"/>
  <c r="AE153" i="14"/>
  <c r="AB153" i="14"/>
  <c r="Y153" i="14"/>
  <c r="V153" i="14"/>
  <c r="S153" i="14"/>
  <c r="P153" i="14"/>
  <c r="M153" i="14"/>
  <c r="J153" i="14"/>
  <c r="G153" i="14"/>
  <c r="D153" i="14"/>
  <c r="C153" i="14"/>
  <c r="B153" i="14"/>
  <c r="BL152" i="14"/>
  <c r="BK152" i="14"/>
  <c r="BJ152" i="14"/>
  <c r="BI152" i="14"/>
  <c r="BH152" i="14"/>
  <c r="BG152" i="14"/>
  <c r="BF152" i="14"/>
  <c r="BE152" i="14"/>
  <c r="BD152" i="14"/>
  <c r="AW152" i="14"/>
  <c r="AT152" i="14"/>
  <c r="AQ152" i="14"/>
  <c r="AN152" i="14"/>
  <c r="AK152" i="14"/>
  <c r="AH152" i="14"/>
  <c r="AE152" i="14"/>
  <c r="AB152" i="14"/>
  <c r="Y152" i="14"/>
  <c r="V152" i="14"/>
  <c r="S152" i="14"/>
  <c r="P152" i="14"/>
  <c r="M152" i="14"/>
  <c r="J152" i="14"/>
  <c r="G152" i="14"/>
  <c r="D152" i="14"/>
  <c r="C152" i="14"/>
  <c r="B152" i="14"/>
  <c r="BL151" i="14"/>
  <c r="BK151" i="14"/>
  <c r="BJ151" i="14"/>
  <c r="BI151" i="14"/>
  <c r="BH151" i="14"/>
  <c r="BG151" i="14"/>
  <c r="BF151" i="14"/>
  <c r="BE151" i="14"/>
  <c r="BD151" i="14"/>
  <c r="AW151" i="14"/>
  <c r="AT151" i="14"/>
  <c r="AQ151" i="14"/>
  <c r="AN151" i="14"/>
  <c r="AK151" i="14"/>
  <c r="AH151" i="14"/>
  <c r="AE151" i="14"/>
  <c r="AB151" i="14"/>
  <c r="Y151" i="14"/>
  <c r="V151" i="14"/>
  <c r="S151" i="14"/>
  <c r="P151" i="14"/>
  <c r="M151" i="14"/>
  <c r="J151" i="14"/>
  <c r="G151" i="14"/>
  <c r="D151" i="14"/>
  <c r="C151" i="14"/>
  <c r="B151" i="14"/>
  <c r="BL150" i="14"/>
  <c r="BK150" i="14"/>
  <c r="BJ150" i="14"/>
  <c r="BI150" i="14"/>
  <c r="BH150" i="14"/>
  <c r="BG150" i="14"/>
  <c r="BF150" i="14"/>
  <c r="BE150" i="14"/>
  <c r="BD150" i="14"/>
  <c r="AW150" i="14"/>
  <c r="AT150" i="14"/>
  <c r="AQ150" i="14"/>
  <c r="AN150" i="14"/>
  <c r="AK150" i="14"/>
  <c r="AH150" i="14"/>
  <c r="AE150" i="14"/>
  <c r="AB150" i="14"/>
  <c r="Y150" i="14"/>
  <c r="V150" i="14"/>
  <c r="S150" i="14"/>
  <c r="P150" i="14"/>
  <c r="M150" i="14"/>
  <c r="J150" i="14"/>
  <c r="G150" i="14"/>
  <c r="D150" i="14"/>
  <c r="C150" i="14"/>
  <c r="B150" i="14"/>
  <c r="BL149" i="14"/>
  <c r="BK149" i="14"/>
  <c r="BJ149" i="14"/>
  <c r="BI149" i="14"/>
  <c r="BH149" i="14"/>
  <c r="BG149" i="14"/>
  <c r="BF149" i="14"/>
  <c r="BE149" i="14"/>
  <c r="BD149" i="14"/>
  <c r="AW149" i="14"/>
  <c r="AT149" i="14"/>
  <c r="AQ149" i="14"/>
  <c r="AN149" i="14"/>
  <c r="AK149" i="14"/>
  <c r="AH149" i="14"/>
  <c r="AE149" i="14"/>
  <c r="AB149" i="14"/>
  <c r="Y149" i="14"/>
  <c r="V149" i="14"/>
  <c r="S149" i="14"/>
  <c r="P149" i="14"/>
  <c r="M149" i="14"/>
  <c r="J149" i="14"/>
  <c r="G149" i="14"/>
  <c r="D149" i="14"/>
  <c r="C149" i="14"/>
  <c r="B149" i="14"/>
  <c r="BL148" i="14"/>
  <c r="BK148" i="14"/>
  <c r="BJ148" i="14"/>
  <c r="BI148" i="14"/>
  <c r="BH148" i="14"/>
  <c r="BG148" i="14"/>
  <c r="BF148" i="14"/>
  <c r="BE148" i="14"/>
  <c r="BD148" i="14"/>
  <c r="AW148" i="14"/>
  <c r="AT148" i="14"/>
  <c r="AQ148" i="14"/>
  <c r="AN148" i="14"/>
  <c r="AK148" i="14"/>
  <c r="AH148" i="14"/>
  <c r="AE148" i="14"/>
  <c r="AB148" i="14"/>
  <c r="Y148" i="14"/>
  <c r="V148" i="14"/>
  <c r="S148" i="14"/>
  <c r="P148" i="14"/>
  <c r="M148" i="14"/>
  <c r="J148" i="14"/>
  <c r="G148" i="14"/>
  <c r="D148" i="14"/>
  <c r="C148" i="14"/>
  <c r="B148" i="14"/>
  <c r="BL147" i="14"/>
  <c r="BK147" i="14"/>
  <c r="BJ147" i="14"/>
  <c r="BI147" i="14"/>
  <c r="BH147" i="14"/>
  <c r="BG147" i="14"/>
  <c r="BF147" i="14"/>
  <c r="BE147" i="14"/>
  <c r="BD147" i="14"/>
  <c r="AW147" i="14"/>
  <c r="AT147" i="14"/>
  <c r="AQ147" i="14"/>
  <c r="AN147" i="14"/>
  <c r="AK147" i="14"/>
  <c r="AH147" i="14"/>
  <c r="AE147" i="14"/>
  <c r="AB147" i="14"/>
  <c r="Y147" i="14"/>
  <c r="V147" i="14"/>
  <c r="S147" i="14"/>
  <c r="P147" i="14"/>
  <c r="M147" i="14"/>
  <c r="J147" i="14"/>
  <c r="G147" i="14"/>
  <c r="D147" i="14"/>
  <c r="C147" i="14"/>
  <c r="B147" i="14"/>
  <c r="BL146" i="14"/>
  <c r="BK146" i="14"/>
  <c r="BJ146" i="14"/>
  <c r="BI146" i="14"/>
  <c r="BH146" i="14"/>
  <c r="BG146" i="14"/>
  <c r="BF146" i="14"/>
  <c r="BE146" i="14"/>
  <c r="BD146" i="14"/>
  <c r="AW146" i="14"/>
  <c r="AT146" i="14"/>
  <c r="AQ146" i="14"/>
  <c r="AN146" i="14"/>
  <c r="AK146" i="14"/>
  <c r="AH146" i="14"/>
  <c r="AE146" i="14"/>
  <c r="AB146" i="14"/>
  <c r="Y146" i="14"/>
  <c r="V146" i="14"/>
  <c r="S146" i="14"/>
  <c r="P146" i="14"/>
  <c r="M146" i="14"/>
  <c r="J146" i="14"/>
  <c r="G146" i="14"/>
  <c r="D146" i="14"/>
  <c r="C146" i="14"/>
  <c r="B146" i="14"/>
  <c r="BL145" i="14"/>
  <c r="BK145" i="14"/>
  <c r="BJ145" i="14"/>
  <c r="BI145" i="14"/>
  <c r="BH145" i="14"/>
  <c r="BG145" i="14"/>
  <c r="BF145" i="14"/>
  <c r="BE145" i="14"/>
  <c r="BD145" i="14"/>
  <c r="AW145" i="14"/>
  <c r="AT145" i="14"/>
  <c r="AQ145" i="14"/>
  <c r="AN145" i="14"/>
  <c r="AK145" i="14"/>
  <c r="AH145" i="14"/>
  <c r="AE145" i="14"/>
  <c r="AB145" i="14"/>
  <c r="Y145" i="14"/>
  <c r="V145" i="14"/>
  <c r="S145" i="14"/>
  <c r="P145" i="14"/>
  <c r="M145" i="14"/>
  <c r="J145" i="14"/>
  <c r="G145" i="14"/>
  <c r="D145" i="14"/>
  <c r="C145" i="14"/>
  <c r="B145" i="14"/>
  <c r="BL144" i="14"/>
  <c r="BK144" i="14"/>
  <c r="BJ144" i="14"/>
  <c r="BI144" i="14"/>
  <c r="BH144" i="14"/>
  <c r="BG144" i="14"/>
  <c r="BF144" i="14"/>
  <c r="BE144" i="14"/>
  <c r="BD144" i="14"/>
  <c r="AW144" i="14"/>
  <c r="AT144" i="14"/>
  <c r="AQ144" i="14"/>
  <c r="AN144" i="14"/>
  <c r="AK144" i="14"/>
  <c r="AH144" i="14"/>
  <c r="AE144" i="14"/>
  <c r="AB144" i="14"/>
  <c r="Y144" i="14"/>
  <c r="V144" i="14"/>
  <c r="S144" i="14"/>
  <c r="P144" i="14"/>
  <c r="M144" i="14"/>
  <c r="J144" i="14"/>
  <c r="G144" i="14"/>
  <c r="D144" i="14"/>
  <c r="C144" i="14"/>
  <c r="B144" i="14"/>
  <c r="BL143" i="14"/>
  <c r="BK143" i="14"/>
  <c r="BJ143" i="14"/>
  <c r="BI143" i="14"/>
  <c r="BH143" i="14"/>
  <c r="BG143" i="14"/>
  <c r="BF143" i="14"/>
  <c r="BE143" i="14"/>
  <c r="BD143" i="14"/>
  <c r="AW143" i="14"/>
  <c r="AT143" i="14"/>
  <c r="AQ143" i="14"/>
  <c r="AN143" i="14"/>
  <c r="AK143" i="14"/>
  <c r="AH143" i="14"/>
  <c r="AE143" i="14"/>
  <c r="AB143" i="14"/>
  <c r="Y143" i="14"/>
  <c r="V143" i="14"/>
  <c r="S143" i="14"/>
  <c r="P143" i="14"/>
  <c r="M143" i="14"/>
  <c r="J143" i="14"/>
  <c r="G143" i="14"/>
  <c r="D143" i="14"/>
  <c r="C143" i="14"/>
  <c r="B143" i="14"/>
  <c r="BL142" i="14"/>
  <c r="BK142" i="14"/>
  <c r="BJ142" i="14"/>
  <c r="BI142" i="14"/>
  <c r="BH142" i="14"/>
  <c r="BG142" i="14"/>
  <c r="BF142" i="14"/>
  <c r="BE142" i="14"/>
  <c r="BD142" i="14"/>
  <c r="AW142" i="14"/>
  <c r="AT142" i="14"/>
  <c r="AQ142" i="14"/>
  <c r="AN142" i="14"/>
  <c r="AK142" i="14"/>
  <c r="AH142" i="14"/>
  <c r="AE142" i="14"/>
  <c r="AB142" i="14"/>
  <c r="Y142" i="14"/>
  <c r="V142" i="14"/>
  <c r="S142" i="14"/>
  <c r="P142" i="14"/>
  <c r="M142" i="14"/>
  <c r="J142" i="14"/>
  <c r="G142" i="14"/>
  <c r="D142" i="14"/>
  <c r="C142" i="14"/>
  <c r="B142" i="14"/>
  <c r="BL141" i="14"/>
  <c r="BK141" i="14"/>
  <c r="BJ141" i="14"/>
  <c r="BI141" i="14"/>
  <c r="BH141" i="14"/>
  <c r="BG141" i="14"/>
  <c r="BF141" i="14"/>
  <c r="BE141" i="14"/>
  <c r="BD141" i="14"/>
  <c r="AW141" i="14"/>
  <c r="AT141" i="14"/>
  <c r="AQ141" i="14"/>
  <c r="AN141" i="14"/>
  <c r="AK141" i="14"/>
  <c r="AH141" i="14"/>
  <c r="AE141" i="14"/>
  <c r="AB141" i="14"/>
  <c r="Y141" i="14"/>
  <c r="V141" i="14"/>
  <c r="S141" i="14"/>
  <c r="P141" i="14"/>
  <c r="M141" i="14"/>
  <c r="J141" i="14"/>
  <c r="G141" i="14"/>
  <c r="D141" i="14"/>
  <c r="C141" i="14"/>
  <c r="B141" i="14"/>
  <c r="BL140" i="14"/>
  <c r="BK140" i="14"/>
  <c r="BJ140" i="14"/>
  <c r="BI140" i="14"/>
  <c r="BH140" i="14"/>
  <c r="BG140" i="14"/>
  <c r="BF140" i="14"/>
  <c r="BE140" i="14"/>
  <c r="BD140" i="14"/>
  <c r="AW140" i="14"/>
  <c r="AT140" i="14"/>
  <c r="AQ140" i="14"/>
  <c r="AN140" i="14"/>
  <c r="AK140" i="14"/>
  <c r="AH140" i="14"/>
  <c r="AE140" i="14"/>
  <c r="AB140" i="14"/>
  <c r="Y140" i="14"/>
  <c r="V140" i="14"/>
  <c r="S140" i="14"/>
  <c r="P140" i="14"/>
  <c r="M140" i="14"/>
  <c r="J140" i="14"/>
  <c r="G140" i="14"/>
  <c r="D140" i="14"/>
  <c r="C140" i="14"/>
  <c r="B140" i="14"/>
  <c r="BL139" i="14"/>
  <c r="BK139" i="14"/>
  <c r="BJ139" i="14"/>
  <c r="BI139" i="14"/>
  <c r="BH139" i="14"/>
  <c r="BG139" i="14"/>
  <c r="BF139" i="14"/>
  <c r="BE139" i="14"/>
  <c r="BD139" i="14"/>
  <c r="AW139" i="14"/>
  <c r="AT139" i="14"/>
  <c r="AQ139" i="14"/>
  <c r="AN139" i="14"/>
  <c r="AK139" i="14"/>
  <c r="AH139" i="14"/>
  <c r="AE139" i="14"/>
  <c r="AB139" i="14"/>
  <c r="Y139" i="14"/>
  <c r="V139" i="14"/>
  <c r="S139" i="14"/>
  <c r="P139" i="14"/>
  <c r="M139" i="14"/>
  <c r="J139" i="14"/>
  <c r="G139" i="14"/>
  <c r="D139" i="14"/>
  <c r="C139" i="14"/>
  <c r="B139" i="14"/>
  <c r="BL138" i="14"/>
  <c r="BK138" i="14"/>
  <c r="BJ138" i="14"/>
  <c r="BI138" i="14"/>
  <c r="BH138" i="14"/>
  <c r="BG138" i="14"/>
  <c r="BF138" i="14"/>
  <c r="BE138" i="14"/>
  <c r="BD138" i="14"/>
  <c r="AW138" i="14"/>
  <c r="AT138" i="14"/>
  <c r="AQ138" i="14"/>
  <c r="AN138" i="14"/>
  <c r="AK138" i="14"/>
  <c r="AH138" i="14"/>
  <c r="AE138" i="14"/>
  <c r="AB138" i="14"/>
  <c r="Y138" i="14"/>
  <c r="V138" i="14"/>
  <c r="S138" i="14"/>
  <c r="P138" i="14"/>
  <c r="M138" i="14"/>
  <c r="J138" i="14"/>
  <c r="G138" i="14"/>
  <c r="D138" i="14"/>
  <c r="C138" i="14"/>
  <c r="B138" i="14"/>
  <c r="BL137" i="14"/>
  <c r="BK137" i="14"/>
  <c r="BJ137" i="14"/>
  <c r="BI137" i="14"/>
  <c r="BH137" i="14"/>
  <c r="BG137" i="14"/>
  <c r="BF137" i="14"/>
  <c r="BE137" i="14"/>
  <c r="BD137" i="14"/>
  <c r="AW137" i="14"/>
  <c r="AT137" i="14"/>
  <c r="AQ137" i="14"/>
  <c r="AN137" i="14"/>
  <c r="AK137" i="14"/>
  <c r="AH137" i="14"/>
  <c r="AE137" i="14"/>
  <c r="AB137" i="14"/>
  <c r="Y137" i="14"/>
  <c r="V137" i="14"/>
  <c r="S137" i="14"/>
  <c r="P137" i="14"/>
  <c r="M137" i="14"/>
  <c r="J137" i="14"/>
  <c r="G137" i="14"/>
  <c r="D137" i="14"/>
  <c r="C137" i="14"/>
  <c r="B137" i="14"/>
  <c r="BL136" i="14"/>
  <c r="BK136" i="14"/>
  <c r="BJ136" i="14"/>
  <c r="BI136" i="14"/>
  <c r="BH136" i="14"/>
  <c r="BG136" i="14"/>
  <c r="BF136" i="14"/>
  <c r="BE136" i="14"/>
  <c r="BD136" i="14"/>
  <c r="AW136" i="14"/>
  <c r="AT136" i="14"/>
  <c r="AQ136" i="14"/>
  <c r="AN136" i="14"/>
  <c r="AK136" i="14"/>
  <c r="AH136" i="14"/>
  <c r="AE136" i="14"/>
  <c r="AB136" i="14"/>
  <c r="Y136" i="14"/>
  <c r="V136" i="14"/>
  <c r="S136" i="14"/>
  <c r="P136" i="14"/>
  <c r="M136" i="14"/>
  <c r="J136" i="14"/>
  <c r="G136" i="14"/>
  <c r="D136" i="14"/>
  <c r="C136" i="14"/>
  <c r="B136" i="14"/>
  <c r="BL135" i="14"/>
  <c r="BK135" i="14"/>
  <c r="BJ135" i="14"/>
  <c r="BI135" i="14"/>
  <c r="BH135" i="14"/>
  <c r="BG135" i="14"/>
  <c r="BF135" i="14"/>
  <c r="BE135" i="14"/>
  <c r="BD135" i="14"/>
  <c r="AW135" i="14"/>
  <c r="AT135" i="14"/>
  <c r="AQ135" i="14"/>
  <c r="AN135" i="14"/>
  <c r="AK135" i="14"/>
  <c r="AH135" i="14"/>
  <c r="AE135" i="14"/>
  <c r="AB135" i="14"/>
  <c r="Y135" i="14"/>
  <c r="V135" i="14"/>
  <c r="S135" i="14"/>
  <c r="P135" i="14"/>
  <c r="M135" i="14"/>
  <c r="J135" i="14"/>
  <c r="G135" i="14"/>
  <c r="D135" i="14"/>
  <c r="C135" i="14"/>
  <c r="B135" i="14"/>
  <c r="BL134" i="14"/>
  <c r="BK134" i="14"/>
  <c r="BJ134" i="14"/>
  <c r="BI134" i="14"/>
  <c r="BH134" i="14"/>
  <c r="BG134" i="14"/>
  <c r="BF134" i="14"/>
  <c r="BE134" i="14"/>
  <c r="BD134" i="14"/>
  <c r="AW134" i="14"/>
  <c r="AT134" i="14"/>
  <c r="AQ134" i="14"/>
  <c r="AN134" i="14"/>
  <c r="AK134" i="14"/>
  <c r="AH134" i="14"/>
  <c r="AE134" i="14"/>
  <c r="AB134" i="14"/>
  <c r="Y134" i="14"/>
  <c r="V134" i="14"/>
  <c r="S134" i="14"/>
  <c r="P134" i="14"/>
  <c r="M134" i="14"/>
  <c r="J134" i="14"/>
  <c r="G134" i="14"/>
  <c r="D134" i="14"/>
  <c r="C134" i="14"/>
  <c r="B134" i="14"/>
  <c r="BL133" i="14"/>
  <c r="BK133" i="14"/>
  <c r="BJ133" i="14"/>
  <c r="BI133" i="14"/>
  <c r="BH133" i="14"/>
  <c r="BG133" i="14"/>
  <c r="BF133" i="14"/>
  <c r="BE133" i="14"/>
  <c r="BD133" i="14"/>
  <c r="AW133" i="14"/>
  <c r="AT133" i="14"/>
  <c r="AQ133" i="14"/>
  <c r="AN133" i="14"/>
  <c r="AK133" i="14"/>
  <c r="AH133" i="14"/>
  <c r="AE133" i="14"/>
  <c r="AB133" i="14"/>
  <c r="Y133" i="14"/>
  <c r="V133" i="14"/>
  <c r="S133" i="14"/>
  <c r="P133" i="14"/>
  <c r="M133" i="14"/>
  <c r="J133" i="14"/>
  <c r="G133" i="14"/>
  <c r="D133" i="14"/>
  <c r="C133" i="14"/>
  <c r="B133" i="14"/>
  <c r="BL132" i="14"/>
  <c r="BK132" i="14"/>
  <c r="BJ132" i="14"/>
  <c r="BI132" i="14"/>
  <c r="BH132" i="14"/>
  <c r="BG132" i="14"/>
  <c r="BF132" i="14"/>
  <c r="BE132" i="14"/>
  <c r="BD132" i="14"/>
  <c r="AW132" i="14"/>
  <c r="AT132" i="14"/>
  <c r="AQ132" i="14"/>
  <c r="AN132" i="14"/>
  <c r="AK132" i="14"/>
  <c r="AH132" i="14"/>
  <c r="AE132" i="14"/>
  <c r="AB132" i="14"/>
  <c r="Y132" i="14"/>
  <c r="V132" i="14"/>
  <c r="S132" i="14"/>
  <c r="P132" i="14"/>
  <c r="M132" i="14"/>
  <c r="J132" i="14"/>
  <c r="G132" i="14"/>
  <c r="D132" i="14"/>
  <c r="C132" i="14"/>
  <c r="B132" i="14"/>
  <c r="BL131" i="14"/>
  <c r="BK131" i="14"/>
  <c r="BJ131" i="14"/>
  <c r="BI131" i="14"/>
  <c r="BH131" i="14"/>
  <c r="BG131" i="14"/>
  <c r="BF131" i="14"/>
  <c r="BE131" i="14"/>
  <c r="BD131" i="14"/>
  <c r="AW131" i="14"/>
  <c r="AT131" i="14"/>
  <c r="AQ131" i="14"/>
  <c r="AN131" i="14"/>
  <c r="AK131" i="14"/>
  <c r="AH131" i="14"/>
  <c r="AE131" i="14"/>
  <c r="AB131" i="14"/>
  <c r="Y131" i="14"/>
  <c r="V131" i="14"/>
  <c r="S131" i="14"/>
  <c r="P131" i="14"/>
  <c r="M131" i="14"/>
  <c r="J131" i="14"/>
  <c r="G131" i="14"/>
  <c r="D131" i="14"/>
  <c r="C131" i="14"/>
  <c r="B131" i="14"/>
  <c r="BL130" i="14"/>
  <c r="BK130" i="14"/>
  <c r="BJ130" i="14"/>
  <c r="BI130" i="14"/>
  <c r="BH130" i="14"/>
  <c r="BG130" i="14"/>
  <c r="BF130" i="14"/>
  <c r="BE130" i="14"/>
  <c r="BD130" i="14"/>
  <c r="AW130" i="14"/>
  <c r="AT130" i="14"/>
  <c r="AQ130" i="14"/>
  <c r="AN130" i="14"/>
  <c r="AK130" i="14"/>
  <c r="AH130" i="14"/>
  <c r="AE130" i="14"/>
  <c r="AB130" i="14"/>
  <c r="Y130" i="14"/>
  <c r="V130" i="14"/>
  <c r="S130" i="14"/>
  <c r="P130" i="14"/>
  <c r="M130" i="14"/>
  <c r="J130" i="14"/>
  <c r="G130" i="14"/>
  <c r="D130" i="14"/>
  <c r="C130" i="14"/>
  <c r="B130" i="14"/>
  <c r="BL129" i="14"/>
  <c r="BK129" i="14"/>
  <c r="BJ129" i="14"/>
  <c r="BI129" i="14"/>
  <c r="BH129" i="14"/>
  <c r="BG129" i="14"/>
  <c r="BF129" i="14"/>
  <c r="BE129" i="14"/>
  <c r="BD129" i="14"/>
  <c r="AW129" i="14"/>
  <c r="AT129" i="14"/>
  <c r="AQ129" i="14"/>
  <c r="AN129" i="14"/>
  <c r="AK129" i="14"/>
  <c r="AH129" i="14"/>
  <c r="AE129" i="14"/>
  <c r="AB129" i="14"/>
  <c r="Y129" i="14"/>
  <c r="V129" i="14"/>
  <c r="S129" i="14"/>
  <c r="P129" i="14"/>
  <c r="M129" i="14"/>
  <c r="J129" i="14"/>
  <c r="G129" i="14"/>
  <c r="D129" i="14"/>
  <c r="C129" i="14"/>
  <c r="B129" i="14"/>
  <c r="BL128" i="14"/>
  <c r="BK128" i="14"/>
  <c r="BJ128" i="14"/>
  <c r="BI128" i="14"/>
  <c r="BH128" i="14"/>
  <c r="BG128" i="14"/>
  <c r="BF128" i="14"/>
  <c r="BE128" i="14"/>
  <c r="BD128" i="14"/>
  <c r="AW128" i="14"/>
  <c r="AT128" i="14"/>
  <c r="AQ128" i="14"/>
  <c r="AN128" i="14"/>
  <c r="AK128" i="14"/>
  <c r="AH128" i="14"/>
  <c r="AE128" i="14"/>
  <c r="AB128" i="14"/>
  <c r="Y128" i="14"/>
  <c r="V128" i="14"/>
  <c r="S128" i="14"/>
  <c r="P128" i="14"/>
  <c r="M128" i="14"/>
  <c r="J128" i="14"/>
  <c r="G128" i="14"/>
  <c r="D128" i="14"/>
  <c r="C128" i="14"/>
  <c r="B128" i="14"/>
  <c r="BL127" i="14"/>
  <c r="BK127" i="14"/>
  <c r="BJ127" i="14"/>
  <c r="BI127" i="14"/>
  <c r="BH127" i="14"/>
  <c r="BG127" i="14"/>
  <c r="BF127" i="14"/>
  <c r="BE127" i="14"/>
  <c r="BD127" i="14"/>
  <c r="AW127" i="14"/>
  <c r="AT127" i="14"/>
  <c r="AQ127" i="14"/>
  <c r="AN127" i="14"/>
  <c r="AK127" i="14"/>
  <c r="AH127" i="14"/>
  <c r="AE127" i="14"/>
  <c r="AB127" i="14"/>
  <c r="Y127" i="14"/>
  <c r="V127" i="14"/>
  <c r="S127" i="14"/>
  <c r="P127" i="14"/>
  <c r="M127" i="14"/>
  <c r="J127" i="14"/>
  <c r="G127" i="14"/>
  <c r="D127" i="14"/>
  <c r="C127" i="14"/>
  <c r="B127" i="14"/>
  <c r="BL126" i="14"/>
  <c r="BK126" i="14"/>
  <c r="BJ126" i="14"/>
  <c r="BI126" i="14"/>
  <c r="BH126" i="14"/>
  <c r="BG126" i="14"/>
  <c r="BF126" i="14"/>
  <c r="BE126" i="14"/>
  <c r="BD126" i="14"/>
  <c r="AW126" i="14"/>
  <c r="AT126" i="14"/>
  <c r="AQ126" i="14"/>
  <c r="AN126" i="14"/>
  <c r="AK126" i="14"/>
  <c r="AH126" i="14"/>
  <c r="AE126" i="14"/>
  <c r="AB126" i="14"/>
  <c r="Y126" i="14"/>
  <c r="V126" i="14"/>
  <c r="S126" i="14"/>
  <c r="P126" i="14"/>
  <c r="M126" i="14"/>
  <c r="J126" i="14"/>
  <c r="G126" i="14"/>
  <c r="D126" i="14"/>
  <c r="C126" i="14"/>
  <c r="B126" i="14"/>
  <c r="BL125" i="14"/>
  <c r="BK125" i="14"/>
  <c r="BJ125" i="14"/>
  <c r="BI125" i="14"/>
  <c r="BH125" i="14"/>
  <c r="BG125" i="14"/>
  <c r="BF125" i="14"/>
  <c r="BE125" i="14"/>
  <c r="BD125" i="14"/>
  <c r="AW125" i="14"/>
  <c r="AT125" i="14"/>
  <c r="AQ125" i="14"/>
  <c r="AN125" i="14"/>
  <c r="AK125" i="14"/>
  <c r="AH125" i="14"/>
  <c r="AE125" i="14"/>
  <c r="AB125" i="14"/>
  <c r="Y125" i="14"/>
  <c r="V125" i="14"/>
  <c r="S125" i="14"/>
  <c r="P125" i="14"/>
  <c r="M125" i="14"/>
  <c r="J125" i="14"/>
  <c r="G125" i="14"/>
  <c r="D125" i="14"/>
  <c r="C125" i="14"/>
  <c r="B125" i="14"/>
  <c r="BL124" i="14"/>
  <c r="BK124" i="14"/>
  <c r="BJ124" i="14"/>
  <c r="BI124" i="14"/>
  <c r="BH124" i="14"/>
  <c r="BG124" i="14"/>
  <c r="BF124" i="14"/>
  <c r="BE124" i="14"/>
  <c r="BD124" i="14"/>
  <c r="AW124" i="14"/>
  <c r="AT124" i="14"/>
  <c r="AQ124" i="14"/>
  <c r="AN124" i="14"/>
  <c r="AK124" i="14"/>
  <c r="AH124" i="14"/>
  <c r="AE124" i="14"/>
  <c r="AB124" i="14"/>
  <c r="Y124" i="14"/>
  <c r="V124" i="14"/>
  <c r="S124" i="14"/>
  <c r="P124" i="14"/>
  <c r="M124" i="14"/>
  <c r="J124" i="14"/>
  <c r="G124" i="14"/>
  <c r="D124" i="14"/>
  <c r="C124" i="14"/>
  <c r="B124" i="14"/>
  <c r="BL123" i="14"/>
  <c r="BK123" i="14"/>
  <c r="BJ123" i="14"/>
  <c r="BI123" i="14"/>
  <c r="BH123" i="14"/>
  <c r="BG123" i="14"/>
  <c r="BF123" i="14"/>
  <c r="BE123" i="14"/>
  <c r="BD123" i="14"/>
  <c r="AW123" i="14"/>
  <c r="AT123" i="14"/>
  <c r="AQ123" i="14"/>
  <c r="AN123" i="14"/>
  <c r="AK123" i="14"/>
  <c r="AH123" i="14"/>
  <c r="AE123" i="14"/>
  <c r="AB123" i="14"/>
  <c r="Y123" i="14"/>
  <c r="V123" i="14"/>
  <c r="S123" i="14"/>
  <c r="P123" i="14"/>
  <c r="M123" i="14"/>
  <c r="J123" i="14"/>
  <c r="G123" i="14"/>
  <c r="D123" i="14"/>
  <c r="C123" i="14"/>
  <c r="B123" i="14"/>
  <c r="BL122" i="14"/>
  <c r="BK122" i="14"/>
  <c r="BJ122" i="14"/>
  <c r="BI122" i="14"/>
  <c r="BH122" i="14"/>
  <c r="BG122" i="14"/>
  <c r="BF122" i="14"/>
  <c r="BE122" i="14"/>
  <c r="BD122" i="14"/>
  <c r="AW122" i="14"/>
  <c r="AT122" i="14"/>
  <c r="AQ122" i="14"/>
  <c r="AN122" i="14"/>
  <c r="AK122" i="14"/>
  <c r="AH122" i="14"/>
  <c r="AE122" i="14"/>
  <c r="AB122" i="14"/>
  <c r="Y122" i="14"/>
  <c r="V122" i="14"/>
  <c r="S122" i="14"/>
  <c r="P122" i="14"/>
  <c r="M122" i="14"/>
  <c r="J122" i="14"/>
  <c r="G122" i="14"/>
  <c r="D122" i="14"/>
  <c r="C122" i="14"/>
  <c r="B122" i="14"/>
  <c r="BL121" i="14"/>
  <c r="BK121" i="14"/>
  <c r="BJ121" i="14"/>
  <c r="BI121" i="14"/>
  <c r="BH121" i="14"/>
  <c r="BG121" i="14"/>
  <c r="BF121" i="14"/>
  <c r="BE121" i="14"/>
  <c r="BD121" i="14"/>
  <c r="AW121" i="14"/>
  <c r="AT121" i="14"/>
  <c r="AQ121" i="14"/>
  <c r="AN121" i="14"/>
  <c r="AK121" i="14"/>
  <c r="AH121" i="14"/>
  <c r="AE121" i="14"/>
  <c r="AB121" i="14"/>
  <c r="Y121" i="14"/>
  <c r="V121" i="14"/>
  <c r="S121" i="14"/>
  <c r="P121" i="14"/>
  <c r="M121" i="14"/>
  <c r="J121" i="14"/>
  <c r="G121" i="14"/>
  <c r="D121" i="14"/>
  <c r="C121" i="14"/>
  <c r="B121" i="14"/>
  <c r="BL120" i="14"/>
  <c r="BK120" i="14"/>
  <c r="BJ120" i="14"/>
  <c r="BI120" i="14"/>
  <c r="BH120" i="14"/>
  <c r="BG120" i="14"/>
  <c r="BF120" i="14"/>
  <c r="BE120" i="14"/>
  <c r="BD120" i="14"/>
  <c r="AW120" i="14"/>
  <c r="AT120" i="14"/>
  <c r="AQ120" i="14"/>
  <c r="AN120" i="14"/>
  <c r="AK120" i="14"/>
  <c r="AH120" i="14"/>
  <c r="AE120" i="14"/>
  <c r="AB120" i="14"/>
  <c r="Y120" i="14"/>
  <c r="V120" i="14"/>
  <c r="S120" i="14"/>
  <c r="P120" i="14"/>
  <c r="M120" i="14"/>
  <c r="J120" i="14"/>
  <c r="G120" i="14"/>
  <c r="D120" i="14"/>
  <c r="C120" i="14"/>
  <c r="B120" i="14"/>
  <c r="BL119" i="14"/>
  <c r="BK119" i="14"/>
  <c r="BJ119" i="14"/>
  <c r="BI119" i="14"/>
  <c r="BH119" i="14"/>
  <c r="BG119" i="14"/>
  <c r="BF119" i="14"/>
  <c r="BE119" i="14"/>
  <c r="BD119" i="14"/>
  <c r="AW119" i="14"/>
  <c r="AT119" i="14"/>
  <c r="AQ119" i="14"/>
  <c r="AN119" i="14"/>
  <c r="AK119" i="14"/>
  <c r="AH119" i="14"/>
  <c r="AE119" i="14"/>
  <c r="AB119" i="14"/>
  <c r="Y119" i="14"/>
  <c r="V119" i="14"/>
  <c r="S119" i="14"/>
  <c r="P119" i="14"/>
  <c r="M119" i="14"/>
  <c r="J119" i="14"/>
  <c r="G119" i="14"/>
  <c r="D119" i="14"/>
  <c r="C119" i="14"/>
  <c r="B119" i="14"/>
  <c r="BL118" i="14"/>
  <c r="BK118" i="14"/>
  <c r="BJ118" i="14"/>
  <c r="BI118" i="14"/>
  <c r="BH118" i="14"/>
  <c r="BG118" i="14"/>
  <c r="BF118" i="14"/>
  <c r="BE118" i="14"/>
  <c r="BD118" i="14"/>
  <c r="AW118" i="14"/>
  <c r="AT118" i="14"/>
  <c r="AQ118" i="14"/>
  <c r="AN118" i="14"/>
  <c r="AK118" i="14"/>
  <c r="AH118" i="14"/>
  <c r="AE118" i="14"/>
  <c r="AB118" i="14"/>
  <c r="Y118" i="14"/>
  <c r="V118" i="14"/>
  <c r="S118" i="14"/>
  <c r="P118" i="14"/>
  <c r="M118" i="14"/>
  <c r="J118" i="14"/>
  <c r="G118" i="14"/>
  <c r="D118" i="14"/>
  <c r="C118" i="14"/>
  <c r="B118" i="14"/>
  <c r="BL117" i="14"/>
  <c r="BK117" i="14"/>
  <c r="BJ117" i="14"/>
  <c r="BI117" i="14"/>
  <c r="BH117" i="14"/>
  <c r="BG117" i="14"/>
  <c r="BF117" i="14"/>
  <c r="BE117" i="14"/>
  <c r="BD117" i="14"/>
  <c r="AW117" i="14"/>
  <c r="AT117" i="14"/>
  <c r="AQ117" i="14"/>
  <c r="AN117" i="14"/>
  <c r="AK117" i="14"/>
  <c r="AH117" i="14"/>
  <c r="AE117" i="14"/>
  <c r="AB117" i="14"/>
  <c r="Y117" i="14"/>
  <c r="V117" i="14"/>
  <c r="S117" i="14"/>
  <c r="P117" i="14"/>
  <c r="M117" i="14"/>
  <c r="J117" i="14"/>
  <c r="G117" i="14"/>
  <c r="D117" i="14"/>
  <c r="C117" i="14"/>
  <c r="B117" i="14"/>
  <c r="BL116" i="14"/>
  <c r="BK116" i="14"/>
  <c r="BJ116" i="14"/>
  <c r="BI116" i="14"/>
  <c r="BH116" i="14"/>
  <c r="BG116" i="14"/>
  <c r="BF116" i="14"/>
  <c r="BE116" i="14"/>
  <c r="BD116" i="14"/>
  <c r="AW116" i="14"/>
  <c r="AT116" i="14"/>
  <c r="AQ116" i="14"/>
  <c r="AN116" i="14"/>
  <c r="AK116" i="14"/>
  <c r="AH116" i="14"/>
  <c r="AE116" i="14"/>
  <c r="AB116" i="14"/>
  <c r="Y116" i="14"/>
  <c r="V116" i="14"/>
  <c r="S116" i="14"/>
  <c r="P116" i="14"/>
  <c r="M116" i="14"/>
  <c r="J116" i="14"/>
  <c r="G116" i="14"/>
  <c r="D116" i="14"/>
  <c r="C116" i="14"/>
  <c r="B116" i="14"/>
  <c r="BL115" i="14"/>
  <c r="BK115" i="14"/>
  <c r="BJ115" i="14"/>
  <c r="BI115" i="14"/>
  <c r="BH115" i="14"/>
  <c r="BG115" i="14"/>
  <c r="BF115" i="14"/>
  <c r="BE115" i="14"/>
  <c r="BD115" i="14"/>
  <c r="AW115" i="14"/>
  <c r="AT115" i="14"/>
  <c r="AQ115" i="14"/>
  <c r="AN115" i="14"/>
  <c r="AK115" i="14"/>
  <c r="AH115" i="14"/>
  <c r="AE115" i="14"/>
  <c r="AB115" i="14"/>
  <c r="Y115" i="14"/>
  <c r="V115" i="14"/>
  <c r="S115" i="14"/>
  <c r="P115" i="14"/>
  <c r="M115" i="14"/>
  <c r="J115" i="14"/>
  <c r="G115" i="14"/>
  <c r="D115" i="14"/>
  <c r="C115" i="14"/>
  <c r="B115" i="14"/>
  <c r="BL114" i="14"/>
  <c r="BK114" i="14"/>
  <c r="BJ114" i="14"/>
  <c r="BI114" i="14"/>
  <c r="BH114" i="14"/>
  <c r="BG114" i="14"/>
  <c r="BF114" i="14"/>
  <c r="BE114" i="14"/>
  <c r="BD114" i="14"/>
  <c r="AW114" i="14"/>
  <c r="AT114" i="14"/>
  <c r="AQ114" i="14"/>
  <c r="AN114" i="14"/>
  <c r="AK114" i="14"/>
  <c r="AH114" i="14"/>
  <c r="AE114" i="14"/>
  <c r="AB114" i="14"/>
  <c r="Y114" i="14"/>
  <c r="V114" i="14"/>
  <c r="S114" i="14"/>
  <c r="P114" i="14"/>
  <c r="M114" i="14"/>
  <c r="J114" i="14"/>
  <c r="G114" i="14"/>
  <c r="D114" i="14"/>
  <c r="C114" i="14"/>
  <c r="B114" i="14"/>
  <c r="BL113" i="14"/>
  <c r="BK113" i="14"/>
  <c r="BJ113" i="14"/>
  <c r="BI113" i="14"/>
  <c r="BH113" i="14"/>
  <c r="BG113" i="14"/>
  <c r="BF113" i="14"/>
  <c r="BE113" i="14"/>
  <c r="BD113" i="14"/>
  <c r="AW113" i="14"/>
  <c r="AT113" i="14"/>
  <c r="AQ113" i="14"/>
  <c r="AN113" i="14"/>
  <c r="AK113" i="14"/>
  <c r="AH113" i="14"/>
  <c r="AE113" i="14"/>
  <c r="AB113" i="14"/>
  <c r="Y113" i="14"/>
  <c r="V113" i="14"/>
  <c r="S113" i="14"/>
  <c r="P113" i="14"/>
  <c r="M113" i="14"/>
  <c r="J113" i="14"/>
  <c r="G113" i="14"/>
  <c r="D113" i="14"/>
  <c r="C113" i="14"/>
  <c r="B113" i="14"/>
  <c r="BL112" i="14"/>
  <c r="BK112" i="14"/>
  <c r="BJ112" i="14"/>
  <c r="BI112" i="14"/>
  <c r="BH112" i="14"/>
  <c r="BG112" i="14"/>
  <c r="BF112" i="14"/>
  <c r="BE112" i="14"/>
  <c r="BD112" i="14"/>
  <c r="AW112" i="14"/>
  <c r="AT112" i="14"/>
  <c r="AQ112" i="14"/>
  <c r="AN112" i="14"/>
  <c r="AK112" i="14"/>
  <c r="AH112" i="14"/>
  <c r="AE112" i="14"/>
  <c r="AB112" i="14"/>
  <c r="Y112" i="14"/>
  <c r="V112" i="14"/>
  <c r="S112" i="14"/>
  <c r="P112" i="14"/>
  <c r="M112" i="14"/>
  <c r="J112" i="14"/>
  <c r="G112" i="14"/>
  <c r="D112" i="14"/>
  <c r="C112" i="14"/>
  <c r="B112" i="14"/>
  <c r="BL111" i="14"/>
  <c r="BK111" i="14"/>
  <c r="BJ111" i="14"/>
  <c r="BI111" i="14"/>
  <c r="BH111" i="14"/>
  <c r="BG111" i="14"/>
  <c r="BF111" i="14"/>
  <c r="BE111" i="14"/>
  <c r="BD111" i="14"/>
  <c r="AW111" i="14"/>
  <c r="AT111" i="14"/>
  <c r="AQ111" i="14"/>
  <c r="AN111" i="14"/>
  <c r="AK111" i="14"/>
  <c r="AH111" i="14"/>
  <c r="AE111" i="14"/>
  <c r="AB111" i="14"/>
  <c r="Y111" i="14"/>
  <c r="V111" i="14"/>
  <c r="S111" i="14"/>
  <c r="P111" i="14"/>
  <c r="M111" i="14"/>
  <c r="J111" i="14"/>
  <c r="G111" i="14"/>
  <c r="D111" i="14"/>
  <c r="C111" i="14"/>
  <c r="B111" i="14"/>
  <c r="BL110" i="14"/>
  <c r="BK110" i="14"/>
  <c r="BJ110" i="14"/>
  <c r="BI110" i="14"/>
  <c r="BH110" i="14"/>
  <c r="BG110" i="14"/>
  <c r="BF110" i="14"/>
  <c r="BE110" i="14"/>
  <c r="BD110" i="14"/>
  <c r="AW110" i="14"/>
  <c r="AT110" i="14"/>
  <c r="AQ110" i="14"/>
  <c r="AN110" i="14"/>
  <c r="AK110" i="14"/>
  <c r="AH110" i="14"/>
  <c r="AE110" i="14"/>
  <c r="AB110" i="14"/>
  <c r="Y110" i="14"/>
  <c r="V110" i="14"/>
  <c r="S110" i="14"/>
  <c r="P110" i="14"/>
  <c r="M110" i="14"/>
  <c r="J110" i="14"/>
  <c r="G110" i="14"/>
  <c r="D110" i="14"/>
  <c r="C110" i="14"/>
  <c r="B110" i="14"/>
  <c r="BL109" i="14"/>
  <c r="BK109" i="14"/>
  <c r="BJ109" i="14"/>
  <c r="BI109" i="14"/>
  <c r="BH109" i="14"/>
  <c r="BG109" i="14"/>
  <c r="BF109" i="14"/>
  <c r="BE109" i="14"/>
  <c r="BD109" i="14"/>
  <c r="AW109" i="14"/>
  <c r="AT109" i="14"/>
  <c r="AQ109" i="14"/>
  <c r="AN109" i="14"/>
  <c r="AK109" i="14"/>
  <c r="AH109" i="14"/>
  <c r="AE109" i="14"/>
  <c r="AB109" i="14"/>
  <c r="Y109" i="14"/>
  <c r="V109" i="14"/>
  <c r="S109" i="14"/>
  <c r="P109" i="14"/>
  <c r="M109" i="14"/>
  <c r="J109" i="14"/>
  <c r="G109" i="14"/>
  <c r="D109" i="14"/>
  <c r="C109" i="14"/>
  <c r="B109" i="14"/>
  <c r="BL108" i="14"/>
  <c r="BK108" i="14"/>
  <c r="BJ108" i="14"/>
  <c r="BI108" i="14"/>
  <c r="BH108" i="14"/>
  <c r="BG108" i="14"/>
  <c r="BF108" i="14"/>
  <c r="BE108" i="14"/>
  <c r="BD108" i="14"/>
  <c r="AW108" i="14"/>
  <c r="AT108" i="14"/>
  <c r="AQ108" i="14"/>
  <c r="AN108" i="14"/>
  <c r="AK108" i="14"/>
  <c r="AH108" i="14"/>
  <c r="AE108" i="14"/>
  <c r="AB108" i="14"/>
  <c r="Y108" i="14"/>
  <c r="V108" i="14"/>
  <c r="S108" i="14"/>
  <c r="P108" i="14"/>
  <c r="M108" i="14"/>
  <c r="J108" i="14"/>
  <c r="G108" i="14"/>
  <c r="D108" i="14"/>
  <c r="C108" i="14"/>
  <c r="B108" i="14"/>
  <c r="BL107" i="14"/>
  <c r="BK107" i="14"/>
  <c r="BJ107" i="14"/>
  <c r="BI107" i="14"/>
  <c r="BH107" i="14"/>
  <c r="BG107" i="14"/>
  <c r="BF107" i="14"/>
  <c r="BE107" i="14"/>
  <c r="BD107" i="14"/>
  <c r="AW107" i="14"/>
  <c r="AT107" i="14"/>
  <c r="AQ107" i="14"/>
  <c r="AN107" i="14"/>
  <c r="AK107" i="14"/>
  <c r="AH107" i="14"/>
  <c r="AE107" i="14"/>
  <c r="AB107" i="14"/>
  <c r="Y107" i="14"/>
  <c r="V107" i="14"/>
  <c r="S107" i="14"/>
  <c r="P107" i="14"/>
  <c r="M107" i="14"/>
  <c r="J107" i="14"/>
  <c r="G107" i="14"/>
  <c r="D107" i="14"/>
  <c r="C107" i="14"/>
  <c r="B107" i="14"/>
  <c r="BL106" i="14"/>
  <c r="BK106" i="14"/>
  <c r="BJ106" i="14"/>
  <c r="BI106" i="14"/>
  <c r="BH106" i="14"/>
  <c r="BG106" i="14"/>
  <c r="BF106" i="14"/>
  <c r="BE106" i="14"/>
  <c r="BD106" i="14"/>
  <c r="AW106" i="14"/>
  <c r="AT106" i="14"/>
  <c r="AQ106" i="14"/>
  <c r="AN106" i="14"/>
  <c r="AK106" i="14"/>
  <c r="AH106" i="14"/>
  <c r="AE106" i="14"/>
  <c r="AB106" i="14"/>
  <c r="Y106" i="14"/>
  <c r="V106" i="14"/>
  <c r="S106" i="14"/>
  <c r="P106" i="14"/>
  <c r="M106" i="14"/>
  <c r="J106" i="14"/>
  <c r="G106" i="14"/>
  <c r="D106" i="14"/>
  <c r="C106" i="14"/>
  <c r="B106" i="14"/>
  <c r="BL105" i="14"/>
  <c r="BK105" i="14"/>
  <c r="BJ105" i="14"/>
  <c r="BI105" i="14"/>
  <c r="BH105" i="14"/>
  <c r="BG105" i="14"/>
  <c r="BF105" i="14"/>
  <c r="BE105" i="14"/>
  <c r="BD105" i="14"/>
  <c r="AW105" i="14"/>
  <c r="AT105" i="14"/>
  <c r="AQ105" i="14"/>
  <c r="AN105" i="14"/>
  <c r="AK105" i="14"/>
  <c r="AH105" i="14"/>
  <c r="AE105" i="14"/>
  <c r="AB105" i="14"/>
  <c r="Y105" i="14"/>
  <c r="V105" i="14"/>
  <c r="S105" i="14"/>
  <c r="P105" i="14"/>
  <c r="M105" i="14"/>
  <c r="J105" i="14"/>
  <c r="G105" i="14"/>
  <c r="D105" i="14"/>
  <c r="C105" i="14"/>
  <c r="B105" i="14"/>
  <c r="BL104" i="14"/>
  <c r="BK104" i="14"/>
  <c r="BJ104" i="14"/>
  <c r="BI104" i="14"/>
  <c r="BH104" i="14"/>
  <c r="BG104" i="14"/>
  <c r="BF104" i="14"/>
  <c r="BE104" i="14"/>
  <c r="BD104" i="14"/>
  <c r="AW104" i="14"/>
  <c r="AT104" i="14"/>
  <c r="AQ104" i="14"/>
  <c r="AN104" i="14"/>
  <c r="AK104" i="14"/>
  <c r="AH104" i="14"/>
  <c r="AE104" i="14"/>
  <c r="AB104" i="14"/>
  <c r="Y104" i="14"/>
  <c r="V104" i="14"/>
  <c r="S104" i="14"/>
  <c r="P104" i="14"/>
  <c r="M104" i="14"/>
  <c r="J104" i="14"/>
  <c r="G104" i="14"/>
  <c r="D104" i="14"/>
  <c r="C104" i="14"/>
  <c r="B104" i="14"/>
  <c r="BL103" i="14"/>
  <c r="BK103" i="14"/>
  <c r="BJ103" i="14"/>
  <c r="BI103" i="14"/>
  <c r="BH103" i="14"/>
  <c r="BG103" i="14"/>
  <c r="BF103" i="14"/>
  <c r="BE103" i="14"/>
  <c r="BD103" i="14"/>
  <c r="AW103" i="14"/>
  <c r="AT103" i="14"/>
  <c r="AQ103" i="14"/>
  <c r="AN103" i="14"/>
  <c r="AK103" i="14"/>
  <c r="AH103" i="14"/>
  <c r="AE103" i="14"/>
  <c r="AB103" i="14"/>
  <c r="Y103" i="14"/>
  <c r="V103" i="14"/>
  <c r="S103" i="14"/>
  <c r="P103" i="14"/>
  <c r="M103" i="14"/>
  <c r="J103" i="14"/>
  <c r="G103" i="14"/>
  <c r="D103" i="14"/>
  <c r="C103" i="14"/>
  <c r="B103" i="14"/>
  <c r="BL102" i="14"/>
  <c r="BK102" i="14"/>
  <c r="BJ102" i="14"/>
  <c r="BI102" i="14"/>
  <c r="BH102" i="14"/>
  <c r="BG102" i="14"/>
  <c r="BF102" i="14"/>
  <c r="BE102" i="14"/>
  <c r="BD102" i="14"/>
  <c r="AW102" i="14"/>
  <c r="AT102" i="14"/>
  <c r="AQ102" i="14"/>
  <c r="AN102" i="14"/>
  <c r="AK102" i="14"/>
  <c r="AH102" i="14"/>
  <c r="AE102" i="14"/>
  <c r="AB102" i="14"/>
  <c r="Y102" i="14"/>
  <c r="V102" i="14"/>
  <c r="S102" i="14"/>
  <c r="P102" i="14"/>
  <c r="M102" i="14"/>
  <c r="J102" i="14"/>
  <c r="G102" i="14"/>
  <c r="D102" i="14"/>
  <c r="C102" i="14"/>
  <c r="B102" i="14"/>
  <c r="BL101" i="14"/>
  <c r="BK101" i="14"/>
  <c r="BJ101" i="14"/>
  <c r="BI101" i="14"/>
  <c r="BH101" i="14"/>
  <c r="BG101" i="14"/>
  <c r="BF101" i="14"/>
  <c r="BE101" i="14"/>
  <c r="BD101" i="14"/>
  <c r="AW101" i="14"/>
  <c r="AT101" i="14"/>
  <c r="AQ101" i="14"/>
  <c r="AN101" i="14"/>
  <c r="AK101" i="14"/>
  <c r="AH101" i="14"/>
  <c r="AE101" i="14"/>
  <c r="AB101" i="14"/>
  <c r="Y101" i="14"/>
  <c r="V101" i="14"/>
  <c r="S101" i="14"/>
  <c r="P101" i="14"/>
  <c r="M101" i="14"/>
  <c r="J101" i="14"/>
  <c r="G101" i="14"/>
  <c r="D101" i="14"/>
  <c r="C101" i="14"/>
  <c r="B101" i="14"/>
  <c r="BL100" i="14"/>
  <c r="BK100" i="14"/>
  <c r="BJ100" i="14"/>
  <c r="BI100" i="14"/>
  <c r="BH100" i="14"/>
  <c r="BG100" i="14"/>
  <c r="BF100" i="14"/>
  <c r="BE100" i="14"/>
  <c r="BD100" i="14"/>
  <c r="AW100" i="14"/>
  <c r="AT100" i="14"/>
  <c r="AQ100" i="14"/>
  <c r="AN100" i="14"/>
  <c r="AK100" i="14"/>
  <c r="AH100" i="14"/>
  <c r="AE100" i="14"/>
  <c r="AB100" i="14"/>
  <c r="Y100" i="14"/>
  <c r="V100" i="14"/>
  <c r="S100" i="14"/>
  <c r="P100" i="14"/>
  <c r="M100" i="14"/>
  <c r="J100" i="14"/>
  <c r="G100" i="14"/>
  <c r="D100" i="14"/>
  <c r="C100" i="14"/>
  <c r="B100" i="14"/>
  <c r="BL99" i="14"/>
  <c r="BK99" i="14"/>
  <c r="BJ99" i="14"/>
  <c r="BI99" i="14"/>
  <c r="BH99" i="14"/>
  <c r="BG99" i="14"/>
  <c r="BF99" i="14"/>
  <c r="BE99" i="14"/>
  <c r="BD99" i="14"/>
  <c r="AW99" i="14"/>
  <c r="AT99" i="14"/>
  <c r="AQ99" i="14"/>
  <c r="AN99" i="14"/>
  <c r="AK99" i="14"/>
  <c r="AH99" i="14"/>
  <c r="AE99" i="14"/>
  <c r="AB99" i="14"/>
  <c r="Y99" i="14"/>
  <c r="V99" i="14"/>
  <c r="S99" i="14"/>
  <c r="P99" i="14"/>
  <c r="M99" i="14"/>
  <c r="J99" i="14"/>
  <c r="G99" i="14"/>
  <c r="D99" i="14"/>
  <c r="C99" i="14"/>
  <c r="B99" i="14"/>
  <c r="BL98" i="14"/>
  <c r="BK98" i="14"/>
  <c r="BJ98" i="14"/>
  <c r="BI98" i="14"/>
  <c r="BH98" i="14"/>
  <c r="BG98" i="14"/>
  <c r="BF98" i="14"/>
  <c r="BE98" i="14"/>
  <c r="BD98" i="14"/>
  <c r="AW98" i="14"/>
  <c r="AT98" i="14"/>
  <c r="AQ98" i="14"/>
  <c r="AN98" i="14"/>
  <c r="AK98" i="14"/>
  <c r="AH98" i="14"/>
  <c r="AE98" i="14"/>
  <c r="AB98" i="14"/>
  <c r="Y98" i="14"/>
  <c r="V98" i="14"/>
  <c r="S98" i="14"/>
  <c r="P98" i="14"/>
  <c r="M98" i="14"/>
  <c r="J98" i="14"/>
  <c r="G98" i="14"/>
  <c r="D98" i="14"/>
  <c r="C98" i="14"/>
  <c r="B98" i="14"/>
  <c r="BL97" i="14"/>
  <c r="BK97" i="14"/>
  <c r="BJ97" i="14"/>
  <c r="BI97" i="14"/>
  <c r="BH97" i="14"/>
  <c r="BG97" i="14"/>
  <c r="BF97" i="14"/>
  <c r="BE97" i="14"/>
  <c r="BD97" i="14"/>
  <c r="AW97" i="14"/>
  <c r="AT97" i="14"/>
  <c r="AQ97" i="14"/>
  <c r="AN97" i="14"/>
  <c r="AK97" i="14"/>
  <c r="AH97" i="14"/>
  <c r="AE97" i="14"/>
  <c r="AB97" i="14"/>
  <c r="Y97" i="14"/>
  <c r="V97" i="14"/>
  <c r="S97" i="14"/>
  <c r="P97" i="14"/>
  <c r="M97" i="14"/>
  <c r="J97" i="14"/>
  <c r="G97" i="14"/>
  <c r="D97" i="14"/>
  <c r="C97" i="14"/>
  <c r="B97" i="14"/>
  <c r="BL96" i="14"/>
  <c r="BK96" i="14"/>
  <c r="BJ96" i="14"/>
  <c r="BI96" i="14"/>
  <c r="BH96" i="14"/>
  <c r="BG96" i="14"/>
  <c r="BF96" i="14"/>
  <c r="BE96" i="14"/>
  <c r="BD96" i="14"/>
  <c r="AW96" i="14"/>
  <c r="AT96" i="14"/>
  <c r="AQ96" i="14"/>
  <c r="AN96" i="14"/>
  <c r="AK96" i="14"/>
  <c r="AH96" i="14"/>
  <c r="AE96" i="14"/>
  <c r="AB96" i="14"/>
  <c r="Y96" i="14"/>
  <c r="V96" i="14"/>
  <c r="S96" i="14"/>
  <c r="P96" i="14"/>
  <c r="M96" i="14"/>
  <c r="J96" i="14"/>
  <c r="G96" i="14"/>
  <c r="D96" i="14"/>
  <c r="C96" i="14"/>
  <c r="B96" i="14"/>
  <c r="BL95" i="14"/>
  <c r="BK95" i="14"/>
  <c r="BJ95" i="14"/>
  <c r="BI95" i="14"/>
  <c r="BH95" i="14"/>
  <c r="BG95" i="14"/>
  <c r="BF95" i="14"/>
  <c r="BE95" i="14"/>
  <c r="BD95" i="14"/>
  <c r="AW95" i="14"/>
  <c r="AT95" i="14"/>
  <c r="AQ95" i="14"/>
  <c r="AN95" i="14"/>
  <c r="AK95" i="14"/>
  <c r="AH95" i="14"/>
  <c r="AE95" i="14"/>
  <c r="AB95" i="14"/>
  <c r="Y95" i="14"/>
  <c r="V95" i="14"/>
  <c r="S95" i="14"/>
  <c r="P95" i="14"/>
  <c r="M95" i="14"/>
  <c r="J95" i="14"/>
  <c r="G95" i="14"/>
  <c r="D95" i="14"/>
  <c r="C95" i="14"/>
  <c r="B95" i="14"/>
  <c r="BL94" i="14"/>
  <c r="BK94" i="14"/>
  <c r="BJ94" i="14"/>
  <c r="BI94" i="14"/>
  <c r="BH94" i="14"/>
  <c r="BG94" i="14"/>
  <c r="BF94" i="14"/>
  <c r="BE94" i="14"/>
  <c r="BD94" i="14"/>
  <c r="AW94" i="14"/>
  <c r="AT94" i="14"/>
  <c r="AQ94" i="14"/>
  <c r="AN94" i="14"/>
  <c r="AK94" i="14"/>
  <c r="AH94" i="14"/>
  <c r="AE94" i="14"/>
  <c r="AB94" i="14"/>
  <c r="Y94" i="14"/>
  <c r="V94" i="14"/>
  <c r="S94" i="14"/>
  <c r="P94" i="14"/>
  <c r="M94" i="14"/>
  <c r="J94" i="14"/>
  <c r="G94" i="14"/>
  <c r="D94" i="14"/>
  <c r="C94" i="14"/>
  <c r="B94" i="14"/>
  <c r="BL93" i="14"/>
  <c r="BK93" i="14"/>
  <c r="BJ93" i="14"/>
  <c r="BI93" i="14"/>
  <c r="BH93" i="14"/>
  <c r="BG93" i="14"/>
  <c r="BF93" i="14"/>
  <c r="BE93" i="14"/>
  <c r="BD93" i="14"/>
  <c r="AW93" i="14"/>
  <c r="AT93" i="14"/>
  <c r="AQ93" i="14"/>
  <c r="AN93" i="14"/>
  <c r="AK93" i="14"/>
  <c r="AH93" i="14"/>
  <c r="AE93" i="14"/>
  <c r="AB93" i="14"/>
  <c r="Y93" i="14"/>
  <c r="V93" i="14"/>
  <c r="S93" i="14"/>
  <c r="P93" i="14"/>
  <c r="M93" i="14"/>
  <c r="J93" i="14"/>
  <c r="G93" i="14"/>
  <c r="D93" i="14"/>
  <c r="C93" i="14"/>
  <c r="B93" i="14"/>
  <c r="BL92" i="14"/>
  <c r="BK92" i="14"/>
  <c r="BJ92" i="14"/>
  <c r="BI92" i="14"/>
  <c r="BH92" i="14"/>
  <c r="BG92" i="14"/>
  <c r="BF92" i="14"/>
  <c r="BE92" i="14"/>
  <c r="BD92" i="14"/>
  <c r="AW92" i="14"/>
  <c r="AT92" i="14"/>
  <c r="AQ92" i="14"/>
  <c r="AN92" i="14"/>
  <c r="AK92" i="14"/>
  <c r="AH92" i="14"/>
  <c r="AE92" i="14"/>
  <c r="AB92" i="14"/>
  <c r="Y92" i="14"/>
  <c r="V92" i="14"/>
  <c r="S92" i="14"/>
  <c r="P92" i="14"/>
  <c r="M92" i="14"/>
  <c r="J92" i="14"/>
  <c r="G92" i="14"/>
  <c r="D92" i="14"/>
  <c r="C92" i="14"/>
  <c r="B92" i="14"/>
  <c r="BL91" i="14"/>
  <c r="BK91" i="14"/>
  <c r="BJ91" i="14"/>
  <c r="BI91" i="14"/>
  <c r="BH91" i="14"/>
  <c r="BG91" i="14"/>
  <c r="BF91" i="14"/>
  <c r="BE91" i="14"/>
  <c r="BD91" i="14"/>
  <c r="AW91" i="14"/>
  <c r="AT91" i="14"/>
  <c r="AQ91" i="14"/>
  <c r="AN91" i="14"/>
  <c r="AK91" i="14"/>
  <c r="AH91" i="14"/>
  <c r="AE91" i="14"/>
  <c r="AB91" i="14"/>
  <c r="Y91" i="14"/>
  <c r="V91" i="14"/>
  <c r="S91" i="14"/>
  <c r="P91" i="14"/>
  <c r="M91" i="14"/>
  <c r="J91" i="14"/>
  <c r="G91" i="14"/>
  <c r="D91" i="14"/>
  <c r="C91" i="14"/>
  <c r="B91" i="14"/>
  <c r="BL90" i="14"/>
  <c r="BK90" i="14"/>
  <c r="BJ90" i="14"/>
  <c r="BI90" i="14"/>
  <c r="BH90" i="14"/>
  <c r="BG90" i="14"/>
  <c r="BF90" i="14"/>
  <c r="BE90" i="14"/>
  <c r="BD90" i="14"/>
  <c r="AW90" i="14"/>
  <c r="AT90" i="14"/>
  <c r="AQ90" i="14"/>
  <c r="AN90" i="14"/>
  <c r="AK90" i="14"/>
  <c r="AH90" i="14"/>
  <c r="AE90" i="14"/>
  <c r="AB90" i="14"/>
  <c r="Y90" i="14"/>
  <c r="V90" i="14"/>
  <c r="S90" i="14"/>
  <c r="P90" i="14"/>
  <c r="M90" i="14"/>
  <c r="J90" i="14"/>
  <c r="G90" i="14"/>
  <c r="D90" i="14"/>
  <c r="C90" i="14"/>
  <c r="B90" i="14"/>
  <c r="BL89" i="14"/>
  <c r="BK89" i="14"/>
  <c r="BJ89" i="14"/>
  <c r="BI89" i="14"/>
  <c r="BH89" i="14"/>
  <c r="BG89" i="14"/>
  <c r="BF89" i="14"/>
  <c r="BE89" i="14"/>
  <c r="BD89" i="14"/>
  <c r="AW89" i="14"/>
  <c r="AT89" i="14"/>
  <c r="AQ89" i="14"/>
  <c r="AN89" i="14"/>
  <c r="AK89" i="14"/>
  <c r="AH89" i="14"/>
  <c r="AE89" i="14"/>
  <c r="AB89" i="14"/>
  <c r="Y89" i="14"/>
  <c r="V89" i="14"/>
  <c r="S89" i="14"/>
  <c r="P89" i="14"/>
  <c r="M89" i="14"/>
  <c r="J89" i="14"/>
  <c r="G89" i="14"/>
  <c r="D89" i="14"/>
  <c r="C89" i="14"/>
  <c r="B89" i="14"/>
  <c r="BL88" i="14"/>
  <c r="BK88" i="14"/>
  <c r="BJ88" i="14"/>
  <c r="BI88" i="14"/>
  <c r="BH88" i="14"/>
  <c r="BG88" i="14"/>
  <c r="BF88" i="14"/>
  <c r="BE88" i="14"/>
  <c r="BD88" i="14"/>
  <c r="AW88" i="14"/>
  <c r="AT88" i="14"/>
  <c r="AQ88" i="14"/>
  <c r="AN88" i="14"/>
  <c r="AK88" i="14"/>
  <c r="AH88" i="14"/>
  <c r="AE88" i="14"/>
  <c r="AB88" i="14"/>
  <c r="Y88" i="14"/>
  <c r="V88" i="14"/>
  <c r="S88" i="14"/>
  <c r="P88" i="14"/>
  <c r="M88" i="14"/>
  <c r="J88" i="14"/>
  <c r="G88" i="14"/>
  <c r="D88" i="14"/>
  <c r="C88" i="14"/>
  <c r="B88" i="14"/>
  <c r="BL87" i="14"/>
  <c r="BK87" i="14"/>
  <c r="BJ87" i="14"/>
  <c r="BI87" i="14"/>
  <c r="BH87" i="14"/>
  <c r="BG87" i="14"/>
  <c r="BF87" i="14"/>
  <c r="BE87" i="14"/>
  <c r="BD87" i="14"/>
  <c r="AW87" i="14"/>
  <c r="AT87" i="14"/>
  <c r="AQ87" i="14"/>
  <c r="AN87" i="14"/>
  <c r="AK87" i="14"/>
  <c r="AH87" i="14"/>
  <c r="AE87" i="14"/>
  <c r="AB87" i="14"/>
  <c r="Y87" i="14"/>
  <c r="V87" i="14"/>
  <c r="S87" i="14"/>
  <c r="P87" i="14"/>
  <c r="M87" i="14"/>
  <c r="J87" i="14"/>
  <c r="G87" i="14"/>
  <c r="D87" i="14"/>
  <c r="C87" i="14"/>
  <c r="B87" i="14"/>
  <c r="BL86" i="14"/>
  <c r="BK86" i="14"/>
  <c r="BJ86" i="14"/>
  <c r="BI86" i="14"/>
  <c r="BH86" i="14"/>
  <c r="BG86" i="14"/>
  <c r="BF86" i="14"/>
  <c r="BE86" i="14"/>
  <c r="BD86" i="14"/>
  <c r="AW86" i="14"/>
  <c r="AT86" i="14"/>
  <c r="AQ86" i="14"/>
  <c r="AN86" i="14"/>
  <c r="AK86" i="14"/>
  <c r="AH86" i="14"/>
  <c r="AE86" i="14"/>
  <c r="AB86" i="14"/>
  <c r="Y86" i="14"/>
  <c r="V86" i="14"/>
  <c r="S86" i="14"/>
  <c r="P86" i="14"/>
  <c r="M86" i="14"/>
  <c r="J86" i="14"/>
  <c r="G86" i="14"/>
  <c r="D86" i="14"/>
  <c r="C86" i="14"/>
  <c r="B86" i="14"/>
  <c r="BL85" i="14"/>
  <c r="BK85" i="14"/>
  <c r="BJ85" i="14"/>
  <c r="BI85" i="14"/>
  <c r="BH85" i="14"/>
  <c r="BG85" i="14"/>
  <c r="BF85" i="14"/>
  <c r="BE85" i="14"/>
  <c r="BD85" i="14"/>
  <c r="AW85" i="14"/>
  <c r="AT85" i="14"/>
  <c r="AQ85" i="14"/>
  <c r="AN85" i="14"/>
  <c r="AK85" i="14"/>
  <c r="AH85" i="14"/>
  <c r="AE85" i="14"/>
  <c r="AB85" i="14"/>
  <c r="Y85" i="14"/>
  <c r="V85" i="14"/>
  <c r="S85" i="14"/>
  <c r="P85" i="14"/>
  <c r="M85" i="14"/>
  <c r="J85" i="14"/>
  <c r="G85" i="14"/>
  <c r="D85" i="14"/>
  <c r="C85" i="14"/>
  <c r="B85" i="14"/>
  <c r="BL84" i="14"/>
  <c r="BK84" i="14"/>
  <c r="BJ84" i="14"/>
  <c r="BI84" i="14"/>
  <c r="BH84" i="14"/>
  <c r="BG84" i="14"/>
  <c r="BF84" i="14"/>
  <c r="BE84" i="14"/>
  <c r="BD84" i="14"/>
  <c r="AW84" i="14"/>
  <c r="AT84" i="14"/>
  <c r="AQ84" i="14"/>
  <c r="AN84" i="14"/>
  <c r="AK84" i="14"/>
  <c r="AH84" i="14"/>
  <c r="AE84" i="14"/>
  <c r="AB84" i="14"/>
  <c r="Y84" i="14"/>
  <c r="V84" i="14"/>
  <c r="S84" i="14"/>
  <c r="P84" i="14"/>
  <c r="M84" i="14"/>
  <c r="J84" i="14"/>
  <c r="G84" i="14"/>
  <c r="D84" i="14"/>
  <c r="C84" i="14"/>
  <c r="B84" i="14"/>
  <c r="BL83" i="14"/>
  <c r="BK83" i="14"/>
  <c r="BJ83" i="14"/>
  <c r="BI83" i="14"/>
  <c r="BH83" i="14"/>
  <c r="BG83" i="14"/>
  <c r="BF83" i="14"/>
  <c r="BE83" i="14"/>
  <c r="BD83" i="14"/>
  <c r="AW83" i="14"/>
  <c r="AT83" i="14"/>
  <c r="AQ83" i="14"/>
  <c r="AN83" i="14"/>
  <c r="AK83" i="14"/>
  <c r="AH83" i="14"/>
  <c r="AE83" i="14"/>
  <c r="AB83" i="14"/>
  <c r="Y83" i="14"/>
  <c r="V83" i="14"/>
  <c r="S83" i="14"/>
  <c r="P83" i="14"/>
  <c r="M83" i="14"/>
  <c r="J83" i="14"/>
  <c r="G83" i="14"/>
  <c r="D83" i="14"/>
  <c r="C83" i="14"/>
  <c r="B83" i="14"/>
  <c r="BL82" i="14"/>
  <c r="BK82" i="14"/>
  <c r="BJ82" i="14"/>
  <c r="BI82" i="14"/>
  <c r="BH82" i="14"/>
  <c r="BG82" i="14"/>
  <c r="BF82" i="14"/>
  <c r="BE82" i="14"/>
  <c r="BD82" i="14"/>
  <c r="AW82" i="14"/>
  <c r="AT82" i="14"/>
  <c r="AQ82" i="14"/>
  <c r="AN82" i="14"/>
  <c r="AK82" i="14"/>
  <c r="AH82" i="14"/>
  <c r="AE82" i="14"/>
  <c r="AB82" i="14"/>
  <c r="Y82" i="14"/>
  <c r="V82" i="14"/>
  <c r="S82" i="14"/>
  <c r="P82" i="14"/>
  <c r="M82" i="14"/>
  <c r="J82" i="14"/>
  <c r="G82" i="14"/>
  <c r="D82" i="14"/>
  <c r="C82" i="14"/>
  <c r="B82" i="14"/>
  <c r="BL81" i="14"/>
  <c r="BK81" i="14"/>
  <c r="BJ81" i="14"/>
  <c r="BI81" i="14"/>
  <c r="BH81" i="14"/>
  <c r="BG81" i="14"/>
  <c r="BF81" i="14"/>
  <c r="BE81" i="14"/>
  <c r="BD81" i="14"/>
  <c r="AW81" i="14"/>
  <c r="AT81" i="14"/>
  <c r="AQ81" i="14"/>
  <c r="AN81" i="14"/>
  <c r="AK81" i="14"/>
  <c r="AH81" i="14"/>
  <c r="AE81" i="14"/>
  <c r="AB81" i="14"/>
  <c r="Y81" i="14"/>
  <c r="V81" i="14"/>
  <c r="S81" i="14"/>
  <c r="P81" i="14"/>
  <c r="M81" i="14"/>
  <c r="J81" i="14"/>
  <c r="G81" i="14"/>
  <c r="D81" i="14"/>
  <c r="C81" i="14"/>
  <c r="B81" i="14"/>
  <c r="BL80" i="14"/>
  <c r="BK80" i="14"/>
  <c r="BJ80" i="14"/>
  <c r="BI80" i="14"/>
  <c r="BH80" i="14"/>
  <c r="BG80" i="14"/>
  <c r="BF80" i="14"/>
  <c r="BE80" i="14"/>
  <c r="BD80" i="14"/>
  <c r="AW80" i="14"/>
  <c r="AT80" i="14"/>
  <c r="AQ80" i="14"/>
  <c r="AN80" i="14"/>
  <c r="AK80" i="14"/>
  <c r="AH80" i="14"/>
  <c r="AE80" i="14"/>
  <c r="AB80" i="14"/>
  <c r="Y80" i="14"/>
  <c r="V80" i="14"/>
  <c r="S80" i="14"/>
  <c r="P80" i="14"/>
  <c r="M80" i="14"/>
  <c r="J80" i="14"/>
  <c r="G80" i="14"/>
  <c r="D80" i="14"/>
  <c r="C80" i="14"/>
  <c r="B80" i="14"/>
  <c r="BL79" i="14"/>
  <c r="BK79" i="14"/>
  <c r="BJ79" i="14"/>
  <c r="BI79" i="14"/>
  <c r="BH79" i="14"/>
  <c r="BG79" i="14"/>
  <c r="BF79" i="14"/>
  <c r="BE79" i="14"/>
  <c r="BD79" i="14"/>
  <c r="AW79" i="14"/>
  <c r="AT79" i="14"/>
  <c r="AQ79" i="14"/>
  <c r="AN79" i="14"/>
  <c r="AK79" i="14"/>
  <c r="AH79" i="14"/>
  <c r="AE79" i="14"/>
  <c r="AB79" i="14"/>
  <c r="Y79" i="14"/>
  <c r="V79" i="14"/>
  <c r="S79" i="14"/>
  <c r="P79" i="14"/>
  <c r="M79" i="14"/>
  <c r="J79" i="14"/>
  <c r="G79" i="14"/>
  <c r="D79" i="14"/>
  <c r="C79" i="14"/>
  <c r="B79" i="14"/>
  <c r="BL78" i="14"/>
  <c r="BK78" i="14"/>
  <c r="BJ78" i="14"/>
  <c r="BI78" i="14"/>
  <c r="BH78" i="14"/>
  <c r="BG78" i="14"/>
  <c r="BF78" i="14"/>
  <c r="BE78" i="14"/>
  <c r="BD78" i="14"/>
  <c r="AW78" i="14"/>
  <c r="AT78" i="14"/>
  <c r="AQ78" i="14"/>
  <c r="AN78" i="14"/>
  <c r="AK78" i="14"/>
  <c r="AH78" i="14"/>
  <c r="AE78" i="14"/>
  <c r="AB78" i="14"/>
  <c r="Y78" i="14"/>
  <c r="V78" i="14"/>
  <c r="S78" i="14"/>
  <c r="P78" i="14"/>
  <c r="M78" i="14"/>
  <c r="J78" i="14"/>
  <c r="G78" i="14"/>
  <c r="D78" i="14"/>
  <c r="C78" i="14"/>
  <c r="B78" i="14"/>
  <c r="BL77" i="14"/>
  <c r="BK77" i="14"/>
  <c r="BJ77" i="14"/>
  <c r="BI77" i="14"/>
  <c r="BH77" i="14"/>
  <c r="BG77" i="14"/>
  <c r="BF77" i="14"/>
  <c r="BE77" i="14"/>
  <c r="BD77" i="14"/>
  <c r="AW77" i="14"/>
  <c r="AT77" i="14"/>
  <c r="AQ77" i="14"/>
  <c r="AN77" i="14"/>
  <c r="AK77" i="14"/>
  <c r="AH77" i="14"/>
  <c r="AE77" i="14"/>
  <c r="AB77" i="14"/>
  <c r="Y77" i="14"/>
  <c r="V77" i="14"/>
  <c r="S77" i="14"/>
  <c r="P77" i="14"/>
  <c r="M77" i="14"/>
  <c r="J77" i="14"/>
  <c r="G77" i="14"/>
  <c r="D77" i="14"/>
  <c r="C77" i="14"/>
  <c r="B77" i="14"/>
  <c r="BL76" i="14"/>
  <c r="BK76" i="14"/>
  <c r="BJ76" i="14"/>
  <c r="BI76" i="14"/>
  <c r="BH76" i="14"/>
  <c r="BG76" i="14"/>
  <c r="BF76" i="14"/>
  <c r="BE76" i="14"/>
  <c r="BD76" i="14"/>
  <c r="AW76" i="14"/>
  <c r="AT76" i="14"/>
  <c r="AQ76" i="14"/>
  <c r="AN76" i="14"/>
  <c r="AK76" i="14"/>
  <c r="AH76" i="14"/>
  <c r="AE76" i="14"/>
  <c r="AB76" i="14"/>
  <c r="Y76" i="14"/>
  <c r="V76" i="14"/>
  <c r="S76" i="14"/>
  <c r="P76" i="14"/>
  <c r="M76" i="14"/>
  <c r="J76" i="14"/>
  <c r="G76" i="14"/>
  <c r="D76" i="14"/>
  <c r="C76" i="14"/>
  <c r="B76" i="14"/>
  <c r="BL75" i="14"/>
  <c r="BK75" i="14"/>
  <c r="BJ75" i="14"/>
  <c r="BI75" i="14"/>
  <c r="BH75" i="14"/>
  <c r="BG75" i="14"/>
  <c r="BF75" i="14"/>
  <c r="BE75" i="14"/>
  <c r="BD75" i="14"/>
  <c r="AW75" i="14"/>
  <c r="AT75" i="14"/>
  <c r="AQ75" i="14"/>
  <c r="AN75" i="14"/>
  <c r="AK75" i="14"/>
  <c r="AH75" i="14"/>
  <c r="AE75" i="14"/>
  <c r="AB75" i="14"/>
  <c r="Y75" i="14"/>
  <c r="V75" i="14"/>
  <c r="S75" i="14"/>
  <c r="P75" i="14"/>
  <c r="M75" i="14"/>
  <c r="J75" i="14"/>
  <c r="G75" i="14"/>
  <c r="D75" i="14"/>
  <c r="C75" i="14"/>
  <c r="B75" i="14"/>
  <c r="BL74" i="14"/>
  <c r="BK74" i="14"/>
  <c r="BJ74" i="14"/>
  <c r="BI74" i="14"/>
  <c r="BH74" i="14"/>
  <c r="BG74" i="14"/>
  <c r="BF74" i="14"/>
  <c r="BE74" i="14"/>
  <c r="BD74" i="14"/>
  <c r="AW74" i="14"/>
  <c r="AT74" i="14"/>
  <c r="AQ74" i="14"/>
  <c r="AN74" i="14"/>
  <c r="AK74" i="14"/>
  <c r="AH74" i="14"/>
  <c r="AE74" i="14"/>
  <c r="AB74" i="14"/>
  <c r="Y74" i="14"/>
  <c r="V74" i="14"/>
  <c r="S74" i="14"/>
  <c r="P74" i="14"/>
  <c r="M74" i="14"/>
  <c r="J74" i="14"/>
  <c r="G74" i="14"/>
  <c r="D74" i="14"/>
  <c r="C74" i="14"/>
  <c r="B74" i="14"/>
  <c r="BL73" i="14"/>
  <c r="BK73" i="14"/>
  <c r="BJ73" i="14"/>
  <c r="BI73" i="14"/>
  <c r="BH73" i="14"/>
  <c r="BG73" i="14"/>
  <c r="BF73" i="14"/>
  <c r="BE73" i="14"/>
  <c r="BD73" i="14"/>
  <c r="AW73" i="14"/>
  <c r="AT73" i="14"/>
  <c r="AQ73" i="14"/>
  <c r="AN73" i="14"/>
  <c r="AK73" i="14"/>
  <c r="AH73" i="14"/>
  <c r="AE73" i="14"/>
  <c r="AB73" i="14"/>
  <c r="Y73" i="14"/>
  <c r="V73" i="14"/>
  <c r="S73" i="14"/>
  <c r="P73" i="14"/>
  <c r="M73" i="14"/>
  <c r="J73" i="14"/>
  <c r="G73" i="14"/>
  <c r="D73" i="14"/>
  <c r="C73" i="14"/>
  <c r="B73" i="14"/>
  <c r="BL72" i="14"/>
  <c r="BK72" i="14"/>
  <c r="BJ72" i="14"/>
  <c r="BI72" i="14"/>
  <c r="BH72" i="14"/>
  <c r="BG72" i="14"/>
  <c r="BF72" i="14"/>
  <c r="BE72" i="14"/>
  <c r="BD72" i="14"/>
  <c r="AW72" i="14"/>
  <c r="AT72" i="14"/>
  <c r="AQ72" i="14"/>
  <c r="AN72" i="14"/>
  <c r="AK72" i="14"/>
  <c r="AH72" i="14"/>
  <c r="AE72" i="14"/>
  <c r="AB72" i="14"/>
  <c r="Y72" i="14"/>
  <c r="V72" i="14"/>
  <c r="S72" i="14"/>
  <c r="P72" i="14"/>
  <c r="M72" i="14"/>
  <c r="J72" i="14"/>
  <c r="G72" i="14"/>
  <c r="D72" i="14"/>
  <c r="C72" i="14"/>
  <c r="B72" i="14"/>
  <c r="BL71" i="14"/>
  <c r="BK71" i="14"/>
  <c r="BJ71" i="14"/>
  <c r="BI71" i="14"/>
  <c r="BH71" i="14"/>
  <c r="BG71" i="14"/>
  <c r="BF71" i="14"/>
  <c r="BE71" i="14"/>
  <c r="BD71" i="14"/>
  <c r="AW71" i="14"/>
  <c r="AT71" i="14"/>
  <c r="AQ71" i="14"/>
  <c r="AN71" i="14"/>
  <c r="AK71" i="14"/>
  <c r="AH71" i="14"/>
  <c r="AE71" i="14"/>
  <c r="AB71" i="14"/>
  <c r="Y71" i="14"/>
  <c r="V71" i="14"/>
  <c r="S71" i="14"/>
  <c r="P71" i="14"/>
  <c r="M71" i="14"/>
  <c r="J71" i="14"/>
  <c r="G71" i="14"/>
  <c r="D71" i="14"/>
  <c r="C71" i="14"/>
  <c r="B71" i="14"/>
  <c r="BL70" i="14"/>
  <c r="BK70" i="14"/>
  <c r="BJ70" i="14"/>
  <c r="BI70" i="14"/>
  <c r="BH70" i="14"/>
  <c r="BG70" i="14"/>
  <c r="BF70" i="14"/>
  <c r="BE70" i="14"/>
  <c r="BD70" i="14"/>
  <c r="AW70" i="14"/>
  <c r="AT70" i="14"/>
  <c r="AQ70" i="14"/>
  <c r="AN70" i="14"/>
  <c r="AK70" i="14"/>
  <c r="AH70" i="14"/>
  <c r="AE70" i="14"/>
  <c r="AB70" i="14"/>
  <c r="Y70" i="14"/>
  <c r="V70" i="14"/>
  <c r="S70" i="14"/>
  <c r="P70" i="14"/>
  <c r="M70" i="14"/>
  <c r="J70" i="14"/>
  <c r="G70" i="14"/>
  <c r="D70" i="14"/>
  <c r="C70" i="14"/>
  <c r="B70" i="14"/>
  <c r="BL69" i="14"/>
  <c r="BK69" i="14"/>
  <c r="BJ69" i="14"/>
  <c r="BI69" i="14"/>
  <c r="BH69" i="14"/>
  <c r="BG69" i="14"/>
  <c r="BF69" i="14"/>
  <c r="BE69" i="14"/>
  <c r="BD69" i="14"/>
  <c r="AW69" i="14"/>
  <c r="AT69" i="14"/>
  <c r="AQ69" i="14"/>
  <c r="AN69" i="14"/>
  <c r="AK69" i="14"/>
  <c r="AH69" i="14"/>
  <c r="AE69" i="14"/>
  <c r="AB69" i="14"/>
  <c r="Y69" i="14"/>
  <c r="V69" i="14"/>
  <c r="S69" i="14"/>
  <c r="P69" i="14"/>
  <c r="M69" i="14"/>
  <c r="J69" i="14"/>
  <c r="G69" i="14"/>
  <c r="D69" i="14"/>
  <c r="C69" i="14"/>
  <c r="B69" i="14"/>
  <c r="BL68" i="14"/>
  <c r="BK68" i="14"/>
  <c r="BJ68" i="14"/>
  <c r="BI68" i="14"/>
  <c r="BH68" i="14"/>
  <c r="BG68" i="14"/>
  <c r="BF68" i="14"/>
  <c r="BE68" i="14"/>
  <c r="BD68" i="14"/>
  <c r="AW68" i="14"/>
  <c r="AT68" i="14"/>
  <c r="AQ68" i="14"/>
  <c r="AN68" i="14"/>
  <c r="AK68" i="14"/>
  <c r="AH68" i="14"/>
  <c r="AE68" i="14"/>
  <c r="AB68" i="14"/>
  <c r="Y68" i="14"/>
  <c r="V68" i="14"/>
  <c r="S68" i="14"/>
  <c r="P68" i="14"/>
  <c r="M68" i="14"/>
  <c r="J68" i="14"/>
  <c r="G68" i="14"/>
  <c r="D68" i="14"/>
  <c r="C68" i="14"/>
  <c r="B68" i="14"/>
  <c r="BL67" i="14"/>
  <c r="BK67" i="14"/>
  <c r="BJ67" i="14"/>
  <c r="BI67" i="14"/>
  <c r="BH67" i="14"/>
  <c r="BG67" i="14"/>
  <c r="BF67" i="14"/>
  <c r="BE67" i="14"/>
  <c r="BD67" i="14"/>
  <c r="AW67" i="14"/>
  <c r="AT67" i="14"/>
  <c r="AQ67" i="14"/>
  <c r="AN67" i="14"/>
  <c r="AK67" i="14"/>
  <c r="AH67" i="14"/>
  <c r="AE67" i="14"/>
  <c r="AB67" i="14"/>
  <c r="Y67" i="14"/>
  <c r="V67" i="14"/>
  <c r="S67" i="14"/>
  <c r="P67" i="14"/>
  <c r="M67" i="14"/>
  <c r="J67" i="14"/>
  <c r="G67" i="14"/>
  <c r="D67" i="14"/>
  <c r="C67" i="14"/>
  <c r="B67" i="14"/>
  <c r="BL66" i="14"/>
  <c r="BK66" i="14"/>
  <c r="BJ66" i="14"/>
  <c r="BI66" i="14"/>
  <c r="BH66" i="14"/>
  <c r="BG66" i="14"/>
  <c r="BF66" i="14"/>
  <c r="BE66" i="14"/>
  <c r="BD66" i="14"/>
  <c r="AW66" i="14"/>
  <c r="AT66" i="14"/>
  <c r="AQ66" i="14"/>
  <c r="AN66" i="14"/>
  <c r="AK66" i="14"/>
  <c r="AH66" i="14"/>
  <c r="AE66" i="14"/>
  <c r="AB66" i="14"/>
  <c r="Y66" i="14"/>
  <c r="V66" i="14"/>
  <c r="S66" i="14"/>
  <c r="P66" i="14"/>
  <c r="M66" i="14"/>
  <c r="J66" i="14"/>
  <c r="G66" i="14"/>
  <c r="D66" i="14"/>
  <c r="C66" i="14"/>
  <c r="B66" i="14"/>
  <c r="BL65" i="14"/>
  <c r="BK65" i="14"/>
  <c r="BJ65" i="14"/>
  <c r="BI65" i="14"/>
  <c r="BH65" i="14"/>
  <c r="BG65" i="14"/>
  <c r="BF65" i="14"/>
  <c r="BE65" i="14"/>
  <c r="BD65" i="14"/>
  <c r="AW65" i="14"/>
  <c r="AT65" i="14"/>
  <c r="AQ65" i="14"/>
  <c r="AN65" i="14"/>
  <c r="AK65" i="14"/>
  <c r="AH65" i="14"/>
  <c r="AE65" i="14"/>
  <c r="AB65" i="14"/>
  <c r="Y65" i="14"/>
  <c r="V65" i="14"/>
  <c r="S65" i="14"/>
  <c r="P65" i="14"/>
  <c r="M65" i="14"/>
  <c r="J65" i="14"/>
  <c r="G65" i="14"/>
  <c r="D65" i="14"/>
  <c r="C65" i="14"/>
  <c r="B65" i="14"/>
  <c r="BL64" i="14"/>
  <c r="BK64" i="14"/>
  <c r="BJ64" i="14"/>
  <c r="BI64" i="14"/>
  <c r="BH64" i="14"/>
  <c r="BG64" i="14"/>
  <c r="BF64" i="14"/>
  <c r="BE64" i="14"/>
  <c r="BD64" i="14"/>
  <c r="AW64" i="14"/>
  <c r="AT64" i="14"/>
  <c r="AQ64" i="14"/>
  <c r="AN64" i="14"/>
  <c r="AK64" i="14"/>
  <c r="AH64" i="14"/>
  <c r="AE64" i="14"/>
  <c r="AB64" i="14"/>
  <c r="Y64" i="14"/>
  <c r="V64" i="14"/>
  <c r="S64" i="14"/>
  <c r="P64" i="14"/>
  <c r="M64" i="14"/>
  <c r="J64" i="14"/>
  <c r="G64" i="14"/>
  <c r="D64" i="14"/>
  <c r="C64" i="14"/>
  <c r="B64" i="14"/>
  <c r="BL63" i="14"/>
  <c r="BK63" i="14"/>
  <c r="BJ63" i="14"/>
  <c r="BI63" i="14"/>
  <c r="BH63" i="14"/>
  <c r="BG63" i="14"/>
  <c r="BF63" i="14"/>
  <c r="BE63" i="14"/>
  <c r="BD63" i="14"/>
  <c r="AW63" i="14"/>
  <c r="AT63" i="14"/>
  <c r="AQ63" i="14"/>
  <c r="AN63" i="14"/>
  <c r="AK63" i="14"/>
  <c r="AH63" i="14"/>
  <c r="AE63" i="14"/>
  <c r="AB63" i="14"/>
  <c r="Y63" i="14"/>
  <c r="V63" i="14"/>
  <c r="S63" i="14"/>
  <c r="P63" i="14"/>
  <c r="M63" i="14"/>
  <c r="J63" i="14"/>
  <c r="G63" i="14"/>
  <c r="D63" i="14"/>
  <c r="C63" i="14"/>
  <c r="B63" i="14"/>
  <c r="BL62" i="14"/>
  <c r="BK62" i="14"/>
  <c r="BJ62" i="14"/>
  <c r="BI62" i="14"/>
  <c r="BH62" i="14"/>
  <c r="BG62" i="14"/>
  <c r="BF62" i="14"/>
  <c r="BE62" i="14"/>
  <c r="BD62" i="14"/>
  <c r="AW62" i="14"/>
  <c r="AT62" i="14"/>
  <c r="AQ62" i="14"/>
  <c r="AN62" i="14"/>
  <c r="AK62" i="14"/>
  <c r="AH62" i="14"/>
  <c r="AE62" i="14"/>
  <c r="AB62" i="14"/>
  <c r="Y62" i="14"/>
  <c r="V62" i="14"/>
  <c r="S62" i="14"/>
  <c r="P62" i="14"/>
  <c r="M62" i="14"/>
  <c r="J62" i="14"/>
  <c r="G62" i="14"/>
  <c r="D62" i="14"/>
  <c r="C62" i="14"/>
  <c r="B62" i="14"/>
  <c r="BL61" i="14"/>
  <c r="BK61" i="14"/>
  <c r="BJ61" i="14"/>
  <c r="BI61" i="14"/>
  <c r="BH61" i="14"/>
  <c r="BG61" i="14"/>
  <c r="BF61" i="14"/>
  <c r="BE61" i="14"/>
  <c r="BD61" i="14"/>
  <c r="AW61" i="14"/>
  <c r="AT61" i="14"/>
  <c r="AQ61" i="14"/>
  <c r="AN61" i="14"/>
  <c r="AK61" i="14"/>
  <c r="AH61" i="14"/>
  <c r="AE61" i="14"/>
  <c r="AB61" i="14"/>
  <c r="Y61" i="14"/>
  <c r="V61" i="14"/>
  <c r="S61" i="14"/>
  <c r="P61" i="14"/>
  <c r="M61" i="14"/>
  <c r="J61" i="14"/>
  <c r="G61" i="14"/>
  <c r="D61" i="14"/>
  <c r="C61" i="14"/>
  <c r="B61" i="14"/>
  <c r="BL60" i="14"/>
  <c r="BK60" i="14"/>
  <c r="BJ60" i="14"/>
  <c r="BI60" i="14"/>
  <c r="BH60" i="14"/>
  <c r="BG60" i="14"/>
  <c r="BF60" i="14"/>
  <c r="BE60" i="14"/>
  <c r="BD60" i="14"/>
  <c r="AW60" i="14"/>
  <c r="AT60" i="14"/>
  <c r="AQ60" i="14"/>
  <c r="AN60" i="14"/>
  <c r="AK60" i="14"/>
  <c r="AH60" i="14"/>
  <c r="AE60" i="14"/>
  <c r="AB60" i="14"/>
  <c r="Y60" i="14"/>
  <c r="V60" i="14"/>
  <c r="S60" i="14"/>
  <c r="P60" i="14"/>
  <c r="M60" i="14"/>
  <c r="J60" i="14"/>
  <c r="G60" i="14"/>
  <c r="D60" i="14"/>
  <c r="C60" i="14"/>
  <c r="B60" i="14"/>
  <c r="BL59" i="14"/>
  <c r="BK59" i="14"/>
  <c r="BJ59" i="14"/>
  <c r="BI59" i="14"/>
  <c r="BH59" i="14"/>
  <c r="BG59" i="14"/>
  <c r="BF59" i="14"/>
  <c r="BE59" i="14"/>
  <c r="BD59" i="14"/>
  <c r="AW59" i="14"/>
  <c r="AT59" i="14"/>
  <c r="AQ59" i="14"/>
  <c r="AN59" i="14"/>
  <c r="AK59" i="14"/>
  <c r="AH59" i="14"/>
  <c r="AE59" i="14"/>
  <c r="AB59" i="14"/>
  <c r="Y59" i="14"/>
  <c r="V59" i="14"/>
  <c r="S59" i="14"/>
  <c r="P59" i="14"/>
  <c r="M59" i="14"/>
  <c r="J59" i="14"/>
  <c r="G59" i="14"/>
  <c r="D59" i="14"/>
  <c r="C59" i="14"/>
  <c r="B59" i="14"/>
  <c r="BL58" i="14"/>
  <c r="BK58" i="14"/>
  <c r="BJ58" i="14"/>
  <c r="BI58" i="14"/>
  <c r="BH58" i="14"/>
  <c r="BG58" i="14"/>
  <c r="BF58" i="14"/>
  <c r="BE58" i="14"/>
  <c r="BD58" i="14"/>
  <c r="AW58" i="14"/>
  <c r="AT58" i="14"/>
  <c r="AQ58" i="14"/>
  <c r="AN58" i="14"/>
  <c r="AK58" i="14"/>
  <c r="AH58" i="14"/>
  <c r="AE58" i="14"/>
  <c r="AB58" i="14"/>
  <c r="Y58" i="14"/>
  <c r="V58" i="14"/>
  <c r="S58" i="14"/>
  <c r="P58" i="14"/>
  <c r="M58" i="14"/>
  <c r="J58" i="14"/>
  <c r="G58" i="14"/>
  <c r="D58" i="14"/>
  <c r="C58" i="14"/>
  <c r="B58" i="14"/>
  <c r="BL57" i="14"/>
  <c r="BK57" i="14"/>
  <c r="BJ57" i="14"/>
  <c r="BI57" i="14"/>
  <c r="BH57" i="14"/>
  <c r="BG57" i="14"/>
  <c r="BF57" i="14"/>
  <c r="BE57" i="14"/>
  <c r="BD57" i="14"/>
  <c r="AW57" i="14"/>
  <c r="AT57" i="14"/>
  <c r="AQ57" i="14"/>
  <c r="AN57" i="14"/>
  <c r="AK57" i="14"/>
  <c r="AH57" i="14"/>
  <c r="AE57" i="14"/>
  <c r="AB57" i="14"/>
  <c r="Y57" i="14"/>
  <c r="V57" i="14"/>
  <c r="S57" i="14"/>
  <c r="P57" i="14"/>
  <c r="M57" i="14"/>
  <c r="J57" i="14"/>
  <c r="G57" i="14"/>
  <c r="D57" i="14"/>
  <c r="C57" i="14"/>
  <c r="B57" i="14"/>
  <c r="BL56" i="14"/>
  <c r="BK56" i="14"/>
  <c r="BJ56" i="14"/>
  <c r="BI56" i="14"/>
  <c r="BH56" i="14"/>
  <c r="BG56" i="14"/>
  <c r="BF56" i="14"/>
  <c r="BE56" i="14"/>
  <c r="BD56" i="14"/>
  <c r="AW56" i="14"/>
  <c r="AT56" i="14"/>
  <c r="AQ56" i="14"/>
  <c r="AN56" i="14"/>
  <c r="AK56" i="14"/>
  <c r="AH56" i="14"/>
  <c r="AE56" i="14"/>
  <c r="AB56" i="14"/>
  <c r="Y56" i="14"/>
  <c r="V56" i="14"/>
  <c r="S56" i="14"/>
  <c r="P56" i="14"/>
  <c r="M56" i="14"/>
  <c r="J56" i="14"/>
  <c r="G56" i="14"/>
  <c r="D56" i="14"/>
  <c r="C56" i="14"/>
  <c r="B56" i="14"/>
  <c r="BL55" i="14"/>
  <c r="BK55" i="14"/>
  <c r="BJ55" i="14"/>
  <c r="BI55" i="14"/>
  <c r="BH55" i="14"/>
  <c r="BG55" i="14"/>
  <c r="BF55" i="14"/>
  <c r="BE55" i="14"/>
  <c r="BD55" i="14"/>
  <c r="AW55" i="14"/>
  <c r="AT55" i="14"/>
  <c r="AQ55" i="14"/>
  <c r="AN55" i="14"/>
  <c r="AK55" i="14"/>
  <c r="AH55" i="14"/>
  <c r="AE55" i="14"/>
  <c r="AB55" i="14"/>
  <c r="Y55" i="14"/>
  <c r="V55" i="14"/>
  <c r="S55" i="14"/>
  <c r="P55" i="14"/>
  <c r="M55" i="14"/>
  <c r="J55" i="14"/>
  <c r="G55" i="14"/>
  <c r="D55" i="14"/>
  <c r="C55" i="14"/>
  <c r="B55" i="14"/>
  <c r="BL54" i="14"/>
  <c r="BK54" i="14"/>
  <c r="BJ54" i="14"/>
  <c r="BI54" i="14"/>
  <c r="BH54" i="14"/>
  <c r="BG54" i="14"/>
  <c r="BF54" i="14"/>
  <c r="BE54" i="14"/>
  <c r="BD54" i="14"/>
  <c r="AW54" i="14"/>
  <c r="AT54" i="14"/>
  <c r="AQ54" i="14"/>
  <c r="AN54" i="14"/>
  <c r="AK54" i="14"/>
  <c r="AH54" i="14"/>
  <c r="AE54" i="14"/>
  <c r="AB54" i="14"/>
  <c r="Y54" i="14"/>
  <c r="V54" i="14"/>
  <c r="S54" i="14"/>
  <c r="P54" i="14"/>
  <c r="M54" i="14"/>
  <c r="J54" i="14"/>
  <c r="G54" i="14"/>
  <c r="D54" i="14"/>
  <c r="C54" i="14"/>
  <c r="B54" i="14"/>
  <c r="BL53" i="14"/>
  <c r="BK53" i="14"/>
  <c r="BJ53" i="14"/>
  <c r="BI53" i="14"/>
  <c r="BH53" i="14"/>
  <c r="BG53" i="14"/>
  <c r="BF53" i="14"/>
  <c r="BE53" i="14"/>
  <c r="BD53" i="14"/>
  <c r="AW53" i="14"/>
  <c r="AT53" i="14"/>
  <c r="AQ53" i="14"/>
  <c r="AN53" i="14"/>
  <c r="AK53" i="14"/>
  <c r="AH53" i="14"/>
  <c r="AE53" i="14"/>
  <c r="AB53" i="14"/>
  <c r="Y53" i="14"/>
  <c r="V53" i="14"/>
  <c r="S53" i="14"/>
  <c r="P53" i="14"/>
  <c r="M53" i="14"/>
  <c r="J53" i="14"/>
  <c r="G53" i="14"/>
  <c r="D53" i="14"/>
  <c r="C53" i="14"/>
  <c r="B53" i="14"/>
  <c r="BL52" i="14"/>
  <c r="BK52" i="14"/>
  <c r="BJ52" i="14"/>
  <c r="BI52" i="14"/>
  <c r="BH52" i="14"/>
  <c r="BG52" i="14"/>
  <c r="BF52" i="14"/>
  <c r="BE52" i="14"/>
  <c r="BD52" i="14"/>
  <c r="AW52" i="14"/>
  <c r="AT52" i="14"/>
  <c r="AQ52" i="14"/>
  <c r="AN52" i="14"/>
  <c r="AK52" i="14"/>
  <c r="AH52" i="14"/>
  <c r="AE52" i="14"/>
  <c r="AB52" i="14"/>
  <c r="Y52" i="14"/>
  <c r="V52" i="14"/>
  <c r="S52" i="14"/>
  <c r="P52" i="14"/>
  <c r="M52" i="14"/>
  <c r="J52" i="14"/>
  <c r="G52" i="14"/>
  <c r="D52" i="14"/>
  <c r="C52" i="14"/>
  <c r="B52" i="14"/>
  <c r="BL51" i="14"/>
  <c r="BK51" i="14"/>
  <c r="BJ51" i="14"/>
  <c r="BI51" i="14"/>
  <c r="BH51" i="14"/>
  <c r="BG51" i="14"/>
  <c r="BF51" i="14"/>
  <c r="BE51" i="14"/>
  <c r="BD51" i="14"/>
  <c r="AW51" i="14"/>
  <c r="AT51" i="14"/>
  <c r="AQ51" i="14"/>
  <c r="AN51" i="14"/>
  <c r="AK51" i="14"/>
  <c r="AH51" i="14"/>
  <c r="AE51" i="14"/>
  <c r="AB51" i="14"/>
  <c r="Y51" i="14"/>
  <c r="V51" i="14"/>
  <c r="S51" i="14"/>
  <c r="P51" i="14"/>
  <c r="M51" i="14"/>
  <c r="J51" i="14"/>
  <c r="G51" i="14"/>
  <c r="D51" i="14"/>
  <c r="C51" i="14"/>
  <c r="B51" i="14"/>
  <c r="BL50" i="14"/>
  <c r="BK50" i="14"/>
  <c r="BJ50" i="14"/>
  <c r="BI50" i="14"/>
  <c r="BH50" i="14"/>
  <c r="BG50" i="14"/>
  <c r="BF50" i="14"/>
  <c r="BE50" i="14"/>
  <c r="BD50" i="14"/>
  <c r="AW50" i="14"/>
  <c r="AT50" i="14"/>
  <c r="AQ50" i="14"/>
  <c r="AN50" i="14"/>
  <c r="AK50" i="14"/>
  <c r="AH50" i="14"/>
  <c r="AE50" i="14"/>
  <c r="AB50" i="14"/>
  <c r="Y50" i="14"/>
  <c r="V50" i="14"/>
  <c r="S50" i="14"/>
  <c r="P50" i="14"/>
  <c r="M50" i="14"/>
  <c r="J50" i="14"/>
  <c r="G50" i="14"/>
  <c r="D50" i="14"/>
  <c r="C50" i="14"/>
  <c r="B50" i="14"/>
  <c r="BL49" i="14"/>
  <c r="BK49" i="14"/>
  <c r="BJ49" i="14"/>
  <c r="BI49" i="14"/>
  <c r="BH49" i="14"/>
  <c r="BG49" i="14"/>
  <c r="BF49" i="14"/>
  <c r="BE49" i="14"/>
  <c r="BD49" i="14"/>
  <c r="AW49" i="14"/>
  <c r="AT49" i="14"/>
  <c r="AQ49" i="14"/>
  <c r="AN49" i="14"/>
  <c r="AK49" i="14"/>
  <c r="AH49" i="14"/>
  <c r="AE49" i="14"/>
  <c r="AB49" i="14"/>
  <c r="Y49" i="14"/>
  <c r="V49" i="14"/>
  <c r="S49" i="14"/>
  <c r="P49" i="14"/>
  <c r="M49" i="14"/>
  <c r="J49" i="14"/>
  <c r="G49" i="14"/>
  <c r="D49" i="14"/>
  <c r="C49" i="14"/>
  <c r="B49" i="14"/>
  <c r="BL48" i="14"/>
  <c r="BK48" i="14"/>
  <c r="BJ48" i="14"/>
  <c r="BI48" i="14"/>
  <c r="BH48" i="14"/>
  <c r="BG48" i="14"/>
  <c r="BF48" i="14"/>
  <c r="BE48" i="14"/>
  <c r="BD48" i="14"/>
  <c r="AW48" i="14"/>
  <c r="AT48" i="14"/>
  <c r="AQ48" i="14"/>
  <c r="AN48" i="14"/>
  <c r="AK48" i="14"/>
  <c r="AH48" i="14"/>
  <c r="AE48" i="14"/>
  <c r="AB48" i="14"/>
  <c r="Y48" i="14"/>
  <c r="V48" i="14"/>
  <c r="S48" i="14"/>
  <c r="P48" i="14"/>
  <c r="M48" i="14"/>
  <c r="J48" i="14"/>
  <c r="G48" i="14"/>
  <c r="D48" i="14"/>
  <c r="C48" i="14"/>
  <c r="B48" i="14"/>
  <c r="BL47" i="14"/>
  <c r="BK47" i="14"/>
  <c r="BJ47" i="14"/>
  <c r="BI47" i="14"/>
  <c r="BH47" i="14"/>
  <c r="BG47" i="14"/>
  <c r="BF47" i="14"/>
  <c r="BE47" i="14"/>
  <c r="BD47" i="14"/>
  <c r="AW47" i="14"/>
  <c r="AT47" i="14"/>
  <c r="AQ47" i="14"/>
  <c r="AN47" i="14"/>
  <c r="AK47" i="14"/>
  <c r="AH47" i="14"/>
  <c r="AE47" i="14"/>
  <c r="AB47" i="14"/>
  <c r="Y47" i="14"/>
  <c r="V47" i="14"/>
  <c r="S47" i="14"/>
  <c r="P47" i="14"/>
  <c r="M47" i="14"/>
  <c r="J47" i="14"/>
  <c r="G47" i="14"/>
  <c r="D47" i="14"/>
  <c r="C47" i="14"/>
  <c r="B47" i="14"/>
  <c r="BL46" i="14"/>
  <c r="BK46" i="14"/>
  <c r="BJ46" i="14"/>
  <c r="BI46" i="14"/>
  <c r="BH46" i="14"/>
  <c r="BG46" i="14"/>
  <c r="BF46" i="14"/>
  <c r="BE46" i="14"/>
  <c r="BD46" i="14"/>
  <c r="AW46" i="14"/>
  <c r="AT46" i="14"/>
  <c r="AQ46" i="14"/>
  <c r="AN46" i="14"/>
  <c r="AK46" i="14"/>
  <c r="AH46" i="14"/>
  <c r="AE46" i="14"/>
  <c r="AB46" i="14"/>
  <c r="Y46" i="14"/>
  <c r="V46" i="14"/>
  <c r="S46" i="14"/>
  <c r="P46" i="14"/>
  <c r="M46" i="14"/>
  <c r="J46" i="14"/>
  <c r="G46" i="14"/>
  <c r="D46" i="14"/>
  <c r="C46" i="14"/>
  <c r="B46" i="14"/>
  <c r="BL45" i="14"/>
  <c r="BK45" i="14"/>
  <c r="BJ45" i="14"/>
  <c r="BI45" i="14"/>
  <c r="BH45" i="14"/>
  <c r="BG45" i="14"/>
  <c r="BF45" i="14"/>
  <c r="BE45" i="14"/>
  <c r="BD45" i="14"/>
  <c r="AW45" i="14"/>
  <c r="AT45" i="14"/>
  <c r="AQ45" i="14"/>
  <c r="AN45" i="14"/>
  <c r="AK45" i="14"/>
  <c r="AH45" i="14"/>
  <c r="AE45" i="14"/>
  <c r="AB45" i="14"/>
  <c r="Y45" i="14"/>
  <c r="V45" i="14"/>
  <c r="S45" i="14"/>
  <c r="P45" i="14"/>
  <c r="M45" i="14"/>
  <c r="J45" i="14"/>
  <c r="G45" i="14"/>
  <c r="D45" i="14"/>
  <c r="C45" i="14"/>
  <c r="B45" i="14"/>
  <c r="BL44" i="14"/>
  <c r="BK44" i="14"/>
  <c r="BJ44" i="14"/>
  <c r="BI44" i="14"/>
  <c r="BH44" i="14"/>
  <c r="BG44" i="14"/>
  <c r="BF44" i="14"/>
  <c r="BE44" i="14"/>
  <c r="BD44" i="14"/>
  <c r="AW44" i="14"/>
  <c r="AT44" i="14"/>
  <c r="AQ44" i="14"/>
  <c r="AN44" i="14"/>
  <c r="AK44" i="14"/>
  <c r="AH44" i="14"/>
  <c r="AE44" i="14"/>
  <c r="AB44" i="14"/>
  <c r="Y44" i="14"/>
  <c r="V44" i="14"/>
  <c r="S44" i="14"/>
  <c r="P44" i="14"/>
  <c r="M44" i="14"/>
  <c r="J44" i="14"/>
  <c r="G44" i="14"/>
  <c r="D44" i="14"/>
  <c r="C44" i="14"/>
  <c r="B44" i="14"/>
  <c r="BL43" i="14"/>
  <c r="BK43" i="14"/>
  <c r="BJ43" i="14"/>
  <c r="BI43" i="14"/>
  <c r="BH43" i="14"/>
  <c r="BG43" i="14"/>
  <c r="BF43" i="14"/>
  <c r="BE43" i="14"/>
  <c r="BD43" i="14"/>
  <c r="AW43" i="14"/>
  <c r="AT43" i="14"/>
  <c r="AQ43" i="14"/>
  <c r="AN43" i="14"/>
  <c r="AK43" i="14"/>
  <c r="AH43" i="14"/>
  <c r="AE43" i="14"/>
  <c r="AB43" i="14"/>
  <c r="Y43" i="14"/>
  <c r="V43" i="14"/>
  <c r="S43" i="14"/>
  <c r="P43" i="14"/>
  <c r="M43" i="14"/>
  <c r="J43" i="14"/>
  <c r="G43" i="14"/>
  <c r="D43" i="14"/>
  <c r="C43" i="14"/>
  <c r="B43" i="14"/>
  <c r="BL42" i="14"/>
  <c r="BK42" i="14"/>
  <c r="BJ42" i="14"/>
  <c r="BI42" i="14"/>
  <c r="BH42" i="14"/>
  <c r="BG42" i="14"/>
  <c r="BF42" i="14"/>
  <c r="BE42" i="14"/>
  <c r="BD42" i="14"/>
  <c r="AW42" i="14"/>
  <c r="AT42" i="14"/>
  <c r="AQ42" i="14"/>
  <c r="AN42" i="14"/>
  <c r="AK42" i="14"/>
  <c r="AH42" i="14"/>
  <c r="AE42" i="14"/>
  <c r="AB42" i="14"/>
  <c r="Y42" i="14"/>
  <c r="V42" i="14"/>
  <c r="S42" i="14"/>
  <c r="P42" i="14"/>
  <c r="M42" i="14"/>
  <c r="J42" i="14"/>
  <c r="G42" i="14"/>
  <c r="D42" i="14"/>
  <c r="C42" i="14"/>
  <c r="B42" i="14"/>
  <c r="BL41" i="14"/>
  <c r="BK41" i="14"/>
  <c r="BJ41" i="14"/>
  <c r="BI41" i="14"/>
  <c r="BH41" i="14"/>
  <c r="BG41" i="14"/>
  <c r="BF41" i="14"/>
  <c r="BE41" i="14"/>
  <c r="BD41" i="14"/>
  <c r="AW41" i="14"/>
  <c r="AT41" i="14"/>
  <c r="AQ41" i="14"/>
  <c r="AN41" i="14"/>
  <c r="AK41" i="14"/>
  <c r="AH41" i="14"/>
  <c r="AE41" i="14"/>
  <c r="AB41" i="14"/>
  <c r="Y41" i="14"/>
  <c r="V41" i="14"/>
  <c r="S41" i="14"/>
  <c r="P41" i="14"/>
  <c r="M41" i="14"/>
  <c r="J41" i="14"/>
  <c r="G41" i="14"/>
  <c r="D41" i="14"/>
  <c r="C41" i="14"/>
  <c r="B41" i="14"/>
  <c r="BL40" i="14"/>
  <c r="BK40" i="14"/>
  <c r="BJ40" i="14"/>
  <c r="BI40" i="14"/>
  <c r="BH40" i="14"/>
  <c r="BG40" i="14"/>
  <c r="BF40" i="14"/>
  <c r="BE40" i="14"/>
  <c r="BD40" i="14"/>
  <c r="AW40" i="14"/>
  <c r="AT40" i="14"/>
  <c r="AQ40" i="14"/>
  <c r="AN40" i="14"/>
  <c r="AK40" i="14"/>
  <c r="AH40" i="14"/>
  <c r="AE40" i="14"/>
  <c r="AB40" i="14"/>
  <c r="Y40" i="14"/>
  <c r="V40" i="14"/>
  <c r="S40" i="14"/>
  <c r="P40" i="14"/>
  <c r="M40" i="14"/>
  <c r="J40" i="14"/>
  <c r="G40" i="14"/>
  <c r="D40" i="14"/>
  <c r="C40" i="14"/>
  <c r="B40" i="14"/>
  <c r="BL39" i="14"/>
  <c r="BK39" i="14"/>
  <c r="BJ39" i="14"/>
  <c r="BI39" i="14"/>
  <c r="BH39" i="14"/>
  <c r="BG39" i="14"/>
  <c r="BF39" i="14"/>
  <c r="BE39" i="14"/>
  <c r="BD39" i="14"/>
  <c r="AW39" i="14"/>
  <c r="AT39" i="14"/>
  <c r="AQ39" i="14"/>
  <c r="AN39" i="14"/>
  <c r="AK39" i="14"/>
  <c r="AH39" i="14"/>
  <c r="AE39" i="14"/>
  <c r="AB39" i="14"/>
  <c r="Y39" i="14"/>
  <c r="V39" i="14"/>
  <c r="S39" i="14"/>
  <c r="P39" i="14"/>
  <c r="M39" i="14"/>
  <c r="J39" i="14"/>
  <c r="G39" i="14"/>
  <c r="D39" i="14"/>
  <c r="C39" i="14"/>
  <c r="B39" i="14"/>
  <c r="BL38" i="14"/>
  <c r="BK38" i="14"/>
  <c r="BJ38" i="14"/>
  <c r="BI38" i="14"/>
  <c r="BH38" i="14"/>
  <c r="BG38" i="14"/>
  <c r="BF38" i="14"/>
  <c r="BE38" i="14"/>
  <c r="BD38" i="14"/>
  <c r="AW38" i="14"/>
  <c r="AT38" i="14"/>
  <c r="AQ38" i="14"/>
  <c r="AN38" i="14"/>
  <c r="AK38" i="14"/>
  <c r="AH38" i="14"/>
  <c r="AE38" i="14"/>
  <c r="AB38" i="14"/>
  <c r="Y38" i="14"/>
  <c r="V38" i="14"/>
  <c r="S38" i="14"/>
  <c r="P38" i="14"/>
  <c r="M38" i="14"/>
  <c r="J38" i="14"/>
  <c r="G38" i="14"/>
  <c r="D38" i="14"/>
  <c r="C38" i="14"/>
  <c r="B38" i="14"/>
  <c r="BL37" i="14"/>
  <c r="BK37" i="14"/>
  <c r="BJ37" i="14"/>
  <c r="BI37" i="14"/>
  <c r="BH37" i="14"/>
  <c r="BG37" i="14"/>
  <c r="BF37" i="14"/>
  <c r="BE37" i="14"/>
  <c r="BD37" i="14"/>
  <c r="AW37" i="14"/>
  <c r="AT37" i="14"/>
  <c r="AQ37" i="14"/>
  <c r="AN37" i="14"/>
  <c r="AK37" i="14"/>
  <c r="AH37" i="14"/>
  <c r="AE37" i="14"/>
  <c r="AB37" i="14"/>
  <c r="Y37" i="14"/>
  <c r="V37" i="14"/>
  <c r="S37" i="14"/>
  <c r="P37" i="14"/>
  <c r="M37" i="14"/>
  <c r="J37" i="14"/>
  <c r="G37" i="14"/>
  <c r="D37" i="14"/>
  <c r="C37" i="14"/>
  <c r="B37" i="14"/>
  <c r="BL36" i="14"/>
  <c r="BK36" i="14"/>
  <c r="BJ36" i="14"/>
  <c r="BI36" i="14"/>
  <c r="BH36" i="14"/>
  <c r="BG36" i="14"/>
  <c r="BF36" i="14"/>
  <c r="BE36" i="14"/>
  <c r="BD36" i="14"/>
  <c r="AW36" i="14"/>
  <c r="AT36" i="14"/>
  <c r="AQ36" i="14"/>
  <c r="AN36" i="14"/>
  <c r="AK36" i="14"/>
  <c r="AH36" i="14"/>
  <c r="AE36" i="14"/>
  <c r="AB36" i="14"/>
  <c r="Y36" i="14"/>
  <c r="V36" i="14"/>
  <c r="S36" i="14"/>
  <c r="P36" i="14"/>
  <c r="M36" i="14"/>
  <c r="J36" i="14"/>
  <c r="G36" i="14"/>
  <c r="D36" i="14"/>
  <c r="C36" i="14"/>
  <c r="B36" i="14"/>
  <c r="BL35" i="14"/>
  <c r="BK35" i="14"/>
  <c r="BJ35" i="14"/>
  <c r="BI35" i="14"/>
  <c r="BH35" i="14"/>
  <c r="BG35" i="14"/>
  <c r="BF35" i="14"/>
  <c r="BE35" i="14"/>
  <c r="BD35" i="14"/>
  <c r="AW35" i="14"/>
  <c r="AT35" i="14"/>
  <c r="AQ35" i="14"/>
  <c r="AN35" i="14"/>
  <c r="AK35" i="14"/>
  <c r="AH35" i="14"/>
  <c r="AE35" i="14"/>
  <c r="AB35" i="14"/>
  <c r="Y35" i="14"/>
  <c r="V35" i="14"/>
  <c r="S35" i="14"/>
  <c r="P35" i="14"/>
  <c r="M35" i="14"/>
  <c r="J35" i="14"/>
  <c r="G35" i="14"/>
  <c r="D35" i="14"/>
  <c r="C35" i="14"/>
  <c r="B35" i="14"/>
  <c r="BL34" i="14"/>
  <c r="BK34" i="14"/>
  <c r="BJ34" i="14"/>
  <c r="BI34" i="14"/>
  <c r="BH34" i="14"/>
  <c r="BG34" i="14"/>
  <c r="BF34" i="14"/>
  <c r="BE34" i="14"/>
  <c r="BD34" i="14"/>
  <c r="AW34" i="14"/>
  <c r="AT34" i="14"/>
  <c r="AQ34" i="14"/>
  <c r="AN34" i="14"/>
  <c r="AK34" i="14"/>
  <c r="AH34" i="14"/>
  <c r="AE34" i="14"/>
  <c r="AB34" i="14"/>
  <c r="Y34" i="14"/>
  <c r="V34" i="14"/>
  <c r="S34" i="14"/>
  <c r="P34" i="14"/>
  <c r="M34" i="14"/>
  <c r="J34" i="14"/>
  <c r="G34" i="14"/>
  <c r="D34" i="14"/>
  <c r="C34" i="14"/>
  <c r="B34" i="14"/>
  <c r="BL33" i="14"/>
  <c r="BK33" i="14"/>
  <c r="BJ33" i="14"/>
  <c r="BI33" i="14"/>
  <c r="BH33" i="14"/>
  <c r="BG33" i="14"/>
  <c r="BF33" i="14"/>
  <c r="BE33" i="14"/>
  <c r="BD33" i="14"/>
  <c r="AW33" i="14"/>
  <c r="AT33" i="14"/>
  <c r="AQ33" i="14"/>
  <c r="AN33" i="14"/>
  <c r="AK33" i="14"/>
  <c r="AH33" i="14"/>
  <c r="AE33" i="14"/>
  <c r="AB33" i="14"/>
  <c r="Y33" i="14"/>
  <c r="V33" i="14"/>
  <c r="S33" i="14"/>
  <c r="P33" i="14"/>
  <c r="M33" i="14"/>
  <c r="J33" i="14"/>
  <c r="G33" i="14"/>
  <c r="D33" i="14"/>
  <c r="C33" i="14"/>
  <c r="B33" i="14"/>
  <c r="BL32" i="14"/>
  <c r="BK32" i="14"/>
  <c r="BJ32" i="14"/>
  <c r="BI32" i="14"/>
  <c r="BH32" i="14"/>
  <c r="BG32" i="14"/>
  <c r="BF32" i="14"/>
  <c r="BE32" i="14"/>
  <c r="BD32" i="14"/>
  <c r="AW32" i="14"/>
  <c r="AT32" i="14"/>
  <c r="AQ32" i="14"/>
  <c r="AN32" i="14"/>
  <c r="AK32" i="14"/>
  <c r="AH32" i="14"/>
  <c r="AE32" i="14"/>
  <c r="AB32" i="14"/>
  <c r="Y32" i="14"/>
  <c r="V32" i="14"/>
  <c r="S32" i="14"/>
  <c r="P32" i="14"/>
  <c r="M32" i="14"/>
  <c r="J32" i="14"/>
  <c r="G32" i="14"/>
  <c r="D32" i="14"/>
  <c r="C32" i="14"/>
  <c r="B32" i="14"/>
  <c r="BL31" i="14"/>
  <c r="BK31" i="14"/>
  <c r="BJ31" i="14"/>
  <c r="BI31" i="14"/>
  <c r="BH31" i="14"/>
  <c r="BG31" i="14"/>
  <c r="BF31" i="14"/>
  <c r="BE31" i="14"/>
  <c r="BD31" i="14"/>
  <c r="AW31" i="14"/>
  <c r="AT31" i="14"/>
  <c r="AQ31" i="14"/>
  <c r="AN31" i="14"/>
  <c r="AK31" i="14"/>
  <c r="AH31" i="14"/>
  <c r="AE31" i="14"/>
  <c r="AB31" i="14"/>
  <c r="Y31" i="14"/>
  <c r="V31" i="14"/>
  <c r="S31" i="14"/>
  <c r="P31" i="14"/>
  <c r="M31" i="14"/>
  <c r="J31" i="14"/>
  <c r="G31" i="14"/>
  <c r="D31" i="14"/>
  <c r="C31" i="14"/>
  <c r="B31" i="14"/>
  <c r="BL30" i="14"/>
  <c r="BK30" i="14"/>
  <c r="BJ30" i="14"/>
  <c r="BI30" i="14"/>
  <c r="BH30" i="14"/>
  <c r="BG30" i="14"/>
  <c r="BF30" i="14"/>
  <c r="BE30" i="14"/>
  <c r="BD30" i="14"/>
  <c r="AW30" i="14"/>
  <c r="AT30" i="14"/>
  <c r="AQ30" i="14"/>
  <c r="AN30" i="14"/>
  <c r="AK30" i="14"/>
  <c r="AH30" i="14"/>
  <c r="AE30" i="14"/>
  <c r="AB30" i="14"/>
  <c r="Y30" i="14"/>
  <c r="V30" i="14"/>
  <c r="S30" i="14"/>
  <c r="P30" i="14"/>
  <c r="M30" i="14"/>
  <c r="J30" i="14"/>
  <c r="G30" i="14"/>
  <c r="D30" i="14"/>
  <c r="C30" i="14"/>
  <c r="B30" i="14"/>
  <c r="BL29" i="14"/>
  <c r="BK29" i="14"/>
  <c r="BJ29" i="14"/>
  <c r="BI29" i="14"/>
  <c r="BH29" i="14"/>
  <c r="BG29" i="14"/>
  <c r="BF29" i="14"/>
  <c r="BE29" i="14"/>
  <c r="BD29" i="14"/>
  <c r="AW29" i="14"/>
  <c r="AT29" i="14"/>
  <c r="AQ29" i="14"/>
  <c r="AN29" i="14"/>
  <c r="AK29" i="14"/>
  <c r="AH29" i="14"/>
  <c r="AE29" i="14"/>
  <c r="AB29" i="14"/>
  <c r="Y29" i="14"/>
  <c r="V29" i="14"/>
  <c r="S29" i="14"/>
  <c r="P29" i="14"/>
  <c r="M29" i="14"/>
  <c r="J29" i="14"/>
  <c r="G29" i="14"/>
  <c r="D29" i="14"/>
  <c r="C29" i="14"/>
  <c r="B29" i="14"/>
  <c r="BL28" i="14"/>
  <c r="BK28" i="14"/>
  <c r="BJ28" i="14"/>
  <c r="BI28" i="14"/>
  <c r="BH28" i="14"/>
  <c r="BG28" i="14"/>
  <c r="BF28" i="14"/>
  <c r="BE28" i="14"/>
  <c r="BD28" i="14"/>
  <c r="AW28" i="14"/>
  <c r="AT28" i="14"/>
  <c r="AQ28" i="14"/>
  <c r="AN28" i="14"/>
  <c r="AK28" i="14"/>
  <c r="AH28" i="14"/>
  <c r="AE28" i="14"/>
  <c r="AB28" i="14"/>
  <c r="Y28" i="14"/>
  <c r="V28" i="14"/>
  <c r="S28" i="14"/>
  <c r="P28" i="14"/>
  <c r="M28" i="14"/>
  <c r="J28" i="14"/>
  <c r="G28" i="14"/>
  <c r="D28" i="14"/>
  <c r="C28" i="14"/>
  <c r="B28" i="14"/>
  <c r="BL27" i="14"/>
  <c r="BK27" i="14"/>
  <c r="BJ27" i="14"/>
  <c r="BI27" i="14"/>
  <c r="BH27" i="14"/>
  <c r="BG27" i="14"/>
  <c r="BF27" i="14"/>
  <c r="BE27" i="14"/>
  <c r="BD27" i="14"/>
  <c r="AW27" i="14"/>
  <c r="AT27" i="14"/>
  <c r="AQ27" i="14"/>
  <c r="AN27" i="14"/>
  <c r="AK27" i="14"/>
  <c r="AH27" i="14"/>
  <c r="AE27" i="14"/>
  <c r="AB27" i="14"/>
  <c r="Y27" i="14"/>
  <c r="V27" i="14"/>
  <c r="S27" i="14"/>
  <c r="P27" i="14"/>
  <c r="M27" i="14"/>
  <c r="J27" i="14"/>
  <c r="G27" i="14"/>
  <c r="D27" i="14"/>
  <c r="C27" i="14"/>
  <c r="B27" i="14"/>
  <c r="BL26" i="14"/>
  <c r="BK26" i="14"/>
  <c r="BJ26" i="14"/>
  <c r="BI26" i="14"/>
  <c r="BH26" i="14"/>
  <c r="BG26" i="14"/>
  <c r="BF26" i="14"/>
  <c r="BE26" i="14"/>
  <c r="BD26" i="14"/>
  <c r="AW26" i="14"/>
  <c r="AT26" i="14"/>
  <c r="AQ26" i="14"/>
  <c r="AN26" i="14"/>
  <c r="AK26" i="14"/>
  <c r="AH26" i="14"/>
  <c r="AE26" i="14"/>
  <c r="AB26" i="14"/>
  <c r="Y26" i="14"/>
  <c r="V26" i="14"/>
  <c r="S26" i="14"/>
  <c r="P26" i="14"/>
  <c r="M26" i="14"/>
  <c r="J26" i="14"/>
  <c r="G26" i="14"/>
  <c r="D26" i="14"/>
  <c r="C26" i="14"/>
  <c r="B26" i="14"/>
  <c r="BL25" i="14"/>
  <c r="BK25" i="14"/>
  <c r="BJ25" i="14"/>
  <c r="BI25" i="14"/>
  <c r="BH25" i="14"/>
  <c r="BG25" i="14"/>
  <c r="BF25" i="14"/>
  <c r="BE25" i="14"/>
  <c r="BD25" i="14"/>
  <c r="AW25" i="14"/>
  <c r="AT25" i="14"/>
  <c r="AQ25" i="14"/>
  <c r="AN25" i="14"/>
  <c r="AK25" i="14"/>
  <c r="AH25" i="14"/>
  <c r="AE25" i="14"/>
  <c r="AB25" i="14"/>
  <c r="Y25" i="14"/>
  <c r="V25" i="14"/>
  <c r="S25" i="14"/>
  <c r="P25" i="14"/>
  <c r="M25" i="14"/>
  <c r="J25" i="14"/>
  <c r="G25" i="14"/>
  <c r="D25" i="14"/>
  <c r="C25" i="14"/>
  <c r="B25" i="14"/>
  <c r="BL24" i="14"/>
  <c r="BK24" i="14"/>
  <c r="BJ24" i="14"/>
  <c r="BI24" i="14"/>
  <c r="BH24" i="14"/>
  <c r="BG24" i="14"/>
  <c r="BF24" i="14"/>
  <c r="BE24" i="14"/>
  <c r="BD24" i="14"/>
  <c r="AW24" i="14"/>
  <c r="AT24" i="14"/>
  <c r="AQ24" i="14"/>
  <c r="AN24" i="14"/>
  <c r="AK24" i="14"/>
  <c r="AH24" i="14"/>
  <c r="AE24" i="14"/>
  <c r="AB24" i="14"/>
  <c r="Y24" i="14"/>
  <c r="V24" i="14"/>
  <c r="S24" i="14"/>
  <c r="P24" i="14"/>
  <c r="M24" i="14"/>
  <c r="J24" i="14"/>
  <c r="G24" i="14"/>
  <c r="D24" i="14"/>
  <c r="C24" i="14"/>
  <c r="B24" i="14"/>
  <c r="BL23" i="14"/>
  <c r="BK23" i="14"/>
  <c r="BJ23" i="14"/>
  <c r="BI23" i="14"/>
  <c r="BH23" i="14"/>
  <c r="BG23" i="14"/>
  <c r="BF23" i="14"/>
  <c r="BE23" i="14"/>
  <c r="BD23" i="14"/>
  <c r="AW23" i="14"/>
  <c r="AT23" i="14"/>
  <c r="AQ23" i="14"/>
  <c r="AN23" i="14"/>
  <c r="AK23" i="14"/>
  <c r="AH23" i="14"/>
  <c r="AE23" i="14"/>
  <c r="AB23" i="14"/>
  <c r="Y23" i="14"/>
  <c r="V23" i="14"/>
  <c r="S23" i="14"/>
  <c r="P23" i="14"/>
  <c r="M23" i="14"/>
  <c r="J23" i="14"/>
  <c r="G23" i="14"/>
  <c r="D23" i="14"/>
  <c r="C23" i="14"/>
  <c r="B23" i="14"/>
  <c r="BL22" i="14"/>
  <c r="BK22" i="14"/>
  <c r="BJ22" i="14"/>
  <c r="BI22" i="14"/>
  <c r="BH22" i="14"/>
  <c r="BG22" i="14"/>
  <c r="BF22" i="14"/>
  <c r="BE22" i="14"/>
  <c r="BD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J22" i="14"/>
  <c r="G22" i="14"/>
  <c r="D22" i="14"/>
  <c r="C22" i="14"/>
  <c r="B22" i="14"/>
  <c r="BL21" i="14"/>
  <c r="BK21" i="14"/>
  <c r="BJ21" i="14"/>
  <c r="BI21" i="14"/>
  <c r="BH21" i="14"/>
  <c r="BG21" i="14"/>
  <c r="BF21" i="14"/>
  <c r="BE21" i="14"/>
  <c r="BD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J21" i="14"/>
  <c r="G21" i="14"/>
  <c r="D21" i="14"/>
  <c r="C21" i="14"/>
  <c r="B21" i="14"/>
  <c r="BL20" i="14"/>
  <c r="BK20" i="14"/>
  <c r="BJ20" i="14"/>
  <c r="BI20" i="14"/>
  <c r="BH20" i="14"/>
  <c r="BG20" i="14"/>
  <c r="BF20" i="14"/>
  <c r="BE20" i="14"/>
  <c r="BD20" i="14"/>
  <c r="AW20" i="14"/>
  <c r="AT20" i="14"/>
  <c r="AQ20" i="14"/>
  <c r="AN20" i="14"/>
  <c r="AK20" i="14"/>
  <c r="AH20" i="14"/>
  <c r="AE20" i="14"/>
  <c r="AB20" i="14"/>
  <c r="Y20" i="14"/>
  <c r="V20" i="14"/>
  <c r="S20" i="14"/>
  <c r="P20" i="14"/>
  <c r="M20" i="14"/>
  <c r="J20" i="14"/>
  <c r="G20" i="14"/>
  <c r="D20" i="14"/>
  <c r="C20" i="14"/>
  <c r="B20" i="14"/>
  <c r="BL19" i="14"/>
  <c r="BK19" i="14"/>
  <c r="BJ19" i="14"/>
  <c r="BI19" i="14"/>
  <c r="BH19" i="14"/>
  <c r="BG19" i="14"/>
  <c r="BF19" i="14"/>
  <c r="BE19" i="14"/>
  <c r="BD19" i="14"/>
  <c r="AW19" i="14"/>
  <c r="AT19" i="14"/>
  <c r="AQ19" i="14"/>
  <c r="AN19" i="14"/>
  <c r="AK19" i="14"/>
  <c r="AH19" i="14"/>
  <c r="AE19" i="14"/>
  <c r="AB19" i="14"/>
  <c r="Y19" i="14"/>
  <c r="V19" i="14"/>
  <c r="S19" i="14"/>
  <c r="P19" i="14"/>
  <c r="M19" i="14"/>
  <c r="J19" i="14"/>
  <c r="G19" i="14"/>
  <c r="D19" i="14"/>
  <c r="C19" i="14"/>
  <c r="B19" i="14"/>
  <c r="BL18" i="14"/>
  <c r="BK18" i="14"/>
  <c r="BJ18" i="14"/>
  <c r="BI18" i="14"/>
  <c r="BH18" i="14"/>
  <c r="BG18" i="14"/>
  <c r="BF18" i="14"/>
  <c r="BE18" i="14"/>
  <c r="BD18" i="14"/>
  <c r="AW18" i="14"/>
  <c r="AT18" i="14"/>
  <c r="AQ18" i="14"/>
  <c r="AN18" i="14"/>
  <c r="AK18" i="14"/>
  <c r="AH18" i="14"/>
  <c r="AE18" i="14"/>
  <c r="AB18" i="14"/>
  <c r="Y18" i="14"/>
  <c r="V18" i="14"/>
  <c r="S18" i="14"/>
  <c r="P18" i="14"/>
  <c r="M18" i="14"/>
  <c r="J18" i="14"/>
  <c r="G18" i="14"/>
  <c r="D18" i="14"/>
  <c r="C18" i="14"/>
  <c r="B18" i="14"/>
  <c r="BL17" i="14"/>
  <c r="BK17" i="14"/>
  <c r="BJ17" i="14"/>
  <c r="BI17" i="14"/>
  <c r="BH17" i="14"/>
  <c r="BG17" i="14"/>
  <c r="BF17" i="14"/>
  <c r="BE17" i="14"/>
  <c r="BD17" i="14"/>
  <c r="AW17" i="14"/>
  <c r="AT17" i="14"/>
  <c r="AQ17" i="14"/>
  <c r="AN17" i="14"/>
  <c r="AK17" i="14"/>
  <c r="AH17" i="14"/>
  <c r="AE17" i="14"/>
  <c r="AB17" i="14"/>
  <c r="Y17" i="14"/>
  <c r="V17" i="14"/>
  <c r="S17" i="14"/>
  <c r="P17" i="14"/>
  <c r="M17" i="14"/>
  <c r="J17" i="14"/>
  <c r="G17" i="14"/>
  <c r="D17" i="14"/>
  <c r="C17" i="14"/>
  <c r="B17" i="14"/>
  <c r="BL16" i="14"/>
  <c r="BK16" i="14"/>
  <c r="BJ16" i="14"/>
  <c r="BI16" i="14"/>
  <c r="BH16" i="14"/>
  <c r="BG16" i="14"/>
  <c r="BF16" i="14"/>
  <c r="BE16" i="14"/>
  <c r="BD16" i="14"/>
  <c r="AW16" i="14"/>
  <c r="AT16" i="14"/>
  <c r="AQ16" i="14"/>
  <c r="AN16" i="14"/>
  <c r="AK16" i="14"/>
  <c r="AH16" i="14"/>
  <c r="AE16" i="14"/>
  <c r="AB16" i="14"/>
  <c r="Y16" i="14"/>
  <c r="V16" i="14"/>
  <c r="S16" i="14"/>
  <c r="T16" i="14" s="1"/>
  <c r="P16" i="14"/>
  <c r="M16" i="14"/>
  <c r="J16" i="14"/>
  <c r="G16" i="14"/>
  <c r="D16" i="14"/>
  <c r="C16" i="14"/>
  <c r="B16" i="14"/>
  <c r="BL15" i="14"/>
  <c r="BK15" i="14"/>
  <c r="BJ15" i="14"/>
  <c r="BI15" i="14"/>
  <c r="BH15" i="14"/>
  <c r="BG15" i="14"/>
  <c r="BF15" i="14"/>
  <c r="BE15" i="14"/>
  <c r="BD15" i="14"/>
  <c r="AW15" i="14"/>
  <c r="AT15" i="14"/>
  <c r="AQ15" i="14"/>
  <c r="AN15" i="14"/>
  <c r="AK15" i="14"/>
  <c r="AH15" i="14"/>
  <c r="AE15" i="14"/>
  <c r="AB15" i="14"/>
  <c r="Y15" i="14"/>
  <c r="V15" i="14"/>
  <c r="S15" i="14"/>
  <c r="P15" i="14"/>
  <c r="M15" i="14"/>
  <c r="J15" i="14"/>
  <c r="G15" i="14"/>
  <c r="D15" i="14"/>
  <c r="C15" i="14"/>
  <c r="B15" i="14"/>
  <c r="BL14" i="14"/>
  <c r="BK14" i="14"/>
  <c r="BJ14" i="14"/>
  <c r="BI14" i="14"/>
  <c r="BH14" i="14"/>
  <c r="BG14" i="14"/>
  <c r="BF14" i="14"/>
  <c r="BE14" i="14"/>
  <c r="BD14" i="14"/>
  <c r="AW14" i="14"/>
  <c r="AT14" i="14"/>
  <c r="AQ14" i="14"/>
  <c r="AN14" i="14"/>
  <c r="AK14" i="14"/>
  <c r="AH14" i="14"/>
  <c r="AE14" i="14"/>
  <c r="AB14" i="14"/>
  <c r="Y14" i="14"/>
  <c r="V14" i="14"/>
  <c r="S14" i="14"/>
  <c r="P14" i="14"/>
  <c r="M14" i="14"/>
  <c r="J14" i="14"/>
  <c r="G14" i="14"/>
  <c r="D14" i="14"/>
  <c r="C14" i="14"/>
  <c r="B14" i="14"/>
  <c r="BL13" i="14"/>
  <c r="BK13" i="14"/>
  <c r="BJ13" i="14"/>
  <c r="BI13" i="14"/>
  <c r="BH13" i="14"/>
  <c r="BG13" i="14"/>
  <c r="BF13" i="14"/>
  <c r="BE13" i="14"/>
  <c r="BD13" i="14"/>
  <c r="AW13" i="14"/>
  <c r="AT13" i="14"/>
  <c r="AQ13" i="14"/>
  <c r="AN13" i="14"/>
  <c r="AK13" i="14"/>
  <c r="AH13" i="14"/>
  <c r="AE13" i="14"/>
  <c r="AB13" i="14"/>
  <c r="Y13" i="14"/>
  <c r="V13" i="14"/>
  <c r="S13" i="14"/>
  <c r="P13" i="14"/>
  <c r="M13" i="14"/>
  <c r="J13" i="14"/>
  <c r="G13" i="14"/>
  <c r="D13" i="14"/>
  <c r="C13" i="14"/>
  <c r="B13" i="14"/>
  <c r="BL12" i="14"/>
  <c r="BK12" i="14"/>
  <c r="BJ12" i="14"/>
  <c r="BI12" i="14"/>
  <c r="BH12" i="14"/>
  <c r="BG12" i="14"/>
  <c r="BF12" i="14"/>
  <c r="BE12" i="14"/>
  <c r="BD12" i="14"/>
  <c r="AW12" i="14"/>
  <c r="AT12" i="14"/>
  <c r="AQ12" i="14"/>
  <c r="AN12" i="14"/>
  <c r="AK12" i="14"/>
  <c r="AH12" i="14"/>
  <c r="AE12" i="14"/>
  <c r="AB12" i="14"/>
  <c r="Y12" i="14"/>
  <c r="V12" i="14"/>
  <c r="S12" i="14"/>
  <c r="P12" i="14"/>
  <c r="M12" i="14"/>
  <c r="J12" i="14"/>
  <c r="G12" i="14"/>
  <c r="D12" i="14"/>
  <c r="C12" i="14"/>
  <c r="B12" i="14"/>
  <c r="BL11" i="14"/>
  <c r="BK11" i="14"/>
  <c r="BJ11" i="14"/>
  <c r="BI11" i="14"/>
  <c r="BH11" i="14"/>
  <c r="BG11" i="14"/>
  <c r="BF11" i="14"/>
  <c r="BE11" i="14"/>
  <c r="BD11" i="14"/>
  <c r="AW11" i="14"/>
  <c r="AQ11" i="14"/>
  <c r="AN11" i="14"/>
  <c r="AK11" i="14"/>
  <c r="AH11" i="14"/>
  <c r="AE11" i="14"/>
  <c r="AB11" i="14"/>
  <c r="Y11" i="14"/>
  <c r="V11" i="14"/>
  <c r="S11" i="14"/>
  <c r="P11" i="14"/>
  <c r="M11" i="14"/>
  <c r="J11" i="14"/>
  <c r="G11" i="14"/>
  <c r="D11" i="14"/>
  <c r="C11" i="14"/>
  <c r="B11" i="14"/>
  <c r="BO10" i="14"/>
  <c r="BL10" i="14"/>
  <c r="BK10" i="14"/>
  <c r="BJ10" i="14"/>
  <c r="BI10" i="14"/>
  <c r="BH10" i="14"/>
  <c r="C10" i="14"/>
  <c r="B10" i="14"/>
  <c r="AE8" i="14"/>
  <c r="J8" i="14"/>
  <c r="AB7" i="14"/>
  <c r="D8" i="14" s="1"/>
  <c r="D7" i="14"/>
  <c r="K7" i="14" s="1"/>
  <c r="AB5" i="14"/>
  <c r="D5" i="14"/>
  <c r="Q4" i="14"/>
  <c r="D4" i="14"/>
  <c r="AE3" i="14"/>
  <c r="AB3" i="14"/>
  <c r="Q3" i="14"/>
  <c r="D3" i="14"/>
  <c r="AB2" i="14"/>
  <c r="D2" i="14"/>
  <c r="A52" i="13"/>
  <c r="AD51" i="13"/>
  <c r="AU276" i="14" s="1"/>
  <c r="AB51" i="13"/>
  <c r="AR276" i="14" s="1"/>
  <c r="Z51" i="13"/>
  <c r="AO276" i="14" s="1"/>
  <c r="X51" i="13"/>
  <c r="AL276" i="14" s="1"/>
  <c r="T51" i="13"/>
  <c r="AF276" i="14" s="1"/>
  <c r="R51" i="13"/>
  <c r="AC276" i="14" s="1"/>
  <c r="P51" i="13"/>
  <c r="Z276" i="14" s="1"/>
  <c r="N51" i="13"/>
  <c r="W276" i="14" s="1"/>
  <c r="L51" i="13"/>
  <c r="T276" i="14" s="1"/>
  <c r="J51" i="13"/>
  <c r="Q276" i="14" s="1"/>
  <c r="H51" i="13"/>
  <c r="N276" i="14" s="1"/>
  <c r="F51" i="13"/>
  <c r="K276" i="14" s="1"/>
  <c r="D51" i="13"/>
  <c r="H276" i="14" s="1"/>
  <c r="B51" i="13"/>
  <c r="A51" i="13"/>
  <c r="A50" i="13"/>
  <c r="A49" i="13"/>
  <c r="A48" i="13"/>
  <c r="A47" i="13"/>
  <c r="A46" i="13"/>
  <c r="AL8" i="13"/>
  <c r="J8" i="13"/>
  <c r="AH7" i="13"/>
  <c r="D8" i="13" s="1"/>
  <c r="D7" i="13"/>
  <c r="J7" i="13" s="1"/>
  <c r="AH5" i="13"/>
  <c r="D5" i="13"/>
  <c r="T4" i="13"/>
  <c r="D4" i="13"/>
  <c r="AL3" i="13"/>
  <c r="AH3" i="13"/>
  <c r="T3" i="13"/>
  <c r="D3" i="13"/>
  <c r="AH2" i="13"/>
  <c r="D2" i="13"/>
  <c r="T16" i="11"/>
  <c r="Q16" i="11"/>
  <c r="L16" i="11"/>
  <c r="E16" i="11"/>
  <c r="F16" i="11" s="1"/>
  <c r="I15" i="11"/>
  <c r="P15" i="11" s="1"/>
  <c r="E15" i="11"/>
  <c r="F15" i="11" s="1"/>
  <c r="I14" i="11"/>
  <c r="R14" i="11" s="1"/>
  <c r="E14" i="11"/>
  <c r="F14" i="11" s="1"/>
  <c r="I13" i="11"/>
  <c r="M13" i="11" s="1"/>
  <c r="E13" i="11"/>
  <c r="F13" i="11" s="1"/>
  <c r="I12" i="11"/>
  <c r="P12" i="11" s="1"/>
  <c r="E12" i="11"/>
  <c r="F12" i="11" s="1"/>
  <c r="R11" i="11"/>
  <c r="I11" i="11"/>
  <c r="P11" i="11" s="1"/>
  <c r="E11" i="11"/>
  <c r="F11" i="11" s="1"/>
  <c r="M10" i="11"/>
  <c r="I10" i="11"/>
  <c r="R10" i="11" s="1"/>
  <c r="E10" i="11"/>
  <c r="F10" i="11" s="1"/>
  <c r="I9" i="11"/>
  <c r="M9" i="11" s="1"/>
  <c r="E9" i="11"/>
  <c r="F9" i="11" s="1"/>
  <c r="I8" i="11"/>
  <c r="P8" i="11" s="1"/>
  <c r="E8" i="11"/>
  <c r="F8" i="11" s="1"/>
  <c r="P7" i="11"/>
  <c r="I7" i="11"/>
  <c r="M7" i="11" s="1"/>
  <c r="E7" i="11"/>
  <c r="F7" i="11" s="1"/>
  <c r="I6" i="11"/>
  <c r="P6" i="11" s="1"/>
  <c r="E6" i="11"/>
  <c r="F6" i="11" s="1"/>
  <c r="I5" i="11"/>
  <c r="P5" i="11" s="1"/>
  <c r="E5" i="11"/>
  <c r="F5" i="11" s="1"/>
  <c r="I4" i="11"/>
  <c r="P4" i="11" s="1"/>
  <c r="E4" i="11"/>
  <c r="F4" i="11" s="1"/>
  <c r="CQ272" i="10"/>
  <c r="CP272" i="10"/>
  <c r="CO272" i="10"/>
  <c r="CN272" i="10"/>
  <c r="CM272" i="10"/>
  <c r="CL272" i="10"/>
  <c r="CK272" i="10"/>
  <c r="CJ272" i="10"/>
  <c r="CI272" i="10"/>
  <c r="CH272" i="10"/>
  <c r="CG272" i="10"/>
  <c r="CF272" i="10"/>
  <c r="CE272" i="10"/>
  <c r="CD272" i="10"/>
  <c r="CC272" i="10"/>
  <c r="CB272" i="10"/>
  <c r="CA272" i="10"/>
  <c r="BZ272" i="10"/>
  <c r="AP272" i="10"/>
  <c r="AN272" i="10"/>
  <c r="AL272" i="10"/>
  <c r="AJ272" i="10"/>
  <c r="AH272" i="10"/>
  <c r="AF272" i="10"/>
  <c r="AD272" i="10"/>
  <c r="AB272" i="10"/>
  <c r="Z272" i="10"/>
  <c r="X272" i="10"/>
  <c r="V272" i="10"/>
  <c r="T272" i="10"/>
  <c r="R272" i="10"/>
  <c r="P272" i="10"/>
  <c r="N272" i="10"/>
  <c r="L272" i="10"/>
  <c r="BW271" i="10"/>
  <c r="BV271" i="10"/>
  <c r="BU271" i="10"/>
  <c r="BT271" i="10"/>
  <c r="BS271" i="10"/>
  <c r="BR271" i="10"/>
  <c r="BG271" i="10"/>
  <c r="BH271" i="10" s="1"/>
  <c r="BF271" i="10"/>
  <c r="I271" i="10"/>
  <c r="H271" i="10"/>
  <c r="G271" i="10"/>
  <c r="F271" i="10"/>
  <c r="E271" i="10"/>
  <c r="D271" i="10"/>
  <c r="BW270" i="10"/>
  <c r="BV270" i="10"/>
  <c r="BU270" i="10"/>
  <c r="BT270" i="10"/>
  <c r="BS270" i="10"/>
  <c r="BR270" i="10"/>
  <c r="BG270" i="10"/>
  <c r="BH270" i="10" s="1"/>
  <c r="BF270" i="10"/>
  <c r="I270" i="10"/>
  <c r="H270" i="10"/>
  <c r="G270" i="10"/>
  <c r="F270" i="10"/>
  <c r="E270" i="10"/>
  <c r="D270" i="10"/>
  <c r="CT269" i="10"/>
  <c r="BW269" i="10"/>
  <c r="BV269" i="10"/>
  <c r="BU269" i="10"/>
  <c r="BT269" i="10"/>
  <c r="BS269" i="10"/>
  <c r="BR269" i="10"/>
  <c r="BG269" i="10"/>
  <c r="BH269" i="10" s="1"/>
  <c r="BF269" i="10"/>
  <c r="I269" i="10"/>
  <c r="H269" i="10"/>
  <c r="G269" i="10"/>
  <c r="F269" i="10"/>
  <c r="E269" i="10"/>
  <c r="D269" i="10"/>
  <c r="BW268" i="10"/>
  <c r="BV268" i="10"/>
  <c r="BU268" i="10"/>
  <c r="BT268" i="10"/>
  <c r="BS268" i="10"/>
  <c r="BR268" i="10"/>
  <c r="BG268" i="10"/>
  <c r="BH268" i="10" s="1"/>
  <c r="BF268" i="10"/>
  <c r="I268" i="10"/>
  <c r="H268" i="10"/>
  <c r="G268" i="10"/>
  <c r="F268" i="10"/>
  <c r="E268" i="10"/>
  <c r="D268" i="10"/>
  <c r="BW267" i="10"/>
  <c r="BV267" i="10"/>
  <c r="BU267" i="10"/>
  <c r="BT267" i="10"/>
  <c r="BS267" i="10"/>
  <c r="BR267" i="10"/>
  <c r="BG267" i="10"/>
  <c r="BH267" i="10" s="1"/>
  <c r="BF267" i="10"/>
  <c r="I267" i="10"/>
  <c r="H267" i="10"/>
  <c r="G267" i="10"/>
  <c r="F267" i="10"/>
  <c r="E267" i="10"/>
  <c r="D267" i="10"/>
  <c r="BW266" i="10"/>
  <c r="BV266" i="10"/>
  <c r="BU266" i="10"/>
  <c r="BT266" i="10"/>
  <c r="BS266" i="10"/>
  <c r="BR266" i="10"/>
  <c r="BG266" i="10"/>
  <c r="BH266" i="10" s="1"/>
  <c r="BF266" i="10"/>
  <c r="I266" i="10"/>
  <c r="H266" i="10"/>
  <c r="G266" i="10"/>
  <c r="F266" i="10"/>
  <c r="E266" i="10"/>
  <c r="D266" i="10"/>
  <c r="BW265" i="10"/>
  <c r="BV265" i="10"/>
  <c r="BU265" i="10"/>
  <c r="BT265" i="10"/>
  <c r="BS265" i="10"/>
  <c r="BR265" i="10"/>
  <c r="BG265" i="10"/>
  <c r="BH265" i="10" s="1"/>
  <c r="BF265" i="10"/>
  <c r="I265" i="10"/>
  <c r="H265" i="10"/>
  <c r="G265" i="10"/>
  <c r="F265" i="10"/>
  <c r="E265" i="10"/>
  <c r="D265" i="10"/>
  <c r="BW264" i="10"/>
  <c r="BV264" i="10"/>
  <c r="BU264" i="10"/>
  <c r="BT264" i="10"/>
  <c r="BS264" i="10"/>
  <c r="BR264" i="10"/>
  <c r="BG264" i="10"/>
  <c r="BH264" i="10" s="1"/>
  <c r="BF264" i="10"/>
  <c r="I264" i="10"/>
  <c r="H264" i="10"/>
  <c r="G264" i="10"/>
  <c r="F264" i="10"/>
  <c r="E264" i="10"/>
  <c r="D264" i="10"/>
  <c r="BW263" i="10"/>
  <c r="BV263" i="10"/>
  <c r="BU263" i="10"/>
  <c r="BT263" i="10"/>
  <c r="BS263" i="10"/>
  <c r="BR263" i="10"/>
  <c r="BG263" i="10"/>
  <c r="BH263" i="10" s="1"/>
  <c r="BF263" i="10"/>
  <c r="I263" i="10"/>
  <c r="H263" i="10"/>
  <c r="G263" i="10"/>
  <c r="F263" i="10"/>
  <c r="E263" i="10"/>
  <c r="D263" i="10"/>
  <c r="BW262" i="10"/>
  <c r="BV262" i="10"/>
  <c r="BU262" i="10"/>
  <c r="BT262" i="10"/>
  <c r="BS262" i="10"/>
  <c r="BR262" i="10"/>
  <c r="BG262" i="10"/>
  <c r="BH262" i="10" s="1"/>
  <c r="BF262" i="10"/>
  <c r="I262" i="10"/>
  <c r="H262" i="10"/>
  <c r="G262" i="10"/>
  <c r="F262" i="10"/>
  <c r="E262" i="10"/>
  <c r="D262" i="10"/>
  <c r="CT261" i="10"/>
  <c r="BW261" i="10"/>
  <c r="BV261" i="10"/>
  <c r="BU261" i="10"/>
  <c r="BT261" i="10"/>
  <c r="BS261" i="10"/>
  <c r="BR261" i="10"/>
  <c r="BG261" i="10"/>
  <c r="BH261" i="10" s="1"/>
  <c r="BF261" i="10"/>
  <c r="I261" i="10"/>
  <c r="H261" i="10"/>
  <c r="G261" i="10"/>
  <c r="F261" i="10"/>
  <c r="E261" i="10"/>
  <c r="D261" i="10"/>
  <c r="BW260" i="10"/>
  <c r="BV260" i="10"/>
  <c r="BU260" i="10"/>
  <c r="BT260" i="10"/>
  <c r="BS260" i="10"/>
  <c r="BR260" i="10"/>
  <c r="BG260" i="10"/>
  <c r="BH260" i="10" s="1"/>
  <c r="BF260" i="10"/>
  <c r="I260" i="10"/>
  <c r="H260" i="10"/>
  <c r="G260" i="10"/>
  <c r="F260" i="10"/>
  <c r="E260" i="10"/>
  <c r="D260" i="10"/>
  <c r="BW259" i="10"/>
  <c r="BV259" i="10"/>
  <c r="BU259" i="10"/>
  <c r="BT259" i="10"/>
  <c r="BS259" i="10"/>
  <c r="BR259" i="10"/>
  <c r="BG259" i="10"/>
  <c r="BH259" i="10" s="1"/>
  <c r="BF259" i="10"/>
  <c r="I259" i="10"/>
  <c r="H259" i="10"/>
  <c r="G259" i="10"/>
  <c r="F259" i="10"/>
  <c r="E259" i="10"/>
  <c r="D259" i="10"/>
  <c r="BW258" i="10"/>
  <c r="BV258" i="10"/>
  <c r="BU258" i="10"/>
  <c r="BT258" i="10"/>
  <c r="BS258" i="10"/>
  <c r="BR258" i="10"/>
  <c r="BG258" i="10"/>
  <c r="BH258" i="10" s="1"/>
  <c r="BF258" i="10"/>
  <c r="I258" i="10"/>
  <c r="H258" i="10"/>
  <c r="G258" i="10"/>
  <c r="F258" i="10"/>
  <c r="E258" i="10"/>
  <c r="D258" i="10"/>
  <c r="BW257" i="10"/>
  <c r="BV257" i="10"/>
  <c r="BU257" i="10"/>
  <c r="BT257" i="10"/>
  <c r="BS257" i="10"/>
  <c r="BR257" i="10"/>
  <c r="BG257" i="10"/>
  <c r="BH257" i="10" s="1"/>
  <c r="BF257" i="10"/>
  <c r="I257" i="10"/>
  <c r="H257" i="10"/>
  <c r="G257" i="10"/>
  <c r="F257" i="10"/>
  <c r="E257" i="10"/>
  <c r="D257" i="10"/>
  <c r="BW256" i="10"/>
  <c r="BV256" i="10"/>
  <c r="BU256" i="10"/>
  <c r="BT256" i="10"/>
  <c r="BS256" i="10"/>
  <c r="BR256" i="10"/>
  <c r="BG256" i="10"/>
  <c r="BH256" i="10" s="1"/>
  <c r="BF256" i="10"/>
  <c r="I256" i="10"/>
  <c r="H256" i="10"/>
  <c r="G256" i="10"/>
  <c r="F256" i="10"/>
  <c r="E256" i="10"/>
  <c r="D256" i="10"/>
  <c r="BW255" i="10"/>
  <c r="BV255" i="10"/>
  <c r="BU255" i="10"/>
  <c r="BT255" i="10"/>
  <c r="BS255" i="10"/>
  <c r="BR255" i="10"/>
  <c r="BG255" i="10"/>
  <c r="BH255" i="10" s="1"/>
  <c r="BF255" i="10"/>
  <c r="I255" i="10"/>
  <c r="H255" i="10"/>
  <c r="G255" i="10"/>
  <c r="F255" i="10"/>
  <c r="E255" i="10"/>
  <c r="D255" i="10"/>
  <c r="BW254" i="10"/>
  <c r="BV254" i="10"/>
  <c r="BU254" i="10"/>
  <c r="BT254" i="10"/>
  <c r="BS254" i="10"/>
  <c r="BR254" i="10"/>
  <c r="BG254" i="10"/>
  <c r="BH254" i="10" s="1"/>
  <c r="BF254" i="10"/>
  <c r="I254" i="10"/>
  <c r="H254" i="10"/>
  <c r="G254" i="10"/>
  <c r="F254" i="10"/>
  <c r="E254" i="10"/>
  <c r="D254" i="10"/>
  <c r="BW253" i="10"/>
  <c r="BV253" i="10"/>
  <c r="BU253" i="10"/>
  <c r="BT253" i="10"/>
  <c r="BS253" i="10"/>
  <c r="BR253" i="10"/>
  <c r="BG253" i="10"/>
  <c r="BH253" i="10" s="1"/>
  <c r="BF253" i="10"/>
  <c r="I253" i="10"/>
  <c r="H253" i="10"/>
  <c r="G253" i="10"/>
  <c r="F253" i="10"/>
  <c r="E253" i="10"/>
  <c r="D253" i="10"/>
  <c r="CT252" i="10"/>
  <c r="BW252" i="10"/>
  <c r="BV252" i="10"/>
  <c r="BU252" i="10"/>
  <c r="BT252" i="10"/>
  <c r="BS252" i="10"/>
  <c r="BR252" i="10"/>
  <c r="BG252" i="10"/>
  <c r="BH252" i="10" s="1"/>
  <c r="BF252" i="10"/>
  <c r="I252" i="10"/>
  <c r="H252" i="10"/>
  <c r="G252" i="10"/>
  <c r="F252" i="10"/>
  <c r="E252" i="10"/>
  <c r="D252" i="10"/>
  <c r="BW251" i="10"/>
  <c r="BV251" i="10"/>
  <c r="BU251" i="10"/>
  <c r="BT251" i="10"/>
  <c r="BS251" i="10"/>
  <c r="BR251" i="10"/>
  <c r="BG251" i="10"/>
  <c r="BH251" i="10" s="1"/>
  <c r="BF251" i="10"/>
  <c r="I251" i="10"/>
  <c r="H251" i="10"/>
  <c r="G251" i="10"/>
  <c r="F251" i="10"/>
  <c r="E251" i="10"/>
  <c r="D251" i="10"/>
  <c r="BW250" i="10"/>
  <c r="BV250" i="10"/>
  <c r="BU250" i="10"/>
  <c r="BT250" i="10"/>
  <c r="BS250" i="10"/>
  <c r="BR250" i="10"/>
  <c r="BG250" i="10"/>
  <c r="BH250" i="10" s="1"/>
  <c r="BF250" i="10"/>
  <c r="I250" i="10"/>
  <c r="H250" i="10"/>
  <c r="G250" i="10"/>
  <c r="F250" i="10"/>
  <c r="E250" i="10"/>
  <c r="D250" i="10"/>
  <c r="BW249" i="10"/>
  <c r="BV249" i="10"/>
  <c r="BU249" i="10"/>
  <c r="BT249" i="10"/>
  <c r="BS249" i="10"/>
  <c r="BR249" i="10"/>
  <c r="BG249" i="10"/>
  <c r="BH249" i="10" s="1"/>
  <c r="BF249" i="10"/>
  <c r="I249" i="10"/>
  <c r="H249" i="10"/>
  <c r="G249" i="10"/>
  <c r="F249" i="10"/>
  <c r="E249" i="10"/>
  <c r="D249" i="10"/>
  <c r="BW248" i="10"/>
  <c r="BV248" i="10"/>
  <c r="BU248" i="10"/>
  <c r="BT248" i="10"/>
  <c r="BS248" i="10"/>
  <c r="BR248" i="10"/>
  <c r="BG248" i="10"/>
  <c r="BH248" i="10" s="1"/>
  <c r="BF248" i="10"/>
  <c r="I248" i="10"/>
  <c r="H248" i="10"/>
  <c r="G248" i="10"/>
  <c r="F248" i="10"/>
  <c r="E248" i="10"/>
  <c r="D248" i="10"/>
  <c r="BW247" i="10"/>
  <c r="BV247" i="10"/>
  <c r="BU247" i="10"/>
  <c r="BT247" i="10"/>
  <c r="BS247" i="10"/>
  <c r="BR247" i="10"/>
  <c r="BG247" i="10"/>
  <c r="BH247" i="10" s="1"/>
  <c r="BF247" i="10"/>
  <c r="I247" i="10"/>
  <c r="H247" i="10"/>
  <c r="G247" i="10"/>
  <c r="F247" i="10"/>
  <c r="E247" i="10"/>
  <c r="D247" i="10"/>
  <c r="BW246" i="10"/>
  <c r="BV246" i="10"/>
  <c r="BU246" i="10"/>
  <c r="BT246" i="10"/>
  <c r="BS246" i="10"/>
  <c r="BR246" i="10"/>
  <c r="BG246" i="10"/>
  <c r="BH246" i="10" s="1"/>
  <c r="BF246" i="10"/>
  <c r="I246" i="10"/>
  <c r="H246" i="10"/>
  <c r="G246" i="10"/>
  <c r="F246" i="10"/>
  <c r="E246" i="10"/>
  <c r="D246" i="10"/>
  <c r="BW245" i="10"/>
  <c r="BV245" i="10"/>
  <c r="BU245" i="10"/>
  <c r="BT245" i="10"/>
  <c r="BS245" i="10"/>
  <c r="BR245" i="10"/>
  <c r="BG245" i="10"/>
  <c r="BH245" i="10" s="1"/>
  <c r="BF245" i="10"/>
  <c r="I245" i="10"/>
  <c r="H245" i="10"/>
  <c r="G245" i="10"/>
  <c r="F245" i="10"/>
  <c r="E245" i="10"/>
  <c r="D245" i="10"/>
  <c r="BW244" i="10"/>
  <c r="BV244" i="10"/>
  <c r="BU244" i="10"/>
  <c r="BT244" i="10"/>
  <c r="BS244" i="10"/>
  <c r="BR244" i="10"/>
  <c r="BG244" i="10"/>
  <c r="BH244" i="10" s="1"/>
  <c r="BF244" i="10"/>
  <c r="I244" i="10"/>
  <c r="H244" i="10"/>
  <c r="G244" i="10"/>
  <c r="F244" i="10"/>
  <c r="E244" i="10"/>
  <c r="D244" i="10"/>
  <c r="BW243" i="10"/>
  <c r="BV243" i="10"/>
  <c r="BU243" i="10"/>
  <c r="BT243" i="10"/>
  <c r="BS243" i="10"/>
  <c r="BR243" i="10"/>
  <c r="BG243" i="10"/>
  <c r="BH243" i="10" s="1"/>
  <c r="BF243" i="10"/>
  <c r="I243" i="10"/>
  <c r="H243" i="10"/>
  <c r="G243" i="10"/>
  <c r="F243" i="10"/>
  <c r="E243" i="10"/>
  <c r="D243" i="10"/>
  <c r="BW242" i="10"/>
  <c r="BV242" i="10"/>
  <c r="BU242" i="10"/>
  <c r="BT242" i="10"/>
  <c r="BS242" i="10"/>
  <c r="BR242" i="10"/>
  <c r="BG242" i="10"/>
  <c r="BH242" i="10" s="1"/>
  <c r="BF242" i="10"/>
  <c r="I242" i="10"/>
  <c r="H242" i="10"/>
  <c r="G242" i="10"/>
  <c r="F242" i="10"/>
  <c r="E242" i="10"/>
  <c r="D242" i="10"/>
  <c r="BW241" i="10"/>
  <c r="BV241" i="10"/>
  <c r="BU241" i="10"/>
  <c r="BT241" i="10"/>
  <c r="BS241" i="10"/>
  <c r="BR241" i="10"/>
  <c r="BG241" i="10"/>
  <c r="BH241" i="10" s="1"/>
  <c r="BF241" i="10"/>
  <c r="I241" i="10"/>
  <c r="H241" i="10"/>
  <c r="G241" i="10"/>
  <c r="F241" i="10"/>
  <c r="E241" i="10"/>
  <c r="D241" i="10"/>
  <c r="BW240" i="10"/>
  <c r="BV240" i="10"/>
  <c r="BU240" i="10"/>
  <c r="BT240" i="10"/>
  <c r="BS240" i="10"/>
  <c r="BR240" i="10"/>
  <c r="BG240" i="10"/>
  <c r="BH240" i="10" s="1"/>
  <c r="BF240" i="10"/>
  <c r="I240" i="10"/>
  <c r="H240" i="10"/>
  <c r="G240" i="10"/>
  <c r="F240" i="10"/>
  <c r="E240" i="10"/>
  <c r="D240" i="10"/>
  <c r="BW239" i="10"/>
  <c r="BV239" i="10"/>
  <c r="BU239" i="10"/>
  <c r="BT239" i="10"/>
  <c r="BS239" i="10"/>
  <c r="BR239" i="10"/>
  <c r="BG239" i="10"/>
  <c r="BH239" i="10" s="1"/>
  <c r="BF239" i="10"/>
  <c r="I239" i="10"/>
  <c r="H239" i="10"/>
  <c r="G239" i="10"/>
  <c r="F239" i="10"/>
  <c r="E239" i="10"/>
  <c r="D239" i="10"/>
  <c r="BW238" i="10"/>
  <c r="BV238" i="10"/>
  <c r="BU238" i="10"/>
  <c r="BT238" i="10"/>
  <c r="BS238" i="10"/>
  <c r="BR238" i="10"/>
  <c r="BG238" i="10"/>
  <c r="BH238" i="10" s="1"/>
  <c r="BF238" i="10"/>
  <c r="I238" i="10"/>
  <c r="H238" i="10"/>
  <c r="G238" i="10"/>
  <c r="F238" i="10"/>
  <c r="E238" i="10"/>
  <c r="D238" i="10"/>
  <c r="BW237" i="10"/>
  <c r="BV237" i="10"/>
  <c r="BU237" i="10"/>
  <c r="BT237" i="10"/>
  <c r="BS237" i="10"/>
  <c r="BR237" i="10"/>
  <c r="BG237" i="10"/>
  <c r="BH237" i="10" s="1"/>
  <c r="BF237" i="10"/>
  <c r="I237" i="10"/>
  <c r="H237" i="10"/>
  <c r="G237" i="10"/>
  <c r="F237" i="10"/>
  <c r="E237" i="10"/>
  <c r="D237" i="10"/>
  <c r="CT236" i="10"/>
  <c r="BW236" i="10"/>
  <c r="BV236" i="10"/>
  <c r="BU236" i="10"/>
  <c r="BT236" i="10"/>
  <c r="BS236" i="10"/>
  <c r="BR236" i="10"/>
  <c r="BG236" i="10"/>
  <c r="BH236" i="10" s="1"/>
  <c r="BF236" i="10"/>
  <c r="I236" i="10"/>
  <c r="H236" i="10"/>
  <c r="G236" i="10"/>
  <c r="F236" i="10"/>
  <c r="E236" i="10"/>
  <c r="D236" i="10"/>
  <c r="BW235" i="10"/>
  <c r="BV235" i="10"/>
  <c r="BU235" i="10"/>
  <c r="BT235" i="10"/>
  <c r="BS235" i="10"/>
  <c r="BR235" i="10"/>
  <c r="BG235" i="10"/>
  <c r="BH235" i="10" s="1"/>
  <c r="BF235" i="10"/>
  <c r="I235" i="10"/>
  <c r="H235" i="10"/>
  <c r="G235" i="10"/>
  <c r="F235" i="10"/>
  <c r="E235" i="10"/>
  <c r="D235" i="10"/>
  <c r="BW234" i="10"/>
  <c r="BV234" i="10"/>
  <c r="BU234" i="10"/>
  <c r="BT234" i="10"/>
  <c r="BS234" i="10"/>
  <c r="BR234" i="10"/>
  <c r="BG234" i="10"/>
  <c r="BH234" i="10" s="1"/>
  <c r="BF234" i="10"/>
  <c r="I234" i="10"/>
  <c r="H234" i="10"/>
  <c r="G234" i="10"/>
  <c r="F234" i="10"/>
  <c r="E234" i="10"/>
  <c r="D234" i="10"/>
  <c r="BW233" i="10"/>
  <c r="BV233" i="10"/>
  <c r="BU233" i="10"/>
  <c r="BT233" i="10"/>
  <c r="BS233" i="10"/>
  <c r="BR233" i="10"/>
  <c r="BG233" i="10"/>
  <c r="BH233" i="10" s="1"/>
  <c r="BF233" i="10"/>
  <c r="I233" i="10"/>
  <c r="H233" i="10"/>
  <c r="G233" i="10"/>
  <c r="F233" i="10"/>
  <c r="E233" i="10"/>
  <c r="D233" i="10"/>
  <c r="CT232" i="10"/>
  <c r="BW232" i="10"/>
  <c r="BV232" i="10"/>
  <c r="BU232" i="10"/>
  <c r="BT232" i="10"/>
  <c r="BS232" i="10"/>
  <c r="BR232" i="10"/>
  <c r="BG232" i="10"/>
  <c r="BH232" i="10" s="1"/>
  <c r="BF232" i="10"/>
  <c r="I232" i="10"/>
  <c r="H232" i="10"/>
  <c r="G232" i="10"/>
  <c r="F232" i="10"/>
  <c r="E232" i="10"/>
  <c r="D232" i="10"/>
  <c r="BW231" i="10"/>
  <c r="BV231" i="10"/>
  <c r="BU231" i="10"/>
  <c r="BT231" i="10"/>
  <c r="BS231" i="10"/>
  <c r="BR231" i="10"/>
  <c r="BG231" i="10"/>
  <c r="BH231" i="10" s="1"/>
  <c r="BF231" i="10"/>
  <c r="I231" i="10"/>
  <c r="H231" i="10"/>
  <c r="G231" i="10"/>
  <c r="F231" i="10"/>
  <c r="E231" i="10"/>
  <c r="D231" i="10"/>
  <c r="BW230" i="10"/>
  <c r="BV230" i="10"/>
  <c r="BU230" i="10"/>
  <c r="BT230" i="10"/>
  <c r="BS230" i="10"/>
  <c r="BR230" i="10"/>
  <c r="BG230" i="10"/>
  <c r="BH230" i="10" s="1"/>
  <c r="BF230" i="10"/>
  <c r="I230" i="10"/>
  <c r="H230" i="10"/>
  <c r="G230" i="10"/>
  <c r="F230" i="10"/>
  <c r="E230" i="10"/>
  <c r="D230" i="10"/>
  <c r="BW229" i="10"/>
  <c r="BV229" i="10"/>
  <c r="BU229" i="10"/>
  <c r="BT229" i="10"/>
  <c r="BS229" i="10"/>
  <c r="BR229" i="10"/>
  <c r="BG229" i="10"/>
  <c r="BH229" i="10" s="1"/>
  <c r="BF229" i="10"/>
  <c r="I229" i="10"/>
  <c r="H229" i="10"/>
  <c r="G229" i="10"/>
  <c r="F229" i="10"/>
  <c r="E229" i="10"/>
  <c r="D229" i="10"/>
  <c r="BW228" i="10"/>
  <c r="BV228" i="10"/>
  <c r="BU228" i="10"/>
  <c r="BT228" i="10"/>
  <c r="BS228" i="10"/>
  <c r="BR228" i="10"/>
  <c r="BG228" i="10"/>
  <c r="BH228" i="10" s="1"/>
  <c r="BF228" i="10"/>
  <c r="I228" i="10"/>
  <c r="H228" i="10"/>
  <c r="G228" i="10"/>
  <c r="F228" i="10"/>
  <c r="E228" i="10"/>
  <c r="D228" i="10"/>
  <c r="BW227" i="10"/>
  <c r="BV227" i="10"/>
  <c r="BU227" i="10"/>
  <c r="BT227" i="10"/>
  <c r="BS227" i="10"/>
  <c r="BR227" i="10"/>
  <c r="BG227" i="10"/>
  <c r="BH227" i="10" s="1"/>
  <c r="BF227" i="10"/>
  <c r="I227" i="10"/>
  <c r="H227" i="10"/>
  <c r="G227" i="10"/>
  <c r="F227" i="10"/>
  <c r="E227" i="10"/>
  <c r="D227" i="10"/>
  <c r="BW226" i="10"/>
  <c r="BV226" i="10"/>
  <c r="BU226" i="10"/>
  <c r="BT226" i="10"/>
  <c r="BS226" i="10"/>
  <c r="BR226" i="10"/>
  <c r="BG226" i="10"/>
  <c r="BH226" i="10" s="1"/>
  <c r="BF226" i="10"/>
  <c r="I226" i="10"/>
  <c r="H226" i="10"/>
  <c r="G226" i="10"/>
  <c r="F226" i="10"/>
  <c r="E226" i="10"/>
  <c r="D226" i="10"/>
  <c r="BW225" i="10"/>
  <c r="BV225" i="10"/>
  <c r="BU225" i="10"/>
  <c r="BT225" i="10"/>
  <c r="BS225" i="10"/>
  <c r="BR225" i="10"/>
  <c r="BG225" i="10"/>
  <c r="BH225" i="10" s="1"/>
  <c r="BF225" i="10"/>
  <c r="I225" i="10"/>
  <c r="H225" i="10"/>
  <c r="G225" i="10"/>
  <c r="F225" i="10"/>
  <c r="E225" i="10"/>
  <c r="D225" i="10"/>
  <c r="CT224" i="10"/>
  <c r="BW224" i="10"/>
  <c r="BV224" i="10"/>
  <c r="BU224" i="10"/>
  <c r="BT224" i="10"/>
  <c r="BS224" i="10"/>
  <c r="BR224" i="10"/>
  <c r="BG224" i="10"/>
  <c r="BH224" i="10" s="1"/>
  <c r="BF224" i="10"/>
  <c r="I224" i="10"/>
  <c r="H224" i="10"/>
  <c r="G224" i="10"/>
  <c r="F224" i="10"/>
  <c r="E224" i="10"/>
  <c r="D224" i="10"/>
  <c r="BW223" i="10"/>
  <c r="BV223" i="10"/>
  <c r="BU223" i="10"/>
  <c r="BT223" i="10"/>
  <c r="BS223" i="10"/>
  <c r="BR223" i="10"/>
  <c r="BG223" i="10"/>
  <c r="BH223" i="10" s="1"/>
  <c r="BF223" i="10"/>
  <c r="I223" i="10"/>
  <c r="H223" i="10"/>
  <c r="G223" i="10"/>
  <c r="F223" i="10"/>
  <c r="E223" i="10"/>
  <c r="D223" i="10"/>
  <c r="BW222" i="10"/>
  <c r="BV222" i="10"/>
  <c r="BU222" i="10"/>
  <c r="BT222" i="10"/>
  <c r="BS222" i="10"/>
  <c r="BR222" i="10"/>
  <c r="BG222" i="10"/>
  <c r="BH222" i="10" s="1"/>
  <c r="BF222" i="10"/>
  <c r="I222" i="10"/>
  <c r="H222" i="10"/>
  <c r="G222" i="10"/>
  <c r="F222" i="10"/>
  <c r="E222" i="10"/>
  <c r="D222" i="10"/>
  <c r="BW221" i="10"/>
  <c r="BV221" i="10"/>
  <c r="BU221" i="10"/>
  <c r="BT221" i="10"/>
  <c r="BS221" i="10"/>
  <c r="BR221" i="10"/>
  <c r="BG221" i="10"/>
  <c r="BH221" i="10" s="1"/>
  <c r="BF221" i="10"/>
  <c r="I221" i="10"/>
  <c r="H221" i="10"/>
  <c r="G221" i="10"/>
  <c r="F221" i="10"/>
  <c r="E221" i="10"/>
  <c r="D221" i="10"/>
  <c r="CT220" i="10"/>
  <c r="BW220" i="10"/>
  <c r="BV220" i="10"/>
  <c r="BU220" i="10"/>
  <c r="BT220" i="10"/>
  <c r="BS220" i="10"/>
  <c r="BR220" i="10"/>
  <c r="BG220" i="10"/>
  <c r="BH220" i="10" s="1"/>
  <c r="BF220" i="10"/>
  <c r="I220" i="10"/>
  <c r="H220" i="10"/>
  <c r="G220" i="10"/>
  <c r="F220" i="10"/>
  <c r="E220" i="10"/>
  <c r="D220" i="10"/>
  <c r="BW219" i="10"/>
  <c r="BV219" i="10"/>
  <c r="BU219" i="10"/>
  <c r="BT219" i="10"/>
  <c r="BS219" i="10"/>
  <c r="BR219" i="10"/>
  <c r="BG219" i="10"/>
  <c r="BH219" i="10" s="1"/>
  <c r="BF219" i="10"/>
  <c r="I219" i="10"/>
  <c r="H219" i="10"/>
  <c r="G219" i="10"/>
  <c r="F219" i="10"/>
  <c r="E219" i="10"/>
  <c r="D219" i="10"/>
  <c r="BW218" i="10"/>
  <c r="BV218" i="10"/>
  <c r="BU218" i="10"/>
  <c r="BT218" i="10"/>
  <c r="BS218" i="10"/>
  <c r="BR218" i="10"/>
  <c r="BG218" i="10"/>
  <c r="BH218" i="10" s="1"/>
  <c r="BF218" i="10"/>
  <c r="I218" i="10"/>
  <c r="H218" i="10"/>
  <c r="G218" i="10"/>
  <c r="F218" i="10"/>
  <c r="E218" i="10"/>
  <c r="D218" i="10"/>
  <c r="BW217" i="10"/>
  <c r="BV217" i="10"/>
  <c r="BU217" i="10"/>
  <c r="BT217" i="10"/>
  <c r="BS217" i="10"/>
  <c r="BR217" i="10"/>
  <c r="BG217" i="10"/>
  <c r="BH217" i="10" s="1"/>
  <c r="BF217" i="10"/>
  <c r="I217" i="10"/>
  <c r="H217" i="10"/>
  <c r="G217" i="10"/>
  <c r="F217" i="10"/>
  <c r="E217" i="10"/>
  <c r="D217" i="10"/>
  <c r="BW216" i="10"/>
  <c r="BV216" i="10"/>
  <c r="BU216" i="10"/>
  <c r="BT216" i="10"/>
  <c r="BS216" i="10"/>
  <c r="BR216" i="10"/>
  <c r="BG216" i="10"/>
  <c r="BH216" i="10" s="1"/>
  <c r="BF216" i="10"/>
  <c r="I216" i="10"/>
  <c r="H216" i="10"/>
  <c r="G216" i="10"/>
  <c r="F216" i="10"/>
  <c r="E216" i="10"/>
  <c r="D216" i="10"/>
  <c r="BW215" i="10"/>
  <c r="BV215" i="10"/>
  <c r="BU215" i="10"/>
  <c r="BT215" i="10"/>
  <c r="BS215" i="10"/>
  <c r="BR215" i="10"/>
  <c r="BG215" i="10"/>
  <c r="BH215" i="10" s="1"/>
  <c r="BF215" i="10"/>
  <c r="I215" i="10"/>
  <c r="H215" i="10"/>
  <c r="G215" i="10"/>
  <c r="F215" i="10"/>
  <c r="E215" i="10"/>
  <c r="D215" i="10"/>
  <c r="BW214" i="10"/>
  <c r="BV214" i="10"/>
  <c r="BU214" i="10"/>
  <c r="BT214" i="10"/>
  <c r="BS214" i="10"/>
  <c r="BR214" i="10"/>
  <c r="BG214" i="10"/>
  <c r="BH214" i="10" s="1"/>
  <c r="BF214" i="10"/>
  <c r="I214" i="10"/>
  <c r="H214" i="10"/>
  <c r="G214" i="10"/>
  <c r="F214" i="10"/>
  <c r="E214" i="10"/>
  <c r="D214" i="10"/>
  <c r="BW213" i="10"/>
  <c r="BV213" i="10"/>
  <c r="BU213" i="10"/>
  <c r="BT213" i="10"/>
  <c r="BS213" i="10"/>
  <c r="BR213" i="10"/>
  <c r="BG213" i="10"/>
  <c r="BH213" i="10" s="1"/>
  <c r="BF213" i="10"/>
  <c r="I213" i="10"/>
  <c r="H213" i="10"/>
  <c r="G213" i="10"/>
  <c r="F213" i="10"/>
  <c r="E213" i="10"/>
  <c r="D213" i="10"/>
  <c r="BW212" i="10"/>
  <c r="BV212" i="10"/>
  <c r="BU212" i="10"/>
  <c r="BT212" i="10"/>
  <c r="BS212" i="10"/>
  <c r="BR212" i="10"/>
  <c r="BG212" i="10"/>
  <c r="BH212" i="10" s="1"/>
  <c r="BF212" i="10"/>
  <c r="I212" i="10"/>
  <c r="H212" i="10"/>
  <c r="G212" i="10"/>
  <c r="F212" i="10"/>
  <c r="E212" i="10"/>
  <c r="D212" i="10"/>
  <c r="BW211" i="10"/>
  <c r="BV211" i="10"/>
  <c r="BU211" i="10"/>
  <c r="BT211" i="10"/>
  <c r="BS211" i="10"/>
  <c r="BR211" i="10"/>
  <c r="BG211" i="10"/>
  <c r="BH211" i="10" s="1"/>
  <c r="BF211" i="10"/>
  <c r="I211" i="10"/>
  <c r="H211" i="10"/>
  <c r="G211" i="10"/>
  <c r="F211" i="10"/>
  <c r="E211" i="10"/>
  <c r="D211" i="10"/>
  <c r="BW210" i="10"/>
  <c r="BV210" i="10"/>
  <c r="BU210" i="10"/>
  <c r="BT210" i="10"/>
  <c r="BS210" i="10"/>
  <c r="BR210" i="10"/>
  <c r="BG210" i="10"/>
  <c r="BH210" i="10" s="1"/>
  <c r="BF210" i="10"/>
  <c r="I210" i="10"/>
  <c r="H210" i="10"/>
  <c r="G210" i="10"/>
  <c r="F210" i="10"/>
  <c r="E210" i="10"/>
  <c r="D210" i="10"/>
  <c r="BW209" i="10"/>
  <c r="BV209" i="10"/>
  <c r="BU209" i="10"/>
  <c r="BT209" i="10"/>
  <c r="BS209" i="10"/>
  <c r="BR209" i="10"/>
  <c r="BG209" i="10"/>
  <c r="BH209" i="10" s="1"/>
  <c r="BF209" i="10"/>
  <c r="I209" i="10"/>
  <c r="H209" i="10"/>
  <c r="G209" i="10"/>
  <c r="F209" i="10"/>
  <c r="E209" i="10"/>
  <c r="D209" i="10"/>
  <c r="BW208" i="10"/>
  <c r="BV208" i="10"/>
  <c r="BU208" i="10"/>
  <c r="BT208" i="10"/>
  <c r="BS208" i="10"/>
  <c r="BR208" i="10"/>
  <c r="BG208" i="10"/>
  <c r="BH208" i="10" s="1"/>
  <c r="BF208" i="10"/>
  <c r="I208" i="10"/>
  <c r="H208" i="10"/>
  <c r="G208" i="10"/>
  <c r="F208" i="10"/>
  <c r="E208" i="10"/>
  <c r="D208" i="10"/>
  <c r="BW207" i="10"/>
  <c r="BV207" i="10"/>
  <c r="BU207" i="10"/>
  <c r="BT207" i="10"/>
  <c r="BS207" i="10"/>
  <c r="BR207" i="10"/>
  <c r="BG207" i="10"/>
  <c r="BH207" i="10" s="1"/>
  <c r="BF207" i="10"/>
  <c r="I207" i="10"/>
  <c r="H207" i="10"/>
  <c r="G207" i="10"/>
  <c r="F207" i="10"/>
  <c r="E207" i="10"/>
  <c r="D207" i="10"/>
  <c r="BW206" i="10"/>
  <c r="BV206" i="10"/>
  <c r="BU206" i="10"/>
  <c r="BT206" i="10"/>
  <c r="BS206" i="10"/>
  <c r="BR206" i="10"/>
  <c r="BG206" i="10"/>
  <c r="BH206" i="10" s="1"/>
  <c r="BF206" i="10"/>
  <c r="I206" i="10"/>
  <c r="H206" i="10"/>
  <c r="G206" i="10"/>
  <c r="F206" i="10"/>
  <c r="E206" i="10"/>
  <c r="D206" i="10"/>
  <c r="BW205" i="10"/>
  <c r="BV205" i="10"/>
  <c r="BU205" i="10"/>
  <c r="BT205" i="10"/>
  <c r="BS205" i="10"/>
  <c r="BR205" i="10"/>
  <c r="BG205" i="10"/>
  <c r="BH205" i="10" s="1"/>
  <c r="BF205" i="10"/>
  <c r="I205" i="10"/>
  <c r="H205" i="10"/>
  <c r="G205" i="10"/>
  <c r="F205" i="10"/>
  <c r="E205" i="10"/>
  <c r="D205" i="10"/>
  <c r="BW204" i="10"/>
  <c r="BV204" i="10"/>
  <c r="BU204" i="10"/>
  <c r="BT204" i="10"/>
  <c r="BS204" i="10"/>
  <c r="BR204" i="10"/>
  <c r="BG204" i="10"/>
  <c r="BH204" i="10" s="1"/>
  <c r="BF204" i="10"/>
  <c r="I204" i="10"/>
  <c r="H204" i="10"/>
  <c r="G204" i="10"/>
  <c r="F204" i="10"/>
  <c r="E204" i="10"/>
  <c r="D204" i="10"/>
  <c r="BW203" i="10"/>
  <c r="BV203" i="10"/>
  <c r="BU203" i="10"/>
  <c r="BT203" i="10"/>
  <c r="BS203" i="10"/>
  <c r="BR203" i="10"/>
  <c r="BG203" i="10"/>
  <c r="BH203" i="10" s="1"/>
  <c r="BF203" i="10"/>
  <c r="I203" i="10"/>
  <c r="H203" i="10"/>
  <c r="G203" i="10"/>
  <c r="F203" i="10"/>
  <c r="E203" i="10"/>
  <c r="D203" i="10"/>
  <c r="BW202" i="10"/>
  <c r="BV202" i="10"/>
  <c r="BU202" i="10"/>
  <c r="BT202" i="10"/>
  <c r="BS202" i="10"/>
  <c r="BR202" i="10"/>
  <c r="BG202" i="10"/>
  <c r="BH202" i="10" s="1"/>
  <c r="BF202" i="10"/>
  <c r="I202" i="10"/>
  <c r="H202" i="10"/>
  <c r="G202" i="10"/>
  <c r="F202" i="10"/>
  <c r="E202" i="10"/>
  <c r="D202" i="10"/>
  <c r="BW201" i="10"/>
  <c r="BV201" i="10"/>
  <c r="BU201" i="10"/>
  <c r="BT201" i="10"/>
  <c r="BS201" i="10"/>
  <c r="BR201" i="10"/>
  <c r="BG201" i="10"/>
  <c r="BH201" i="10" s="1"/>
  <c r="BF201" i="10"/>
  <c r="I201" i="10"/>
  <c r="H201" i="10"/>
  <c r="G201" i="10"/>
  <c r="F201" i="10"/>
  <c r="E201" i="10"/>
  <c r="D201" i="10"/>
  <c r="BW200" i="10"/>
  <c r="BV200" i="10"/>
  <c r="BU200" i="10"/>
  <c r="BT200" i="10"/>
  <c r="BS200" i="10"/>
  <c r="BR200" i="10"/>
  <c r="BG200" i="10"/>
  <c r="BH200" i="10" s="1"/>
  <c r="BF200" i="10"/>
  <c r="I200" i="10"/>
  <c r="H200" i="10"/>
  <c r="G200" i="10"/>
  <c r="F200" i="10"/>
  <c r="E200" i="10"/>
  <c r="D200" i="10"/>
  <c r="BW199" i="10"/>
  <c r="BV199" i="10"/>
  <c r="BU199" i="10"/>
  <c r="BT199" i="10"/>
  <c r="BS199" i="10"/>
  <c r="BR199" i="10"/>
  <c r="BG199" i="10"/>
  <c r="BH199" i="10" s="1"/>
  <c r="BF199" i="10"/>
  <c r="I199" i="10"/>
  <c r="H199" i="10"/>
  <c r="G199" i="10"/>
  <c r="F199" i="10"/>
  <c r="E199" i="10"/>
  <c r="D199" i="10"/>
  <c r="BW198" i="10"/>
  <c r="BV198" i="10"/>
  <c r="BU198" i="10"/>
  <c r="BT198" i="10"/>
  <c r="BS198" i="10"/>
  <c r="BR198" i="10"/>
  <c r="BG198" i="10"/>
  <c r="BH198" i="10" s="1"/>
  <c r="BF198" i="10"/>
  <c r="I198" i="10"/>
  <c r="H198" i="10"/>
  <c r="G198" i="10"/>
  <c r="F198" i="10"/>
  <c r="E198" i="10"/>
  <c r="D198" i="10"/>
  <c r="BW197" i="10"/>
  <c r="BV197" i="10"/>
  <c r="BU197" i="10"/>
  <c r="BT197" i="10"/>
  <c r="BS197" i="10"/>
  <c r="BR197" i="10"/>
  <c r="BG197" i="10"/>
  <c r="BH197" i="10" s="1"/>
  <c r="BF197" i="10"/>
  <c r="I197" i="10"/>
  <c r="H197" i="10"/>
  <c r="G197" i="10"/>
  <c r="F197" i="10"/>
  <c r="E197" i="10"/>
  <c r="D197" i="10"/>
  <c r="BW196" i="10"/>
  <c r="BV196" i="10"/>
  <c r="BU196" i="10"/>
  <c r="BT196" i="10"/>
  <c r="BS196" i="10"/>
  <c r="BR196" i="10"/>
  <c r="BG196" i="10"/>
  <c r="BH196" i="10" s="1"/>
  <c r="BF196" i="10"/>
  <c r="I196" i="10"/>
  <c r="H196" i="10"/>
  <c r="G196" i="10"/>
  <c r="F196" i="10"/>
  <c r="E196" i="10"/>
  <c r="D196" i="10"/>
  <c r="BW195" i="10"/>
  <c r="BV195" i="10"/>
  <c r="BU195" i="10"/>
  <c r="BT195" i="10"/>
  <c r="BS195" i="10"/>
  <c r="BR195" i="10"/>
  <c r="BG195" i="10"/>
  <c r="BH195" i="10" s="1"/>
  <c r="BF195" i="10"/>
  <c r="I195" i="10"/>
  <c r="H195" i="10"/>
  <c r="G195" i="10"/>
  <c r="F195" i="10"/>
  <c r="E195" i="10"/>
  <c r="D195" i="10"/>
  <c r="BW194" i="10"/>
  <c r="BV194" i="10"/>
  <c r="BU194" i="10"/>
  <c r="BT194" i="10"/>
  <c r="BS194" i="10"/>
  <c r="BR194" i="10"/>
  <c r="BG194" i="10"/>
  <c r="BH194" i="10" s="1"/>
  <c r="BF194" i="10"/>
  <c r="I194" i="10"/>
  <c r="H194" i="10"/>
  <c r="G194" i="10"/>
  <c r="F194" i="10"/>
  <c r="E194" i="10"/>
  <c r="D194" i="10"/>
  <c r="BW193" i="10"/>
  <c r="BV193" i="10"/>
  <c r="BU193" i="10"/>
  <c r="BT193" i="10"/>
  <c r="BS193" i="10"/>
  <c r="BR193" i="10"/>
  <c r="BG193" i="10"/>
  <c r="BH193" i="10" s="1"/>
  <c r="BF193" i="10"/>
  <c r="I193" i="10"/>
  <c r="H193" i="10"/>
  <c r="G193" i="10"/>
  <c r="F193" i="10"/>
  <c r="E193" i="10"/>
  <c r="D193" i="10"/>
  <c r="BW192" i="10"/>
  <c r="BV192" i="10"/>
  <c r="BU192" i="10"/>
  <c r="BT192" i="10"/>
  <c r="BS192" i="10"/>
  <c r="BR192" i="10"/>
  <c r="BG192" i="10"/>
  <c r="BH192" i="10" s="1"/>
  <c r="BF192" i="10"/>
  <c r="I192" i="10"/>
  <c r="H192" i="10"/>
  <c r="G192" i="10"/>
  <c r="F192" i="10"/>
  <c r="E192" i="10"/>
  <c r="D192" i="10"/>
  <c r="BW191" i="10"/>
  <c r="BV191" i="10"/>
  <c r="BU191" i="10"/>
  <c r="BT191" i="10"/>
  <c r="BS191" i="10"/>
  <c r="BR191" i="10"/>
  <c r="BG191" i="10"/>
  <c r="BH191" i="10" s="1"/>
  <c r="BF191" i="10"/>
  <c r="I191" i="10"/>
  <c r="H191" i="10"/>
  <c r="G191" i="10"/>
  <c r="F191" i="10"/>
  <c r="E191" i="10"/>
  <c r="D191" i="10"/>
  <c r="BW190" i="10"/>
  <c r="BV190" i="10"/>
  <c r="BU190" i="10"/>
  <c r="BT190" i="10"/>
  <c r="BS190" i="10"/>
  <c r="BR190" i="10"/>
  <c r="BG190" i="10"/>
  <c r="BH190" i="10" s="1"/>
  <c r="BF190" i="10"/>
  <c r="I190" i="10"/>
  <c r="H190" i="10"/>
  <c r="G190" i="10"/>
  <c r="F190" i="10"/>
  <c r="E190" i="10"/>
  <c r="D190" i="10"/>
  <c r="BW189" i="10"/>
  <c r="BV189" i="10"/>
  <c r="BU189" i="10"/>
  <c r="BT189" i="10"/>
  <c r="BS189" i="10"/>
  <c r="BR189" i="10"/>
  <c r="BG189" i="10"/>
  <c r="BH189" i="10" s="1"/>
  <c r="BF189" i="10"/>
  <c r="I189" i="10"/>
  <c r="H189" i="10"/>
  <c r="G189" i="10"/>
  <c r="F189" i="10"/>
  <c r="E189" i="10"/>
  <c r="D189" i="10"/>
  <c r="BW188" i="10"/>
  <c r="BV188" i="10"/>
  <c r="BU188" i="10"/>
  <c r="BT188" i="10"/>
  <c r="BS188" i="10"/>
  <c r="BR188" i="10"/>
  <c r="BG188" i="10"/>
  <c r="BH188" i="10" s="1"/>
  <c r="BF188" i="10"/>
  <c r="I188" i="10"/>
  <c r="H188" i="10"/>
  <c r="G188" i="10"/>
  <c r="F188" i="10"/>
  <c r="E188" i="10"/>
  <c r="D188" i="10"/>
  <c r="BW187" i="10"/>
  <c r="BV187" i="10"/>
  <c r="BU187" i="10"/>
  <c r="BT187" i="10"/>
  <c r="BS187" i="10"/>
  <c r="BR187" i="10"/>
  <c r="BG187" i="10"/>
  <c r="BH187" i="10" s="1"/>
  <c r="BF187" i="10"/>
  <c r="I187" i="10"/>
  <c r="H187" i="10"/>
  <c r="G187" i="10"/>
  <c r="F187" i="10"/>
  <c r="E187" i="10"/>
  <c r="D187" i="10"/>
  <c r="BW186" i="10"/>
  <c r="BV186" i="10"/>
  <c r="BU186" i="10"/>
  <c r="BT186" i="10"/>
  <c r="BS186" i="10"/>
  <c r="BR186" i="10"/>
  <c r="BG186" i="10"/>
  <c r="BH186" i="10" s="1"/>
  <c r="BF186" i="10"/>
  <c r="I186" i="10"/>
  <c r="H186" i="10"/>
  <c r="G186" i="10"/>
  <c r="F186" i="10"/>
  <c r="E186" i="10"/>
  <c r="D186" i="10"/>
  <c r="BW185" i="10"/>
  <c r="BV185" i="10"/>
  <c r="BU185" i="10"/>
  <c r="BT185" i="10"/>
  <c r="BS185" i="10"/>
  <c r="BR185" i="10"/>
  <c r="BG185" i="10"/>
  <c r="BH185" i="10" s="1"/>
  <c r="BF185" i="10"/>
  <c r="I185" i="10"/>
  <c r="H185" i="10"/>
  <c r="G185" i="10"/>
  <c r="F185" i="10"/>
  <c r="E185" i="10"/>
  <c r="D185" i="10"/>
  <c r="BW184" i="10"/>
  <c r="BV184" i="10"/>
  <c r="BU184" i="10"/>
  <c r="BT184" i="10"/>
  <c r="BS184" i="10"/>
  <c r="BR184" i="10"/>
  <c r="BG184" i="10"/>
  <c r="BH184" i="10" s="1"/>
  <c r="BF184" i="10"/>
  <c r="I184" i="10"/>
  <c r="H184" i="10"/>
  <c r="G184" i="10"/>
  <c r="F184" i="10"/>
  <c r="E184" i="10"/>
  <c r="D184" i="10"/>
  <c r="BW183" i="10"/>
  <c r="BV183" i="10"/>
  <c r="BU183" i="10"/>
  <c r="BT183" i="10"/>
  <c r="BS183" i="10"/>
  <c r="BR183" i="10"/>
  <c r="BG183" i="10"/>
  <c r="BH183" i="10" s="1"/>
  <c r="BF183" i="10"/>
  <c r="I183" i="10"/>
  <c r="H183" i="10"/>
  <c r="G183" i="10"/>
  <c r="F183" i="10"/>
  <c r="E183" i="10"/>
  <c r="D183" i="10"/>
  <c r="BW182" i="10"/>
  <c r="BV182" i="10"/>
  <c r="BU182" i="10"/>
  <c r="BT182" i="10"/>
  <c r="BS182" i="10"/>
  <c r="BR182" i="10"/>
  <c r="BG182" i="10"/>
  <c r="BH182" i="10" s="1"/>
  <c r="BF182" i="10"/>
  <c r="I182" i="10"/>
  <c r="H182" i="10"/>
  <c r="G182" i="10"/>
  <c r="F182" i="10"/>
  <c r="E182" i="10"/>
  <c r="D182" i="10"/>
  <c r="BW181" i="10"/>
  <c r="BV181" i="10"/>
  <c r="BU181" i="10"/>
  <c r="BT181" i="10"/>
  <c r="BS181" i="10"/>
  <c r="BR181" i="10"/>
  <c r="BG181" i="10"/>
  <c r="BH181" i="10" s="1"/>
  <c r="BF181" i="10"/>
  <c r="I181" i="10"/>
  <c r="H181" i="10"/>
  <c r="G181" i="10"/>
  <c r="F181" i="10"/>
  <c r="E181" i="10"/>
  <c r="D181" i="10"/>
  <c r="BW180" i="10"/>
  <c r="BV180" i="10"/>
  <c r="BU180" i="10"/>
  <c r="BT180" i="10"/>
  <c r="BS180" i="10"/>
  <c r="BR180" i="10"/>
  <c r="BG180" i="10"/>
  <c r="BH180" i="10" s="1"/>
  <c r="BF180" i="10"/>
  <c r="I180" i="10"/>
  <c r="H180" i="10"/>
  <c r="G180" i="10"/>
  <c r="F180" i="10"/>
  <c r="E180" i="10"/>
  <c r="D180" i="10"/>
  <c r="CT179" i="10"/>
  <c r="BW179" i="10"/>
  <c r="BV179" i="10"/>
  <c r="BU179" i="10"/>
  <c r="BT179" i="10"/>
  <c r="BS179" i="10"/>
  <c r="BR179" i="10"/>
  <c r="BG179" i="10"/>
  <c r="BH179" i="10" s="1"/>
  <c r="BF179" i="10"/>
  <c r="I179" i="10"/>
  <c r="H179" i="10"/>
  <c r="G179" i="10"/>
  <c r="F179" i="10"/>
  <c r="E179" i="10"/>
  <c r="D179" i="10"/>
  <c r="BW178" i="10"/>
  <c r="BV178" i="10"/>
  <c r="BU178" i="10"/>
  <c r="BT178" i="10"/>
  <c r="BS178" i="10"/>
  <c r="BR178" i="10"/>
  <c r="BG178" i="10"/>
  <c r="BH178" i="10" s="1"/>
  <c r="BF178" i="10"/>
  <c r="I178" i="10"/>
  <c r="H178" i="10"/>
  <c r="G178" i="10"/>
  <c r="F178" i="10"/>
  <c r="E178" i="10"/>
  <c r="D178" i="10"/>
  <c r="BW177" i="10"/>
  <c r="BV177" i="10"/>
  <c r="BU177" i="10"/>
  <c r="BT177" i="10"/>
  <c r="BS177" i="10"/>
  <c r="BR177" i="10"/>
  <c r="BG177" i="10"/>
  <c r="BH177" i="10" s="1"/>
  <c r="BF177" i="10"/>
  <c r="I177" i="10"/>
  <c r="H177" i="10"/>
  <c r="G177" i="10"/>
  <c r="F177" i="10"/>
  <c r="E177" i="10"/>
  <c r="D177" i="10"/>
  <c r="CT176" i="10"/>
  <c r="BW176" i="10"/>
  <c r="BV176" i="10"/>
  <c r="BU176" i="10"/>
  <c r="BT176" i="10"/>
  <c r="BS176" i="10"/>
  <c r="BR176" i="10"/>
  <c r="BG176" i="10"/>
  <c r="BH176" i="10" s="1"/>
  <c r="BF176" i="10"/>
  <c r="I176" i="10"/>
  <c r="H176" i="10"/>
  <c r="G176" i="10"/>
  <c r="F176" i="10"/>
  <c r="E176" i="10"/>
  <c r="D176" i="10"/>
  <c r="BW175" i="10"/>
  <c r="BV175" i="10"/>
  <c r="BU175" i="10"/>
  <c r="BT175" i="10"/>
  <c r="BS175" i="10"/>
  <c r="BR175" i="10"/>
  <c r="BG175" i="10"/>
  <c r="BH175" i="10" s="1"/>
  <c r="BF175" i="10"/>
  <c r="I175" i="10"/>
  <c r="H175" i="10"/>
  <c r="G175" i="10"/>
  <c r="F175" i="10"/>
  <c r="E175" i="10"/>
  <c r="D175" i="10"/>
  <c r="BW174" i="10"/>
  <c r="BV174" i="10"/>
  <c r="BU174" i="10"/>
  <c r="BT174" i="10"/>
  <c r="BS174" i="10"/>
  <c r="BR174" i="10"/>
  <c r="BG174" i="10"/>
  <c r="BH174" i="10" s="1"/>
  <c r="BF174" i="10"/>
  <c r="I174" i="10"/>
  <c r="H174" i="10"/>
  <c r="G174" i="10"/>
  <c r="F174" i="10"/>
  <c r="E174" i="10"/>
  <c r="D174" i="10"/>
  <c r="BW173" i="10"/>
  <c r="BV173" i="10"/>
  <c r="BU173" i="10"/>
  <c r="BT173" i="10"/>
  <c r="BS173" i="10"/>
  <c r="BR173" i="10"/>
  <c r="BG173" i="10"/>
  <c r="BH173" i="10" s="1"/>
  <c r="BF173" i="10"/>
  <c r="I173" i="10"/>
  <c r="H173" i="10"/>
  <c r="G173" i="10"/>
  <c r="F173" i="10"/>
  <c r="E173" i="10"/>
  <c r="D173" i="10"/>
  <c r="CT172" i="10"/>
  <c r="BW172" i="10"/>
  <c r="BV172" i="10"/>
  <c r="BU172" i="10"/>
  <c r="BT172" i="10"/>
  <c r="BS172" i="10"/>
  <c r="BR172" i="10"/>
  <c r="BG172" i="10"/>
  <c r="BH172" i="10" s="1"/>
  <c r="BF172" i="10"/>
  <c r="I172" i="10"/>
  <c r="H172" i="10"/>
  <c r="G172" i="10"/>
  <c r="F172" i="10"/>
  <c r="E172" i="10"/>
  <c r="D172" i="10"/>
  <c r="BW171" i="10"/>
  <c r="BV171" i="10"/>
  <c r="BU171" i="10"/>
  <c r="BT171" i="10"/>
  <c r="BS171" i="10"/>
  <c r="BR171" i="10"/>
  <c r="BG171" i="10"/>
  <c r="BH171" i="10" s="1"/>
  <c r="BF171" i="10"/>
  <c r="I171" i="10"/>
  <c r="H171" i="10"/>
  <c r="G171" i="10"/>
  <c r="F171" i="10"/>
  <c r="E171" i="10"/>
  <c r="D171" i="10"/>
  <c r="BW170" i="10"/>
  <c r="BV170" i="10"/>
  <c r="BU170" i="10"/>
  <c r="BT170" i="10"/>
  <c r="BS170" i="10"/>
  <c r="BR170" i="10"/>
  <c r="BG170" i="10"/>
  <c r="BH170" i="10" s="1"/>
  <c r="BF170" i="10"/>
  <c r="I170" i="10"/>
  <c r="H170" i="10"/>
  <c r="G170" i="10"/>
  <c r="F170" i="10"/>
  <c r="E170" i="10"/>
  <c r="D170" i="10"/>
  <c r="BW169" i="10"/>
  <c r="BV169" i="10"/>
  <c r="BU169" i="10"/>
  <c r="BT169" i="10"/>
  <c r="BS169" i="10"/>
  <c r="BR169" i="10"/>
  <c r="BG169" i="10"/>
  <c r="BH169" i="10" s="1"/>
  <c r="BF169" i="10"/>
  <c r="I169" i="10"/>
  <c r="H169" i="10"/>
  <c r="G169" i="10"/>
  <c r="F169" i="10"/>
  <c r="E169" i="10"/>
  <c r="D169" i="10"/>
  <c r="CT168" i="10"/>
  <c r="BW168" i="10"/>
  <c r="BV168" i="10"/>
  <c r="BU168" i="10"/>
  <c r="BT168" i="10"/>
  <c r="BS168" i="10"/>
  <c r="BR168" i="10"/>
  <c r="BG168" i="10"/>
  <c r="BH168" i="10" s="1"/>
  <c r="BF168" i="10"/>
  <c r="I168" i="10"/>
  <c r="H168" i="10"/>
  <c r="G168" i="10"/>
  <c r="F168" i="10"/>
  <c r="E168" i="10"/>
  <c r="D168" i="10"/>
  <c r="BW167" i="10"/>
  <c r="BV167" i="10"/>
  <c r="BU167" i="10"/>
  <c r="BT167" i="10"/>
  <c r="BS167" i="10"/>
  <c r="BR167" i="10"/>
  <c r="BG167" i="10"/>
  <c r="BH167" i="10" s="1"/>
  <c r="BF167" i="10"/>
  <c r="I167" i="10"/>
  <c r="H167" i="10"/>
  <c r="G167" i="10"/>
  <c r="F167" i="10"/>
  <c r="E167" i="10"/>
  <c r="D167" i="10"/>
  <c r="BW166" i="10"/>
  <c r="BV166" i="10"/>
  <c r="BU166" i="10"/>
  <c r="BT166" i="10"/>
  <c r="BS166" i="10"/>
  <c r="BR166" i="10"/>
  <c r="BG166" i="10"/>
  <c r="BH166" i="10" s="1"/>
  <c r="BF166" i="10"/>
  <c r="I166" i="10"/>
  <c r="H166" i="10"/>
  <c r="G166" i="10"/>
  <c r="F166" i="10"/>
  <c r="E166" i="10"/>
  <c r="D166" i="10"/>
  <c r="BW165" i="10"/>
  <c r="BV165" i="10"/>
  <c r="BU165" i="10"/>
  <c r="BT165" i="10"/>
  <c r="BS165" i="10"/>
  <c r="BR165" i="10"/>
  <c r="BG165" i="10"/>
  <c r="BH165" i="10" s="1"/>
  <c r="BF165" i="10"/>
  <c r="I165" i="10"/>
  <c r="H165" i="10"/>
  <c r="G165" i="10"/>
  <c r="F165" i="10"/>
  <c r="E165" i="10"/>
  <c r="D165" i="10"/>
  <c r="BW164" i="10"/>
  <c r="BV164" i="10"/>
  <c r="BU164" i="10"/>
  <c r="BT164" i="10"/>
  <c r="BS164" i="10"/>
  <c r="BR164" i="10"/>
  <c r="BG164" i="10"/>
  <c r="BH164" i="10" s="1"/>
  <c r="BF164" i="10"/>
  <c r="I164" i="10"/>
  <c r="H164" i="10"/>
  <c r="G164" i="10"/>
  <c r="F164" i="10"/>
  <c r="E164" i="10"/>
  <c r="D164" i="10"/>
  <c r="BW163" i="10"/>
  <c r="BV163" i="10"/>
  <c r="BU163" i="10"/>
  <c r="BT163" i="10"/>
  <c r="BS163" i="10"/>
  <c r="BR163" i="10"/>
  <c r="BG163" i="10"/>
  <c r="BH163" i="10" s="1"/>
  <c r="BF163" i="10"/>
  <c r="I163" i="10"/>
  <c r="H163" i="10"/>
  <c r="G163" i="10"/>
  <c r="F163" i="10"/>
  <c r="E163" i="10"/>
  <c r="D163" i="10"/>
  <c r="BW162" i="10"/>
  <c r="BV162" i="10"/>
  <c r="BU162" i="10"/>
  <c r="BT162" i="10"/>
  <c r="BS162" i="10"/>
  <c r="BR162" i="10"/>
  <c r="BG162" i="10"/>
  <c r="BH162" i="10" s="1"/>
  <c r="BF162" i="10"/>
  <c r="I162" i="10"/>
  <c r="H162" i="10"/>
  <c r="G162" i="10"/>
  <c r="F162" i="10"/>
  <c r="E162" i="10"/>
  <c r="D162" i="10"/>
  <c r="BW161" i="10"/>
  <c r="BV161" i="10"/>
  <c r="BU161" i="10"/>
  <c r="BT161" i="10"/>
  <c r="BS161" i="10"/>
  <c r="BR161" i="10"/>
  <c r="BG161" i="10"/>
  <c r="BH161" i="10" s="1"/>
  <c r="BF161" i="10"/>
  <c r="I161" i="10"/>
  <c r="H161" i="10"/>
  <c r="G161" i="10"/>
  <c r="F161" i="10"/>
  <c r="E161" i="10"/>
  <c r="D161" i="10"/>
  <c r="BW160" i="10"/>
  <c r="BV160" i="10"/>
  <c r="BU160" i="10"/>
  <c r="BT160" i="10"/>
  <c r="BS160" i="10"/>
  <c r="BR160" i="10"/>
  <c r="BG160" i="10"/>
  <c r="BH160" i="10" s="1"/>
  <c r="BF160" i="10"/>
  <c r="I160" i="10"/>
  <c r="H160" i="10"/>
  <c r="G160" i="10"/>
  <c r="F160" i="10"/>
  <c r="E160" i="10"/>
  <c r="D160" i="10"/>
  <c r="CT159" i="10"/>
  <c r="BW159" i="10"/>
  <c r="BV159" i="10"/>
  <c r="BU159" i="10"/>
  <c r="BT159" i="10"/>
  <c r="BS159" i="10"/>
  <c r="BR159" i="10"/>
  <c r="BG159" i="10"/>
  <c r="BH159" i="10" s="1"/>
  <c r="BF159" i="10"/>
  <c r="I159" i="10"/>
  <c r="H159" i="10"/>
  <c r="G159" i="10"/>
  <c r="F159" i="10"/>
  <c r="E159" i="10"/>
  <c r="D159" i="10"/>
  <c r="BW158" i="10"/>
  <c r="BV158" i="10"/>
  <c r="BU158" i="10"/>
  <c r="BT158" i="10"/>
  <c r="BS158" i="10"/>
  <c r="BR158" i="10"/>
  <c r="BG158" i="10"/>
  <c r="BH158" i="10" s="1"/>
  <c r="BF158" i="10"/>
  <c r="I158" i="10"/>
  <c r="H158" i="10"/>
  <c r="G158" i="10"/>
  <c r="F158" i="10"/>
  <c r="E158" i="10"/>
  <c r="D158" i="10"/>
  <c r="BW157" i="10"/>
  <c r="BV157" i="10"/>
  <c r="BU157" i="10"/>
  <c r="BT157" i="10"/>
  <c r="BS157" i="10"/>
  <c r="BR157" i="10"/>
  <c r="BG157" i="10"/>
  <c r="BH157" i="10" s="1"/>
  <c r="BF157" i="10"/>
  <c r="I157" i="10"/>
  <c r="H157" i="10"/>
  <c r="G157" i="10"/>
  <c r="F157" i="10"/>
  <c r="E157" i="10"/>
  <c r="D157" i="10"/>
  <c r="BW156" i="10"/>
  <c r="BV156" i="10"/>
  <c r="BU156" i="10"/>
  <c r="BT156" i="10"/>
  <c r="BS156" i="10"/>
  <c r="BR156" i="10"/>
  <c r="BG156" i="10"/>
  <c r="BH156" i="10" s="1"/>
  <c r="BF156" i="10"/>
  <c r="I156" i="10"/>
  <c r="H156" i="10"/>
  <c r="G156" i="10"/>
  <c r="F156" i="10"/>
  <c r="E156" i="10"/>
  <c r="D156" i="10"/>
  <c r="BW155" i="10"/>
  <c r="BV155" i="10"/>
  <c r="BU155" i="10"/>
  <c r="BT155" i="10"/>
  <c r="BS155" i="10"/>
  <c r="BR155" i="10"/>
  <c r="BG155" i="10"/>
  <c r="BH155" i="10" s="1"/>
  <c r="BF155" i="10"/>
  <c r="I155" i="10"/>
  <c r="H155" i="10"/>
  <c r="G155" i="10"/>
  <c r="F155" i="10"/>
  <c r="E155" i="10"/>
  <c r="D155" i="10"/>
  <c r="BW154" i="10"/>
  <c r="BV154" i="10"/>
  <c r="BU154" i="10"/>
  <c r="BT154" i="10"/>
  <c r="BS154" i="10"/>
  <c r="BR154" i="10"/>
  <c r="BG154" i="10"/>
  <c r="BH154" i="10" s="1"/>
  <c r="BF154" i="10"/>
  <c r="I154" i="10"/>
  <c r="H154" i="10"/>
  <c r="G154" i="10"/>
  <c r="F154" i="10"/>
  <c r="E154" i="10"/>
  <c r="D154" i="10"/>
  <c r="BW153" i="10"/>
  <c r="BV153" i="10"/>
  <c r="BU153" i="10"/>
  <c r="BT153" i="10"/>
  <c r="BS153" i="10"/>
  <c r="BR153" i="10"/>
  <c r="BG153" i="10"/>
  <c r="BH153" i="10" s="1"/>
  <c r="BF153" i="10"/>
  <c r="I153" i="10"/>
  <c r="H153" i="10"/>
  <c r="G153" i="10"/>
  <c r="F153" i="10"/>
  <c r="E153" i="10"/>
  <c r="D153" i="10"/>
  <c r="BW152" i="10"/>
  <c r="BV152" i="10"/>
  <c r="BU152" i="10"/>
  <c r="BT152" i="10"/>
  <c r="BS152" i="10"/>
  <c r="BR152" i="10"/>
  <c r="BG152" i="10"/>
  <c r="BH152" i="10" s="1"/>
  <c r="BF152" i="10"/>
  <c r="I152" i="10"/>
  <c r="H152" i="10"/>
  <c r="G152" i="10"/>
  <c r="F152" i="10"/>
  <c r="E152" i="10"/>
  <c r="D152" i="10"/>
  <c r="BW151" i="10"/>
  <c r="BV151" i="10"/>
  <c r="BU151" i="10"/>
  <c r="BT151" i="10"/>
  <c r="BS151" i="10"/>
  <c r="BR151" i="10"/>
  <c r="BG151" i="10"/>
  <c r="BH151" i="10" s="1"/>
  <c r="BF151" i="10"/>
  <c r="I151" i="10"/>
  <c r="H151" i="10"/>
  <c r="G151" i="10"/>
  <c r="F151" i="10"/>
  <c r="E151" i="10"/>
  <c r="D151" i="10"/>
  <c r="BW150" i="10"/>
  <c r="BV150" i="10"/>
  <c r="BU150" i="10"/>
  <c r="BT150" i="10"/>
  <c r="BS150" i="10"/>
  <c r="BR150" i="10"/>
  <c r="BG150" i="10"/>
  <c r="BH150" i="10" s="1"/>
  <c r="BF150" i="10"/>
  <c r="I150" i="10"/>
  <c r="H150" i="10"/>
  <c r="G150" i="10"/>
  <c r="F150" i="10"/>
  <c r="E150" i="10"/>
  <c r="D150" i="10"/>
  <c r="BW149" i="10"/>
  <c r="BV149" i="10"/>
  <c r="BU149" i="10"/>
  <c r="BT149" i="10"/>
  <c r="BS149" i="10"/>
  <c r="BR149" i="10"/>
  <c r="BG149" i="10"/>
  <c r="BH149" i="10" s="1"/>
  <c r="BF149" i="10"/>
  <c r="I149" i="10"/>
  <c r="H149" i="10"/>
  <c r="G149" i="10"/>
  <c r="F149" i="10"/>
  <c r="E149" i="10"/>
  <c r="D149" i="10"/>
  <c r="BW148" i="10"/>
  <c r="BV148" i="10"/>
  <c r="BU148" i="10"/>
  <c r="BT148" i="10"/>
  <c r="BS148" i="10"/>
  <c r="BR148" i="10"/>
  <c r="BG148" i="10"/>
  <c r="BH148" i="10" s="1"/>
  <c r="BF148" i="10"/>
  <c r="I148" i="10"/>
  <c r="H148" i="10"/>
  <c r="G148" i="10"/>
  <c r="F148" i="10"/>
  <c r="E148" i="10"/>
  <c r="D148" i="10"/>
  <c r="CT147" i="10"/>
  <c r="BW147" i="10"/>
  <c r="BV147" i="10"/>
  <c r="BU147" i="10"/>
  <c r="BT147" i="10"/>
  <c r="BS147" i="10"/>
  <c r="BR147" i="10"/>
  <c r="BG147" i="10"/>
  <c r="BH147" i="10" s="1"/>
  <c r="BF147" i="10"/>
  <c r="I147" i="10"/>
  <c r="H147" i="10"/>
  <c r="G147" i="10"/>
  <c r="F147" i="10"/>
  <c r="E147" i="10"/>
  <c r="D147" i="10"/>
  <c r="BW146" i="10"/>
  <c r="BV146" i="10"/>
  <c r="BU146" i="10"/>
  <c r="BT146" i="10"/>
  <c r="BS146" i="10"/>
  <c r="BR146" i="10"/>
  <c r="BG146" i="10"/>
  <c r="BH146" i="10" s="1"/>
  <c r="BF146" i="10"/>
  <c r="I146" i="10"/>
  <c r="H146" i="10"/>
  <c r="G146" i="10"/>
  <c r="F146" i="10"/>
  <c r="E146" i="10"/>
  <c r="D146" i="10"/>
  <c r="BW145" i="10"/>
  <c r="BV145" i="10"/>
  <c r="BU145" i="10"/>
  <c r="BT145" i="10"/>
  <c r="BS145" i="10"/>
  <c r="BR145" i="10"/>
  <c r="BG145" i="10"/>
  <c r="BH145" i="10" s="1"/>
  <c r="BF145" i="10"/>
  <c r="I145" i="10"/>
  <c r="H145" i="10"/>
  <c r="G145" i="10"/>
  <c r="F145" i="10"/>
  <c r="E145" i="10"/>
  <c r="D145" i="10"/>
  <c r="CT144" i="10"/>
  <c r="BW144" i="10"/>
  <c r="BV144" i="10"/>
  <c r="BU144" i="10"/>
  <c r="BT144" i="10"/>
  <c r="BS144" i="10"/>
  <c r="BR144" i="10"/>
  <c r="BG144" i="10"/>
  <c r="BH144" i="10" s="1"/>
  <c r="BF144" i="10"/>
  <c r="I144" i="10"/>
  <c r="H144" i="10"/>
  <c r="G144" i="10"/>
  <c r="F144" i="10"/>
  <c r="E144" i="10"/>
  <c r="D144" i="10"/>
  <c r="BW143" i="10"/>
  <c r="BV143" i="10"/>
  <c r="BU143" i="10"/>
  <c r="BT143" i="10"/>
  <c r="BS143" i="10"/>
  <c r="BR143" i="10"/>
  <c r="BG143" i="10"/>
  <c r="BH143" i="10" s="1"/>
  <c r="BF143" i="10"/>
  <c r="I143" i="10"/>
  <c r="H143" i="10"/>
  <c r="G143" i="10"/>
  <c r="F143" i="10"/>
  <c r="E143" i="10"/>
  <c r="D143" i="10"/>
  <c r="CT142" i="10"/>
  <c r="BW142" i="10"/>
  <c r="BV142" i="10"/>
  <c r="BU142" i="10"/>
  <c r="BT142" i="10"/>
  <c r="BS142" i="10"/>
  <c r="BR142" i="10"/>
  <c r="BG142" i="10"/>
  <c r="BH142" i="10" s="1"/>
  <c r="BF142" i="10"/>
  <c r="I142" i="10"/>
  <c r="H142" i="10"/>
  <c r="G142" i="10"/>
  <c r="F142" i="10"/>
  <c r="E142" i="10"/>
  <c r="D142" i="10"/>
  <c r="BW141" i="10"/>
  <c r="BV141" i="10"/>
  <c r="BU141" i="10"/>
  <c r="BT141" i="10"/>
  <c r="BS141" i="10"/>
  <c r="BR141" i="10"/>
  <c r="BG141" i="10"/>
  <c r="BH141" i="10" s="1"/>
  <c r="BF141" i="10"/>
  <c r="I141" i="10"/>
  <c r="H141" i="10"/>
  <c r="G141" i="10"/>
  <c r="F141" i="10"/>
  <c r="E141" i="10"/>
  <c r="D141" i="10"/>
  <c r="BW140" i="10"/>
  <c r="BV140" i="10"/>
  <c r="BU140" i="10"/>
  <c r="BT140" i="10"/>
  <c r="BS140" i="10"/>
  <c r="BR140" i="10"/>
  <c r="BG140" i="10"/>
  <c r="BH140" i="10" s="1"/>
  <c r="BF140" i="10"/>
  <c r="I140" i="10"/>
  <c r="H140" i="10"/>
  <c r="G140" i="10"/>
  <c r="F140" i="10"/>
  <c r="E140" i="10"/>
  <c r="D140" i="10"/>
  <c r="BW139" i="10"/>
  <c r="BV139" i="10"/>
  <c r="BU139" i="10"/>
  <c r="BT139" i="10"/>
  <c r="BS139" i="10"/>
  <c r="BR139" i="10"/>
  <c r="BG139" i="10"/>
  <c r="BH139" i="10" s="1"/>
  <c r="BF139" i="10"/>
  <c r="I139" i="10"/>
  <c r="H139" i="10"/>
  <c r="G139" i="10"/>
  <c r="F139" i="10"/>
  <c r="E139" i="10"/>
  <c r="D139" i="10"/>
  <c r="CT138" i="10"/>
  <c r="BW138" i="10"/>
  <c r="BV138" i="10"/>
  <c r="BU138" i="10"/>
  <c r="BT138" i="10"/>
  <c r="BS138" i="10"/>
  <c r="BR138" i="10"/>
  <c r="BG138" i="10"/>
  <c r="BH138" i="10" s="1"/>
  <c r="BF138" i="10"/>
  <c r="I138" i="10"/>
  <c r="H138" i="10"/>
  <c r="G138" i="10"/>
  <c r="F138" i="10"/>
  <c r="E138" i="10"/>
  <c r="D138" i="10"/>
  <c r="BW137" i="10"/>
  <c r="BV137" i="10"/>
  <c r="BU137" i="10"/>
  <c r="BT137" i="10"/>
  <c r="BS137" i="10"/>
  <c r="BR137" i="10"/>
  <c r="BG137" i="10"/>
  <c r="BH137" i="10" s="1"/>
  <c r="BF137" i="10"/>
  <c r="I137" i="10"/>
  <c r="H137" i="10"/>
  <c r="G137" i="10"/>
  <c r="F137" i="10"/>
  <c r="E137" i="10"/>
  <c r="D137" i="10"/>
  <c r="CT136" i="10"/>
  <c r="BW136" i="10"/>
  <c r="BV136" i="10"/>
  <c r="BU136" i="10"/>
  <c r="BT136" i="10"/>
  <c r="BS136" i="10"/>
  <c r="BR136" i="10"/>
  <c r="BG136" i="10"/>
  <c r="BH136" i="10" s="1"/>
  <c r="BF136" i="10"/>
  <c r="I136" i="10"/>
  <c r="H136" i="10"/>
  <c r="G136" i="10"/>
  <c r="F136" i="10"/>
  <c r="E136" i="10"/>
  <c r="D136" i="10"/>
  <c r="BW135" i="10"/>
  <c r="BV135" i="10"/>
  <c r="BU135" i="10"/>
  <c r="BT135" i="10"/>
  <c r="BS135" i="10"/>
  <c r="BR135" i="10"/>
  <c r="BG135" i="10"/>
  <c r="BH135" i="10" s="1"/>
  <c r="BF135" i="10"/>
  <c r="I135" i="10"/>
  <c r="H135" i="10"/>
  <c r="G135" i="10"/>
  <c r="F135" i="10"/>
  <c r="E135" i="10"/>
  <c r="D135" i="10"/>
  <c r="BW134" i="10"/>
  <c r="BV134" i="10"/>
  <c r="BU134" i="10"/>
  <c r="BT134" i="10"/>
  <c r="BS134" i="10"/>
  <c r="BR134" i="10"/>
  <c r="BG134" i="10"/>
  <c r="BH134" i="10" s="1"/>
  <c r="BF134" i="10"/>
  <c r="I134" i="10"/>
  <c r="H134" i="10"/>
  <c r="G134" i="10"/>
  <c r="F134" i="10"/>
  <c r="E134" i="10"/>
  <c r="D134" i="10"/>
  <c r="BW133" i="10"/>
  <c r="BV133" i="10"/>
  <c r="BU133" i="10"/>
  <c r="BT133" i="10"/>
  <c r="BS133" i="10"/>
  <c r="BR133" i="10"/>
  <c r="BG133" i="10"/>
  <c r="BH133" i="10" s="1"/>
  <c r="BF133" i="10"/>
  <c r="I133" i="10"/>
  <c r="H133" i="10"/>
  <c r="G133" i="10"/>
  <c r="F133" i="10"/>
  <c r="E133" i="10"/>
  <c r="D133" i="10"/>
  <c r="BW132" i="10"/>
  <c r="BV132" i="10"/>
  <c r="BU132" i="10"/>
  <c r="BT132" i="10"/>
  <c r="BS132" i="10"/>
  <c r="BR132" i="10"/>
  <c r="BG132" i="10"/>
  <c r="BH132" i="10" s="1"/>
  <c r="BF132" i="10"/>
  <c r="I132" i="10"/>
  <c r="H132" i="10"/>
  <c r="G132" i="10"/>
  <c r="F132" i="10"/>
  <c r="E132" i="10"/>
  <c r="D132" i="10"/>
  <c r="BW131" i="10"/>
  <c r="BV131" i="10"/>
  <c r="BU131" i="10"/>
  <c r="BT131" i="10"/>
  <c r="BS131" i="10"/>
  <c r="BR131" i="10"/>
  <c r="BG131" i="10"/>
  <c r="BH131" i="10" s="1"/>
  <c r="BF131" i="10"/>
  <c r="I131" i="10"/>
  <c r="H131" i="10"/>
  <c r="G131" i="10"/>
  <c r="F131" i="10"/>
  <c r="E131" i="10"/>
  <c r="D131" i="10"/>
  <c r="CT130" i="10"/>
  <c r="BW130" i="10"/>
  <c r="BV130" i="10"/>
  <c r="BU130" i="10"/>
  <c r="BT130" i="10"/>
  <c r="BS130" i="10"/>
  <c r="BR130" i="10"/>
  <c r="BG130" i="10"/>
  <c r="BH130" i="10" s="1"/>
  <c r="BF130" i="10"/>
  <c r="I130" i="10"/>
  <c r="H130" i="10"/>
  <c r="G130" i="10"/>
  <c r="F130" i="10"/>
  <c r="E130" i="10"/>
  <c r="D130" i="10"/>
  <c r="BW129" i="10"/>
  <c r="BV129" i="10"/>
  <c r="BU129" i="10"/>
  <c r="BT129" i="10"/>
  <c r="BS129" i="10"/>
  <c r="BR129" i="10"/>
  <c r="BG129" i="10"/>
  <c r="BH129" i="10" s="1"/>
  <c r="BF129" i="10"/>
  <c r="I129" i="10"/>
  <c r="H129" i="10"/>
  <c r="G129" i="10"/>
  <c r="F129" i="10"/>
  <c r="E129" i="10"/>
  <c r="D129" i="10"/>
  <c r="BW128" i="10"/>
  <c r="BV128" i="10"/>
  <c r="BU128" i="10"/>
  <c r="BT128" i="10"/>
  <c r="BS128" i="10"/>
  <c r="BR128" i="10"/>
  <c r="BG128" i="10"/>
  <c r="BH128" i="10" s="1"/>
  <c r="BF128" i="10"/>
  <c r="I128" i="10"/>
  <c r="H128" i="10"/>
  <c r="G128" i="10"/>
  <c r="F128" i="10"/>
  <c r="E128" i="10"/>
  <c r="D128" i="10"/>
  <c r="BW127" i="10"/>
  <c r="BV127" i="10"/>
  <c r="BU127" i="10"/>
  <c r="BT127" i="10"/>
  <c r="BS127" i="10"/>
  <c r="BR127" i="10"/>
  <c r="BG127" i="10"/>
  <c r="BH127" i="10" s="1"/>
  <c r="BF127" i="10"/>
  <c r="I127" i="10"/>
  <c r="H127" i="10"/>
  <c r="G127" i="10"/>
  <c r="F127" i="10"/>
  <c r="E127" i="10"/>
  <c r="D127" i="10"/>
  <c r="CT126" i="10"/>
  <c r="BW126" i="10"/>
  <c r="BV126" i="10"/>
  <c r="BU126" i="10"/>
  <c r="BT126" i="10"/>
  <c r="BS126" i="10"/>
  <c r="BR126" i="10"/>
  <c r="BG126" i="10"/>
  <c r="BH126" i="10" s="1"/>
  <c r="BF126" i="10"/>
  <c r="I126" i="10"/>
  <c r="H126" i="10"/>
  <c r="G126" i="10"/>
  <c r="F126" i="10"/>
  <c r="E126" i="10"/>
  <c r="D126" i="10"/>
  <c r="BW125" i="10"/>
  <c r="BV125" i="10"/>
  <c r="BU125" i="10"/>
  <c r="BT125" i="10"/>
  <c r="BS125" i="10"/>
  <c r="BR125" i="10"/>
  <c r="BG125" i="10"/>
  <c r="BH125" i="10" s="1"/>
  <c r="BF125" i="10"/>
  <c r="I125" i="10"/>
  <c r="H125" i="10"/>
  <c r="G125" i="10"/>
  <c r="F125" i="10"/>
  <c r="E125" i="10"/>
  <c r="D125" i="10"/>
  <c r="BW124" i="10"/>
  <c r="BV124" i="10"/>
  <c r="BU124" i="10"/>
  <c r="BT124" i="10"/>
  <c r="BS124" i="10"/>
  <c r="BR124" i="10"/>
  <c r="BG124" i="10"/>
  <c r="BH124" i="10" s="1"/>
  <c r="BF124" i="10"/>
  <c r="I124" i="10"/>
  <c r="H124" i="10"/>
  <c r="G124" i="10"/>
  <c r="F124" i="10"/>
  <c r="E124" i="10"/>
  <c r="D124" i="10"/>
  <c r="CT123" i="10"/>
  <c r="BW123" i="10"/>
  <c r="BV123" i="10"/>
  <c r="BU123" i="10"/>
  <c r="BT123" i="10"/>
  <c r="BS123" i="10"/>
  <c r="BR123" i="10"/>
  <c r="BG123" i="10"/>
  <c r="BH123" i="10" s="1"/>
  <c r="BF123" i="10"/>
  <c r="I123" i="10"/>
  <c r="H123" i="10"/>
  <c r="G123" i="10"/>
  <c r="F123" i="10"/>
  <c r="E123" i="10"/>
  <c r="D123" i="10"/>
  <c r="BW122" i="10"/>
  <c r="BV122" i="10"/>
  <c r="BU122" i="10"/>
  <c r="BT122" i="10"/>
  <c r="BS122" i="10"/>
  <c r="BR122" i="10"/>
  <c r="BG122" i="10"/>
  <c r="BH122" i="10" s="1"/>
  <c r="BF122" i="10"/>
  <c r="I122" i="10"/>
  <c r="H122" i="10"/>
  <c r="G122" i="10"/>
  <c r="F122" i="10"/>
  <c r="E122" i="10"/>
  <c r="D122" i="10"/>
  <c r="BW121" i="10"/>
  <c r="BV121" i="10"/>
  <c r="BU121" i="10"/>
  <c r="BT121" i="10"/>
  <c r="BS121" i="10"/>
  <c r="BR121" i="10"/>
  <c r="BG121" i="10"/>
  <c r="BH121" i="10" s="1"/>
  <c r="BF121" i="10"/>
  <c r="I121" i="10"/>
  <c r="H121" i="10"/>
  <c r="G121" i="10"/>
  <c r="F121" i="10"/>
  <c r="E121" i="10"/>
  <c r="D121" i="10"/>
  <c r="BW120" i="10"/>
  <c r="BV120" i="10"/>
  <c r="BU120" i="10"/>
  <c r="BT120" i="10"/>
  <c r="BS120" i="10"/>
  <c r="BR120" i="10"/>
  <c r="BG120" i="10"/>
  <c r="BH120" i="10" s="1"/>
  <c r="BF120" i="10"/>
  <c r="I120" i="10"/>
  <c r="H120" i="10"/>
  <c r="G120" i="10"/>
  <c r="F120" i="10"/>
  <c r="E120" i="10"/>
  <c r="D120" i="10"/>
  <c r="BW119" i="10"/>
  <c r="BV119" i="10"/>
  <c r="BU119" i="10"/>
  <c r="BT119" i="10"/>
  <c r="BS119" i="10"/>
  <c r="BR119" i="10"/>
  <c r="BG119" i="10"/>
  <c r="BH119" i="10" s="1"/>
  <c r="BF119" i="10"/>
  <c r="I119" i="10"/>
  <c r="H119" i="10"/>
  <c r="G119" i="10"/>
  <c r="F119" i="10"/>
  <c r="E119" i="10"/>
  <c r="D119" i="10"/>
  <c r="BW118" i="10"/>
  <c r="BV118" i="10"/>
  <c r="BU118" i="10"/>
  <c r="BT118" i="10"/>
  <c r="BS118" i="10"/>
  <c r="BR118" i="10"/>
  <c r="BG118" i="10"/>
  <c r="BH118" i="10" s="1"/>
  <c r="BF118" i="10"/>
  <c r="I118" i="10"/>
  <c r="H118" i="10"/>
  <c r="G118" i="10"/>
  <c r="F118" i="10"/>
  <c r="E118" i="10"/>
  <c r="D118" i="10"/>
  <c r="BW117" i="10"/>
  <c r="BV117" i="10"/>
  <c r="BU117" i="10"/>
  <c r="BT117" i="10"/>
  <c r="BS117" i="10"/>
  <c r="BR117" i="10"/>
  <c r="BG117" i="10"/>
  <c r="BH117" i="10" s="1"/>
  <c r="BF117" i="10"/>
  <c r="I117" i="10"/>
  <c r="H117" i="10"/>
  <c r="G117" i="10"/>
  <c r="F117" i="10"/>
  <c r="E117" i="10"/>
  <c r="D117" i="10"/>
  <c r="BW116" i="10"/>
  <c r="BV116" i="10"/>
  <c r="BU116" i="10"/>
  <c r="BT116" i="10"/>
  <c r="BS116" i="10"/>
  <c r="BR116" i="10"/>
  <c r="BG116" i="10"/>
  <c r="BH116" i="10" s="1"/>
  <c r="BF116" i="10"/>
  <c r="I116" i="10"/>
  <c r="H116" i="10"/>
  <c r="G116" i="10"/>
  <c r="F116" i="10"/>
  <c r="E116" i="10"/>
  <c r="D116" i="10"/>
  <c r="BW115" i="10"/>
  <c r="BV115" i="10"/>
  <c r="BU115" i="10"/>
  <c r="BT115" i="10"/>
  <c r="BS115" i="10"/>
  <c r="BR115" i="10"/>
  <c r="BG115" i="10"/>
  <c r="BH115" i="10" s="1"/>
  <c r="BF115" i="10"/>
  <c r="I115" i="10"/>
  <c r="H115" i="10"/>
  <c r="G115" i="10"/>
  <c r="F115" i="10"/>
  <c r="E115" i="10"/>
  <c r="D115" i="10"/>
  <c r="BW114" i="10"/>
  <c r="BV114" i="10"/>
  <c r="BU114" i="10"/>
  <c r="BT114" i="10"/>
  <c r="BS114" i="10"/>
  <c r="BR114" i="10"/>
  <c r="BG114" i="10"/>
  <c r="BH114" i="10" s="1"/>
  <c r="BF114" i="10"/>
  <c r="I114" i="10"/>
  <c r="H114" i="10"/>
  <c r="G114" i="10"/>
  <c r="F114" i="10"/>
  <c r="E114" i="10"/>
  <c r="D114" i="10"/>
  <c r="BW113" i="10"/>
  <c r="BV113" i="10"/>
  <c r="BU113" i="10"/>
  <c r="BT113" i="10"/>
  <c r="BS113" i="10"/>
  <c r="BR113" i="10"/>
  <c r="BG113" i="10"/>
  <c r="BH113" i="10" s="1"/>
  <c r="BF113" i="10"/>
  <c r="I113" i="10"/>
  <c r="H113" i="10"/>
  <c r="G113" i="10"/>
  <c r="F113" i="10"/>
  <c r="E113" i="10"/>
  <c r="D113" i="10"/>
  <c r="BW112" i="10"/>
  <c r="BV112" i="10"/>
  <c r="BU112" i="10"/>
  <c r="BT112" i="10"/>
  <c r="BS112" i="10"/>
  <c r="BR112" i="10"/>
  <c r="BG112" i="10"/>
  <c r="BH112" i="10" s="1"/>
  <c r="BF112" i="10"/>
  <c r="I112" i="10"/>
  <c r="H112" i="10"/>
  <c r="G112" i="10"/>
  <c r="F112" i="10"/>
  <c r="E112" i="10"/>
  <c r="D112" i="10"/>
  <c r="BW111" i="10"/>
  <c r="BV111" i="10"/>
  <c r="BU111" i="10"/>
  <c r="BT111" i="10"/>
  <c r="BS111" i="10"/>
  <c r="BR111" i="10"/>
  <c r="BG111" i="10"/>
  <c r="BH111" i="10" s="1"/>
  <c r="BF111" i="10"/>
  <c r="I111" i="10"/>
  <c r="H111" i="10"/>
  <c r="G111" i="10"/>
  <c r="F111" i="10"/>
  <c r="E111" i="10"/>
  <c r="D111" i="10"/>
  <c r="CT110" i="10"/>
  <c r="BW110" i="10"/>
  <c r="BV110" i="10"/>
  <c r="BU110" i="10"/>
  <c r="BT110" i="10"/>
  <c r="BS110" i="10"/>
  <c r="BR110" i="10"/>
  <c r="BG110" i="10"/>
  <c r="BH110" i="10" s="1"/>
  <c r="BF110" i="10"/>
  <c r="I110" i="10"/>
  <c r="H110" i="10"/>
  <c r="G110" i="10"/>
  <c r="F110" i="10"/>
  <c r="E110" i="10"/>
  <c r="D110" i="10"/>
  <c r="BW109" i="10"/>
  <c r="BV109" i="10"/>
  <c r="BU109" i="10"/>
  <c r="BT109" i="10"/>
  <c r="BS109" i="10"/>
  <c r="BR109" i="10"/>
  <c r="BG109" i="10"/>
  <c r="BH109" i="10" s="1"/>
  <c r="BF109" i="10"/>
  <c r="I109" i="10"/>
  <c r="H109" i="10"/>
  <c r="G109" i="10"/>
  <c r="F109" i="10"/>
  <c r="E109" i="10"/>
  <c r="D109" i="10"/>
  <c r="BW108" i="10"/>
  <c r="BV108" i="10"/>
  <c r="BU108" i="10"/>
  <c r="BT108" i="10"/>
  <c r="BS108" i="10"/>
  <c r="BR108" i="10"/>
  <c r="BG108" i="10"/>
  <c r="BH108" i="10" s="1"/>
  <c r="BF108" i="10"/>
  <c r="I108" i="10"/>
  <c r="H108" i="10"/>
  <c r="G108" i="10"/>
  <c r="F108" i="10"/>
  <c r="E108" i="10"/>
  <c r="D108" i="10"/>
  <c r="CT107" i="10"/>
  <c r="BW107" i="10"/>
  <c r="BV107" i="10"/>
  <c r="BU107" i="10"/>
  <c r="BT107" i="10"/>
  <c r="BS107" i="10"/>
  <c r="BR107" i="10"/>
  <c r="BG107" i="10"/>
  <c r="BH107" i="10" s="1"/>
  <c r="BF107" i="10"/>
  <c r="I107" i="10"/>
  <c r="H107" i="10"/>
  <c r="G107" i="10"/>
  <c r="F107" i="10"/>
  <c r="E107" i="10"/>
  <c r="D107" i="10"/>
  <c r="CT106" i="10"/>
  <c r="BW106" i="10"/>
  <c r="BV106" i="10"/>
  <c r="BU106" i="10"/>
  <c r="BT106" i="10"/>
  <c r="BS106" i="10"/>
  <c r="BR106" i="10"/>
  <c r="BG106" i="10"/>
  <c r="BH106" i="10" s="1"/>
  <c r="BF106" i="10"/>
  <c r="I106" i="10"/>
  <c r="H106" i="10"/>
  <c r="G106" i="10"/>
  <c r="F106" i="10"/>
  <c r="E106" i="10"/>
  <c r="D106" i="10"/>
  <c r="BW105" i="10"/>
  <c r="BV105" i="10"/>
  <c r="BU105" i="10"/>
  <c r="BT105" i="10"/>
  <c r="BS105" i="10"/>
  <c r="BR105" i="10"/>
  <c r="BG105" i="10"/>
  <c r="BH105" i="10" s="1"/>
  <c r="BF105" i="10"/>
  <c r="I105" i="10"/>
  <c r="H105" i="10"/>
  <c r="G105" i="10"/>
  <c r="F105" i="10"/>
  <c r="E105" i="10"/>
  <c r="D105" i="10"/>
  <c r="BW104" i="10"/>
  <c r="BV104" i="10"/>
  <c r="BU104" i="10"/>
  <c r="BT104" i="10"/>
  <c r="BS104" i="10"/>
  <c r="BR104" i="10"/>
  <c r="BG104" i="10"/>
  <c r="BH104" i="10" s="1"/>
  <c r="BF104" i="10"/>
  <c r="I104" i="10"/>
  <c r="H104" i="10"/>
  <c r="G104" i="10"/>
  <c r="F104" i="10"/>
  <c r="E104" i="10"/>
  <c r="D104" i="10"/>
  <c r="BW103" i="10"/>
  <c r="BV103" i="10"/>
  <c r="BU103" i="10"/>
  <c r="BT103" i="10"/>
  <c r="BS103" i="10"/>
  <c r="BR103" i="10"/>
  <c r="BG103" i="10"/>
  <c r="BH103" i="10" s="1"/>
  <c r="BF103" i="10"/>
  <c r="I103" i="10"/>
  <c r="H103" i="10"/>
  <c r="G103" i="10"/>
  <c r="F103" i="10"/>
  <c r="E103" i="10"/>
  <c r="D103" i="10"/>
  <c r="CT102" i="10"/>
  <c r="BW102" i="10"/>
  <c r="BV102" i="10"/>
  <c r="BU102" i="10"/>
  <c r="BT102" i="10"/>
  <c r="BS102" i="10"/>
  <c r="BR102" i="10"/>
  <c r="BG102" i="10"/>
  <c r="BH102" i="10" s="1"/>
  <c r="BF102" i="10"/>
  <c r="I102" i="10"/>
  <c r="H102" i="10"/>
  <c r="G102" i="10"/>
  <c r="F102" i="10"/>
  <c r="E102" i="10"/>
  <c r="D102" i="10"/>
  <c r="BW101" i="10"/>
  <c r="BV101" i="10"/>
  <c r="BU101" i="10"/>
  <c r="BT101" i="10"/>
  <c r="BS101" i="10"/>
  <c r="BR101" i="10"/>
  <c r="BG101" i="10"/>
  <c r="BH101" i="10" s="1"/>
  <c r="BF101" i="10"/>
  <c r="I101" i="10"/>
  <c r="H101" i="10"/>
  <c r="G101" i="10"/>
  <c r="F101" i="10"/>
  <c r="E101" i="10"/>
  <c r="D101" i="10"/>
  <c r="BW100" i="10"/>
  <c r="BV100" i="10"/>
  <c r="BU100" i="10"/>
  <c r="BT100" i="10"/>
  <c r="BS100" i="10"/>
  <c r="BR100" i="10"/>
  <c r="BG100" i="10"/>
  <c r="BH100" i="10" s="1"/>
  <c r="BF100" i="10"/>
  <c r="I100" i="10"/>
  <c r="H100" i="10"/>
  <c r="G100" i="10"/>
  <c r="F100" i="10"/>
  <c r="E100" i="10"/>
  <c r="D100" i="10"/>
  <c r="CT99" i="10"/>
  <c r="BW99" i="10"/>
  <c r="BV99" i="10"/>
  <c r="BU99" i="10"/>
  <c r="BT99" i="10"/>
  <c r="BS99" i="10"/>
  <c r="BR99" i="10"/>
  <c r="BG99" i="10"/>
  <c r="BH99" i="10" s="1"/>
  <c r="BF99" i="10"/>
  <c r="I99" i="10"/>
  <c r="H99" i="10"/>
  <c r="G99" i="10"/>
  <c r="F99" i="10"/>
  <c r="E99" i="10"/>
  <c r="D99" i="10"/>
  <c r="CT98" i="10"/>
  <c r="BW98" i="10"/>
  <c r="BV98" i="10"/>
  <c r="BU98" i="10"/>
  <c r="BT98" i="10"/>
  <c r="BS98" i="10"/>
  <c r="BR98" i="10"/>
  <c r="BG98" i="10"/>
  <c r="BH98" i="10" s="1"/>
  <c r="BF98" i="10"/>
  <c r="I98" i="10"/>
  <c r="H98" i="10"/>
  <c r="G98" i="10"/>
  <c r="F98" i="10"/>
  <c r="E98" i="10"/>
  <c r="D98" i="10"/>
  <c r="BW97" i="10"/>
  <c r="BV97" i="10"/>
  <c r="BU97" i="10"/>
  <c r="BT97" i="10"/>
  <c r="BS97" i="10"/>
  <c r="BR97" i="10"/>
  <c r="BG97" i="10"/>
  <c r="BH97" i="10" s="1"/>
  <c r="BF97" i="10"/>
  <c r="I97" i="10"/>
  <c r="H97" i="10"/>
  <c r="G97" i="10"/>
  <c r="F97" i="10"/>
  <c r="E97" i="10"/>
  <c r="D97" i="10"/>
  <c r="BW96" i="10"/>
  <c r="BV96" i="10"/>
  <c r="BU96" i="10"/>
  <c r="BT96" i="10"/>
  <c r="BS96" i="10"/>
  <c r="BR96" i="10"/>
  <c r="BG96" i="10"/>
  <c r="BH96" i="10" s="1"/>
  <c r="BF96" i="10"/>
  <c r="I96" i="10"/>
  <c r="H96" i="10"/>
  <c r="G96" i="10"/>
  <c r="F96" i="10"/>
  <c r="E96" i="10"/>
  <c r="D96" i="10"/>
  <c r="CT95" i="10"/>
  <c r="BW95" i="10"/>
  <c r="BV95" i="10"/>
  <c r="BU95" i="10"/>
  <c r="BT95" i="10"/>
  <c r="BS95" i="10"/>
  <c r="BR95" i="10"/>
  <c r="BG95" i="10"/>
  <c r="BH95" i="10" s="1"/>
  <c r="BF95" i="10"/>
  <c r="I95" i="10"/>
  <c r="H95" i="10"/>
  <c r="G95" i="10"/>
  <c r="F95" i="10"/>
  <c r="E95" i="10"/>
  <c r="D95" i="10"/>
  <c r="CT94" i="10"/>
  <c r="BW94" i="10"/>
  <c r="BV94" i="10"/>
  <c r="BU94" i="10"/>
  <c r="BT94" i="10"/>
  <c r="BS94" i="10"/>
  <c r="BR94" i="10"/>
  <c r="BG94" i="10"/>
  <c r="BH94" i="10" s="1"/>
  <c r="BF94" i="10"/>
  <c r="I94" i="10"/>
  <c r="H94" i="10"/>
  <c r="G94" i="10"/>
  <c r="F94" i="10"/>
  <c r="E94" i="10"/>
  <c r="D94" i="10"/>
  <c r="BW93" i="10"/>
  <c r="BV93" i="10"/>
  <c r="BU93" i="10"/>
  <c r="BT93" i="10"/>
  <c r="BS93" i="10"/>
  <c r="BR93" i="10"/>
  <c r="BG93" i="10"/>
  <c r="BH93" i="10" s="1"/>
  <c r="BF93" i="10"/>
  <c r="I93" i="10"/>
  <c r="H93" i="10"/>
  <c r="G93" i="10"/>
  <c r="F93" i="10"/>
  <c r="E93" i="10"/>
  <c r="D93" i="10"/>
  <c r="CT92" i="10"/>
  <c r="BW92" i="10"/>
  <c r="BV92" i="10"/>
  <c r="BU92" i="10"/>
  <c r="BT92" i="10"/>
  <c r="BS92" i="10"/>
  <c r="BR92" i="10"/>
  <c r="BG92" i="10"/>
  <c r="BH92" i="10" s="1"/>
  <c r="BF92" i="10"/>
  <c r="I92" i="10"/>
  <c r="H92" i="10"/>
  <c r="G92" i="10"/>
  <c r="F92" i="10"/>
  <c r="E92" i="10"/>
  <c r="D92" i="10"/>
  <c r="BW91" i="10"/>
  <c r="BV91" i="10"/>
  <c r="BU91" i="10"/>
  <c r="BT91" i="10"/>
  <c r="BS91" i="10"/>
  <c r="BR91" i="10"/>
  <c r="BG91" i="10"/>
  <c r="BH91" i="10" s="1"/>
  <c r="BF91" i="10"/>
  <c r="I91" i="10"/>
  <c r="H91" i="10"/>
  <c r="G91" i="10"/>
  <c r="F91" i="10"/>
  <c r="E91" i="10"/>
  <c r="D91" i="10"/>
  <c r="CT90" i="10"/>
  <c r="BW90" i="10"/>
  <c r="BV90" i="10"/>
  <c r="BU90" i="10"/>
  <c r="BT90" i="10"/>
  <c r="BS90" i="10"/>
  <c r="BR90" i="10"/>
  <c r="BG90" i="10"/>
  <c r="BH90" i="10" s="1"/>
  <c r="BF90" i="10"/>
  <c r="I90" i="10"/>
  <c r="H90" i="10"/>
  <c r="G90" i="10"/>
  <c r="F90" i="10"/>
  <c r="E90" i="10"/>
  <c r="D90" i="10"/>
  <c r="BW89" i="10"/>
  <c r="BV89" i="10"/>
  <c r="BU89" i="10"/>
  <c r="BT89" i="10"/>
  <c r="BS89" i="10"/>
  <c r="BR89" i="10"/>
  <c r="BG89" i="10"/>
  <c r="BH89" i="10" s="1"/>
  <c r="BF89" i="10"/>
  <c r="I89" i="10"/>
  <c r="H89" i="10"/>
  <c r="G89" i="10"/>
  <c r="F89" i="10"/>
  <c r="E89" i="10"/>
  <c r="D89" i="10"/>
  <c r="BW88" i="10"/>
  <c r="BV88" i="10"/>
  <c r="BU88" i="10"/>
  <c r="BT88" i="10"/>
  <c r="BS88" i="10"/>
  <c r="BR88" i="10"/>
  <c r="BG88" i="10"/>
  <c r="BH88" i="10" s="1"/>
  <c r="BF88" i="10"/>
  <c r="I88" i="10"/>
  <c r="H88" i="10"/>
  <c r="G88" i="10"/>
  <c r="F88" i="10"/>
  <c r="E88" i="10"/>
  <c r="D88" i="10"/>
  <c r="CT87" i="10"/>
  <c r="BW87" i="10"/>
  <c r="BV87" i="10"/>
  <c r="BU87" i="10"/>
  <c r="BT87" i="10"/>
  <c r="BS87" i="10"/>
  <c r="BR87" i="10"/>
  <c r="BG87" i="10"/>
  <c r="BH87" i="10" s="1"/>
  <c r="BF87" i="10"/>
  <c r="I87" i="10"/>
  <c r="H87" i="10"/>
  <c r="G87" i="10"/>
  <c r="F87" i="10"/>
  <c r="E87" i="10"/>
  <c r="D87" i="10"/>
  <c r="CT86" i="10"/>
  <c r="BW86" i="10"/>
  <c r="BV86" i="10"/>
  <c r="BU86" i="10"/>
  <c r="BT86" i="10"/>
  <c r="BS86" i="10"/>
  <c r="BR86" i="10"/>
  <c r="BG86" i="10"/>
  <c r="BH86" i="10" s="1"/>
  <c r="BF86" i="10"/>
  <c r="I86" i="10"/>
  <c r="H86" i="10"/>
  <c r="G86" i="10"/>
  <c r="F86" i="10"/>
  <c r="E86" i="10"/>
  <c r="D86" i="10"/>
  <c r="BW85" i="10"/>
  <c r="BV85" i="10"/>
  <c r="BU85" i="10"/>
  <c r="BT85" i="10"/>
  <c r="BS85" i="10"/>
  <c r="BR85" i="10"/>
  <c r="BG85" i="10"/>
  <c r="BH85" i="10" s="1"/>
  <c r="BF85" i="10"/>
  <c r="I85" i="10"/>
  <c r="H85" i="10"/>
  <c r="G85" i="10"/>
  <c r="F85" i="10"/>
  <c r="E85" i="10"/>
  <c r="D85" i="10"/>
  <c r="BW84" i="10"/>
  <c r="BV84" i="10"/>
  <c r="BU84" i="10"/>
  <c r="BT84" i="10"/>
  <c r="BS84" i="10"/>
  <c r="BR84" i="10"/>
  <c r="BG84" i="10"/>
  <c r="BH84" i="10" s="1"/>
  <c r="BF84" i="10"/>
  <c r="I84" i="10"/>
  <c r="H84" i="10"/>
  <c r="G84" i="10"/>
  <c r="F84" i="10"/>
  <c r="E84" i="10"/>
  <c r="D84" i="10"/>
  <c r="CT83" i="10"/>
  <c r="BW83" i="10"/>
  <c r="BV83" i="10"/>
  <c r="BU83" i="10"/>
  <c r="BT83" i="10"/>
  <c r="BS83" i="10"/>
  <c r="BR83" i="10"/>
  <c r="BG83" i="10"/>
  <c r="BH83" i="10" s="1"/>
  <c r="BF83" i="10"/>
  <c r="I83" i="10"/>
  <c r="H83" i="10"/>
  <c r="G83" i="10"/>
  <c r="F83" i="10"/>
  <c r="E83" i="10"/>
  <c r="D83" i="10"/>
  <c r="BW82" i="10"/>
  <c r="BV82" i="10"/>
  <c r="BU82" i="10"/>
  <c r="BT82" i="10"/>
  <c r="BS82" i="10"/>
  <c r="BR82" i="10"/>
  <c r="BG82" i="10"/>
  <c r="BH82" i="10" s="1"/>
  <c r="BF82" i="10"/>
  <c r="I82" i="10"/>
  <c r="H82" i="10"/>
  <c r="G82" i="10"/>
  <c r="F82" i="10"/>
  <c r="E82" i="10"/>
  <c r="D82" i="10"/>
  <c r="BW81" i="10"/>
  <c r="BV81" i="10"/>
  <c r="BU81" i="10"/>
  <c r="BT81" i="10"/>
  <c r="BS81" i="10"/>
  <c r="BR81" i="10"/>
  <c r="BG81" i="10"/>
  <c r="BH81" i="10" s="1"/>
  <c r="BF81" i="10"/>
  <c r="I81" i="10"/>
  <c r="H81" i="10"/>
  <c r="G81" i="10"/>
  <c r="F81" i="10"/>
  <c r="E81" i="10"/>
  <c r="D81" i="10"/>
  <c r="CT80" i="10"/>
  <c r="BW80" i="10"/>
  <c r="BV80" i="10"/>
  <c r="BU80" i="10"/>
  <c r="BT80" i="10"/>
  <c r="BS80" i="10"/>
  <c r="BR80" i="10"/>
  <c r="BG80" i="10"/>
  <c r="BH80" i="10" s="1"/>
  <c r="BF80" i="10"/>
  <c r="I80" i="10"/>
  <c r="H80" i="10"/>
  <c r="G80" i="10"/>
  <c r="F80" i="10"/>
  <c r="E80" i="10"/>
  <c r="D80" i="10"/>
  <c r="BW79" i="10"/>
  <c r="BV79" i="10"/>
  <c r="BU79" i="10"/>
  <c r="BT79" i="10"/>
  <c r="BS79" i="10"/>
  <c r="BR79" i="10"/>
  <c r="BG79" i="10"/>
  <c r="BH79" i="10" s="1"/>
  <c r="BF79" i="10"/>
  <c r="I79" i="10"/>
  <c r="H79" i="10"/>
  <c r="G79" i="10"/>
  <c r="F79" i="10"/>
  <c r="E79" i="10"/>
  <c r="D79" i="10"/>
  <c r="BW78" i="10"/>
  <c r="BV78" i="10"/>
  <c r="BU78" i="10"/>
  <c r="BT78" i="10"/>
  <c r="BS78" i="10"/>
  <c r="BR78" i="10"/>
  <c r="BG78" i="10"/>
  <c r="BH78" i="10" s="1"/>
  <c r="BF78" i="10"/>
  <c r="I78" i="10"/>
  <c r="H78" i="10"/>
  <c r="G78" i="10"/>
  <c r="F78" i="10"/>
  <c r="E78" i="10"/>
  <c r="D78" i="10"/>
  <c r="BW77" i="10"/>
  <c r="BV77" i="10"/>
  <c r="BU77" i="10"/>
  <c r="BT77" i="10"/>
  <c r="BS77" i="10"/>
  <c r="BR77" i="10"/>
  <c r="BG77" i="10"/>
  <c r="BH77" i="10" s="1"/>
  <c r="BF77" i="10"/>
  <c r="I77" i="10"/>
  <c r="H77" i="10"/>
  <c r="G77" i="10"/>
  <c r="F77" i="10"/>
  <c r="E77" i="10"/>
  <c r="D77" i="10"/>
  <c r="CT76" i="10"/>
  <c r="BW76" i="10"/>
  <c r="BV76" i="10"/>
  <c r="BU76" i="10"/>
  <c r="BT76" i="10"/>
  <c r="BS76" i="10"/>
  <c r="BR76" i="10"/>
  <c r="BG76" i="10"/>
  <c r="BH76" i="10" s="1"/>
  <c r="BF76" i="10"/>
  <c r="I76" i="10"/>
  <c r="H76" i="10"/>
  <c r="G76" i="10"/>
  <c r="F76" i="10"/>
  <c r="E76" i="10"/>
  <c r="D76" i="10"/>
  <c r="CT75" i="10"/>
  <c r="BW75" i="10"/>
  <c r="BV75" i="10"/>
  <c r="BU75" i="10"/>
  <c r="BT75" i="10"/>
  <c r="BS75" i="10"/>
  <c r="BR75" i="10"/>
  <c r="BG75" i="10"/>
  <c r="BH75" i="10" s="1"/>
  <c r="BF75" i="10"/>
  <c r="I75" i="10"/>
  <c r="H75" i="10"/>
  <c r="G75" i="10"/>
  <c r="F75" i="10"/>
  <c r="E75" i="10"/>
  <c r="D75" i="10"/>
  <c r="BW74" i="10"/>
  <c r="BV74" i="10"/>
  <c r="BU74" i="10"/>
  <c r="BT74" i="10"/>
  <c r="BS74" i="10"/>
  <c r="BR74" i="10"/>
  <c r="BG74" i="10"/>
  <c r="BH74" i="10" s="1"/>
  <c r="BF74" i="10"/>
  <c r="I74" i="10"/>
  <c r="H74" i="10"/>
  <c r="G74" i="10"/>
  <c r="F74" i="10"/>
  <c r="E74" i="10"/>
  <c r="D74" i="10"/>
  <c r="BW73" i="10"/>
  <c r="BV73" i="10"/>
  <c r="BU73" i="10"/>
  <c r="BT73" i="10"/>
  <c r="BS73" i="10"/>
  <c r="BR73" i="10"/>
  <c r="BG73" i="10"/>
  <c r="BH73" i="10" s="1"/>
  <c r="BF73" i="10"/>
  <c r="I73" i="10"/>
  <c r="H73" i="10"/>
  <c r="G73" i="10"/>
  <c r="F73" i="10"/>
  <c r="E73" i="10"/>
  <c r="D73" i="10"/>
  <c r="BW72" i="10"/>
  <c r="BV72" i="10"/>
  <c r="BU72" i="10"/>
  <c r="BT72" i="10"/>
  <c r="BS72" i="10"/>
  <c r="BR72" i="10"/>
  <c r="BG72" i="10"/>
  <c r="BH72" i="10" s="1"/>
  <c r="BF72" i="10"/>
  <c r="I72" i="10"/>
  <c r="H72" i="10"/>
  <c r="G72" i="10"/>
  <c r="F72" i="10"/>
  <c r="E72" i="10"/>
  <c r="D72" i="10"/>
  <c r="CT71" i="10"/>
  <c r="BW71" i="10"/>
  <c r="BV71" i="10"/>
  <c r="BU71" i="10"/>
  <c r="BT71" i="10"/>
  <c r="BS71" i="10"/>
  <c r="BR71" i="10"/>
  <c r="BG71" i="10"/>
  <c r="BH71" i="10" s="1"/>
  <c r="BF71" i="10"/>
  <c r="I71" i="10"/>
  <c r="H71" i="10"/>
  <c r="G71" i="10"/>
  <c r="F71" i="10"/>
  <c r="E71" i="10"/>
  <c r="D71" i="10"/>
  <c r="CT70" i="10"/>
  <c r="BW70" i="10"/>
  <c r="BV70" i="10"/>
  <c r="BU70" i="10"/>
  <c r="BT70" i="10"/>
  <c r="BS70" i="10"/>
  <c r="BR70" i="10"/>
  <c r="BG70" i="10"/>
  <c r="BH70" i="10" s="1"/>
  <c r="BF70" i="10"/>
  <c r="I70" i="10"/>
  <c r="H70" i="10"/>
  <c r="G70" i="10"/>
  <c r="F70" i="10"/>
  <c r="E70" i="10"/>
  <c r="D70" i="10"/>
  <c r="BW69" i="10"/>
  <c r="BV69" i="10"/>
  <c r="BU69" i="10"/>
  <c r="BT69" i="10"/>
  <c r="BS69" i="10"/>
  <c r="BR69" i="10"/>
  <c r="BG69" i="10"/>
  <c r="BH69" i="10" s="1"/>
  <c r="BF69" i="10"/>
  <c r="I69" i="10"/>
  <c r="H69" i="10"/>
  <c r="G69" i="10"/>
  <c r="F69" i="10"/>
  <c r="E69" i="10"/>
  <c r="D69" i="10"/>
  <c r="BW68" i="10"/>
  <c r="BV68" i="10"/>
  <c r="BU68" i="10"/>
  <c r="BT68" i="10"/>
  <c r="BS68" i="10"/>
  <c r="BR68" i="10"/>
  <c r="BG68" i="10"/>
  <c r="BH68" i="10" s="1"/>
  <c r="BF68" i="10"/>
  <c r="I68" i="10"/>
  <c r="H68" i="10"/>
  <c r="G68" i="10"/>
  <c r="F68" i="10"/>
  <c r="E68" i="10"/>
  <c r="D68" i="10"/>
  <c r="CT67" i="10"/>
  <c r="BW67" i="10"/>
  <c r="BV67" i="10"/>
  <c r="BU67" i="10"/>
  <c r="BT67" i="10"/>
  <c r="BS67" i="10"/>
  <c r="BR67" i="10"/>
  <c r="BG67" i="10"/>
  <c r="BH67" i="10" s="1"/>
  <c r="BF67" i="10"/>
  <c r="I67" i="10"/>
  <c r="H67" i="10"/>
  <c r="G67" i="10"/>
  <c r="F67" i="10"/>
  <c r="E67" i="10"/>
  <c r="D67" i="10"/>
  <c r="CT66" i="10"/>
  <c r="BW66" i="10"/>
  <c r="BV66" i="10"/>
  <c r="BU66" i="10"/>
  <c r="BT66" i="10"/>
  <c r="BS66" i="10"/>
  <c r="BR66" i="10"/>
  <c r="BG66" i="10"/>
  <c r="BH66" i="10" s="1"/>
  <c r="BF66" i="10"/>
  <c r="I66" i="10"/>
  <c r="H66" i="10"/>
  <c r="G66" i="10"/>
  <c r="F66" i="10"/>
  <c r="E66" i="10"/>
  <c r="D66" i="10"/>
  <c r="BW65" i="10"/>
  <c r="BV65" i="10"/>
  <c r="BU65" i="10"/>
  <c r="BT65" i="10"/>
  <c r="BS65" i="10"/>
  <c r="BR65" i="10"/>
  <c r="BG65" i="10"/>
  <c r="BH65" i="10" s="1"/>
  <c r="BF65" i="10"/>
  <c r="I65" i="10"/>
  <c r="H65" i="10"/>
  <c r="G65" i="10"/>
  <c r="F65" i="10"/>
  <c r="E65" i="10"/>
  <c r="D65" i="10"/>
  <c r="BW64" i="10"/>
  <c r="BV64" i="10"/>
  <c r="BU64" i="10"/>
  <c r="BT64" i="10"/>
  <c r="BS64" i="10"/>
  <c r="BR64" i="10"/>
  <c r="BG64" i="10"/>
  <c r="BH64" i="10" s="1"/>
  <c r="BF64" i="10"/>
  <c r="I64" i="10"/>
  <c r="H64" i="10"/>
  <c r="G64" i="10"/>
  <c r="F64" i="10"/>
  <c r="E64" i="10"/>
  <c r="D64" i="10"/>
  <c r="CT63" i="10"/>
  <c r="BW63" i="10"/>
  <c r="BV63" i="10"/>
  <c r="BU63" i="10"/>
  <c r="BT63" i="10"/>
  <c r="BS63" i="10"/>
  <c r="BR63" i="10"/>
  <c r="BG63" i="10"/>
  <c r="BH63" i="10" s="1"/>
  <c r="BF63" i="10"/>
  <c r="I63" i="10"/>
  <c r="H63" i="10"/>
  <c r="G63" i="10"/>
  <c r="F63" i="10"/>
  <c r="E63" i="10"/>
  <c r="D63" i="10"/>
  <c r="CT62" i="10"/>
  <c r="BW62" i="10"/>
  <c r="BV62" i="10"/>
  <c r="BU62" i="10"/>
  <c r="BT62" i="10"/>
  <c r="BS62" i="10"/>
  <c r="BR62" i="10"/>
  <c r="BG62" i="10"/>
  <c r="BH62" i="10" s="1"/>
  <c r="BF62" i="10"/>
  <c r="I62" i="10"/>
  <c r="H62" i="10"/>
  <c r="G62" i="10"/>
  <c r="F62" i="10"/>
  <c r="E62" i="10"/>
  <c r="D62" i="10"/>
  <c r="BW61" i="10"/>
  <c r="BV61" i="10"/>
  <c r="BU61" i="10"/>
  <c r="BT61" i="10"/>
  <c r="BS61" i="10"/>
  <c r="BR61" i="10"/>
  <c r="BG61" i="10"/>
  <c r="BH61" i="10" s="1"/>
  <c r="BF61" i="10"/>
  <c r="I61" i="10"/>
  <c r="H61" i="10"/>
  <c r="G61" i="10"/>
  <c r="F61" i="10"/>
  <c r="E61" i="10"/>
  <c r="D61" i="10"/>
  <c r="BW60" i="10"/>
  <c r="BV60" i="10"/>
  <c r="BU60" i="10"/>
  <c r="BT60" i="10"/>
  <c r="BS60" i="10"/>
  <c r="BR60" i="10"/>
  <c r="BG60" i="10"/>
  <c r="BH60" i="10" s="1"/>
  <c r="BF60" i="10"/>
  <c r="I60" i="10"/>
  <c r="H60" i="10"/>
  <c r="G60" i="10"/>
  <c r="F60" i="10"/>
  <c r="E60" i="10"/>
  <c r="D60" i="10"/>
  <c r="CT59" i="10"/>
  <c r="BW59" i="10"/>
  <c r="BV59" i="10"/>
  <c r="BU59" i="10"/>
  <c r="BT59" i="10"/>
  <c r="BS59" i="10"/>
  <c r="BR59" i="10"/>
  <c r="BG59" i="10"/>
  <c r="BH59" i="10" s="1"/>
  <c r="BF59" i="10"/>
  <c r="I59" i="10"/>
  <c r="H59" i="10"/>
  <c r="G59" i="10"/>
  <c r="F59" i="10"/>
  <c r="E59" i="10"/>
  <c r="D59" i="10"/>
  <c r="BW58" i="10"/>
  <c r="BV58" i="10"/>
  <c r="BU58" i="10"/>
  <c r="BT58" i="10"/>
  <c r="BS58" i="10"/>
  <c r="BR58" i="10"/>
  <c r="BG58" i="10"/>
  <c r="BH58" i="10" s="1"/>
  <c r="BF58" i="10"/>
  <c r="I58" i="10"/>
  <c r="H58" i="10"/>
  <c r="G58" i="10"/>
  <c r="F58" i="10"/>
  <c r="E58" i="10"/>
  <c r="D58" i="10"/>
  <c r="BW57" i="10"/>
  <c r="BV57" i="10"/>
  <c r="BU57" i="10"/>
  <c r="BT57" i="10"/>
  <c r="BS57" i="10"/>
  <c r="BR57" i="10"/>
  <c r="BG57" i="10"/>
  <c r="BH57" i="10" s="1"/>
  <c r="BF57" i="10"/>
  <c r="I57" i="10"/>
  <c r="H57" i="10"/>
  <c r="G57" i="10"/>
  <c r="F57" i="10"/>
  <c r="E57" i="10"/>
  <c r="D57" i="10"/>
  <c r="CT56" i="10"/>
  <c r="BW56" i="10"/>
  <c r="BV56" i="10"/>
  <c r="BU56" i="10"/>
  <c r="BT56" i="10"/>
  <c r="BS56" i="10"/>
  <c r="BR56" i="10"/>
  <c r="BG56" i="10"/>
  <c r="BH56" i="10" s="1"/>
  <c r="BF56" i="10"/>
  <c r="I56" i="10"/>
  <c r="H56" i="10"/>
  <c r="G56" i="10"/>
  <c r="F56" i="10"/>
  <c r="E56" i="10"/>
  <c r="D56" i="10"/>
  <c r="BW55" i="10"/>
  <c r="BV55" i="10"/>
  <c r="BU55" i="10"/>
  <c r="BT55" i="10"/>
  <c r="BS55" i="10"/>
  <c r="BR55" i="10"/>
  <c r="BG55" i="10"/>
  <c r="BH55" i="10" s="1"/>
  <c r="BF55" i="10"/>
  <c r="I55" i="10"/>
  <c r="H55" i="10"/>
  <c r="G55" i="10"/>
  <c r="F55" i="10"/>
  <c r="E55" i="10"/>
  <c r="D55" i="10"/>
  <c r="BW54" i="10"/>
  <c r="BV54" i="10"/>
  <c r="BU54" i="10"/>
  <c r="BT54" i="10"/>
  <c r="BS54" i="10"/>
  <c r="BR54" i="10"/>
  <c r="BG54" i="10"/>
  <c r="BH54" i="10" s="1"/>
  <c r="BF54" i="10"/>
  <c r="I54" i="10"/>
  <c r="H54" i="10"/>
  <c r="G54" i="10"/>
  <c r="F54" i="10"/>
  <c r="E54" i="10"/>
  <c r="D54" i="10"/>
  <c r="BW53" i="10"/>
  <c r="BV53" i="10"/>
  <c r="BU53" i="10"/>
  <c r="BT53" i="10"/>
  <c r="BS53" i="10"/>
  <c r="BR53" i="10"/>
  <c r="BG53" i="10"/>
  <c r="BH53" i="10" s="1"/>
  <c r="BF53" i="10"/>
  <c r="I53" i="10"/>
  <c r="H53" i="10"/>
  <c r="G53" i="10"/>
  <c r="F53" i="10"/>
  <c r="E53" i="10"/>
  <c r="D53" i="10"/>
  <c r="BW52" i="10"/>
  <c r="BV52" i="10"/>
  <c r="BU52" i="10"/>
  <c r="BT52" i="10"/>
  <c r="BS52" i="10"/>
  <c r="BR52" i="10"/>
  <c r="BG52" i="10"/>
  <c r="BH52" i="10" s="1"/>
  <c r="BF52" i="10"/>
  <c r="I52" i="10"/>
  <c r="H52" i="10"/>
  <c r="G52" i="10"/>
  <c r="F52" i="10"/>
  <c r="E52" i="10"/>
  <c r="D52" i="10"/>
  <c r="BW51" i="10"/>
  <c r="BV51" i="10"/>
  <c r="BU51" i="10"/>
  <c r="BT51" i="10"/>
  <c r="BS51" i="10"/>
  <c r="BR51" i="10"/>
  <c r="BG51" i="10"/>
  <c r="BH51" i="10" s="1"/>
  <c r="BF51" i="10"/>
  <c r="I51" i="10"/>
  <c r="H51" i="10"/>
  <c r="G51" i="10"/>
  <c r="F51" i="10"/>
  <c r="E51" i="10"/>
  <c r="D51" i="10"/>
  <c r="BW50" i="10"/>
  <c r="BV50" i="10"/>
  <c r="BU50" i="10"/>
  <c r="BT50" i="10"/>
  <c r="BS50" i="10"/>
  <c r="BR50" i="10"/>
  <c r="BG50" i="10"/>
  <c r="BH50" i="10" s="1"/>
  <c r="BF50" i="10"/>
  <c r="I50" i="10"/>
  <c r="H50" i="10"/>
  <c r="G50" i="10"/>
  <c r="F50" i="10"/>
  <c r="E50" i="10"/>
  <c r="D50" i="10"/>
  <c r="CT49" i="10"/>
  <c r="BW49" i="10"/>
  <c r="BV49" i="10"/>
  <c r="BU49" i="10"/>
  <c r="BT49" i="10"/>
  <c r="BS49" i="10"/>
  <c r="BR49" i="10"/>
  <c r="BG49" i="10"/>
  <c r="BH49" i="10" s="1"/>
  <c r="BF49" i="10"/>
  <c r="I49" i="10"/>
  <c r="H49" i="10"/>
  <c r="G49" i="10"/>
  <c r="F49" i="10"/>
  <c r="E49" i="10"/>
  <c r="D49" i="10"/>
  <c r="CT48" i="10"/>
  <c r="BW48" i="10"/>
  <c r="BV48" i="10"/>
  <c r="BU48" i="10"/>
  <c r="BT48" i="10"/>
  <c r="BS48" i="10"/>
  <c r="BR48" i="10"/>
  <c r="BG48" i="10"/>
  <c r="BH48" i="10" s="1"/>
  <c r="BF48" i="10"/>
  <c r="I48" i="10"/>
  <c r="H48" i="10"/>
  <c r="G48" i="10"/>
  <c r="F48" i="10"/>
  <c r="E48" i="10"/>
  <c r="D48" i="10"/>
  <c r="BW47" i="10"/>
  <c r="BV47" i="10"/>
  <c r="BU47" i="10"/>
  <c r="BT47" i="10"/>
  <c r="BS47" i="10"/>
  <c r="BR47" i="10"/>
  <c r="BG47" i="10"/>
  <c r="BH47" i="10" s="1"/>
  <c r="BF47" i="10"/>
  <c r="I47" i="10"/>
  <c r="H47" i="10"/>
  <c r="G47" i="10"/>
  <c r="F47" i="10"/>
  <c r="E47" i="10"/>
  <c r="D47" i="10"/>
  <c r="BW46" i="10"/>
  <c r="BV46" i="10"/>
  <c r="BU46" i="10"/>
  <c r="BT46" i="10"/>
  <c r="BS46" i="10"/>
  <c r="BR46" i="10"/>
  <c r="BG46" i="10"/>
  <c r="BH46" i="10" s="1"/>
  <c r="BF46" i="10"/>
  <c r="I46" i="10"/>
  <c r="H46" i="10"/>
  <c r="G46" i="10"/>
  <c r="F46" i="10"/>
  <c r="E46" i="10"/>
  <c r="D46" i="10"/>
  <c r="BW45" i="10"/>
  <c r="BV45" i="10"/>
  <c r="BU45" i="10"/>
  <c r="BT45" i="10"/>
  <c r="BS45" i="10"/>
  <c r="BR45" i="10"/>
  <c r="BG45" i="10"/>
  <c r="BH45" i="10" s="1"/>
  <c r="BF45" i="10"/>
  <c r="I45" i="10"/>
  <c r="H45" i="10"/>
  <c r="G45" i="10"/>
  <c r="F45" i="10"/>
  <c r="E45" i="10"/>
  <c r="D45" i="10"/>
  <c r="CT44" i="10"/>
  <c r="BW44" i="10"/>
  <c r="BV44" i="10"/>
  <c r="BU44" i="10"/>
  <c r="BT44" i="10"/>
  <c r="BS44" i="10"/>
  <c r="BR44" i="10"/>
  <c r="BG44" i="10"/>
  <c r="BH44" i="10" s="1"/>
  <c r="BF44" i="10"/>
  <c r="I44" i="10"/>
  <c r="H44" i="10"/>
  <c r="G44" i="10"/>
  <c r="F44" i="10"/>
  <c r="E44" i="10"/>
  <c r="D44" i="10"/>
  <c r="BW43" i="10"/>
  <c r="BV43" i="10"/>
  <c r="BU43" i="10"/>
  <c r="BT43" i="10"/>
  <c r="BS43" i="10"/>
  <c r="BR43" i="10"/>
  <c r="BG43" i="10"/>
  <c r="BH43" i="10" s="1"/>
  <c r="BF43" i="10"/>
  <c r="I43" i="10"/>
  <c r="H43" i="10"/>
  <c r="G43" i="10"/>
  <c r="F43" i="10"/>
  <c r="E43" i="10"/>
  <c r="D43" i="10"/>
  <c r="BW42" i="10"/>
  <c r="BV42" i="10"/>
  <c r="BU42" i="10"/>
  <c r="BT42" i="10"/>
  <c r="BS42" i="10"/>
  <c r="BR42" i="10"/>
  <c r="BG42" i="10"/>
  <c r="BH42" i="10" s="1"/>
  <c r="BF42" i="10"/>
  <c r="I42" i="10"/>
  <c r="H42" i="10"/>
  <c r="G42" i="10"/>
  <c r="F42" i="10"/>
  <c r="E42" i="10"/>
  <c r="D42" i="10"/>
  <c r="BW41" i="10"/>
  <c r="BV41" i="10"/>
  <c r="BU41" i="10"/>
  <c r="BT41" i="10"/>
  <c r="BS41" i="10"/>
  <c r="BR41" i="10"/>
  <c r="BG41" i="10"/>
  <c r="BH41" i="10" s="1"/>
  <c r="BF41" i="10"/>
  <c r="I41" i="10"/>
  <c r="H41" i="10"/>
  <c r="G41" i="10"/>
  <c r="F41" i="10"/>
  <c r="E41" i="10"/>
  <c r="D41" i="10"/>
  <c r="BW40" i="10"/>
  <c r="BV40" i="10"/>
  <c r="BU40" i="10"/>
  <c r="BT40" i="10"/>
  <c r="BS40" i="10"/>
  <c r="BR40" i="10"/>
  <c r="BG40" i="10"/>
  <c r="BH40" i="10" s="1"/>
  <c r="BF40" i="10"/>
  <c r="I40" i="10"/>
  <c r="H40" i="10"/>
  <c r="G40" i="10"/>
  <c r="F40" i="10"/>
  <c r="E40" i="10"/>
  <c r="D40" i="10"/>
  <c r="BW39" i="10"/>
  <c r="BV39" i="10"/>
  <c r="BU39" i="10"/>
  <c r="BT39" i="10"/>
  <c r="BS39" i="10"/>
  <c r="BR39" i="10"/>
  <c r="BG39" i="10"/>
  <c r="BH39" i="10" s="1"/>
  <c r="BF39" i="10"/>
  <c r="I39" i="10"/>
  <c r="H39" i="10"/>
  <c r="G39" i="10"/>
  <c r="F39" i="10"/>
  <c r="E39" i="10"/>
  <c r="D39" i="10"/>
  <c r="BW38" i="10"/>
  <c r="BV38" i="10"/>
  <c r="BU38" i="10"/>
  <c r="BT38" i="10"/>
  <c r="BS38" i="10"/>
  <c r="BR38" i="10"/>
  <c r="BG38" i="10"/>
  <c r="BH38" i="10" s="1"/>
  <c r="BF38" i="10"/>
  <c r="I38" i="10"/>
  <c r="H38" i="10"/>
  <c r="G38" i="10"/>
  <c r="F38" i="10"/>
  <c r="E38" i="10"/>
  <c r="D38" i="10"/>
  <c r="CT37" i="10"/>
  <c r="BW37" i="10"/>
  <c r="BV37" i="10"/>
  <c r="BU37" i="10"/>
  <c r="BT37" i="10"/>
  <c r="BS37" i="10"/>
  <c r="BR37" i="10"/>
  <c r="BG37" i="10"/>
  <c r="BH37" i="10" s="1"/>
  <c r="BF37" i="10"/>
  <c r="I37" i="10"/>
  <c r="H37" i="10"/>
  <c r="G37" i="10"/>
  <c r="F37" i="10"/>
  <c r="E37" i="10"/>
  <c r="D37" i="10"/>
  <c r="CT36" i="10"/>
  <c r="BW36" i="10"/>
  <c r="BV36" i="10"/>
  <c r="BU36" i="10"/>
  <c r="BT36" i="10"/>
  <c r="BS36" i="10"/>
  <c r="BR36" i="10"/>
  <c r="BG36" i="10"/>
  <c r="BH36" i="10" s="1"/>
  <c r="BF36" i="10"/>
  <c r="I36" i="10"/>
  <c r="H36" i="10"/>
  <c r="G36" i="10"/>
  <c r="F36" i="10"/>
  <c r="E36" i="10"/>
  <c r="D36" i="10"/>
  <c r="BW35" i="10"/>
  <c r="BV35" i="10"/>
  <c r="BU35" i="10"/>
  <c r="BT35" i="10"/>
  <c r="BS35" i="10"/>
  <c r="BR35" i="10"/>
  <c r="BG35" i="10"/>
  <c r="BH35" i="10" s="1"/>
  <c r="BF35" i="10"/>
  <c r="I35" i="10"/>
  <c r="H35" i="10"/>
  <c r="G35" i="10"/>
  <c r="F35" i="10"/>
  <c r="E35" i="10"/>
  <c r="D35" i="10"/>
  <c r="BW34" i="10"/>
  <c r="BV34" i="10"/>
  <c r="BU34" i="10"/>
  <c r="BT34" i="10"/>
  <c r="BS34" i="10"/>
  <c r="BR34" i="10"/>
  <c r="BG34" i="10"/>
  <c r="BH34" i="10" s="1"/>
  <c r="BF34" i="10"/>
  <c r="I34" i="10"/>
  <c r="H34" i="10"/>
  <c r="G34" i="10"/>
  <c r="F34" i="10"/>
  <c r="E34" i="10"/>
  <c r="D34" i="10"/>
  <c r="BW33" i="10"/>
  <c r="BV33" i="10"/>
  <c r="BU33" i="10"/>
  <c r="BT33" i="10"/>
  <c r="BS33" i="10"/>
  <c r="BR33" i="10"/>
  <c r="BG33" i="10"/>
  <c r="BH33" i="10" s="1"/>
  <c r="BF33" i="10"/>
  <c r="I33" i="10"/>
  <c r="H33" i="10"/>
  <c r="G33" i="10"/>
  <c r="F33" i="10"/>
  <c r="E33" i="10"/>
  <c r="D33" i="10"/>
  <c r="BW32" i="10"/>
  <c r="BV32" i="10"/>
  <c r="BU32" i="10"/>
  <c r="BT32" i="10"/>
  <c r="BS32" i="10"/>
  <c r="BR32" i="10"/>
  <c r="BG32" i="10"/>
  <c r="BH32" i="10" s="1"/>
  <c r="BF32" i="10"/>
  <c r="I32" i="10"/>
  <c r="H32" i="10"/>
  <c r="G32" i="10"/>
  <c r="F32" i="10"/>
  <c r="E32" i="10"/>
  <c r="D32" i="10"/>
  <c r="BW31" i="10"/>
  <c r="BV31" i="10"/>
  <c r="BU31" i="10"/>
  <c r="BT31" i="10"/>
  <c r="BS31" i="10"/>
  <c r="BR31" i="10"/>
  <c r="BG31" i="10"/>
  <c r="BH31" i="10" s="1"/>
  <c r="BF31" i="10"/>
  <c r="I31" i="10"/>
  <c r="H31" i="10"/>
  <c r="G31" i="10"/>
  <c r="F31" i="10"/>
  <c r="E31" i="10"/>
  <c r="D31" i="10"/>
  <c r="BW30" i="10"/>
  <c r="BV30" i="10"/>
  <c r="BU30" i="10"/>
  <c r="BT30" i="10"/>
  <c r="BS30" i="10"/>
  <c r="BR30" i="10"/>
  <c r="BG30" i="10"/>
  <c r="BH30" i="10" s="1"/>
  <c r="BF30" i="10"/>
  <c r="I30" i="10"/>
  <c r="H30" i="10"/>
  <c r="G30" i="10"/>
  <c r="F30" i="10"/>
  <c r="E30" i="10"/>
  <c r="D30" i="10"/>
  <c r="CT29" i="10"/>
  <c r="BW29" i="10"/>
  <c r="BV29" i="10"/>
  <c r="BU29" i="10"/>
  <c r="BT29" i="10"/>
  <c r="BS29" i="10"/>
  <c r="BR29" i="10"/>
  <c r="BG29" i="10"/>
  <c r="BH29" i="10" s="1"/>
  <c r="BF29" i="10"/>
  <c r="I29" i="10"/>
  <c r="H29" i="10"/>
  <c r="G29" i="10"/>
  <c r="F29" i="10"/>
  <c r="E29" i="10"/>
  <c r="D29" i="10"/>
  <c r="CT28" i="10"/>
  <c r="BW28" i="10"/>
  <c r="BV28" i="10"/>
  <c r="BU28" i="10"/>
  <c r="BT28" i="10"/>
  <c r="BS28" i="10"/>
  <c r="BR28" i="10"/>
  <c r="BG28" i="10"/>
  <c r="BH28" i="10" s="1"/>
  <c r="BF28" i="10"/>
  <c r="I28" i="10"/>
  <c r="H28" i="10"/>
  <c r="G28" i="10"/>
  <c r="F28" i="10"/>
  <c r="E28" i="10"/>
  <c r="D28" i="10"/>
  <c r="BW27" i="10"/>
  <c r="BV27" i="10"/>
  <c r="BU27" i="10"/>
  <c r="BT27" i="10"/>
  <c r="BS27" i="10"/>
  <c r="BR27" i="10"/>
  <c r="BG27" i="10"/>
  <c r="BH27" i="10" s="1"/>
  <c r="BF27" i="10"/>
  <c r="I27" i="10"/>
  <c r="H27" i="10"/>
  <c r="G27" i="10"/>
  <c r="F27" i="10"/>
  <c r="E27" i="10"/>
  <c r="D27" i="10"/>
  <c r="BW26" i="10"/>
  <c r="BV26" i="10"/>
  <c r="BU26" i="10"/>
  <c r="BT26" i="10"/>
  <c r="BS26" i="10"/>
  <c r="BR26" i="10"/>
  <c r="BG26" i="10"/>
  <c r="BH26" i="10" s="1"/>
  <c r="BF26" i="10"/>
  <c r="I26" i="10"/>
  <c r="H26" i="10"/>
  <c r="G26" i="10"/>
  <c r="F26" i="10"/>
  <c r="E26" i="10"/>
  <c r="D26" i="10"/>
  <c r="BW25" i="10"/>
  <c r="BV25" i="10"/>
  <c r="BU25" i="10"/>
  <c r="BT25" i="10"/>
  <c r="BS25" i="10"/>
  <c r="BR25" i="10"/>
  <c r="BG25" i="10"/>
  <c r="BH25" i="10" s="1"/>
  <c r="BF25" i="10"/>
  <c r="I25" i="10"/>
  <c r="H25" i="10"/>
  <c r="G25" i="10"/>
  <c r="F25" i="10"/>
  <c r="E25" i="10"/>
  <c r="D25" i="10"/>
  <c r="CT24" i="10"/>
  <c r="BW24" i="10"/>
  <c r="BV24" i="10"/>
  <c r="BU24" i="10"/>
  <c r="BT24" i="10"/>
  <c r="BS24" i="10"/>
  <c r="BR24" i="10"/>
  <c r="BG24" i="10"/>
  <c r="BH24" i="10" s="1"/>
  <c r="BF24" i="10"/>
  <c r="I24" i="10"/>
  <c r="H24" i="10"/>
  <c r="G24" i="10"/>
  <c r="F24" i="10"/>
  <c r="E24" i="10"/>
  <c r="D24" i="10"/>
  <c r="BW23" i="10"/>
  <c r="BV23" i="10"/>
  <c r="BU23" i="10"/>
  <c r="BT23" i="10"/>
  <c r="BS23" i="10"/>
  <c r="BR23" i="10"/>
  <c r="BG23" i="10"/>
  <c r="BH23" i="10" s="1"/>
  <c r="BF23" i="10"/>
  <c r="I23" i="10"/>
  <c r="H23" i="10"/>
  <c r="G23" i="10"/>
  <c r="F23" i="10"/>
  <c r="E23" i="10"/>
  <c r="D23" i="10"/>
  <c r="BW22" i="10"/>
  <c r="BV22" i="10"/>
  <c r="BU22" i="10"/>
  <c r="BT22" i="10"/>
  <c r="BS22" i="10"/>
  <c r="BR22" i="10"/>
  <c r="BG22" i="10"/>
  <c r="BH22" i="10" s="1"/>
  <c r="BF22" i="10"/>
  <c r="I22" i="10"/>
  <c r="H22" i="10"/>
  <c r="G22" i="10"/>
  <c r="F22" i="10"/>
  <c r="E22" i="10"/>
  <c r="D22" i="10"/>
  <c r="CT21" i="10"/>
  <c r="BW21" i="10"/>
  <c r="BV21" i="10"/>
  <c r="BU21" i="10"/>
  <c r="BT21" i="10"/>
  <c r="BS21" i="10"/>
  <c r="BR21" i="10"/>
  <c r="BG21" i="10"/>
  <c r="BH21" i="10" s="1"/>
  <c r="BF21" i="10"/>
  <c r="I21" i="10"/>
  <c r="H21" i="10"/>
  <c r="G21" i="10"/>
  <c r="F21" i="10"/>
  <c r="E21" i="10"/>
  <c r="D21" i="10"/>
  <c r="CT20" i="10"/>
  <c r="BW20" i="10"/>
  <c r="BV20" i="10"/>
  <c r="BU20" i="10"/>
  <c r="BT20" i="10"/>
  <c r="BS20" i="10"/>
  <c r="BR20" i="10"/>
  <c r="BG20" i="10"/>
  <c r="BH20" i="10" s="1"/>
  <c r="BF20" i="10"/>
  <c r="I20" i="10"/>
  <c r="H20" i="10"/>
  <c r="G20" i="10"/>
  <c r="F20" i="10"/>
  <c r="E20" i="10"/>
  <c r="D20" i="10"/>
  <c r="BW19" i="10"/>
  <c r="BV19" i="10"/>
  <c r="BU19" i="10"/>
  <c r="BT19" i="10"/>
  <c r="BS19" i="10"/>
  <c r="BR19" i="10"/>
  <c r="BG19" i="10"/>
  <c r="BH19" i="10" s="1"/>
  <c r="BF19" i="10"/>
  <c r="I19" i="10"/>
  <c r="H19" i="10"/>
  <c r="G19" i="10"/>
  <c r="F19" i="10"/>
  <c r="E19" i="10"/>
  <c r="D19" i="10"/>
  <c r="CT18" i="10"/>
  <c r="BW18" i="10"/>
  <c r="BV18" i="10"/>
  <c r="BU18" i="10"/>
  <c r="BT18" i="10"/>
  <c r="BS18" i="10"/>
  <c r="BR18" i="10"/>
  <c r="BG18" i="10"/>
  <c r="BH18" i="10" s="1"/>
  <c r="BF18" i="10"/>
  <c r="I18" i="10"/>
  <c r="H18" i="10"/>
  <c r="G18" i="10"/>
  <c r="F18" i="10"/>
  <c r="E18" i="10"/>
  <c r="D18" i="10"/>
  <c r="CT17" i="10"/>
  <c r="BW17" i="10"/>
  <c r="BV17" i="10"/>
  <c r="BU17" i="10"/>
  <c r="BT17" i="10"/>
  <c r="BS17" i="10"/>
  <c r="BR17" i="10"/>
  <c r="BG17" i="10"/>
  <c r="BH17" i="10" s="1"/>
  <c r="BF17" i="10"/>
  <c r="I17" i="10"/>
  <c r="H17" i="10"/>
  <c r="G17" i="10"/>
  <c r="F17" i="10"/>
  <c r="E17" i="10"/>
  <c r="D17" i="10"/>
  <c r="CT16" i="10"/>
  <c r="BW16" i="10"/>
  <c r="BV16" i="10"/>
  <c r="BU16" i="10"/>
  <c r="BT16" i="10"/>
  <c r="BS16" i="10"/>
  <c r="BR16" i="10"/>
  <c r="BG16" i="10"/>
  <c r="BH16" i="10" s="1"/>
  <c r="BF16" i="10"/>
  <c r="I16" i="10"/>
  <c r="H16" i="10"/>
  <c r="G16" i="10"/>
  <c r="F16" i="10"/>
  <c r="E16" i="10"/>
  <c r="D16" i="10"/>
  <c r="BW15" i="10"/>
  <c r="BV15" i="10"/>
  <c r="BU15" i="10"/>
  <c r="BT15" i="10"/>
  <c r="BS15" i="10"/>
  <c r="BR15" i="10"/>
  <c r="BG15" i="10"/>
  <c r="BH15" i="10" s="1"/>
  <c r="BF15" i="10"/>
  <c r="I15" i="10"/>
  <c r="H15" i="10"/>
  <c r="G15" i="10"/>
  <c r="F15" i="10"/>
  <c r="E15" i="10"/>
  <c r="D15" i="10"/>
  <c r="BW14" i="10"/>
  <c r="BV14" i="10"/>
  <c r="BU14" i="10"/>
  <c r="BT14" i="10"/>
  <c r="BS14" i="10"/>
  <c r="BR14" i="10"/>
  <c r="BG14" i="10"/>
  <c r="BH14" i="10" s="1"/>
  <c r="BF14" i="10"/>
  <c r="I14" i="10"/>
  <c r="H14" i="10"/>
  <c r="G14" i="10"/>
  <c r="F14" i="10"/>
  <c r="E14" i="10"/>
  <c r="D14" i="10"/>
  <c r="CV13" i="10"/>
  <c r="CW13" i="10" s="1"/>
  <c r="BW13" i="10"/>
  <c r="BV13" i="10"/>
  <c r="BU13" i="10"/>
  <c r="BT13" i="10"/>
  <c r="BS13" i="10"/>
  <c r="BR13" i="10"/>
  <c r="BG13" i="10"/>
  <c r="BH13" i="10" s="1"/>
  <c r="BF13" i="10"/>
  <c r="I13" i="10"/>
  <c r="H13" i="10"/>
  <c r="G13" i="10"/>
  <c r="F13" i="10"/>
  <c r="E13" i="10"/>
  <c r="D13" i="10"/>
  <c r="BW12" i="10"/>
  <c r="BV12" i="10"/>
  <c r="BU12" i="10"/>
  <c r="BT12" i="10"/>
  <c r="BS12" i="10"/>
  <c r="BR12" i="10"/>
  <c r="BG12" i="10"/>
  <c r="BF12" i="10"/>
  <c r="I12" i="10"/>
  <c r="H12" i="10"/>
  <c r="G12" i="10"/>
  <c r="F12" i="10"/>
  <c r="E12" i="10"/>
  <c r="D12" i="10"/>
  <c r="BW11" i="10"/>
  <c r="BV11" i="10"/>
  <c r="BU11" i="10"/>
  <c r="BT11" i="10"/>
  <c r="BS11" i="10"/>
  <c r="BR11" i="10"/>
  <c r="I11" i="10"/>
  <c r="H11" i="10"/>
  <c r="G11" i="10"/>
  <c r="F11" i="10"/>
  <c r="E11" i="10"/>
  <c r="D11" i="10"/>
  <c r="CV10" i="10"/>
  <c r="CT10" i="10"/>
  <c r="CS10" i="10"/>
  <c r="CR10" i="10"/>
  <c r="CQ10" i="10"/>
  <c r="CO10" i="10"/>
  <c r="CM10" i="10"/>
  <c r="CK10" i="10"/>
  <c r="CI10" i="10"/>
  <c r="CG10" i="10"/>
  <c r="CF10" i="10"/>
  <c r="BG10" i="14" s="1"/>
  <c r="CE10" i="10"/>
  <c r="CD10" i="10"/>
  <c r="BF10" i="14" s="1"/>
  <c r="CC10" i="10"/>
  <c r="CB10" i="10"/>
  <c r="BE10" i="14" s="1"/>
  <c r="CA10" i="10"/>
  <c r="BZ10" i="10"/>
  <c r="BD10" i="14" s="1"/>
  <c r="BY10" i="10"/>
  <c r="BX10" i="10"/>
  <c r="BW10" i="10"/>
  <c r="BV10" i="10"/>
  <c r="BU10" i="10"/>
  <c r="BT10" i="10"/>
  <c r="BS10" i="10"/>
  <c r="BR10" i="10"/>
  <c r="BO10" i="10"/>
  <c r="BI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X10" i="14"/>
  <c r="AU10" i="14"/>
  <c r="AR10" i="14"/>
  <c r="AO10" i="14"/>
  <c r="AL10" i="14"/>
  <c r="AI10" i="14"/>
  <c r="AF10" i="14"/>
  <c r="AC10" i="14"/>
  <c r="Z10" i="14"/>
  <c r="W10" i="14"/>
  <c r="T10" i="14"/>
  <c r="Q10" i="14"/>
  <c r="N10" i="14"/>
  <c r="K10" i="14"/>
  <c r="H10" i="14"/>
  <c r="BL8" i="10"/>
  <c r="CY8" i="10" s="1"/>
  <c r="E8" i="10"/>
  <c r="BT8" i="10" s="1"/>
  <c r="CT7" i="10"/>
  <c r="BJ7" i="10"/>
  <c r="BR8" i="10" s="1"/>
  <c r="C7" i="10"/>
  <c r="F7" i="10" s="1"/>
  <c r="BJ5" i="10"/>
  <c r="CT5" i="10" s="1"/>
  <c r="C5" i="10"/>
  <c r="BR5" i="10" s="1"/>
  <c r="K4" i="10"/>
  <c r="CF4" i="10" s="1"/>
  <c r="C4" i="10"/>
  <c r="BR4" i="10" s="1"/>
  <c r="BL3" i="10"/>
  <c r="CY3" i="10" s="1"/>
  <c r="BJ3" i="10"/>
  <c r="K3" i="10"/>
  <c r="CF3" i="10" s="1"/>
  <c r="C3" i="10"/>
  <c r="BR3" i="10" s="1"/>
  <c r="BJ2" i="10"/>
  <c r="CT2" i="10" s="1"/>
  <c r="C2" i="10"/>
  <c r="BR2" i="10" s="1"/>
  <c r="AF47" i="13"/>
  <c r="AD47" i="13"/>
  <c r="AB47" i="13"/>
  <c r="Z47" i="13"/>
  <c r="X47" i="13"/>
  <c r="V47" i="13"/>
  <c r="T47" i="13"/>
  <c r="R47" i="13"/>
  <c r="P47" i="13"/>
  <c r="N47" i="13"/>
  <c r="L47" i="13"/>
  <c r="J47" i="13"/>
  <c r="H47" i="13"/>
  <c r="F47" i="13"/>
  <c r="D47" i="13"/>
  <c r="B47" i="13"/>
  <c r="AF45" i="13"/>
  <c r="AG45" i="13" s="1"/>
  <c r="AD45" i="13"/>
  <c r="AE45" i="13" s="1"/>
  <c r="AB45" i="13"/>
  <c r="AC45" i="13" s="1"/>
  <c r="Z45" i="13"/>
  <c r="AA45" i="13" s="1"/>
  <c r="X45" i="13"/>
  <c r="Y45" i="13" s="1"/>
  <c r="V45" i="13"/>
  <c r="W45" i="13" s="1"/>
  <c r="T45" i="13"/>
  <c r="U45" i="13" s="1"/>
  <c r="R45" i="13"/>
  <c r="S45" i="13" s="1"/>
  <c r="P45" i="13"/>
  <c r="Q45" i="13" s="1"/>
  <c r="N45" i="13"/>
  <c r="O45" i="13" s="1"/>
  <c r="L45" i="13"/>
  <c r="M45" i="13" s="1"/>
  <c r="J45" i="13"/>
  <c r="H45" i="13"/>
  <c r="I45" i="13" s="1"/>
  <c r="F45" i="13"/>
  <c r="G45" i="13" s="1"/>
  <c r="D45" i="13"/>
  <c r="E45" i="13" s="1"/>
  <c r="B45" i="13"/>
  <c r="BK45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F44" i="13"/>
  <c r="AG44" i="13" s="1"/>
  <c r="AD44" i="13"/>
  <c r="AE44" i="13" s="1"/>
  <c r="AB44" i="13"/>
  <c r="AC44" i="13" s="1"/>
  <c r="Z44" i="13"/>
  <c r="AA44" i="13" s="1"/>
  <c r="X44" i="13"/>
  <c r="Y44" i="13" s="1"/>
  <c r="V44" i="13"/>
  <c r="W44" i="13" s="1"/>
  <c r="T44" i="13"/>
  <c r="U44" i="13" s="1"/>
  <c r="R44" i="13"/>
  <c r="S44" i="13" s="1"/>
  <c r="P44" i="13"/>
  <c r="Q44" i="13" s="1"/>
  <c r="N44" i="13"/>
  <c r="O44" i="13" s="1"/>
  <c r="L44" i="13"/>
  <c r="M44" i="13" s="1"/>
  <c r="J44" i="13"/>
  <c r="H44" i="13"/>
  <c r="I44" i="13" s="1"/>
  <c r="F44" i="13"/>
  <c r="G44" i="13" s="1"/>
  <c r="D44" i="13"/>
  <c r="E44" i="13" s="1"/>
  <c r="B44" i="13"/>
  <c r="BK44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F43" i="13"/>
  <c r="AG43" i="13" s="1"/>
  <c r="AD43" i="13"/>
  <c r="AE43" i="13" s="1"/>
  <c r="AB43" i="13"/>
  <c r="AC43" i="13" s="1"/>
  <c r="Z43" i="13"/>
  <c r="AA43" i="13" s="1"/>
  <c r="X43" i="13"/>
  <c r="Y43" i="13" s="1"/>
  <c r="V43" i="13"/>
  <c r="W43" i="13" s="1"/>
  <c r="T43" i="13"/>
  <c r="U43" i="13" s="1"/>
  <c r="R43" i="13"/>
  <c r="S43" i="13" s="1"/>
  <c r="P43" i="13"/>
  <c r="Q43" i="13" s="1"/>
  <c r="N43" i="13"/>
  <c r="O43" i="13" s="1"/>
  <c r="L43" i="13"/>
  <c r="M43" i="13" s="1"/>
  <c r="J43" i="13"/>
  <c r="K43" i="13" s="1"/>
  <c r="H43" i="13"/>
  <c r="I43" i="13" s="1"/>
  <c r="F43" i="13"/>
  <c r="G43" i="13" s="1"/>
  <c r="D43" i="13"/>
  <c r="E43" i="13" s="1"/>
  <c r="B43" i="13"/>
  <c r="BK43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F42" i="13"/>
  <c r="AG42" i="13" s="1"/>
  <c r="AD42" i="13"/>
  <c r="AE42" i="13" s="1"/>
  <c r="AB42" i="13"/>
  <c r="AC42" i="13" s="1"/>
  <c r="Z42" i="13"/>
  <c r="AA42" i="13" s="1"/>
  <c r="X42" i="13"/>
  <c r="Y42" i="13" s="1"/>
  <c r="V42" i="13"/>
  <c r="W42" i="13" s="1"/>
  <c r="T42" i="13"/>
  <c r="U42" i="13" s="1"/>
  <c r="R42" i="13"/>
  <c r="S42" i="13" s="1"/>
  <c r="P42" i="13"/>
  <c r="Q42" i="13" s="1"/>
  <c r="N42" i="13"/>
  <c r="O42" i="13" s="1"/>
  <c r="L42" i="13"/>
  <c r="M42" i="13" s="1"/>
  <c r="J42" i="13"/>
  <c r="K42" i="13" s="1"/>
  <c r="H42" i="13"/>
  <c r="I42" i="13" s="1"/>
  <c r="F42" i="13"/>
  <c r="G42" i="13" s="1"/>
  <c r="D42" i="13"/>
  <c r="E42" i="13" s="1"/>
  <c r="B42" i="13"/>
  <c r="BK42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F41" i="13"/>
  <c r="AG41" i="13" s="1"/>
  <c r="AD41" i="13"/>
  <c r="AE41" i="13" s="1"/>
  <c r="AB41" i="13"/>
  <c r="AC41" i="13" s="1"/>
  <c r="Z41" i="13"/>
  <c r="AA41" i="13" s="1"/>
  <c r="X41" i="13"/>
  <c r="Y41" i="13" s="1"/>
  <c r="V41" i="13"/>
  <c r="W41" i="13" s="1"/>
  <c r="T41" i="13"/>
  <c r="U41" i="13" s="1"/>
  <c r="R41" i="13"/>
  <c r="S41" i="13" s="1"/>
  <c r="P41" i="13"/>
  <c r="Q41" i="13" s="1"/>
  <c r="N41" i="13"/>
  <c r="O41" i="13" s="1"/>
  <c r="L41" i="13"/>
  <c r="M41" i="13" s="1"/>
  <c r="J41" i="13"/>
  <c r="K41" i="13" s="1"/>
  <c r="H41" i="13"/>
  <c r="I41" i="13" s="1"/>
  <c r="F41" i="13"/>
  <c r="G41" i="13" s="1"/>
  <c r="D41" i="13"/>
  <c r="E41" i="13" s="1"/>
  <c r="B41" i="13"/>
  <c r="BK41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F40" i="13"/>
  <c r="AG40" i="13" s="1"/>
  <c r="AD40" i="13"/>
  <c r="AE40" i="13" s="1"/>
  <c r="AB40" i="13"/>
  <c r="AC40" i="13" s="1"/>
  <c r="Z40" i="13"/>
  <c r="AA40" i="13" s="1"/>
  <c r="X40" i="13"/>
  <c r="Y40" i="13" s="1"/>
  <c r="V40" i="13"/>
  <c r="W40" i="13" s="1"/>
  <c r="T40" i="13"/>
  <c r="U40" i="13" s="1"/>
  <c r="R40" i="13"/>
  <c r="S40" i="13" s="1"/>
  <c r="P40" i="13"/>
  <c r="Q40" i="13" s="1"/>
  <c r="N40" i="13"/>
  <c r="O40" i="13" s="1"/>
  <c r="L40" i="13"/>
  <c r="M40" i="13" s="1"/>
  <c r="J40" i="13"/>
  <c r="K40" i="13" s="1"/>
  <c r="H40" i="13"/>
  <c r="I40" i="13" s="1"/>
  <c r="F40" i="13"/>
  <c r="G40" i="13" s="1"/>
  <c r="D40" i="13"/>
  <c r="E40" i="13" s="1"/>
  <c r="B40" i="13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F39" i="13"/>
  <c r="AG39" i="13" s="1"/>
  <c r="AD39" i="13"/>
  <c r="AE39" i="13" s="1"/>
  <c r="AB39" i="13"/>
  <c r="AC39" i="13" s="1"/>
  <c r="Z39" i="13"/>
  <c r="AA39" i="13" s="1"/>
  <c r="X39" i="13"/>
  <c r="Y39" i="13" s="1"/>
  <c r="V39" i="13"/>
  <c r="W39" i="13" s="1"/>
  <c r="T39" i="13"/>
  <c r="U39" i="13" s="1"/>
  <c r="R39" i="13"/>
  <c r="S39" i="13" s="1"/>
  <c r="P39" i="13"/>
  <c r="Q39" i="13" s="1"/>
  <c r="N39" i="13"/>
  <c r="O39" i="13" s="1"/>
  <c r="L39" i="13"/>
  <c r="M39" i="13" s="1"/>
  <c r="J39" i="13"/>
  <c r="K39" i="13" s="1"/>
  <c r="H39" i="13"/>
  <c r="I39" i="13" s="1"/>
  <c r="F39" i="13"/>
  <c r="G39" i="13" s="1"/>
  <c r="D39" i="13"/>
  <c r="E39" i="13" s="1"/>
  <c r="B39" i="13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F38" i="13"/>
  <c r="AG38" i="13" s="1"/>
  <c r="AD38" i="13"/>
  <c r="AE38" i="13" s="1"/>
  <c r="AB38" i="13"/>
  <c r="AC38" i="13" s="1"/>
  <c r="Z38" i="13"/>
  <c r="AA38" i="13" s="1"/>
  <c r="X38" i="13"/>
  <c r="Y38" i="13" s="1"/>
  <c r="V38" i="13"/>
  <c r="W38" i="13" s="1"/>
  <c r="T38" i="13"/>
  <c r="U38" i="13" s="1"/>
  <c r="R38" i="13"/>
  <c r="S38" i="13" s="1"/>
  <c r="P38" i="13"/>
  <c r="Q38" i="13" s="1"/>
  <c r="N38" i="13"/>
  <c r="O38" i="13" s="1"/>
  <c r="L38" i="13"/>
  <c r="M38" i="13" s="1"/>
  <c r="J38" i="13"/>
  <c r="K38" i="13" s="1"/>
  <c r="H38" i="13"/>
  <c r="I38" i="13" s="1"/>
  <c r="F38" i="13"/>
  <c r="G38" i="13" s="1"/>
  <c r="D38" i="13"/>
  <c r="E38" i="13" s="1"/>
  <c r="B38" i="13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F37" i="13"/>
  <c r="AG37" i="13" s="1"/>
  <c r="AD37" i="13"/>
  <c r="AE37" i="13" s="1"/>
  <c r="AB37" i="13"/>
  <c r="AC37" i="13" s="1"/>
  <c r="Z37" i="13"/>
  <c r="AA37" i="13" s="1"/>
  <c r="X37" i="13"/>
  <c r="Y37" i="13" s="1"/>
  <c r="V37" i="13"/>
  <c r="W37" i="13" s="1"/>
  <c r="T37" i="13"/>
  <c r="U37" i="13" s="1"/>
  <c r="R37" i="13"/>
  <c r="S37" i="13" s="1"/>
  <c r="P37" i="13"/>
  <c r="Q37" i="13" s="1"/>
  <c r="N37" i="13"/>
  <c r="O37" i="13" s="1"/>
  <c r="L37" i="13"/>
  <c r="M37" i="13" s="1"/>
  <c r="J37" i="13"/>
  <c r="K37" i="13" s="1"/>
  <c r="H37" i="13"/>
  <c r="I37" i="13" s="1"/>
  <c r="F37" i="13"/>
  <c r="G37" i="13" s="1"/>
  <c r="D37" i="13"/>
  <c r="E37" i="13" s="1"/>
  <c r="B37" i="13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F36" i="13"/>
  <c r="AG36" i="13" s="1"/>
  <c r="AD36" i="13"/>
  <c r="AE36" i="13" s="1"/>
  <c r="AB36" i="13"/>
  <c r="AC36" i="13" s="1"/>
  <c r="Z36" i="13"/>
  <c r="AA36" i="13" s="1"/>
  <c r="X36" i="13"/>
  <c r="Y36" i="13" s="1"/>
  <c r="V36" i="13"/>
  <c r="W36" i="13" s="1"/>
  <c r="T36" i="13"/>
  <c r="U36" i="13" s="1"/>
  <c r="R36" i="13"/>
  <c r="S36" i="13" s="1"/>
  <c r="P36" i="13"/>
  <c r="Q36" i="13" s="1"/>
  <c r="N36" i="13"/>
  <c r="O36" i="13" s="1"/>
  <c r="L36" i="13"/>
  <c r="M36" i="13" s="1"/>
  <c r="J36" i="13"/>
  <c r="K36" i="13" s="1"/>
  <c r="H36" i="13"/>
  <c r="I36" i="13" s="1"/>
  <c r="F36" i="13"/>
  <c r="G36" i="13" s="1"/>
  <c r="D36" i="13"/>
  <c r="E36" i="13" s="1"/>
  <c r="B36" i="13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F35" i="13"/>
  <c r="AG35" i="13" s="1"/>
  <c r="AD35" i="13"/>
  <c r="AE35" i="13" s="1"/>
  <c r="AB35" i="13"/>
  <c r="AC35" i="13" s="1"/>
  <c r="Z35" i="13"/>
  <c r="AA35" i="13" s="1"/>
  <c r="X35" i="13"/>
  <c r="Y35" i="13" s="1"/>
  <c r="V35" i="13"/>
  <c r="W35" i="13" s="1"/>
  <c r="T35" i="13"/>
  <c r="U35" i="13" s="1"/>
  <c r="R35" i="13"/>
  <c r="S35" i="13" s="1"/>
  <c r="P35" i="13"/>
  <c r="Q35" i="13" s="1"/>
  <c r="N35" i="13"/>
  <c r="O35" i="13" s="1"/>
  <c r="L35" i="13"/>
  <c r="M35" i="13" s="1"/>
  <c r="J35" i="13"/>
  <c r="K35" i="13" s="1"/>
  <c r="H35" i="13"/>
  <c r="I35" i="13" s="1"/>
  <c r="F35" i="13"/>
  <c r="G35" i="13" s="1"/>
  <c r="D35" i="13"/>
  <c r="E35" i="13" s="1"/>
  <c r="B35" i="13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F34" i="13"/>
  <c r="AG34" i="13" s="1"/>
  <c r="AD34" i="13"/>
  <c r="AE34" i="13" s="1"/>
  <c r="AB34" i="13"/>
  <c r="AC34" i="13" s="1"/>
  <c r="Z34" i="13"/>
  <c r="AA34" i="13" s="1"/>
  <c r="X34" i="13"/>
  <c r="Y34" i="13" s="1"/>
  <c r="V34" i="13"/>
  <c r="W34" i="13" s="1"/>
  <c r="T34" i="13"/>
  <c r="U34" i="13" s="1"/>
  <c r="R34" i="13"/>
  <c r="S34" i="13" s="1"/>
  <c r="P34" i="13"/>
  <c r="Q34" i="13" s="1"/>
  <c r="N34" i="13"/>
  <c r="O34" i="13" s="1"/>
  <c r="L34" i="13"/>
  <c r="M34" i="13" s="1"/>
  <c r="J34" i="13"/>
  <c r="K34" i="13" s="1"/>
  <c r="H34" i="13"/>
  <c r="I34" i="13" s="1"/>
  <c r="F34" i="13"/>
  <c r="G34" i="13" s="1"/>
  <c r="D34" i="13"/>
  <c r="E34" i="13" s="1"/>
  <c r="B34" i="13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F33" i="13"/>
  <c r="AG33" i="13" s="1"/>
  <c r="AD33" i="13"/>
  <c r="AE33" i="13" s="1"/>
  <c r="AB33" i="13"/>
  <c r="AC33" i="13" s="1"/>
  <c r="Z33" i="13"/>
  <c r="AA33" i="13" s="1"/>
  <c r="X33" i="13"/>
  <c r="Y33" i="13" s="1"/>
  <c r="V33" i="13"/>
  <c r="W33" i="13" s="1"/>
  <c r="T33" i="13"/>
  <c r="U33" i="13" s="1"/>
  <c r="R33" i="13"/>
  <c r="S33" i="13" s="1"/>
  <c r="P33" i="13"/>
  <c r="Q33" i="13" s="1"/>
  <c r="N33" i="13"/>
  <c r="O33" i="13" s="1"/>
  <c r="L33" i="13"/>
  <c r="M33" i="13" s="1"/>
  <c r="J33" i="13"/>
  <c r="K33" i="13" s="1"/>
  <c r="H33" i="13"/>
  <c r="I33" i="13" s="1"/>
  <c r="F33" i="13"/>
  <c r="G33" i="13" s="1"/>
  <c r="D33" i="13"/>
  <c r="E33" i="13" s="1"/>
  <c r="B33" i="13"/>
  <c r="BK33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F32" i="13"/>
  <c r="AG32" i="13" s="1"/>
  <c r="AD32" i="13"/>
  <c r="AE32" i="13" s="1"/>
  <c r="AB32" i="13"/>
  <c r="AC32" i="13" s="1"/>
  <c r="Z32" i="13"/>
  <c r="AA32" i="13" s="1"/>
  <c r="X32" i="13"/>
  <c r="Y32" i="13" s="1"/>
  <c r="V32" i="13"/>
  <c r="W32" i="13" s="1"/>
  <c r="T32" i="13"/>
  <c r="U32" i="13" s="1"/>
  <c r="R32" i="13"/>
  <c r="S32" i="13" s="1"/>
  <c r="P32" i="13"/>
  <c r="Q32" i="13" s="1"/>
  <c r="N32" i="13"/>
  <c r="O32" i="13" s="1"/>
  <c r="L32" i="13"/>
  <c r="M32" i="13" s="1"/>
  <c r="J32" i="13"/>
  <c r="K32" i="13" s="1"/>
  <c r="H32" i="13"/>
  <c r="I32" i="13" s="1"/>
  <c r="F32" i="13"/>
  <c r="G32" i="13" s="1"/>
  <c r="D32" i="13"/>
  <c r="E32" i="13" s="1"/>
  <c r="B32" i="13"/>
  <c r="BK32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F31" i="13"/>
  <c r="AG31" i="13" s="1"/>
  <c r="AD31" i="13"/>
  <c r="AE31" i="13" s="1"/>
  <c r="AB31" i="13"/>
  <c r="AC31" i="13" s="1"/>
  <c r="Z31" i="13"/>
  <c r="AA31" i="13" s="1"/>
  <c r="X31" i="13"/>
  <c r="Y31" i="13" s="1"/>
  <c r="V31" i="13"/>
  <c r="W31" i="13" s="1"/>
  <c r="T31" i="13"/>
  <c r="U31" i="13" s="1"/>
  <c r="R31" i="13"/>
  <c r="S31" i="13" s="1"/>
  <c r="P31" i="13"/>
  <c r="Q31" i="13" s="1"/>
  <c r="N31" i="13"/>
  <c r="O31" i="13" s="1"/>
  <c r="L31" i="13"/>
  <c r="M31" i="13" s="1"/>
  <c r="J31" i="13"/>
  <c r="K31" i="13" s="1"/>
  <c r="H31" i="13"/>
  <c r="I31" i="13" s="1"/>
  <c r="F31" i="13"/>
  <c r="G31" i="13" s="1"/>
  <c r="D31" i="13"/>
  <c r="E31" i="13" s="1"/>
  <c r="B31" i="13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F30" i="13"/>
  <c r="AG30" i="13" s="1"/>
  <c r="AD30" i="13"/>
  <c r="AE30" i="13" s="1"/>
  <c r="AB30" i="13"/>
  <c r="AC30" i="13" s="1"/>
  <c r="Z30" i="13"/>
  <c r="AA30" i="13" s="1"/>
  <c r="X30" i="13"/>
  <c r="Y30" i="13" s="1"/>
  <c r="V30" i="13"/>
  <c r="W30" i="13" s="1"/>
  <c r="T30" i="13"/>
  <c r="U30" i="13" s="1"/>
  <c r="R30" i="13"/>
  <c r="S30" i="13" s="1"/>
  <c r="P30" i="13"/>
  <c r="Q30" i="13" s="1"/>
  <c r="N30" i="13"/>
  <c r="O30" i="13" s="1"/>
  <c r="L30" i="13"/>
  <c r="M30" i="13" s="1"/>
  <c r="J30" i="13"/>
  <c r="K30" i="13" s="1"/>
  <c r="H30" i="13"/>
  <c r="I30" i="13" s="1"/>
  <c r="F30" i="13"/>
  <c r="G30" i="13" s="1"/>
  <c r="D30" i="13"/>
  <c r="E30" i="13" s="1"/>
  <c r="B30" i="13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F29" i="13"/>
  <c r="AG29" i="13" s="1"/>
  <c r="AD29" i="13"/>
  <c r="AE29" i="13" s="1"/>
  <c r="AB29" i="13"/>
  <c r="AC29" i="13" s="1"/>
  <c r="Z29" i="13"/>
  <c r="AA29" i="13" s="1"/>
  <c r="X29" i="13"/>
  <c r="Y29" i="13" s="1"/>
  <c r="V29" i="13"/>
  <c r="W29" i="13" s="1"/>
  <c r="T29" i="13"/>
  <c r="U29" i="13" s="1"/>
  <c r="R29" i="13"/>
  <c r="S29" i="13" s="1"/>
  <c r="P29" i="13"/>
  <c r="Q29" i="13" s="1"/>
  <c r="N29" i="13"/>
  <c r="O29" i="13" s="1"/>
  <c r="L29" i="13"/>
  <c r="M29" i="13" s="1"/>
  <c r="J29" i="13"/>
  <c r="K29" i="13" s="1"/>
  <c r="H29" i="13"/>
  <c r="I29" i="13" s="1"/>
  <c r="F29" i="13"/>
  <c r="G29" i="13" s="1"/>
  <c r="D29" i="13"/>
  <c r="E29" i="13" s="1"/>
  <c r="B29" i="13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F28" i="13"/>
  <c r="AG28" i="13" s="1"/>
  <c r="AD28" i="13"/>
  <c r="AE28" i="13" s="1"/>
  <c r="AB28" i="13"/>
  <c r="AC28" i="13" s="1"/>
  <c r="Z28" i="13"/>
  <c r="AA28" i="13" s="1"/>
  <c r="X28" i="13"/>
  <c r="Y28" i="13" s="1"/>
  <c r="V28" i="13"/>
  <c r="W28" i="13" s="1"/>
  <c r="T28" i="13"/>
  <c r="U28" i="13" s="1"/>
  <c r="R28" i="13"/>
  <c r="S28" i="13" s="1"/>
  <c r="P28" i="13"/>
  <c r="Q28" i="13" s="1"/>
  <c r="N28" i="13"/>
  <c r="O28" i="13" s="1"/>
  <c r="L28" i="13"/>
  <c r="M28" i="13" s="1"/>
  <c r="J28" i="13"/>
  <c r="K28" i="13" s="1"/>
  <c r="H28" i="13"/>
  <c r="I28" i="13" s="1"/>
  <c r="F28" i="13"/>
  <c r="G28" i="13" s="1"/>
  <c r="D28" i="13"/>
  <c r="E28" i="13" s="1"/>
  <c r="B28" i="13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F27" i="13"/>
  <c r="AG27" i="13" s="1"/>
  <c r="AD27" i="13"/>
  <c r="AE27" i="13" s="1"/>
  <c r="AB27" i="13"/>
  <c r="AC27" i="13" s="1"/>
  <c r="Z27" i="13"/>
  <c r="AA27" i="13" s="1"/>
  <c r="X27" i="13"/>
  <c r="Y27" i="13" s="1"/>
  <c r="V27" i="13"/>
  <c r="W27" i="13" s="1"/>
  <c r="T27" i="13"/>
  <c r="U27" i="13" s="1"/>
  <c r="R27" i="13"/>
  <c r="S27" i="13" s="1"/>
  <c r="P27" i="13"/>
  <c r="Q27" i="13" s="1"/>
  <c r="N27" i="13"/>
  <c r="O27" i="13" s="1"/>
  <c r="L27" i="13"/>
  <c r="M27" i="13" s="1"/>
  <c r="J27" i="13"/>
  <c r="K27" i="13" s="1"/>
  <c r="H27" i="13"/>
  <c r="I27" i="13" s="1"/>
  <c r="F27" i="13"/>
  <c r="G27" i="13" s="1"/>
  <c r="D27" i="13"/>
  <c r="E27" i="13" s="1"/>
  <c r="B27" i="13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F26" i="13"/>
  <c r="AG26" i="13" s="1"/>
  <c r="AD26" i="13"/>
  <c r="AE26" i="13" s="1"/>
  <c r="AB26" i="13"/>
  <c r="AC26" i="13" s="1"/>
  <c r="Z26" i="13"/>
  <c r="AA26" i="13" s="1"/>
  <c r="X26" i="13"/>
  <c r="Y26" i="13" s="1"/>
  <c r="V26" i="13"/>
  <c r="W26" i="13" s="1"/>
  <c r="T26" i="13"/>
  <c r="U26" i="13" s="1"/>
  <c r="R26" i="13"/>
  <c r="S26" i="13" s="1"/>
  <c r="P26" i="13"/>
  <c r="Q26" i="13" s="1"/>
  <c r="N26" i="13"/>
  <c r="O26" i="13" s="1"/>
  <c r="L26" i="13"/>
  <c r="M26" i="13" s="1"/>
  <c r="J26" i="13"/>
  <c r="K26" i="13" s="1"/>
  <c r="H26" i="13"/>
  <c r="I26" i="13" s="1"/>
  <c r="F26" i="13"/>
  <c r="G26" i="13" s="1"/>
  <c r="D26" i="13"/>
  <c r="E26" i="13" s="1"/>
  <c r="B26" i="13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F25" i="13"/>
  <c r="AG25" i="13" s="1"/>
  <c r="AD25" i="13"/>
  <c r="AE25" i="13" s="1"/>
  <c r="AB25" i="13"/>
  <c r="AC25" i="13" s="1"/>
  <c r="Z25" i="13"/>
  <c r="AA25" i="13" s="1"/>
  <c r="X25" i="13"/>
  <c r="Y25" i="13" s="1"/>
  <c r="V25" i="13"/>
  <c r="W25" i="13" s="1"/>
  <c r="T25" i="13"/>
  <c r="U25" i="13" s="1"/>
  <c r="R25" i="13"/>
  <c r="S25" i="13" s="1"/>
  <c r="P25" i="13"/>
  <c r="Q25" i="13" s="1"/>
  <c r="N25" i="13"/>
  <c r="O25" i="13" s="1"/>
  <c r="L25" i="13"/>
  <c r="M25" i="13" s="1"/>
  <c r="J25" i="13"/>
  <c r="K25" i="13" s="1"/>
  <c r="H25" i="13"/>
  <c r="I25" i="13" s="1"/>
  <c r="F25" i="13"/>
  <c r="G25" i="13" s="1"/>
  <c r="D25" i="13"/>
  <c r="E25" i="13" s="1"/>
  <c r="B25" i="13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F24" i="13"/>
  <c r="AG24" i="13" s="1"/>
  <c r="AD24" i="13"/>
  <c r="AE24" i="13" s="1"/>
  <c r="AB24" i="13"/>
  <c r="AC24" i="13" s="1"/>
  <c r="Z24" i="13"/>
  <c r="AA24" i="13" s="1"/>
  <c r="X24" i="13"/>
  <c r="Y24" i="13" s="1"/>
  <c r="V24" i="13"/>
  <c r="W24" i="13" s="1"/>
  <c r="T24" i="13"/>
  <c r="U24" i="13" s="1"/>
  <c r="R24" i="13"/>
  <c r="S24" i="13" s="1"/>
  <c r="P24" i="13"/>
  <c r="Q24" i="13" s="1"/>
  <c r="N24" i="13"/>
  <c r="O24" i="13" s="1"/>
  <c r="L24" i="13"/>
  <c r="M24" i="13" s="1"/>
  <c r="J24" i="13"/>
  <c r="K24" i="13" s="1"/>
  <c r="H24" i="13"/>
  <c r="I24" i="13" s="1"/>
  <c r="F24" i="13"/>
  <c r="G24" i="13" s="1"/>
  <c r="D24" i="13"/>
  <c r="E24" i="13" s="1"/>
  <c r="B24" i="13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F23" i="13"/>
  <c r="AG23" i="13" s="1"/>
  <c r="AD23" i="13"/>
  <c r="AE23" i="13" s="1"/>
  <c r="AB23" i="13"/>
  <c r="AC23" i="13" s="1"/>
  <c r="Z23" i="13"/>
  <c r="AA23" i="13" s="1"/>
  <c r="X23" i="13"/>
  <c r="Y23" i="13" s="1"/>
  <c r="V23" i="13"/>
  <c r="W23" i="13" s="1"/>
  <c r="T23" i="13"/>
  <c r="U23" i="13" s="1"/>
  <c r="R23" i="13"/>
  <c r="S23" i="13" s="1"/>
  <c r="P23" i="13"/>
  <c r="Q23" i="13" s="1"/>
  <c r="N23" i="13"/>
  <c r="O23" i="13" s="1"/>
  <c r="L23" i="13"/>
  <c r="M23" i="13" s="1"/>
  <c r="J23" i="13"/>
  <c r="K23" i="13" s="1"/>
  <c r="H23" i="13"/>
  <c r="I23" i="13" s="1"/>
  <c r="F23" i="13"/>
  <c r="G23" i="13" s="1"/>
  <c r="D23" i="13"/>
  <c r="E23" i="13" s="1"/>
  <c r="B23" i="13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F22" i="13"/>
  <c r="AG22" i="13" s="1"/>
  <c r="AD22" i="13"/>
  <c r="AE22" i="13" s="1"/>
  <c r="AB22" i="13"/>
  <c r="AC22" i="13" s="1"/>
  <c r="Z22" i="13"/>
  <c r="AA22" i="13" s="1"/>
  <c r="X22" i="13"/>
  <c r="Y22" i="13" s="1"/>
  <c r="V22" i="13"/>
  <c r="W22" i="13" s="1"/>
  <c r="T22" i="13"/>
  <c r="U22" i="13" s="1"/>
  <c r="R22" i="13"/>
  <c r="S22" i="13" s="1"/>
  <c r="P22" i="13"/>
  <c r="Q22" i="13" s="1"/>
  <c r="N22" i="13"/>
  <c r="O22" i="13" s="1"/>
  <c r="L22" i="13"/>
  <c r="M22" i="13" s="1"/>
  <c r="J22" i="13"/>
  <c r="K22" i="13" s="1"/>
  <c r="H22" i="13"/>
  <c r="I22" i="13" s="1"/>
  <c r="F22" i="13"/>
  <c r="G22" i="13" s="1"/>
  <c r="D22" i="13"/>
  <c r="E22" i="13" s="1"/>
  <c r="B22" i="13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F21" i="13"/>
  <c r="AG21" i="13" s="1"/>
  <c r="AD21" i="13"/>
  <c r="AE21" i="13" s="1"/>
  <c r="AB21" i="13"/>
  <c r="AC21" i="13" s="1"/>
  <c r="Z21" i="13"/>
  <c r="AA21" i="13" s="1"/>
  <c r="X21" i="13"/>
  <c r="Y21" i="13" s="1"/>
  <c r="V21" i="13"/>
  <c r="W21" i="13" s="1"/>
  <c r="T21" i="13"/>
  <c r="U21" i="13" s="1"/>
  <c r="R21" i="13"/>
  <c r="S21" i="13" s="1"/>
  <c r="P21" i="13"/>
  <c r="Q21" i="13" s="1"/>
  <c r="N21" i="13"/>
  <c r="O21" i="13" s="1"/>
  <c r="L21" i="13"/>
  <c r="M21" i="13" s="1"/>
  <c r="J21" i="13"/>
  <c r="K21" i="13" s="1"/>
  <c r="H21" i="13"/>
  <c r="I21" i="13" s="1"/>
  <c r="F21" i="13"/>
  <c r="G21" i="13" s="1"/>
  <c r="D21" i="13"/>
  <c r="E21" i="13" s="1"/>
  <c r="B21" i="13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F20" i="13"/>
  <c r="AG20" i="13" s="1"/>
  <c r="AD20" i="13"/>
  <c r="AE20" i="13" s="1"/>
  <c r="AB20" i="13"/>
  <c r="AC20" i="13" s="1"/>
  <c r="Z20" i="13"/>
  <c r="AA20" i="13" s="1"/>
  <c r="X20" i="13"/>
  <c r="Y20" i="13" s="1"/>
  <c r="V20" i="13"/>
  <c r="W20" i="13" s="1"/>
  <c r="T20" i="13"/>
  <c r="U20" i="13" s="1"/>
  <c r="R20" i="13"/>
  <c r="S20" i="13" s="1"/>
  <c r="P20" i="13"/>
  <c r="Q20" i="13" s="1"/>
  <c r="N20" i="13"/>
  <c r="O20" i="13" s="1"/>
  <c r="L20" i="13"/>
  <c r="M20" i="13" s="1"/>
  <c r="J20" i="13"/>
  <c r="K20" i="13" s="1"/>
  <c r="H20" i="13"/>
  <c r="I20" i="13" s="1"/>
  <c r="F20" i="13"/>
  <c r="G20" i="13" s="1"/>
  <c r="D20" i="13"/>
  <c r="E20" i="13" s="1"/>
  <c r="B20" i="13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F19" i="13"/>
  <c r="AG19" i="13" s="1"/>
  <c r="AD19" i="13"/>
  <c r="AE19" i="13" s="1"/>
  <c r="AB19" i="13"/>
  <c r="AC19" i="13" s="1"/>
  <c r="Z19" i="13"/>
  <c r="AA19" i="13" s="1"/>
  <c r="X19" i="13"/>
  <c r="Y19" i="13" s="1"/>
  <c r="V19" i="13"/>
  <c r="W19" i="13" s="1"/>
  <c r="T19" i="13"/>
  <c r="U19" i="13" s="1"/>
  <c r="R19" i="13"/>
  <c r="S19" i="13" s="1"/>
  <c r="P19" i="13"/>
  <c r="Q19" i="13" s="1"/>
  <c r="N19" i="13"/>
  <c r="O19" i="13" s="1"/>
  <c r="L19" i="13"/>
  <c r="M19" i="13" s="1"/>
  <c r="J19" i="13"/>
  <c r="K19" i="13" s="1"/>
  <c r="H19" i="13"/>
  <c r="I19" i="13" s="1"/>
  <c r="F19" i="13"/>
  <c r="G19" i="13" s="1"/>
  <c r="D19" i="13"/>
  <c r="E19" i="13" s="1"/>
  <c r="B19" i="13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F18" i="13"/>
  <c r="AG18" i="13" s="1"/>
  <c r="AD18" i="13"/>
  <c r="AE18" i="13" s="1"/>
  <c r="AB18" i="13"/>
  <c r="AC18" i="13" s="1"/>
  <c r="Z18" i="13"/>
  <c r="AA18" i="13" s="1"/>
  <c r="X18" i="13"/>
  <c r="Y18" i="13" s="1"/>
  <c r="V18" i="13"/>
  <c r="W18" i="13" s="1"/>
  <c r="T18" i="13"/>
  <c r="U18" i="13" s="1"/>
  <c r="R18" i="13"/>
  <c r="S18" i="13" s="1"/>
  <c r="P18" i="13"/>
  <c r="Q18" i="13" s="1"/>
  <c r="N18" i="13"/>
  <c r="O18" i="13" s="1"/>
  <c r="L18" i="13"/>
  <c r="M18" i="13" s="1"/>
  <c r="J18" i="13"/>
  <c r="K18" i="13" s="1"/>
  <c r="H18" i="13"/>
  <c r="I18" i="13" s="1"/>
  <c r="F18" i="13"/>
  <c r="G18" i="13" s="1"/>
  <c r="D18" i="13"/>
  <c r="E18" i="13" s="1"/>
  <c r="B18" i="13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F17" i="13"/>
  <c r="AG17" i="13" s="1"/>
  <c r="AD17" i="13"/>
  <c r="AE17" i="13" s="1"/>
  <c r="AB17" i="13"/>
  <c r="AC17" i="13" s="1"/>
  <c r="Z17" i="13"/>
  <c r="AA17" i="13" s="1"/>
  <c r="X17" i="13"/>
  <c r="Y17" i="13" s="1"/>
  <c r="V17" i="13"/>
  <c r="W17" i="13" s="1"/>
  <c r="T17" i="13"/>
  <c r="U17" i="13" s="1"/>
  <c r="R17" i="13"/>
  <c r="S17" i="13" s="1"/>
  <c r="P17" i="13"/>
  <c r="Q17" i="13" s="1"/>
  <c r="N17" i="13"/>
  <c r="O17" i="13" s="1"/>
  <c r="L17" i="13"/>
  <c r="M17" i="13" s="1"/>
  <c r="J17" i="13"/>
  <c r="K17" i="13" s="1"/>
  <c r="H17" i="13"/>
  <c r="I17" i="13" s="1"/>
  <c r="F17" i="13"/>
  <c r="G17" i="13" s="1"/>
  <c r="D17" i="13"/>
  <c r="E17" i="13" s="1"/>
  <c r="B17" i="13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F16" i="13"/>
  <c r="AG16" i="13" s="1"/>
  <c r="AD16" i="13"/>
  <c r="AE16" i="13" s="1"/>
  <c r="AB16" i="13"/>
  <c r="AC16" i="13" s="1"/>
  <c r="Z16" i="13"/>
  <c r="AA16" i="13" s="1"/>
  <c r="X16" i="13"/>
  <c r="Y16" i="13" s="1"/>
  <c r="V16" i="13"/>
  <c r="W16" i="13" s="1"/>
  <c r="T16" i="13"/>
  <c r="U16" i="13" s="1"/>
  <c r="R16" i="13"/>
  <c r="S16" i="13" s="1"/>
  <c r="P16" i="13"/>
  <c r="Q16" i="13" s="1"/>
  <c r="N16" i="13"/>
  <c r="O16" i="13" s="1"/>
  <c r="L16" i="13"/>
  <c r="M16" i="13" s="1"/>
  <c r="J16" i="13"/>
  <c r="K16" i="13" s="1"/>
  <c r="H16" i="13"/>
  <c r="I16" i="13" s="1"/>
  <c r="F16" i="13"/>
  <c r="G16" i="13" s="1"/>
  <c r="D16" i="13"/>
  <c r="E16" i="13" s="1"/>
  <c r="B16" i="13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F15" i="13"/>
  <c r="AG15" i="13" s="1"/>
  <c r="AD15" i="13"/>
  <c r="AE15" i="13" s="1"/>
  <c r="AB15" i="13"/>
  <c r="AC15" i="13" s="1"/>
  <c r="Z15" i="13"/>
  <c r="AA15" i="13" s="1"/>
  <c r="X15" i="13"/>
  <c r="Y15" i="13" s="1"/>
  <c r="V15" i="13"/>
  <c r="W15" i="13" s="1"/>
  <c r="T15" i="13"/>
  <c r="U15" i="13" s="1"/>
  <c r="R15" i="13"/>
  <c r="S15" i="13" s="1"/>
  <c r="P15" i="13"/>
  <c r="Q15" i="13" s="1"/>
  <c r="N15" i="13"/>
  <c r="O15" i="13" s="1"/>
  <c r="L15" i="13"/>
  <c r="M15" i="13" s="1"/>
  <c r="J15" i="13"/>
  <c r="K15" i="13" s="1"/>
  <c r="H15" i="13"/>
  <c r="I15" i="13" s="1"/>
  <c r="F15" i="13"/>
  <c r="G15" i="13" s="1"/>
  <c r="D15" i="13"/>
  <c r="E15" i="13" s="1"/>
  <c r="B15" i="13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F14" i="13"/>
  <c r="AG14" i="13" s="1"/>
  <c r="AD14" i="13"/>
  <c r="AE14" i="13" s="1"/>
  <c r="Z14" i="13"/>
  <c r="X14" i="13"/>
  <c r="V14" i="13"/>
  <c r="W14" i="13" s="1"/>
  <c r="T14" i="13"/>
  <c r="U14" i="13" s="1"/>
  <c r="R14" i="13"/>
  <c r="P14" i="13"/>
  <c r="N14" i="13"/>
  <c r="O14" i="13" s="1"/>
  <c r="L14" i="13"/>
  <c r="M14" i="13" s="1"/>
  <c r="J14" i="13"/>
  <c r="H14" i="13"/>
  <c r="F14" i="13"/>
  <c r="G14" i="13" s="1"/>
  <c r="D14" i="13"/>
  <c r="E14" i="13" s="1"/>
  <c r="B14" i="13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F13" i="13"/>
  <c r="AD13" i="13"/>
  <c r="AE13" i="13" s="1"/>
  <c r="AB13" i="13"/>
  <c r="AC13" i="13" s="1"/>
  <c r="Z13" i="13"/>
  <c r="X13" i="13"/>
  <c r="V13" i="13"/>
  <c r="W13" i="13" s="1"/>
  <c r="T13" i="13"/>
  <c r="U13" i="13" s="1"/>
  <c r="R13" i="13"/>
  <c r="P13" i="13"/>
  <c r="N13" i="13"/>
  <c r="O13" i="13" s="1"/>
  <c r="L13" i="13"/>
  <c r="M13" i="13" s="1"/>
  <c r="J13" i="13"/>
  <c r="H13" i="13"/>
  <c r="F13" i="13"/>
  <c r="G13" i="13" s="1"/>
  <c r="D13" i="13"/>
  <c r="E13" i="13" s="1"/>
  <c r="B13" i="13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F12" i="13"/>
  <c r="AD12" i="13"/>
  <c r="AE12" i="13" s="1"/>
  <c r="AB12" i="13"/>
  <c r="AC12" i="13" s="1"/>
  <c r="Z12" i="13"/>
  <c r="X12" i="13"/>
  <c r="V12" i="13"/>
  <c r="W12" i="13" s="1"/>
  <c r="T12" i="13"/>
  <c r="U12" i="13" s="1"/>
  <c r="R12" i="13"/>
  <c r="P12" i="13"/>
  <c r="N12" i="13"/>
  <c r="O12" i="13" s="1"/>
  <c r="L12" i="13"/>
  <c r="M12" i="13" s="1"/>
  <c r="J12" i="13"/>
  <c r="H12" i="13"/>
  <c r="F12" i="13"/>
  <c r="G12" i="13" s="1"/>
  <c r="D12" i="13"/>
  <c r="E12" i="13" s="1"/>
  <c r="B12" i="13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F11" i="13"/>
  <c r="AD11" i="13"/>
  <c r="AE11" i="13" s="1"/>
  <c r="AB11" i="13"/>
  <c r="AC11" i="13" s="1"/>
  <c r="Z11" i="13"/>
  <c r="V11" i="13"/>
  <c r="W11" i="13" s="1"/>
  <c r="R11" i="13"/>
  <c r="N11" i="13"/>
  <c r="O11" i="13" s="1"/>
  <c r="L11" i="13"/>
  <c r="M11" i="13" s="1"/>
  <c r="H11" i="13"/>
  <c r="F11" i="13"/>
  <c r="G11" i="13" s="1"/>
  <c r="D11" i="13"/>
  <c r="E11" i="13" s="1"/>
  <c r="B11" i="13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O10" i="8"/>
  <c r="AM10" i="8"/>
  <c r="AK10" i="8"/>
  <c r="AI10" i="8"/>
  <c r="AG10" i="8"/>
  <c r="AE10" i="8"/>
  <c r="AC10" i="8"/>
  <c r="AA10" i="8"/>
  <c r="Y10" i="8"/>
  <c r="W10" i="8"/>
  <c r="U10" i="8"/>
  <c r="S10" i="8"/>
  <c r="Q10" i="8"/>
  <c r="O10" i="8"/>
  <c r="M10" i="8"/>
  <c r="K10" i="8"/>
  <c r="AP7" i="8"/>
  <c r="C8" i="8" s="1"/>
  <c r="F7" i="8"/>
  <c r="AP4" i="8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M8" i="1"/>
  <c r="M7" i="1"/>
  <c r="L7" i="1"/>
  <c r="M6" i="1"/>
  <c r="L6" i="1"/>
  <c r="M5" i="1"/>
  <c r="L5" i="1"/>
  <c r="M4" i="1"/>
  <c r="E19" i="16"/>
  <c r="D21" i="9"/>
  <c r="D16" i="9"/>
  <c r="D34" i="9" s="1"/>
  <c r="AW46" i="8" l="1"/>
  <c r="X16" i="14"/>
  <c r="W16" i="14"/>
  <c r="AZ16" i="14" s="1"/>
  <c r="Q16" i="14"/>
  <c r="R16" i="14"/>
  <c r="N16" i="14"/>
  <c r="O16" i="14"/>
  <c r="K16" i="14"/>
  <c r="L16" i="14"/>
  <c r="CT15" i="10"/>
  <c r="CV15" i="10"/>
  <c r="CW15" i="10" s="1"/>
  <c r="X15" i="14"/>
  <c r="W15" i="14"/>
  <c r="U15" i="14"/>
  <c r="T15" i="14"/>
  <c r="Q15" i="14"/>
  <c r="R15" i="14"/>
  <c r="O15" i="14"/>
  <c r="N15" i="14"/>
  <c r="L14" i="14"/>
  <c r="K14" i="14"/>
  <c r="BC46" i="8"/>
  <c r="DH13" i="8" s="1"/>
  <c r="AY46" i="8"/>
  <c r="DD13" i="8" s="1"/>
  <c r="I14" i="14"/>
  <c r="H14" i="14"/>
  <c r="F14" i="14"/>
  <c r="E14" i="14"/>
  <c r="DB13" i="8"/>
  <c r="DB18" i="8"/>
  <c r="BB46" i="8"/>
  <c r="BJ46" i="8"/>
  <c r="AV46" i="8"/>
  <c r="AZ46" i="8"/>
  <c r="CT11" i="10"/>
  <c r="CV11" i="10"/>
  <c r="CW11" i="10" s="1"/>
  <c r="CW272" i="10" s="1"/>
  <c r="BI275" i="10" s="1"/>
  <c r="AM274" i="14"/>
  <c r="AX274" i="14"/>
  <c r="AR274" i="14"/>
  <c r="AL274" i="14"/>
  <c r="AF274" i="14"/>
  <c r="Z274" i="14"/>
  <c r="T274" i="14"/>
  <c r="N274" i="14"/>
  <c r="H274" i="14"/>
  <c r="AV274" i="14"/>
  <c r="AP274" i="14"/>
  <c r="AJ274" i="14"/>
  <c r="AD274" i="14"/>
  <c r="X274" i="14"/>
  <c r="R274" i="14"/>
  <c r="L274" i="14"/>
  <c r="E274" i="14"/>
  <c r="AU274" i="14"/>
  <c r="AO274" i="14"/>
  <c r="AI274" i="14"/>
  <c r="AC274" i="14"/>
  <c r="Q274" i="14"/>
  <c r="K274" i="14"/>
  <c r="F274" i="14"/>
  <c r="AY274" i="14"/>
  <c r="AS274" i="14"/>
  <c r="AG274" i="14"/>
  <c r="AA274" i="14"/>
  <c r="U274" i="14"/>
  <c r="O274" i="14"/>
  <c r="K44" i="13"/>
  <c r="K45" i="13"/>
  <c r="AE46" i="13"/>
  <c r="M46" i="13"/>
  <c r="M48" i="13" s="1"/>
  <c r="AA11" i="13"/>
  <c r="K12" i="13"/>
  <c r="S12" i="13"/>
  <c r="AA12" i="13"/>
  <c r="K13" i="13"/>
  <c r="S13" i="13"/>
  <c r="AA13" i="13"/>
  <c r="K14" i="13"/>
  <c r="S14" i="13"/>
  <c r="AA14" i="13"/>
  <c r="S11" i="13"/>
  <c r="E276" i="14"/>
  <c r="AZ276" i="14" s="1"/>
  <c r="K4" i="11"/>
  <c r="R9" i="11"/>
  <c r="R13" i="11"/>
  <c r="M4" i="11"/>
  <c r="U4" i="11" s="1"/>
  <c r="R15" i="11"/>
  <c r="R4" i="11"/>
  <c r="K11" i="11"/>
  <c r="T11" i="11" s="1"/>
  <c r="BM61" i="14"/>
  <c r="BM69" i="14"/>
  <c r="BM89" i="14"/>
  <c r="BM93" i="14"/>
  <c r="BM97" i="14"/>
  <c r="BM105" i="14"/>
  <c r="BM109" i="14"/>
  <c r="BM65" i="14"/>
  <c r="BM73" i="14"/>
  <c r="BM77" i="14"/>
  <c r="BM81" i="14"/>
  <c r="BM85" i="14"/>
  <c r="V272" i="14"/>
  <c r="V273" i="14" s="1"/>
  <c r="V275" i="14" s="1"/>
  <c r="V277" i="14" s="1"/>
  <c r="AH272" i="14"/>
  <c r="AH273" i="14" s="1"/>
  <c r="AH275" i="14" s="1"/>
  <c r="AH277" i="14" s="1"/>
  <c r="AT272" i="14"/>
  <c r="AT273" i="14" s="1"/>
  <c r="AT275" i="14" s="1"/>
  <c r="AT277" i="14" s="1"/>
  <c r="BM13" i="14"/>
  <c r="BM17" i="14"/>
  <c r="BM21" i="14"/>
  <c r="BM29" i="14"/>
  <c r="BM33" i="14"/>
  <c r="BM37" i="14"/>
  <c r="BM41" i="14"/>
  <c r="BM45" i="14"/>
  <c r="BM53" i="14"/>
  <c r="BM49" i="14"/>
  <c r="H46" i="13"/>
  <c r="H48" i="13" s="1"/>
  <c r="Q11" i="13"/>
  <c r="P46" i="13"/>
  <c r="P48" i="13" s="1"/>
  <c r="X46" i="13"/>
  <c r="X48" i="13" s="1"/>
  <c r="Y11" i="13"/>
  <c r="AF46" i="13"/>
  <c r="AF48" i="13" s="1"/>
  <c r="D49" i="13"/>
  <c r="H49" i="13"/>
  <c r="L49" i="13"/>
  <c r="P49" i="13"/>
  <c r="T49" i="13"/>
  <c r="X49" i="13"/>
  <c r="AB49" i="13"/>
  <c r="AF49" i="13"/>
  <c r="E49" i="13"/>
  <c r="I49" i="13"/>
  <c r="M49" i="13"/>
  <c r="Q49" i="13"/>
  <c r="U49" i="13"/>
  <c r="Y49" i="13"/>
  <c r="AC49" i="13"/>
  <c r="AG49" i="13"/>
  <c r="F49" i="13"/>
  <c r="J49" i="13"/>
  <c r="N49" i="13"/>
  <c r="R49" i="13"/>
  <c r="V49" i="13"/>
  <c r="Z49" i="13"/>
  <c r="AD49" i="13"/>
  <c r="G49" i="13"/>
  <c r="W49" i="13"/>
  <c r="K49" i="13"/>
  <c r="AA49" i="13"/>
  <c r="O49" i="13"/>
  <c r="AE49" i="13"/>
  <c r="C49" i="13"/>
  <c r="S49" i="13"/>
  <c r="I11" i="13"/>
  <c r="W46" i="13"/>
  <c r="W48" i="13" s="1"/>
  <c r="AG11" i="13"/>
  <c r="I12" i="13"/>
  <c r="Q12" i="13"/>
  <c r="Y12" i="13"/>
  <c r="AG12" i="13"/>
  <c r="I13" i="13"/>
  <c r="Q13" i="13"/>
  <c r="Y13" i="13"/>
  <c r="AG13" i="13"/>
  <c r="I14" i="13"/>
  <c r="Q14" i="13"/>
  <c r="Y14" i="13"/>
  <c r="AH15" i="13"/>
  <c r="C15" i="13"/>
  <c r="AI15" i="13" s="1"/>
  <c r="AH16" i="13"/>
  <c r="C16" i="13"/>
  <c r="AI16" i="13" s="1"/>
  <c r="AH17" i="13"/>
  <c r="C17" i="13"/>
  <c r="AI17" i="13" s="1"/>
  <c r="AH18" i="13"/>
  <c r="C18" i="13"/>
  <c r="AI18" i="13" s="1"/>
  <c r="AH19" i="13"/>
  <c r="C19" i="13"/>
  <c r="AI19" i="13" s="1"/>
  <c r="AH20" i="13"/>
  <c r="C20" i="13"/>
  <c r="AI20" i="13" s="1"/>
  <c r="AH21" i="13"/>
  <c r="C21" i="13"/>
  <c r="AI21" i="13" s="1"/>
  <c r="C22" i="13"/>
  <c r="AI22" i="13" s="1"/>
  <c r="AH22" i="13"/>
  <c r="AH23" i="13"/>
  <c r="C23" i="13"/>
  <c r="AI23" i="13" s="1"/>
  <c r="AH24" i="13"/>
  <c r="C24" i="13"/>
  <c r="AI24" i="13" s="1"/>
  <c r="AH25" i="13"/>
  <c r="C25" i="13"/>
  <c r="AI25" i="13" s="1"/>
  <c r="AH26" i="13"/>
  <c r="C26" i="13"/>
  <c r="AI26" i="13" s="1"/>
  <c r="AH27" i="13"/>
  <c r="C27" i="13"/>
  <c r="AI27" i="13" s="1"/>
  <c r="AH28" i="13"/>
  <c r="C28" i="13"/>
  <c r="AI28" i="13" s="1"/>
  <c r="AH29" i="13"/>
  <c r="C29" i="13"/>
  <c r="AI29" i="13" s="1"/>
  <c r="AH30" i="13"/>
  <c r="C30" i="13"/>
  <c r="AI30" i="13" s="1"/>
  <c r="AH31" i="13"/>
  <c r="C31" i="13"/>
  <c r="AI31" i="13" s="1"/>
  <c r="AH32" i="13"/>
  <c r="C32" i="13"/>
  <c r="AI32" i="13" s="1"/>
  <c r="AH33" i="13"/>
  <c r="C33" i="13"/>
  <c r="AI33" i="13" s="1"/>
  <c r="AH34" i="13"/>
  <c r="C34" i="13"/>
  <c r="AI34" i="13" s="1"/>
  <c r="AH35" i="13"/>
  <c r="C35" i="13"/>
  <c r="AI35" i="13" s="1"/>
  <c r="AH36" i="13"/>
  <c r="C36" i="13"/>
  <c r="AI36" i="13" s="1"/>
  <c r="AH37" i="13"/>
  <c r="C37" i="13"/>
  <c r="AI37" i="13" s="1"/>
  <c r="C38" i="13"/>
  <c r="AI38" i="13" s="1"/>
  <c r="AH38" i="13"/>
  <c r="AH39" i="13"/>
  <c r="C39" i="13"/>
  <c r="AI39" i="13" s="1"/>
  <c r="AH40" i="13"/>
  <c r="C40" i="13"/>
  <c r="AI40" i="13" s="1"/>
  <c r="AH41" i="13"/>
  <c r="C41" i="13"/>
  <c r="AI41" i="13" s="1"/>
  <c r="AH42" i="13"/>
  <c r="C42" i="13"/>
  <c r="AI42" i="13" s="1"/>
  <c r="AH43" i="13"/>
  <c r="C43" i="13"/>
  <c r="AI43" i="13" s="1"/>
  <c r="AH44" i="13"/>
  <c r="C44" i="13"/>
  <c r="AH45" i="13"/>
  <c r="C45" i="13"/>
  <c r="AH47" i="13"/>
  <c r="AJ47" i="13" s="1"/>
  <c r="K11" i="13"/>
  <c r="J46" i="13"/>
  <c r="J48" i="13" s="1"/>
  <c r="R46" i="13"/>
  <c r="R48" i="13" s="1"/>
  <c r="Z46" i="13"/>
  <c r="Z48" i="13" s="1"/>
  <c r="AE48" i="13"/>
  <c r="AH11" i="13"/>
  <c r="C11" i="13"/>
  <c r="AH12" i="13"/>
  <c r="C12" i="13"/>
  <c r="AH13" i="13"/>
  <c r="C13" i="13"/>
  <c r="AH14" i="13"/>
  <c r="C14" i="13"/>
  <c r="D46" i="13"/>
  <c r="D48" i="13" s="1"/>
  <c r="L46" i="13"/>
  <c r="L48" i="13" s="1"/>
  <c r="T46" i="13"/>
  <c r="T48" i="13" s="1"/>
  <c r="U11" i="13"/>
  <c r="U46" i="13" s="1"/>
  <c r="U48" i="13" s="1"/>
  <c r="AB46" i="13"/>
  <c r="AB48" i="13" s="1"/>
  <c r="AC14" i="13"/>
  <c r="AC46" i="13" s="1"/>
  <c r="AC48" i="13" s="1"/>
  <c r="E46" i="13"/>
  <c r="E48" i="13" s="1"/>
  <c r="O46" i="13"/>
  <c r="O48" i="13" s="1"/>
  <c r="F46" i="13"/>
  <c r="F48" i="13" s="1"/>
  <c r="N46" i="13"/>
  <c r="N48" i="13" s="1"/>
  <c r="V46" i="13"/>
  <c r="V48" i="13" s="1"/>
  <c r="AD46" i="13"/>
  <c r="AD48" i="13" s="1"/>
  <c r="AH4" i="13"/>
  <c r="AH8" i="13" s="1"/>
  <c r="AH51" i="13"/>
  <c r="AY10" i="8"/>
  <c r="R10" i="10"/>
  <c r="M10" i="14" s="1"/>
  <c r="BC10" i="8"/>
  <c r="Z10" i="10"/>
  <c r="Y10" i="14" s="1"/>
  <c r="BG10" i="8"/>
  <c r="AH10" i="10"/>
  <c r="AK10" i="14" s="1"/>
  <c r="BK10" i="8"/>
  <c r="AP10" i="10"/>
  <c r="AW10" i="14" s="1"/>
  <c r="AX10" i="8"/>
  <c r="P10" i="10"/>
  <c r="J10" i="14" s="1"/>
  <c r="BB10" i="8"/>
  <c r="X10" i="10"/>
  <c r="V10" i="14" s="1"/>
  <c r="BF10" i="8"/>
  <c r="AF10" i="10"/>
  <c r="AH10" i="14" s="1"/>
  <c r="BJ10" i="8"/>
  <c r="AN10" i="10"/>
  <c r="AT10" i="14" s="1"/>
  <c r="CT45" i="10"/>
  <c r="CT22" i="10"/>
  <c r="CT33" i="10"/>
  <c r="AV10" i="8"/>
  <c r="L10" i="10"/>
  <c r="D10" i="14" s="1"/>
  <c r="AZ10" i="8"/>
  <c r="T10" i="10"/>
  <c r="P10" i="14" s="1"/>
  <c r="BD10" i="8"/>
  <c r="AB10" i="10"/>
  <c r="AB10" i="14" s="1"/>
  <c r="BH10" i="8"/>
  <c r="AJ10" i="10"/>
  <c r="AN10" i="14" s="1"/>
  <c r="CT40" i="10"/>
  <c r="CT53" i="10"/>
  <c r="CT74" i="10"/>
  <c r="AW10" i="8"/>
  <c r="N10" i="10"/>
  <c r="G10" i="14" s="1"/>
  <c r="BA10" i="8"/>
  <c r="DF12" i="8" s="1"/>
  <c r="V10" i="10"/>
  <c r="S10" i="14" s="1"/>
  <c r="BE10" i="8"/>
  <c r="AD10" i="10"/>
  <c r="AE10" i="14" s="1"/>
  <c r="BI10" i="8"/>
  <c r="DN12" i="8" s="1"/>
  <c r="AL10" i="10"/>
  <c r="AQ10" i="14" s="1"/>
  <c r="CT25" i="10"/>
  <c r="CT60" i="10"/>
  <c r="CT72" i="10"/>
  <c r="CT88" i="10"/>
  <c r="CT100" i="10"/>
  <c r="CT163" i="10"/>
  <c r="CT166" i="10"/>
  <c r="CT200" i="10"/>
  <c r="CT204" i="10"/>
  <c r="CT226" i="10"/>
  <c r="CT58" i="10"/>
  <c r="CT68" i="10"/>
  <c r="CT79" i="10"/>
  <c r="CT82" i="10"/>
  <c r="CT84" i="10"/>
  <c r="CT114" i="10"/>
  <c r="CT146" i="10"/>
  <c r="CT257" i="10"/>
  <c r="K5" i="11"/>
  <c r="K7" i="11"/>
  <c r="N7" i="11" s="1"/>
  <c r="U9" i="11"/>
  <c r="S15" i="11"/>
  <c r="Y272" i="14"/>
  <c r="Y273" i="14" s="1"/>
  <c r="Y275" i="14" s="1"/>
  <c r="Y277" i="14" s="1"/>
  <c r="AK272" i="14"/>
  <c r="AK273" i="14" s="1"/>
  <c r="AK275" i="14" s="1"/>
  <c r="AK277" i="14" s="1"/>
  <c r="AW272" i="14"/>
  <c r="AW273" i="14" s="1"/>
  <c r="AW275" i="14" s="1"/>
  <c r="AW277" i="14" s="1"/>
  <c r="BM16" i="14"/>
  <c r="BM20" i="14"/>
  <c r="BM24" i="14"/>
  <c r="BM25" i="14"/>
  <c r="BM28" i="14"/>
  <c r="BM32" i="14"/>
  <c r="BM36" i="14"/>
  <c r="BM40" i="14"/>
  <c r="BM44" i="14"/>
  <c r="BM48" i="14"/>
  <c r="BM52" i="14"/>
  <c r="BM56" i="14"/>
  <c r="BM57" i="14"/>
  <c r="BM60" i="14"/>
  <c r="BM64" i="14"/>
  <c r="BM68" i="14"/>
  <c r="BM72" i="14"/>
  <c r="BM76" i="14"/>
  <c r="BM80" i="14"/>
  <c r="BM84" i="14"/>
  <c r="BM88" i="14"/>
  <c r="BM92" i="14"/>
  <c r="BM96" i="14"/>
  <c r="BM100" i="14"/>
  <c r="BM101" i="14"/>
  <c r="BM104" i="14"/>
  <c r="BM108" i="14"/>
  <c r="CT32" i="10"/>
  <c r="CT41" i="10"/>
  <c r="CT52" i="10"/>
  <c r="CT64" i="10"/>
  <c r="CT78" i="10"/>
  <c r="CT91" i="10"/>
  <c r="CT103" i="10"/>
  <c r="CT152" i="10"/>
  <c r="CT156" i="10"/>
  <c r="CT160" i="10"/>
  <c r="CT184" i="10"/>
  <c r="CT188" i="10"/>
  <c r="CT192" i="10"/>
  <c r="CT212" i="10"/>
  <c r="CT216" i="10"/>
  <c r="CT244" i="10"/>
  <c r="R5" i="11"/>
  <c r="S5" i="11" s="1"/>
  <c r="K9" i="11"/>
  <c r="N9" i="11" s="1"/>
  <c r="S11" i="11"/>
  <c r="K13" i="11"/>
  <c r="N13" i="11" s="1"/>
  <c r="M14" i="11"/>
  <c r="U14" i="11" s="1"/>
  <c r="K15" i="11"/>
  <c r="P272" i="14"/>
  <c r="P273" i="14" s="1"/>
  <c r="P275" i="14" s="1"/>
  <c r="P277" i="14" s="1"/>
  <c r="AB272" i="14"/>
  <c r="AB273" i="14" s="1"/>
  <c r="AB275" i="14" s="1"/>
  <c r="AB277" i="14" s="1"/>
  <c r="AN272" i="14"/>
  <c r="AN273" i="14" s="1"/>
  <c r="AN275" i="14" s="1"/>
  <c r="AN277" i="14" s="1"/>
  <c r="BL272" i="14"/>
  <c r="BM15" i="14"/>
  <c r="BM19" i="14"/>
  <c r="BM31" i="14"/>
  <c r="BM35" i="14"/>
  <c r="BM39" i="14"/>
  <c r="BM47" i="14"/>
  <c r="BM51" i="14"/>
  <c r="BM55" i="14"/>
  <c r="BM59" i="14"/>
  <c r="BM75" i="14"/>
  <c r="BM79" i="14"/>
  <c r="BM83" i="14"/>
  <c r="BM87" i="14"/>
  <c r="BM91" i="14"/>
  <c r="BM95" i="14"/>
  <c r="BM103" i="14"/>
  <c r="BM107" i="14"/>
  <c r="BM111" i="14"/>
  <c r="BM115" i="14"/>
  <c r="BM119" i="14"/>
  <c r="BM120" i="14"/>
  <c r="BM123" i="14"/>
  <c r="BM127" i="14"/>
  <c r="BM132" i="14"/>
  <c r="BM136" i="14"/>
  <c r="BM155" i="14"/>
  <c r="BM159" i="14"/>
  <c r="BM163" i="14"/>
  <c r="BM167" i="14"/>
  <c r="BM171" i="14"/>
  <c r="BM175" i="14"/>
  <c r="BM180" i="14"/>
  <c r="BM188" i="14"/>
  <c r="BM196" i="14"/>
  <c r="BM204" i="14"/>
  <c r="BM215" i="14"/>
  <c r="BM223" i="14"/>
  <c r="BM231" i="14"/>
  <c r="BM243" i="14"/>
  <c r="BM247" i="14"/>
  <c r="BM251" i="14"/>
  <c r="AB4" i="14"/>
  <c r="AB8" i="14" s="1"/>
  <c r="AE272" i="14"/>
  <c r="AE273" i="14" s="1"/>
  <c r="AE275" i="14" s="1"/>
  <c r="AE277" i="14" s="1"/>
  <c r="AQ272" i="14"/>
  <c r="AQ273" i="14" s="1"/>
  <c r="AQ275" i="14" s="1"/>
  <c r="AQ277" i="14" s="1"/>
  <c r="BM14" i="14"/>
  <c r="BM18" i="14"/>
  <c r="BM22" i="14"/>
  <c r="BM23" i="14"/>
  <c r="BM26" i="14"/>
  <c r="BM27" i="14"/>
  <c r="BM30" i="14"/>
  <c r="BM34" i="14"/>
  <c r="BM38" i="14"/>
  <c r="BM42" i="14"/>
  <c r="BM43" i="14"/>
  <c r="BM46" i="14"/>
  <c r="BM50" i="14"/>
  <c r="BM54" i="14"/>
  <c r="BM58" i="14"/>
  <c r="BM62" i="14"/>
  <c r="BM63" i="14"/>
  <c r="BM66" i="14"/>
  <c r="BM67" i="14"/>
  <c r="BM70" i="14"/>
  <c r="BM71" i="14"/>
  <c r="BM74" i="14"/>
  <c r="BM78" i="14"/>
  <c r="BM82" i="14"/>
  <c r="BM86" i="14"/>
  <c r="BM90" i="14"/>
  <c r="BM94" i="14"/>
  <c r="BM98" i="14"/>
  <c r="BM99" i="14"/>
  <c r="BM102" i="14"/>
  <c r="BM106" i="14"/>
  <c r="BH46" i="8"/>
  <c r="AX46" i="8"/>
  <c r="BE46" i="8"/>
  <c r="BI46" i="8"/>
  <c r="CT14" i="10"/>
  <c r="BH272" i="14"/>
  <c r="BM12" i="14"/>
  <c r="BD272" i="14"/>
  <c r="G272" i="14"/>
  <c r="BF46" i="8"/>
  <c r="BH12" i="10"/>
  <c r="BH272" i="10" s="1"/>
  <c r="BA46" i="8"/>
  <c r="BG46" i="8"/>
  <c r="BD46" i="8"/>
  <c r="BK46" i="8"/>
  <c r="S272" i="14"/>
  <c r="S273" i="14" s="1"/>
  <c r="S275" i="14" s="1"/>
  <c r="S277" i="14" s="1"/>
  <c r="M272" i="14"/>
  <c r="M273" i="14" s="1"/>
  <c r="M275" i="14" s="1"/>
  <c r="M277" i="14" s="1"/>
  <c r="J272" i="14"/>
  <c r="J273" i="14" s="1"/>
  <c r="J275" i="14" s="1"/>
  <c r="J277" i="14" s="1"/>
  <c r="D272" i="14"/>
  <c r="D273" i="14" s="1"/>
  <c r="D275" i="14" s="1"/>
  <c r="D277" i="14" s="1"/>
  <c r="T7" i="11"/>
  <c r="T5" i="11"/>
  <c r="BJ4" i="10"/>
  <c r="BJ8" i="10" s="1"/>
  <c r="AZ15" i="14"/>
  <c r="AZ19" i="14"/>
  <c r="AZ24" i="14"/>
  <c r="AZ104" i="14"/>
  <c r="AZ108" i="14"/>
  <c r="AZ184" i="14"/>
  <c r="AZ152" i="14"/>
  <c r="AZ136" i="14"/>
  <c r="AZ168" i="14"/>
  <c r="CT218" i="10"/>
  <c r="CT122" i="10"/>
  <c r="CT139" i="10"/>
  <c r="CT155" i="10"/>
  <c r="CT171" i="10"/>
  <c r="CT187" i="10"/>
  <c r="CT210" i="10"/>
  <c r="CT248" i="10"/>
  <c r="BM110" i="14"/>
  <c r="CT135" i="10"/>
  <c r="CT151" i="10"/>
  <c r="CT167" i="10"/>
  <c r="CT183" i="10"/>
  <c r="CT119" i="10"/>
  <c r="CT134" i="10"/>
  <c r="CT143" i="10"/>
  <c r="CT148" i="10"/>
  <c r="CT164" i="10"/>
  <c r="CT175" i="10"/>
  <c r="CT178" i="10"/>
  <c r="CT180" i="10"/>
  <c r="CT191" i="10"/>
  <c r="CT196" i="10"/>
  <c r="CT202" i="10"/>
  <c r="CT208" i="10"/>
  <c r="CT228" i="10"/>
  <c r="CT240" i="10"/>
  <c r="CT265" i="10"/>
  <c r="AZ54" i="14"/>
  <c r="AZ12" i="14"/>
  <c r="AZ38" i="14"/>
  <c r="AZ42" i="14"/>
  <c r="AZ50" i="14"/>
  <c r="AZ60" i="14"/>
  <c r="AZ64" i="14"/>
  <c r="AZ92" i="14"/>
  <c r="AZ96" i="14"/>
  <c r="AZ100" i="14"/>
  <c r="AZ140" i="14"/>
  <c r="AZ156" i="14"/>
  <c r="AZ172" i="14"/>
  <c r="AZ188" i="14"/>
  <c r="AZ34" i="14"/>
  <c r="AZ23" i="14"/>
  <c r="AZ26" i="14"/>
  <c r="AZ30" i="14"/>
  <c r="AZ46" i="14"/>
  <c r="AZ68" i="14"/>
  <c r="AZ72" i="14"/>
  <c r="AZ76" i="14"/>
  <c r="AZ80" i="14"/>
  <c r="AZ84" i="14"/>
  <c r="AZ88" i="14"/>
  <c r="AZ144" i="14"/>
  <c r="AZ160" i="14"/>
  <c r="AZ176" i="14"/>
  <c r="AZ192" i="14"/>
  <c r="AZ124" i="14"/>
  <c r="AZ148" i="14"/>
  <c r="AZ164" i="14"/>
  <c r="AZ180" i="14"/>
  <c r="CT231" i="10"/>
  <c r="BM118" i="14"/>
  <c r="BM130" i="14"/>
  <c r="BM135" i="14"/>
  <c r="BM147" i="14"/>
  <c r="BM150" i="14"/>
  <c r="BM207" i="14"/>
  <c r="BM210" i="14"/>
  <c r="BM238" i="14"/>
  <c r="BM259" i="14"/>
  <c r="BM263" i="14"/>
  <c r="BM271" i="14"/>
  <c r="BM131" i="14"/>
  <c r="AZ128" i="14"/>
  <c r="AZ132" i="14"/>
  <c r="CT140" i="10"/>
  <c r="CT199" i="10"/>
  <c r="CT223" i="10"/>
  <c r="CT264" i="10"/>
  <c r="BI272" i="14"/>
  <c r="BM134" i="14"/>
  <c r="BM139" i="14"/>
  <c r="BM143" i="14"/>
  <c r="BM151" i="14"/>
  <c r="BM182" i="14"/>
  <c r="BM186" i="14"/>
  <c r="BM190" i="14"/>
  <c r="BM194" i="14"/>
  <c r="BM198" i="14"/>
  <c r="BM202" i="14"/>
  <c r="BM206" i="14"/>
  <c r="BM214" i="14"/>
  <c r="BM218" i="14"/>
  <c r="BM222" i="14"/>
  <c r="BM226" i="14"/>
  <c r="BM230" i="14"/>
  <c r="BM234" i="14"/>
  <c r="BM255" i="14"/>
  <c r="BM267" i="14"/>
  <c r="CR272" i="10"/>
  <c r="BG272" i="10"/>
  <c r="AZ112" i="14"/>
  <c r="AZ116" i="14"/>
  <c r="CT118" i="10"/>
  <c r="CT127" i="10"/>
  <c r="CT131" i="10"/>
  <c r="CT198" i="10"/>
  <c r="CT206" i="10"/>
  <c r="CT214" i="10"/>
  <c r="CT222" i="10"/>
  <c r="CT246" i="10"/>
  <c r="CT207" i="10"/>
  <c r="CT215" i="10"/>
  <c r="CT230" i="10"/>
  <c r="CT238" i="10"/>
  <c r="CT239" i="10"/>
  <c r="CT247" i="10"/>
  <c r="CT254" i="10"/>
  <c r="CT255" i="10"/>
  <c r="BE272" i="14"/>
  <c r="BM114" i="14"/>
  <c r="BM122" i="14"/>
  <c r="BM126" i="14"/>
  <c r="BM138" i="14"/>
  <c r="BM142" i="14"/>
  <c r="BM146" i="14"/>
  <c r="CS272" i="10"/>
  <c r="CT111" i="10"/>
  <c r="CT115" i="10"/>
  <c r="AZ120" i="14"/>
  <c r="CT150" i="10"/>
  <c r="CT154" i="10"/>
  <c r="CT158" i="10"/>
  <c r="CT162" i="10"/>
  <c r="CT170" i="10"/>
  <c r="CT174" i="10"/>
  <c r="CT182" i="10"/>
  <c r="CT186" i="10"/>
  <c r="CT190" i="10"/>
  <c r="CT194" i="10"/>
  <c r="CT195" i="10"/>
  <c r="CT203" i="10"/>
  <c r="CT211" i="10"/>
  <c r="CT219" i="10"/>
  <c r="CT227" i="10"/>
  <c r="CT234" i="10"/>
  <c r="CT235" i="10"/>
  <c r="CT242" i="10"/>
  <c r="CT243" i="10"/>
  <c r="CT250" i="10"/>
  <c r="CT251" i="10"/>
  <c r="AZ258" i="14"/>
  <c r="CT258" i="10"/>
  <c r="CT260" i="10"/>
  <c r="AZ196" i="14"/>
  <c r="AZ200" i="14"/>
  <c r="AZ204" i="14"/>
  <c r="AZ208" i="14"/>
  <c r="AZ212" i="14"/>
  <c r="AZ216" i="14"/>
  <c r="AZ220" i="14"/>
  <c r="AZ224" i="14"/>
  <c r="AZ228" i="14"/>
  <c r="AZ232" i="14"/>
  <c r="AZ236" i="14"/>
  <c r="AZ240" i="14"/>
  <c r="AZ244" i="14"/>
  <c r="AZ248" i="14"/>
  <c r="AZ252" i="14"/>
  <c r="AZ256" i="14"/>
  <c r="CT256" i="10"/>
  <c r="CT268" i="10"/>
  <c r="BF272" i="14"/>
  <c r="BJ272" i="14"/>
  <c r="BM113" i="14"/>
  <c r="BM117" i="14"/>
  <c r="BM154" i="14"/>
  <c r="BM158" i="14"/>
  <c r="BM161" i="14"/>
  <c r="BM162" i="14"/>
  <c r="BM166" i="14"/>
  <c r="BM169" i="14"/>
  <c r="BM170" i="14"/>
  <c r="BM174" i="14"/>
  <c r="BM177" i="14"/>
  <c r="BM178" i="14"/>
  <c r="BM242" i="14"/>
  <c r="BM245" i="14"/>
  <c r="BM246" i="14"/>
  <c r="BM250" i="14"/>
  <c r="BM253" i="14"/>
  <c r="BM254" i="14"/>
  <c r="BM258" i="14"/>
  <c r="BM261" i="14"/>
  <c r="BM262" i="14"/>
  <c r="BM265" i="14"/>
  <c r="BM266" i="14"/>
  <c r="BM269" i="14"/>
  <c r="BM270" i="14"/>
  <c r="AZ262" i="14"/>
  <c r="CT262" i="10"/>
  <c r="AZ266" i="14"/>
  <c r="CT266" i="10"/>
  <c r="AZ270" i="14"/>
  <c r="CT270" i="10"/>
  <c r="BG272" i="14"/>
  <c r="BK272" i="14"/>
  <c r="BM112" i="14"/>
  <c r="BM116" i="14"/>
  <c r="BM121" i="14"/>
  <c r="BM124" i="14"/>
  <c r="BM125" i="14"/>
  <c r="BM128" i="14"/>
  <c r="BM129" i="14"/>
  <c r="BM133" i="14"/>
  <c r="BM137" i="14"/>
  <c r="BM140" i="14"/>
  <c r="BM141" i="14"/>
  <c r="BM144" i="14"/>
  <c r="BM145" i="14"/>
  <c r="BM148" i="14"/>
  <c r="BM149" i="14"/>
  <c r="BM152" i="14"/>
  <c r="BM153" i="14"/>
  <c r="BM181" i="14"/>
  <c r="BM185" i="14"/>
  <c r="BM189" i="14"/>
  <c r="BM193" i="14"/>
  <c r="BM197" i="14"/>
  <c r="BM201" i="14"/>
  <c r="BM205" i="14"/>
  <c r="BM208" i="14"/>
  <c r="BM209" i="14"/>
  <c r="BM213" i="14"/>
  <c r="BM216" i="14"/>
  <c r="BM217" i="14"/>
  <c r="BM221" i="14"/>
  <c r="BM225" i="14"/>
  <c r="BM228" i="14"/>
  <c r="BM229" i="14"/>
  <c r="BM233" i="14"/>
  <c r="BM236" i="14"/>
  <c r="BM237" i="14"/>
  <c r="BM248" i="14"/>
  <c r="BM252" i="14"/>
  <c r="BM256" i="14"/>
  <c r="BM260" i="14"/>
  <c r="BM264" i="14"/>
  <c r="BM268" i="14"/>
  <c r="AP8" i="8"/>
  <c r="DA12" i="8"/>
  <c r="BZ10" i="8"/>
  <c r="DE12" i="8"/>
  <c r="CD10" i="8"/>
  <c r="DI12" i="8"/>
  <c r="CH10" i="8"/>
  <c r="DM12" i="8"/>
  <c r="CL10" i="8"/>
  <c r="DB12" i="8"/>
  <c r="CA10" i="8"/>
  <c r="CE10" i="8"/>
  <c r="DJ12" i="8"/>
  <c r="CI10" i="8"/>
  <c r="CM10" i="8"/>
  <c r="E26" i="9"/>
  <c r="E20" i="9"/>
  <c r="E8" i="9"/>
  <c r="E33" i="9"/>
  <c r="E24" i="9"/>
  <c r="E31" i="9"/>
  <c r="E29" i="9"/>
  <c r="E12" i="9"/>
  <c r="E16" i="9"/>
  <c r="E4" i="9"/>
  <c r="E21" i="9"/>
  <c r="DC12" i="8"/>
  <c r="CB10" i="8"/>
  <c r="DG12" i="8"/>
  <c r="CF10" i="8"/>
  <c r="DK12" i="8"/>
  <c r="CJ10" i="8"/>
  <c r="DO12" i="8"/>
  <c r="CN10" i="8"/>
  <c r="DD12" i="8"/>
  <c r="CC10" i="8"/>
  <c r="DH12" i="8"/>
  <c r="CG10" i="8"/>
  <c r="DL12" i="8"/>
  <c r="CK10" i="8"/>
  <c r="DP12" i="8"/>
  <c r="CO10" i="8"/>
  <c r="BZ46" i="8"/>
  <c r="BZ48" i="8" s="1"/>
  <c r="CD46" i="8"/>
  <c r="CD48" i="8" s="1"/>
  <c r="CH46" i="8"/>
  <c r="CH48" i="8" s="1"/>
  <c r="CL46" i="8"/>
  <c r="CL48" i="8" s="1"/>
  <c r="B46" i="13"/>
  <c r="BZ49" i="8"/>
  <c r="CD49" i="8"/>
  <c r="CH49" i="8"/>
  <c r="CL49" i="8"/>
  <c r="BR7" i="10"/>
  <c r="BT7" i="10" s="1"/>
  <c r="M272" i="10"/>
  <c r="U272" i="10"/>
  <c r="AC272" i="10"/>
  <c r="AK272" i="10"/>
  <c r="AR11" i="10"/>
  <c r="CT13" i="10"/>
  <c r="AZ14" i="14"/>
  <c r="AR14" i="10"/>
  <c r="BI14" i="10" s="1"/>
  <c r="AZ18" i="14"/>
  <c r="AR18" i="10"/>
  <c r="BI18" i="10" s="1"/>
  <c r="AZ22" i="14"/>
  <c r="AR22" i="10"/>
  <c r="BI22" i="10" s="1"/>
  <c r="AR26" i="10"/>
  <c r="BI26" i="10" s="1"/>
  <c r="AR30" i="10"/>
  <c r="BI30" i="10" s="1"/>
  <c r="AR34" i="10"/>
  <c r="BI34" i="10" s="1"/>
  <c r="AR38" i="10"/>
  <c r="BI38" i="10" s="1"/>
  <c r="AR42" i="10"/>
  <c r="BI42" i="10" s="1"/>
  <c r="AR46" i="10"/>
  <c r="BI46" i="10" s="1"/>
  <c r="AR50" i="10"/>
  <c r="BI50" i="10" s="1"/>
  <c r="AR54" i="10"/>
  <c r="BI54" i="10" s="1"/>
  <c r="CT57" i="10"/>
  <c r="AZ58" i="14"/>
  <c r="AR58" i="10"/>
  <c r="BI58" i="10" s="1"/>
  <c r="CT61" i="10"/>
  <c r="AZ62" i="14"/>
  <c r="AR62" i="10"/>
  <c r="BI62" i="10" s="1"/>
  <c r="CT65" i="10"/>
  <c r="AZ66" i="14"/>
  <c r="AR66" i="10"/>
  <c r="BI66" i="10" s="1"/>
  <c r="CT73" i="10"/>
  <c r="S4" i="11"/>
  <c r="CA46" i="8"/>
  <c r="CA48" i="8" s="1"/>
  <c r="CE46" i="8"/>
  <c r="CE48" i="8" s="1"/>
  <c r="CI46" i="8"/>
  <c r="CI48" i="8" s="1"/>
  <c r="CM46" i="8"/>
  <c r="CM48" i="8" s="1"/>
  <c r="CA49" i="8"/>
  <c r="CE49" i="8"/>
  <c r="CI49" i="8"/>
  <c r="CM49" i="8"/>
  <c r="CT3" i="10"/>
  <c r="CT4" i="10" s="1"/>
  <c r="O272" i="10"/>
  <c r="W272" i="10"/>
  <c r="AE272" i="10"/>
  <c r="AM272" i="10"/>
  <c r="AR12" i="10"/>
  <c r="BI12" i="10" s="1"/>
  <c r="AR15" i="10"/>
  <c r="BI15" i="10" s="1"/>
  <c r="AR19" i="10"/>
  <c r="BI19" i="10" s="1"/>
  <c r="AR23" i="10"/>
  <c r="BI23" i="10" s="1"/>
  <c r="CT26" i="10"/>
  <c r="AZ27" i="14"/>
  <c r="AR27" i="10"/>
  <c r="BI27" i="10" s="1"/>
  <c r="CT30" i="10"/>
  <c r="AZ31" i="14"/>
  <c r="AR31" i="10"/>
  <c r="BI31" i="10" s="1"/>
  <c r="CT34" i="10"/>
  <c r="AZ35" i="14"/>
  <c r="AR35" i="10"/>
  <c r="BI35" i="10" s="1"/>
  <c r="CT38" i="10"/>
  <c r="AZ39" i="14"/>
  <c r="AR39" i="10"/>
  <c r="BI39" i="10" s="1"/>
  <c r="CT42" i="10"/>
  <c r="AZ43" i="14"/>
  <c r="AR43" i="10"/>
  <c r="BI43" i="10" s="1"/>
  <c r="CT46" i="10"/>
  <c r="AZ47" i="14"/>
  <c r="AR47" i="10"/>
  <c r="BI47" i="10" s="1"/>
  <c r="CT50" i="10"/>
  <c r="AZ51" i="14"/>
  <c r="AR51" i="10"/>
  <c r="BI51" i="10" s="1"/>
  <c r="CT54" i="10"/>
  <c r="AZ55" i="14"/>
  <c r="AR55" i="10"/>
  <c r="BI55" i="10" s="1"/>
  <c r="AZ59" i="14"/>
  <c r="AR59" i="10"/>
  <c r="BI59" i="10" s="1"/>
  <c r="AZ63" i="14"/>
  <c r="AR63" i="10"/>
  <c r="BI63" i="10" s="1"/>
  <c r="AR72" i="10"/>
  <c r="BI72" i="10" s="1"/>
  <c r="T4" i="11"/>
  <c r="CB46" i="8"/>
  <c r="CB48" i="8" s="1"/>
  <c r="CF46" i="8"/>
  <c r="CF48" i="8" s="1"/>
  <c r="CJ46" i="8"/>
  <c r="CJ48" i="8" s="1"/>
  <c r="CN46" i="8"/>
  <c r="CN48" i="8" s="1"/>
  <c r="CB49" i="8"/>
  <c r="CF49" i="8"/>
  <c r="CJ49" i="8"/>
  <c r="CN49" i="8"/>
  <c r="AP273" i="10"/>
  <c r="AQ273" i="10" s="1"/>
  <c r="AL273" i="10"/>
  <c r="AM273" i="10" s="1"/>
  <c r="AH273" i="10"/>
  <c r="AI273" i="10" s="1"/>
  <c r="AD273" i="10"/>
  <c r="AE273" i="10" s="1"/>
  <c r="Z273" i="10"/>
  <c r="AA273" i="10" s="1"/>
  <c r="AA274" i="10" s="1"/>
  <c r="V273" i="10"/>
  <c r="W273" i="10" s="1"/>
  <c r="R273" i="10"/>
  <c r="S273" i="10" s="1"/>
  <c r="N273" i="10"/>
  <c r="O273" i="10" s="1"/>
  <c r="AN273" i="10"/>
  <c r="AO273" i="10" s="1"/>
  <c r="AJ273" i="10"/>
  <c r="AK273" i="10" s="1"/>
  <c r="AF273" i="10"/>
  <c r="AG273" i="10" s="1"/>
  <c r="AB273" i="10"/>
  <c r="AC273" i="10" s="1"/>
  <c r="X273" i="10"/>
  <c r="Y273" i="10" s="1"/>
  <c r="T273" i="10"/>
  <c r="U273" i="10" s="1"/>
  <c r="P273" i="10"/>
  <c r="Q273" i="10" s="1"/>
  <c r="L273" i="10"/>
  <c r="M273" i="10" s="1"/>
  <c r="Q272" i="10"/>
  <c r="Y272" i="10"/>
  <c r="AG272" i="10"/>
  <c r="AO272" i="10"/>
  <c r="AR16" i="10"/>
  <c r="BI16" i="10" s="1"/>
  <c r="CT19" i="10"/>
  <c r="AZ20" i="14"/>
  <c r="AR20" i="10"/>
  <c r="BI20" i="10" s="1"/>
  <c r="CT23" i="10"/>
  <c r="AR24" i="10"/>
  <c r="BI24" i="10" s="1"/>
  <c r="CT27" i="10"/>
  <c r="AZ28" i="14"/>
  <c r="AR28" i="10"/>
  <c r="BI28" i="10" s="1"/>
  <c r="CT31" i="10"/>
  <c r="AZ32" i="14"/>
  <c r="AR32" i="10"/>
  <c r="BI32" i="10" s="1"/>
  <c r="CT35" i="10"/>
  <c r="AZ36" i="14"/>
  <c r="AR36" i="10"/>
  <c r="BI36" i="10" s="1"/>
  <c r="CT39" i="10"/>
  <c r="AZ40" i="14"/>
  <c r="AR40" i="10"/>
  <c r="BI40" i="10" s="1"/>
  <c r="CT43" i="10"/>
  <c r="AZ44" i="14"/>
  <c r="AR44" i="10"/>
  <c r="BI44" i="10" s="1"/>
  <c r="CT47" i="10"/>
  <c r="AZ48" i="14"/>
  <c r="AR48" i="10"/>
  <c r="BI48" i="10" s="1"/>
  <c r="CT51" i="10"/>
  <c r="AZ52" i="14"/>
  <c r="AR52" i="10"/>
  <c r="BI52" i="10" s="1"/>
  <c r="CT55" i="10"/>
  <c r="AZ56" i="14"/>
  <c r="AR56" i="10"/>
  <c r="BI56" i="10" s="1"/>
  <c r="AR60" i="10"/>
  <c r="BI60" i="10" s="1"/>
  <c r="AR64" i="10"/>
  <c r="BI64" i="10" s="1"/>
  <c r="CT69" i="10"/>
  <c r="CC46" i="8"/>
  <c r="CC48" i="8" s="1"/>
  <c r="CG46" i="8"/>
  <c r="CG48" i="8" s="1"/>
  <c r="CK46" i="8"/>
  <c r="CK48" i="8" s="1"/>
  <c r="CO46" i="8"/>
  <c r="CO48" i="8" s="1"/>
  <c r="CC49" i="8"/>
  <c r="CG49" i="8"/>
  <c r="CK49" i="8"/>
  <c r="CO49" i="8"/>
  <c r="C8" i="10"/>
  <c r="S272" i="10"/>
  <c r="AI272" i="10"/>
  <c r="AQ272" i="10"/>
  <c r="AZ13" i="14"/>
  <c r="AR13" i="10"/>
  <c r="BI13" i="10" s="1"/>
  <c r="AZ17" i="14"/>
  <c r="AR17" i="10"/>
  <c r="BI17" i="10" s="1"/>
  <c r="AZ21" i="14"/>
  <c r="AR21" i="10"/>
  <c r="BI21" i="10" s="1"/>
  <c r="AZ25" i="14"/>
  <c r="AR25" i="10"/>
  <c r="BI25" i="10" s="1"/>
  <c r="AZ29" i="14"/>
  <c r="AR29" i="10"/>
  <c r="BI29" i="10" s="1"/>
  <c r="AZ33" i="14"/>
  <c r="AR33" i="10"/>
  <c r="BI33" i="10" s="1"/>
  <c r="AZ37" i="14"/>
  <c r="AR37" i="10"/>
  <c r="BI37" i="10" s="1"/>
  <c r="AZ41" i="14"/>
  <c r="AR41" i="10"/>
  <c r="BI41" i="10" s="1"/>
  <c r="AZ45" i="14"/>
  <c r="AR45" i="10"/>
  <c r="BI45" i="10" s="1"/>
  <c r="AZ49" i="14"/>
  <c r="AR49" i="10"/>
  <c r="BI49" i="10" s="1"/>
  <c r="AZ53" i="14"/>
  <c r="AR53" i="10"/>
  <c r="BI53" i="10" s="1"/>
  <c r="AZ57" i="14"/>
  <c r="AR57" i="10"/>
  <c r="BI57" i="10" s="1"/>
  <c r="AZ61" i="14"/>
  <c r="AR61" i="10"/>
  <c r="BI61" i="10" s="1"/>
  <c r="AZ65" i="14"/>
  <c r="AR65" i="10"/>
  <c r="BI65" i="10" s="1"/>
  <c r="AR68" i="10"/>
  <c r="BI68" i="10" s="1"/>
  <c r="AR76" i="10"/>
  <c r="BI76" i="10" s="1"/>
  <c r="AR80" i="10"/>
  <c r="BI80" i="10" s="1"/>
  <c r="AR84" i="10"/>
  <c r="BI84" i="10" s="1"/>
  <c r="AR88" i="10"/>
  <c r="BI88" i="10" s="1"/>
  <c r="AR92" i="10"/>
  <c r="BI92" i="10" s="1"/>
  <c r="AR96" i="10"/>
  <c r="BI96" i="10" s="1"/>
  <c r="AR100" i="10"/>
  <c r="BI100" i="10" s="1"/>
  <c r="AR104" i="10"/>
  <c r="BI104" i="10" s="1"/>
  <c r="AR108" i="10"/>
  <c r="BI108" i="10" s="1"/>
  <c r="AR112" i="10"/>
  <c r="BI112" i="10" s="1"/>
  <c r="AR116" i="10"/>
  <c r="BI116" i="10" s="1"/>
  <c r="AR120" i="10"/>
  <c r="BI120" i="10" s="1"/>
  <c r="AR124" i="10"/>
  <c r="BI124" i="10" s="1"/>
  <c r="AR128" i="10"/>
  <c r="BI128" i="10" s="1"/>
  <c r="AR132" i="10"/>
  <c r="BI132" i="10" s="1"/>
  <c r="AR136" i="10"/>
  <c r="BI136" i="10" s="1"/>
  <c r="AR140" i="10"/>
  <c r="BI140" i="10" s="1"/>
  <c r="AR144" i="10"/>
  <c r="BI144" i="10" s="1"/>
  <c r="AR148" i="10"/>
  <c r="BI148" i="10" s="1"/>
  <c r="AR152" i="10"/>
  <c r="BI152" i="10" s="1"/>
  <c r="AR156" i="10"/>
  <c r="BI156" i="10" s="1"/>
  <c r="AR160" i="10"/>
  <c r="BI160" i="10" s="1"/>
  <c r="AR164" i="10"/>
  <c r="BI164" i="10" s="1"/>
  <c r="AR168" i="10"/>
  <c r="BI168" i="10" s="1"/>
  <c r="AR172" i="10"/>
  <c r="BI172" i="10" s="1"/>
  <c r="AR176" i="10"/>
  <c r="BI176" i="10" s="1"/>
  <c r="AR180" i="10"/>
  <c r="BI180" i="10" s="1"/>
  <c r="AR184" i="10"/>
  <c r="BI184" i="10" s="1"/>
  <c r="AR188" i="10"/>
  <c r="BI188" i="10" s="1"/>
  <c r="AR192" i="10"/>
  <c r="BI192" i="10" s="1"/>
  <c r="AR196" i="10"/>
  <c r="BI196" i="10" s="1"/>
  <c r="AR200" i="10"/>
  <c r="BI200" i="10" s="1"/>
  <c r="AR204" i="10"/>
  <c r="BI204" i="10" s="1"/>
  <c r="AR208" i="10"/>
  <c r="BI208" i="10" s="1"/>
  <c r="AR212" i="10"/>
  <c r="BI212" i="10" s="1"/>
  <c r="AR216" i="10"/>
  <c r="BI216" i="10" s="1"/>
  <c r="AR220" i="10"/>
  <c r="BI220" i="10" s="1"/>
  <c r="AR224" i="10"/>
  <c r="BI224" i="10" s="1"/>
  <c r="AR228" i="10"/>
  <c r="BI228" i="10" s="1"/>
  <c r="AR232" i="10"/>
  <c r="BI232" i="10" s="1"/>
  <c r="AR236" i="10"/>
  <c r="BI236" i="10" s="1"/>
  <c r="AR240" i="10"/>
  <c r="BI240" i="10" s="1"/>
  <c r="AR244" i="10"/>
  <c r="BI244" i="10" s="1"/>
  <c r="AR248" i="10"/>
  <c r="BI248" i="10" s="1"/>
  <c r="AR252" i="10"/>
  <c r="BI252" i="10" s="1"/>
  <c r="AR256" i="10"/>
  <c r="BI256" i="10" s="1"/>
  <c r="CT259" i="10"/>
  <c r="AZ260" i="14"/>
  <c r="AR260" i="10"/>
  <c r="BI260" i="10" s="1"/>
  <c r="CT263" i="10"/>
  <c r="AZ264" i="14"/>
  <c r="AR264" i="10"/>
  <c r="BI264" i="10" s="1"/>
  <c r="CT267" i="10"/>
  <c r="AZ268" i="14"/>
  <c r="AR268" i="10"/>
  <c r="BI268" i="10" s="1"/>
  <c r="CT271" i="10"/>
  <c r="M5" i="11"/>
  <c r="K6" i="11"/>
  <c r="R6" i="11"/>
  <c r="S6" i="11" s="1"/>
  <c r="R7" i="11"/>
  <c r="U7" i="11" s="1"/>
  <c r="M8" i="11"/>
  <c r="R8" i="11"/>
  <c r="S8" i="11" s="1"/>
  <c r="K8" i="11"/>
  <c r="U10" i="11"/>
  <c r="T15" i="11"/>
  <c r="AZ69" i="14"/>
  <c r="AR69" i="10"/>
  <c r="BI69" i="10" s="1"/>
  <c r="AZ73" i="14"/>
  <c r="AR73" i="10"/>
  <c r="BI73" i="10" s="1"/>
  <c r="AZ77" i="14"/>
  <c r="AR77" i="10"/>
  <c r="BI77" i="10" s="1"/>
  <c r="AZ81" i="14"/>
  <c r="AR81" i="10"/>
  <c r="BI81" i="10" s="1"/>
  <c r="AZ85" i="14"/>
  <c r="AR85" i="10"/>
  <c r="BI85" i="10" s="1"/>
  <c r="AZ89" i="14"/>
  <c r="AR89" i="10"/>
  <c r="BI89" i="10" s="1"/>
  <c r="AZ93" i="14"/>
  <c r="AR93" i="10"/>
  <c r="BI93" i="10" s="1"/>
  <c r="CT96" i="10"/>
  <c r="AZ97" i="14"/>
  <c r="AR97" i="10"/>
  <c r="BI97" i="10" s="1"/>
  <c r="AZ101" i="14"/>
  <c r="AR101" i="10"/>
  <c r="BI101" i="10" s="1"/>
  <c r="CT104" i="10"/>
  <c r="AZ105" i="14"/>
  <c r="AR105" i="10"/>
  <c r="BI105" i="10" s="1"/>
  <c r="CT108" i="10"/>
  <c r="AZ109" i="14"/>
  <c r="AR109" i="10"/>
  <c r="BI109" i="10" s="1"/>
  <c r="CT112" i="10"/>
  <c r="AZ113" i="14"/>
  <c r="AR113" i="10"/>
  <c r="BI113" i="10" s="1"/>
  <c r="CT116" i="10"/>
  <c r="AZ117" i="14"/>
  <c r="AR117" i="10"/>
  <c r="BI117" i="10" s="1"/>
  <c r="CT120" i="10"/>
  <c r="AZ121" i="14"/>
  <c r="AR121" i="10"/>
  <c r="BI121" i="10" s="1"/>
  <c r="CT124" i="10"/>
  <c r="AZ125" i="14"/>
  <c r="AR125" i="10"/>
  <c r="BI125" i="10" s="1"/>
  <c r="CT128" i="10"/>
  <c r="AZ129" i="14"/>
  <c r="AR129" i="10"/>
  <c r="BI129" i="10" s="1"/>
  <c r="CT132" i="10"/>
  <c r="AZ133" i="14"/>
  <c r="AR133" i="10"/>
  <c r="BI133" i="10" s="1"/>
  <c r="AZ137" i="14"/>
  <c r="AR137" i="10"/>
  <c r="BI137" i="10" s="1"/>
  <c r="AZ141" i="14"/>
  <c r="AR141" i="10"/>
  <c r="BI141" i="10" s="1"/>
  <c r="AZ145" i="14"/>
  <c r="AR145" i="10"/>
  <c r="BI145" i="10" s="1"/>
  <c r="AZ149" i="14"/>
  <c r="AR149" i="10"/>
  <c r="BI149" i="10" s="1"/>
  <c r="AZ153" i="14"/>
  <c r="AR153" i="10"/>
  <c r="BI153" i="10" s="1"/>
  <c r="AZ157" i="14"/>
  <c r="AR157" i="10"/>
  <c r="BI157" i="10" s="1"/>
  <c r="AZ161" i="14"/>
  <c r="AR161" i="10"/>
  <c r="BI161" i="10" s="1"/>
  <c r="AZ165" i="14"/>
  <c r="AR165" i="10"/>
  <c r="BI165" i="10" s="1"/>
  <c r="AZ169" i="14"/>
  <c r="AR169" i="10"/>
  <c r="BI169" i="10" s="1"/>
  <c r="AZ173" i="14"/>
  <c r="AR173" i="10"/>
  <c r="BI173" i="10" s="1"/>
  <c r="AZ177" i="14"/>
  <c r="AR177" i="10"/>
  <c r="BI177" i="10" s="1"/>
  <c r="AZ181" i="14"/>
  <c r="AR181" i="10"/>
  <c r="BI181" i="10" s="1"/>
  <c r="AZ185" i="14"/>
  <c r="AR185" i="10"/>
  <c r="BI185" i="10" s="1"/>
  <c r="AZ189" i="14"/>
  <c r="AR189" i="10"/>
  <c r="BI189" i="10" s="1"/>
  <c r="AZ193" i="14"/>
  <c r="AR193" i="10"/>
  <c r="BI193" i="10" s="1"/>
  <c r="AZ197" i="14"/>
  <c r="AR197" i="10"/>
  <c r="BI197" i="10" s="1"/>
  <c r="AZ201" i="14"/>
  <c r="AR201" i="10"/>
  <c r="BI201" i="10" s="1"/>
  <c r="AZ205" i="14"/>
  <c r="AR205" i="10"/>
  <c r="BI205" i="10" s="1"/>
  <c r="AZ209" i="14"/>
  <c r="AR209" i="10"/>
  <c r="BI209" i="10" s="1"/>
  <c r="AZ213" i="14"/>
  <c r="AR213" i="10"/>
  <c r="BI213" i="10" s="1"/>
  <c r="AZ217" i="14"/>
  <c r="AR217" i="10"/>
  <c r="BI217" i="10" s="1"/>
  <c r="AZ221" i="14"/>
  <c r="AR221" i="10"/>
  <c r="BI221" i="10" s="1"/>
  <c r="AZ225" i="14"/>
  <c r="AR225" i="10"/>
  <c r="BI225" i="10" s="1"/>
  <c r="AZ229" i="14"/>
  <c r="AR229" i="10"/>
  <c r="BI229" i="10" s="1"/>
  <c r="AZ233" i="14"/>
  <c r="AR233" i="10"/>
  <c r="BI233" i="10" s="1"/>
  <c r="AZ237" i="14"/>
  <c r="AR237" i="10"/>
  <c r="BI237" i="10" s="1"/>
  <c r="AZ241" i="14"/>
  <c r="AR241" i="10"/>
  <c r="BI241" i="10" s="1"/>
  <c r="AZ245" i="14"/>
  <c r="AR245" i="10"/>
  <c r="BI245" i="10" s="1"/>
  <c r="AZ249" i="14"/>
  <c r="AR249" i="10"/>
  <c r="BI249" i="10" s="1"/>
  <c r="AZ253" i="14"/>
  <c r="AR253" i="10"/>
  <c r="BI253" i="10" s="1"/>
  <c r="AZ257" i="14"/>
  <c r="AR257" i="10"/>
  <c r="BI257" i="10" s="1"/>
  <c r="AZ261" i="14"/>
  <c r="AR261" i="10"/>
  <c r="BI261" i="10" s="1"/>
  <c r="AZ265" i="14"/>
  <c r="AR265" i="10"/>
  <c r="BI265" i="10" s="1"/>
  <c r="AZ269" i="14"/>
  <c r="AR269" i="10"/>
  <c r="BI269" i="10" s="1"/>
  <c r="M6" i="11"/>
  <c r="U6" i="11" s="1"/>
  <c r="AZ70" i="14"/>
  <c r="AR70" i="10"/>
  <c r="BI70" i="10" s="1"/>
  <c r="AZ74" i="14"/>
  <c r="AR74" i="10"/>
  <c r="BI74" i="10" s="1"/>
  <c r="CT77" i="10"/>
  <c r="AZ78" i="14"/>
  <c r="AR78" i="10"/>
  <c r="BI78" i="10" s="1"/>
  <c r="CT81" i="10"/>
  <c r="AZ82" i="14"/>
  <c r="AR82" i="10"/>
  <c r="BI82" i="10" s="1"/>
  <c r="CT85" i="10"/>
  <c r="AZ86" i="14"/>
  <c r="AR86" i="10"/>
  <c r="BI86" i="10" s="1"/>
  <c r="CT89" i="10"/>
  <c r="AZ90" i="14"/>
  <c r="AR90" i="10"/>
  <c r="BI90" i="10" s="1"/>
  <c r="CT93" i="10"/>
  <c r="AZ94" i="14"/>
  <c r="AR94" i="10"/>
  <c r="BI94" i="10" s="1"/>
  <c r="CT97" i="10"/>
  <c r="AZ98" i="14"/>
  <c r="AR98" i="10"/>
  <c r="BI98" i="10" s="1"/>
  <c r="CT101" i="10"/>
  <c r="AZ102" i="14"/>
  <c r="AR102" i="10"/>
  <c r="BI102" i="10" s="1"/>
  <c r="CT105" i="10"/>
  <c r="AZ106" i="14"/>
  <c r="AR106" i="10"/>
  <c r="BI106" i="10" s="1"/>
  <c r="CT109" i="10"/>
  <c r="AZ110" i="14"/>
  <c r="AR110" i="10"/>
  <c r="BI110" i="10" s="1"/>
  <c r="CT113" i="10"/>
  <c r="AZ114" i="14"/>
  <c r="AR114" i="10"/>
  <c r="BI114" i="10" s="1"/>
  <c r="CT117" i="10"/>
  <c r="AZ118" i="14"/>
  <c r="AR118" i="10"/>
  <c r="BI118" i="10" s="1"/>
  <c r="CT121" i="10"/>
  <c r="AZ122" i="14"/>
  <c r="AR122" i="10"/>
  <c r="BI122" i="10" s="1"/>
  <c r="CT125" i="10"/>
  <c r="AZ126" i="14"/>
  <c r="AR126" i="10"/>
  <c r="BI126" i="10" s="1"/>
  <c r="CT129" i="10"/>
  <c r="AZ130" i="14"/>
  <c r="AR130" i="10"/>
  <c r="BI130" i="10" s="1"/>
  <c r="CT133" i="10"/>
  <c r="AZ134" i="14"/>
  <c r="AR134" i="10"/>
  <c r="BI134" i="10" s="1"/>
  <c r="CT137" i="10"/>
  <c r="AZ138" i="14"/>
  <c r="AR138" i="10"/>
  <c r="BI138" i="10" s="1"/>
  <c r="CT141" i="10"/>
  <c r="AZ142" i="14"/>
  <c r="AR142" i="10"/>
  <c r="BI142" i="10" s="1"/>
  <c r="CT145" i="10"/>
  <c r="AZ146" i="14"/>
  <c r="AR146" i="10"/>
  <c r="BI146" i="10" s="1"/>
  <c r="CT149" i="10"/>
  <c r="AZ150" i="14"/>
  <c r="AR150" i="10"/>
  <c r="BI150" i="10" s="1"/>
  <c r="CT153" i="10"/>
  <c r="AZ154" i="14"/>
  <c r="AR154" i="10"/>
  <c r="BI154" i="10" s="1"/>
  <c r="CT157" i="10"/>
  <c r="AZ158" i="14"/>
  <c r="AR158" i="10"/>
  <c r="BI158" i="10" s="1"/>
  <c r="CT161" i="10"/>
  <c r="AZ162" i="14"/>
  <c r="AR162" i="10"/>
  <c r="BI162" i="10" s="1"/>
  <c r="CT165" i="10"/>
  <c r="AZ166" i="14"/>
  <c r="AR166" i="10"/>
  <c r="BI166" i="10" s="1"/>
  <c r="CT169" i="10"/>
  <c r="AZ170" i="14"/>
  <c r="AR170" i="10"/>
  <c r="BI170" i="10" s="1"/>
  <c r="CT173" i="10"/>
  <c r="AZ174" i="14"/>
  <c r="AR174" i="10"/>
  <c r="BI174" i="10" s="1"/>
  <c r="CT177" i="10"/>
  <c r="AZ178" i="14"/>
  <c r="AR178" i="10"/>
  <c r="BI178" i="10" s="1"/>
  <c r="CT181" i="10"/>
  <c r="AZ182" i="14"/>
  <c r="AR182" i="10"/>
  <c r="BI182" i="10" s="1"/>
  <c r="CT185" i="10"/>
  <c r="AZ186" i="14"/>
  <c r="AR186" i="10"/>
  <c r="BI186" i="10" s="1"/>
  <c r="CT189" i="10"/>
  <c r="AZ190" i="14"/>
  <c r="AR190" i="10"/>
  <c r="BI190" i="10" s="1"/>
  <c r="CT193" i="10"/>
  <c r="AZ194" i="14"/>
  <c r="AR194" i="10"/>
  <c r="BI194" i="10" s="1"/>
  <c r="CT197" i="10"/>
  <c r="AZ198" i="14"/>
  <c r="AR198" i="10"/>
  <c r="BI198" i="10" s="1"/>
  <c r="CT201" i="10"/>
  <c r="AZ202" i="14"/>
  <c r="AR202" i="10"/>
  <c r="BI202" i="10" s="1"/>
  <c r="CT205" i="10"/>
  <c r="AZ206" i="14"/>
  <c r="AR206" i="10"/>
  <c r="BI206" i="10" s="1"/>
  <c r="CT209" i="10"/>
  <c r="AZ210" i="14"/>
  <c r="AR210" i="10"/>
  <c r="BI210" i="10" s="1"/>
  <c r="CT213" i="10"/>
  <c r="AZ214" i="14"/>
  <c r="AR214" i="10"/>
  <c r="BI214" i="10" s="1"/>
  <c r="CT217" i="10"/>
  <c r="AZ218" i="14"/>
  <c r="AR218" i="10"/>
  <c r="BI218" i="10" s="1"/>
  <c r="CT221" i="10"/>
  <c r="AZ222" i="14"/>
  <c r="AR222" i="10"/>
  <c r="BI222" i="10" s="1"/>
  <c r="CT225" i="10"/>
  <c r="AZ226" i="14"/>
  <c r="AR226" i="10"/>
  <c r="BI226" i="10" s="1"/>
  <c r="CT229" i="10"/>
  <c r="AZ230" i="14"/>
  <c r="AR230" i="10"/>
  <c r="BI230" i="10" s="1"/>
  <c r="CT233" i="10"/>
  <c r="AZ234" i="14"/>
  <c r="AR234" i="10"/>
  <c r="BI234" i="10" s="1"/>
  <c r="CT237" i="10"/>
  <c r="AZ238" i="14"/>
  <c r="AR238" i="10"/>
  <c r="BI238" i="10" s="1"/>
  <c r="CT241" i="10"/>
  <c r="AZ242" i="14"/>
  <c r="AR242" i="10"/>
  <c r="BI242" i="10" s="1"/>
  <c r="CT245" i="10"/>
  <c r="AZ246" i="14"/>
  <c r="AR246" i="10"/>
  <c r="BI246" i="10" s="1"/>
  <c r="CT249" i="10"/>
  <c r="AZ250" i="14"/>
  <c r="AR250" i="10"/>
  <c r="BI250" i="10" s="1"/>
  <c r="CT253" i="10"/>
  <c r="AZ254" i="14"/>
  <c r="AR254" i="10"/>
  <c r="BI254" i="10" s="1"/>
  <c r="AR258" i="10"/>
  <c r="BI258" i="10" s="1"/>
  <c r="AR262" i="10"/>
  <c r="BI262" i="10" s="1"/>
  <c r="AR266" i="10"/>
  <c r="BI266" i="10" s="1"/>
  <c r="AR270" i="10"/>
  <c r="BI270" i="10" s="1"/>
  <c r="AZ67" i="14"/>
  <c r="AR67" i="10"/>
  <c r="BI67" i="10" s="1"/>
  <c r="AZ71" i="14"/>
  <c r="AR71" i="10"/>
  <c r="BI71" i="10" s="1"/>
  <c r="AZ75" i="14"/>
  <c r="AR75" i="10"/>
  <c r="BI75" i="10" s="1"/>
  <c r="AZ79" i="14"/>
  <c r="AR79" i="10"/>
  <c r="BI79" i="10" s="1"/>
  <c r="AZ83" i="14"/>
  <c r="AR83" i="10"/>
  <c r="BI83" i="10" s="1"/>
  <c r="AZ87" i="14"/>
  <c r="AR87" i="10"/>
  <c r="BI87" i="10" s="1"/>
  <c r="AZ91" i="14"/>
  <c r="AR91" i="10"/>
  <c r="BI91" i="10" s="1"/>
  <c r="AZ95" i="14"/>
  <c r="AR95" i="10"/>
  <c r="BI95" i="10" s="1"/>
  <c r="AZ99" i="14"/>
  <c r="AR99" i="10"/>
  <c r="BI99" i="10" s="1"/>
  <c r="AZ103" i="14"/>
  <c r="AR103" i="10"/>
  <c r="BI103" i="10" s="1"/>
  <c r="AZ107" i="14"/>
  <c r="AR107" i="10"/>
  <c r="BI107" i="10" s="1"/>
  <c r="AZ111" i="14"/>
  <c r="AR111" i="10"/>
  <c r="BI111" i="10" s="1"/>
  <c r="AZ115" i="14"/>
  <c r="AR115" i="10"/>
  <c r="BI115" i="10" s="1"/>
  <c r="AZ119" i="14"/>
  <c r="AR119" i="10"/>
  <c r="BI119" i="10" s="1"/>
  <c r="AZ123" i="14"/>
  <c r="AR123" i="10"/>
  <c r="BI123" i="10" s="1"/>
  <c r="AZ127" i="14"/>
  <c r="AR127" i="10"/>
  <c r="BI127" i="10" s="1"/>
  <c r="AZ131" i="14"/>
  <c r="AR131" i="10"/>
  <c r="BI131" i="10" s="1"/>
  <c r="AZ135" i="14"/>
  <c r="AR135" i="10"/>
  <c r="BI135" i="10" s="1"/>
  <c r="AZ139" i="14"/>
  <c r="AR139" i="10"/>
  <c r="BI139" i="10" s="1"/>
  <c r="AZ143" i="14"/>
  <c r="AR143" i="10"/>
  <c r="BI143" i="10" s="1"/>
  <c r="AZ147" i="14"/>
  <c r="AR147" i="10"/>
  <c r="BI147" i="10" s="1"/>
  <c r="AZ151" i="14"/>
  <c r="AR151" i="10"/>
  <c r="BI151" i="10" s="1"/>
  <c r="AZ155" i="14"/>
  <c r="AR155" i="10"/>
  <c r="BI155" i="10" s="1"/>
  <c r="AZ159" i="14"/>
  <c r="AR159" i="10"/>
  <c r="BI159" i="10" s="1"/>
  <c r="AZ163" i="14"/>
  <c r="AR163" i="10"/>
  <c r="BI163" i="10" s="1"/>
  <c r="AZ167" i="14"/>
  <c r="AR167" i="10"/>
  <c r="BI167" i="10" s="1"/>
  <c r="AZ171" i="14"/>
  <c r="AR171" i="10"/>
  <c r="BI171" i="10" s="1"/>
  <c r="AZ175" i="14"/>
  <c r="AR175" i="10"/>
  <c r="BI175" i="10" s="1"/>
  <c r="AZ179" i="14"/>
  <c r="AR179" i="10"/>
  <c r="BI179" i="10" s="1"/>
  <c r="AZ183" i="14"/>
  <c r="AR183" i="10"/>
  <c r="BI183" i="10" s="1"/>
  <c r="AZ187" i="14"/>
  <c r="AR187" i="10"/>
  <c r="BI187" i="10" s="1"/>
  <c r="AZ191" i="14"/>
  <c r="AR191" i="10"/>
  <c r="BI191" i="10" s="1"/>
  <c r="AZ195" i="14"/>
  <c r="AR195" i="10"/>
  <c r="BI195" i="10" s="1"/>
  <c r="AZ199" i="14"/>
  <c r="AR199" i="10"/>
  <c r="BI199" i="10" s="1"/>
  <c r="AZ203" i="14"/>
  <c r="AR203" i="10"/>
  <c r="BI203" i="10" s="1"/>
  <c r="AZ207" i="14"/>
  <c r="AR207" i="10"/>
  <c r="BI207" i="10" s="1"/>
  <c r="AZ211" i="14"/>
  <c r="AR211" i="10"/>
  <c r="BI211" i="10" s="1"/>
  <c r="AZ215" i="14"/>
  <c r="AR215" i="10"/>
  <c r="BI215" i="10" s="1"/>
  <c r="AZ219" i="14"/>
  <c r="AR219" i="10"/>
  <c r="BI219" i="10" s="1"/>
  <c r="AZ223" i="14"/>
  <c r="AR223" i="10"/>
  <c r="BI223" i="10" s="1"/>
  <c r="AZ227" i="14"/>
  <c r="AR227" i="10"/>
  <c r="BI227" i="10" s="1"/>
  <c r="AZ231" i="14"/>
  <c r="AR231" i="10"/>
  <c r="BI231" i="10" s="1"/>
  <c r="AZ235" i="14"/>
  <c r="AR235" i="10"/>
  <c r="BI235" i="10" s="1"/>
  <c r="AZ239" i="14"/>
  <c r="AR239" i="10"/>
  <c r="BI239" i="10" s="1"/>
  <c r="AZ243" i="14"/>
  <c r="AR243" i="10"/>
  <c r="BI243" i="10" s="1"/>
  <c r="AZ247" i="14"/>
  <c r="AR247" i="10"/>
  <c r="BI247" i="10" s="1"/>
  <c r="AZ251" i="14"/>
  <c r="AR251" i="10"/>
  <c r="BI251" i="10" s="1"/>
  <c r="AZ255" i="14"/>
  <c r="AR255" i="10"/>
  <c r="BI255" i="10" s="1"/>
  <c r="AZ259" i="14"/>
  <c r="AR259" i="10"/>
  <c r="BI259" i="10" s="1"/>
  <c r="AZ263" i="14"/>
  <c r="AR263" i="10"/>
  <c r="BI263" i="10" s="1"/>
  <c r="AZ267" i="14"/>
  <c r="AR267" i="10"/>
  <c r="BI267" i="10" s="1"/>
  <c r="AZ271" i="14"/>
  <c r="AR271" i="10"/>
  <c r="BI271" i="10" s="1"/>
  <c r="M16" i="11"/>
  <c r="S7" i="11"/>
  <c r="U13" i="11"/>
  <c r="P9" i="11"/>
  <c r="M11" i="11"/>
  <c r="U11" i="11" s="1"/>
  <c r="K12" i="11"/>
  <c r="R12" i="11"/>
  <c r="P13" i="11"/>
  <c r="M15" i="11"/>
  <c r="U15" i="11" s="1"/>
  <c r="BM11" i="14"/>
  <c r="P10" i="11"/>
  <c r="S10" i="11" s="1"/>
  <c r="M12" i="11"/>
  <c r="P14" i="11"/>
  <c r="S14" i="11" s="1"/>
  <c r="K10" i="11"/>
  <c r="K14" i="11"/>
  <c r="B49" i="13"/>
  <c r="BM160" i="14"/>
  <c r="BM168" i="14"/>
  <c r="BM176" i="14"/>
  <c r="BM157" i="14"/>
  <c r="BM165" i="14"/>
  <c r="BM173" i="14"/>
  <c r="BM156" i="14"/>
  <c r="BM164" i="14"/>
  <c r="BM172" i="14"/>
  <c r="BM187" i="14"/>
  <c r="BM195" i="14"/>
  <c r="BM203" i="14"/>
  <c r="BM179" i="14"/>
  <c r="BM183" i="14"/>
  <c r="BM184" i="14"/>
  <c r="BM191" i="14"/>
  <c r="BM192" i="14"/>
  <c r="BM199" i="14"/>
  <c r="BM200" i="14"/>
  <c r="BM212" i="14"/>
  <c r="BM220" i="14"/>
  <c r="BM211" i="14"/>
  <c r="BM219" i="14"/>
  <c r="BM227" i="14"/>
  <c r="BM224" i="14"/>
  <c r="BM232" i="14"/>
  <c r="BM235" i="14"/>
  <c r="BM244" i="14"/>
  <c r="BM241" i="14"/>
  <c r="BM239" i="14"/>
  <c r="BM240" i="14"/>
  <c r="BM249" i="14"/>
  <c r="BM257" i="14"/>
  <c r="BA15" i="14" l="1"/>
  <c r="BB15" i="14"/>
  <c r="DH18" i="8"/>
  <c r="DD18" i="8"/>
  <c r="X50" i="13"/>
  <c r="X52" i="13" s="1"/>
  <c r="AJ43" i="13"/>
  <c r="AJ41" i="13"/>
  <c r="AJ39" i="13"/>
  <c r="AJ37" i="13"/>
  <c r="AJ35" i="13"/>
  <c r="AJ33" i="13"/>
  <c r="AJ31" i="13"/>
  <c r="AJ29" i="13"/>
  <c r="DI13" i="8"/>
  <c r="DI18" i="8"/>
  <c r="DK13" i="8"/>
  <c r="DK18" i="8"/>
  <c r="DC13" i="8"/>
  <c r="DC18" i="8"/>
  <c r="DO13" i="8"/>
  <c r="DO18" i="8"/>
  <c r="DL13" i="8"/>
  <c r="DL18" i="8"/>
  <c r="DM13" i="8"/>
  <c r="DM18" i="8"/>
  <c r="AI45" i="13"/>
  <c r="AJ45" i="13" s="1"/>
  <c r="DG13" i="8"/>
  <c r="DG18" i="8"/>
  <c r="DF13" i="8"/>
  <c r="DF18" i="8"/>
  <c r="DN13" i="8"/>
  <c r="DN18" i="8"/>
  <c r="DE13" i="8"/>
  <c r="DE18" i="8"/>
  <c r="DP13" i="8"/>
  <c r="DP18" i="8"/>
  <c r="DJ13" i="8"/>
  <c r="DJ18" i="8"/>
  <c r="K46" i="13"/>
  <c r="K48" i="13" s="1"/>
  <c r="K50" i="13" s="1"/>
  <c r="K52" i="13" s="1"/>
  <c r="AI44" i="13"/>
  <c r="AJ44" i="13" s="1"/>
  <c r="DA13" i="8"/>
  <c r="DA18" i="8"/>
  <c r="G273" i="14"/>
  <c r="G275" i="14" s="1"/>
  <c r="G277" i="14" s="1"/>
  <c r="I273" i="14"/>
  <c r="I275" i="14" s="1"/>
  <c r="I277" i="14" s="1"/>
  <c r="BA274" i="14"/>
  <c r="AZ274" i="14"/>
  <c r="AJ38" i="13"/>
  <c r="AJ22" i="13"/>
  <c r="M50" i="13"/>
  <c r="M52" i="13" s="1"/>
  <c r="AH49" i="13"/>
  <c r="AI13" i="13"/>
  <c r="AJ13" i="13" s="1"/>
  <c r="AI11" i="13"/>
  <c r="AJ11" i="13" s="1"/>
  <c r="AJ27" i="13"/>
  <c r="AJ25" i="13"/>
  <c r="AJ23" i="13"/>
  <c r="AJ21" i="13"/>
  <c r="AJ19" i="13"/>
  <c r="AJ17" i="13"/>
  <c r="AJ15" i="13"/>
  <c r="AD50" i="13"/>
  <c r="AD52" i="13" s="1"/>
  <c r="N50" i="13"/>
  <c r="N52" i="13" s="1"/>
  <c r="AC50" i="13"/>
  <c r="AC52" i="13" s="1"/>
  <c r="L50" i="13"/>
  <c r="L52" i="13" s="1"/>
  <c r="AF50" i="13"/>
  <c r="AF52" i="13" s="1"/>
  <c r="S46" i="13"/>
  <c r="S48" i="13" s="1"/>
  <c r="S50" i="13" s="1"/>
  <c r="S52" i="13" s="1"/>
  <c r="AA46" i="13"/>
  <c r="AA48" i="13" s="1"/>
  <c r="AA50" i="13" s="1"/>
  <c r="AA52" i="13" s="1"/>
  <c r="AI14" i="13"/>
  <c r="AJ14" i="13" s="1"/>
  <c r="AI12" i="13"/>
  <c r="AJ12" i="13" s="1"/>
  <c r="AJ42" i="13"/>
  <c r="AJ40" i="13"/>
  <c r="AJ36" i="13"/>
  <c r="AJ34" i="13"/>
  <c r="AJ32" i="13"/>
  <c r="AJ30" i="13"/>
  <c r="AJ28" i="13"/>
  <c r="AJ26" i="13"/>
  <c r="AJ24" i="13"/>
  <c r="AJ20" i="13"/>
  <c r="AJ18" i="13"/>
  <c r="AJ16" i="13"/>
  <c r="AE50" i="13"/>
  <c r="AE52" i="13" s="1"/>
  <c r="U50" i="13"/>
  <c r="U52" i="13" s="1"/>
  <c r="R16" i="11"/>
  <c r="U5" i="11"/>
  <c r="V5" i="11" s="1"/>
  <c r="W5" i="11" s="1"/>
  <c r="N15" i="11"/>
  <c r="V7" i="11"/>
  <c r="W7" i="11" s="1"/>
  <c r="N4" i="11"/>
  <c r="V11" i="11"/>
  <c r="W11" i="11" s="1"/>
  <c r="V4" i="11"/>
  <c r="W4" i="11" s="1"/>
  <c r="E273" i="14"/>
  <c r="E275" i="14" s="1"/>
  <c r="F273" i="14"/>
  <c r="F275" i="14" s="1"/>
  <c r="AC273" i="14"/>
  <c r="AC275" i="14" s="1"/>
  <c r="AC277" i="14" s="1"/>
  <c r="AD273" i="14"/>
  <c r="AD275" i="14" s="1"/>
  <c r="AD277" i="14" s="1"/>
  <c r="AM273" i="14"/>
  <c r="AM275" i="14" s="1"/>
  <c r="AM277" i="14" s="1"/>
  <c r="AL273" i="14"/>
  <c r="AL275" i="14" s="1"/>
  <c r="AL277" i="14" s="1"/>
  <c r="K273" i="14"/>
  <c r="K275" i="14" s="1"/>
  <c r="K277" i="14" s="1"/>
  <c r="L273" i="14"/>
  <c r="L275" i="14" s="1"/>
  <c r="L277" i="14" s="1"/>
  <c r="Q273" i="14"/>
  <c r="Q275" i="14" s="1"/>
  <c r="Q277" i="14" s="1"/>
  <c r="R273" i="14"/>
  <c r="R275" i="14" s="1"/>
  <c r="R277" i="14" s="1"/>
  <c r="AA273" i="14"/>
  <c r="AA275" i="14" s="1"/>
  <c r="AA277" i="14" s="1"/>
  <c r="Z273" i="14"/>
  <c r="Z275" i="14" s="1"/>
  <c r="Z277" i="14" s="1"/>
  <c r="AU273" i="14"/>
  <c r="AU275" i="14" s="1"/>
  <c r="AU277" i="14" s="1"/>
  <c r="AV273" i="14"/>
  <c r="O273" i="14"/>
  <c r="O275" i="14" s="1"/>
  <c r="O277" i="14" s="1"/>
  <c r="N273" i="14"/>
  <c r="N275" i="14" s="1"/>
  <c r="N277" i="14" s="1"/>
  <c r="H273" i="14"/>
  <c r="H275" i="14" s="1"/>
  <c r="H277" i="14" s="1"/>
  <c r="AS273" i="14"/>
  <c r="AS275" i="14" s="1"/>
  <c r="AS277" i="14" s="1"/>
  <c r="AR273" i="14"/>
  <c r="AR275" i="14" s="1"/>
  <c r="AR277" i="14" s="1"/>
  <c r="AI273" i="14"/>
  <c r="AI275" i="14" s="1"/>
  <c r="AI277" i="14" s="1"/>
  <c r="AJ273" i="14"/>
  <c r="AJ275" i="14" s="1"/>
  <c r="AJ277" i="14" s="1"/>
  <c r="T273" i="14"/>
  <c r="T275" i="14" s="1"/>
  <c r="T277" i="14" s="1"/>
  <c r="U273" i="14"/>
  <c r="AG273" i="14"/>
  <c r="AG275" i="14" s="1"/>
  <c r="AG277" i="14" s="1"/>
  <c r="AF273" i="14"/>
  <c r="AF275" i="14" s="1"/>
  <c r="AF277" i="14" s="1"/>
  <c r="AO273" i="14"/>
  <c r="AO275" i="14" s="1"/>
  <c r="AO277" i="14" s="1"/>
  <c r="AP273" i="14"/>
  <c r="AP275" i="14" s="1"/>
  <c r="AP277" i="14" s="1"/>
  <c r="AY273" i="14"/>
  <c r="AY275" i="14" s="1"/>
  <c r="AY277" i="14" s="1"/>
  <c r="AX273" i="14"/>
  <c r="AX275" i="14" s="1"/>
  <c r="AX277" i="14" s="1"/>
  <c r="X273" i="14"/>
  <c r="X275" i="14" s="1"/>
  <c r="X277" i="14" s="1"/>
  <c r="W273" i="14"/>
  <c r="W275" i="14" s="1"/>
  <c r="W277" i="14" s="1"/>
  <c r="AH46" i="13"/>
  <c r="AG46" i="13"/>
  <c r="AG48" i="13" s="1"/>
  <c r="AG50" i="13" s="1"/>
  <c r="AG52" i="13" s="1"/>
  <c r="AI49" i="13"/>
  <c r="Z50" i="13"/>
  <c r="Z52" i="13" s="1"/>
  <c r="J50" i="13"/>
  <c r="J52" i="13" s="1"/>
  <c r="H50" i="13"/>
  <c r="H52" i="13" s="1"/>
  <c r="W50" i="13"/>
  <c r="W52" i="13" s="1"/>
  <c r="V50" i="13"/>
  <c r="V52" i="13" s="1"/>
  <c r="F50" i="13"/>
  <c r="F52" i="13" s="1"/>
  <c r="E50" i="13"/>
  <c r="E52" i="13" s="1"/>
  <c r="T50" i="13"/>
  <c r="T52" i="13" s="1"/>
  <c r="D50" i="13"/>
  <c r="D52" i="13" s="1"/>
  <c r="C46" i="13"/>
  <c r="I46" i="13"/>
  <c r="I48" i="13" s="1"/>
  <c r="I50" i="13" s="1"/>
  <c r="I52" i="13" s="1"/>
  <c r="O50" i="13"/>
  <c r="O52" i="13" s="1"/>
  <c r="R50" i="13"/>
  <c r="R52" i="13" s="1"/>
  <c r="P50" i="13"/>
  <c r="P52" i="13" s="1"/>
  <c r="Q46" i="13"/>
  <c r="Q48" i="13" s="1"/>
  <c r="Q50" i="13" s="1"/>
  <c r="Q52" i="13" s="1"/>
  <c r="AB50" i="13"/>
  <c r="AB52" i="13" s="1"/>
  <c r="Y46" i="13"/>
  <c r="Y48" i="13" s="1"/>
  <c r="Y50" i="13" s="1"/>
  <c r="Y52" i="13" s="1"/>
  <c r="L8" i="1"/>
  <c r="E34" i="9"/>
  <c r="N11" i="11"/>
  <c r="CI50" i="8"/>
  <c r="CI52" i="8" s="1"/>
  <c r="CM50" i="8"/>
  <c r="CM52" i="8" s="1"/>
  <c r="CG50" i="8"/>
  <c r="CG52" i="8" s="1"/>
  <c r="CK50" i="8"/>
  <c r="CK52" i="8" s="1"/>
  <c r="CN50" i="8"/>
  <c r="CN52" i="8" s="1"/>
  <c r="P16" i="11"/>
  <c r="CH50" i="8"/>
  <c r="CH52" i="8" s="1"/>
  <c r="CF50" i="8"/>
  <c r="CF52" i="8" s="1"/>
  <c r="CO50" i="8"/>
  <c r="CO52" i="8" s="1"/>
  <c r="CJ50" i="8"/>
  <c r="CJ52" i="8" s="1"/>
  <c r="CD50" i="8"/>
  <c r="CD52" i="8" s="1"/>
  <c r="CC50" i="8"/>
  <c r="CC52" i="8" s="1"/>
  <c r="CB50" i="8"/>
  <c r="CB52" i="8" s="1"/>
  <c r="CA50" i="8"/>
  <c r="CA52" i="8" s="1"/>
  <c r="CE50" i="8"/>
  <c r="CE52" i="8" s="1"/>
  <c r="CL50" i="8"/>
  <c r="CL52" i="8" s="1"/>
  <c r="CT272" i="10"/>
  <c r="CV272" i="10"/>
  <c r="T13" i="11"/>
  <c r="V13" i="11" s="1"/>
  <c r="W13" i="11" s="1"/>
  <c r="S13" i="11"/>
  <c r="S12" i="11"/>
  <c r="U8" i="11"/>
  <c r="T6" i="11"/>
  <c r="V6" i="11" s="1"/>
  <c r="W6" i="11" s="1"/>
  <c r="N6" i="11"/>
  <c r="X274" i="10"/>
  <c r="Y274" i="10"/>
  <c r="AN274" i="10"/>
  <c r="AO274" i="10"/>
  <c r="Z274" i="10"/>
  <c r="AP274" i="10"/>
  <c r="AQ274" i="10"/>
  <c r="AR272" i="10"/>
  <c r="BI272" i="10" s="1"/>
  <c r="BI11" i="10"/>
  <c r="AZ11" i="14"/>
  <c r="B48" i="13"/>
  <c r="AD10" i="13"/>
  <c r="DO15" i="8"/>
  <c r="N10" i="13"/>
  <c r="DG15" i="8"/>
  <c r="T14" i="11"/>
  <c r="V14" i="11" s="1"/>
  <c r="W14" i="11" s="1"/>
  <c r="N14" i="11"/>
  <c r="T12" i="11"/>
  <c r="N12" i="11"/>
  <c r="L274" i="10"/>
  <c r="AB274" i="10"/>
  <c r="AC274" i="10"/>
  <c r="N274" i="10"/>
  <c r="O274" i="10"/>
  <c r="AD274" i="10"/>
  <c r="AE274" i="10"/>
  <c r="CO54" i="8"/>
  <c r="BZ50" i="8"/>
  <c r="BZ52" i="8" s="1"/>
  <c r="X10" i="13"/>
  <c r="DL15" i="8"/>
  <c r="H10" i="13"/>
  <c r="DD15" i="8"/>
  <c r="T10" i="13"/>
  <c r="DJ15" i="8"/>
  <c r="D10" i="13"/>
  <c r="DB15" i="8"/>
  <c r="R10" i="13"/>
  <c r="DI15" i="8"/>
  <c r="B10" i="13"/>
  <c r="DA15" i="8"/>
  <c r="BM272" i="14"/>
  <c r="BB278" i="14" s="1"/>
  <c r="BK277" i="14" s="1"/>
  <c r="T10" i="11"/>
  <c r="V10" i="11" s="1"/>
  <c r="W10" i="11" s="1"/>
  <c r="N10" i="11"/>
  <c r="U12" i="11"/>
  <c r="N5" i="11"/>
  <c r="V15" i="11"/>
  <c r="W15" i="11" s="1"/>
  <c r="T8" i="11"/>
  <c r="N8" i="11"/>
  <c r="P274" i="10"/>
  <c r="Q274" i="10"/>
  <c r="AF274" i="10"/>
  <c r="AG274" i="10"/>
  <c r="R274" i="10"/>
  <c r="S274" i="10"/>
  <c r="AH274" i="10"/>
  <c r="AI274" i="10"/>
  <c r="CO53" i="8"/>
  <c r="V10" i="13"/>
  <c r="DK15" i="8"/>
  <c r="F10" i="13"/>
  <c r="DC15" i="8"/>
  <c r="S9" i="11"/>
  <c r="T9" i="11"/>
  <c r="V9" i="11" s="1"/>
  <c r="W9" i="11" s="1"/>
  <c r="K16" i="11"/>
  <c r="T274" i="10"/>
  <c r="U274" i="10"/>
  <c r="AJ274" i="10"/>
  <c r="AK274" i="10"/>
  <c r="V274" i="10"/>
  <c r="W274" i="10"/>
  <c r="AL274" i="10"/>
  <c r="AM274" i="10"/>
  <c r="AF10" i="13"/>
  <c r="DP15" i="8"/>
  <c r="P10" i="13"/>
  <c r="DH15" i="8"/>
  <c r="AB10" i="13"/>
  <c r="DN15" i="8"/>
  <c r="L10" i="13"/>
  <c r="DF15" i="8"/>
  <c r="Z10" i="13"/>
  <c r="DM15" i="8"/>
  <c r="J10" i="13"/>
  <c r="DE15" i="8"/>
  <c r="U275" i="14" l="1"/>
  <c r="U12" i="14"/>
  <c r="BA12" i="14" s="1"/>
  <c r="BB12" i="14" s="1"/>
  <c r="AV275" i="14"/>
  <c r="BA275" i="14"/>
  <c r="F277" i="14"/>
  <c r="E277" i="14"/>
  <c r="AZ277" i="14" s="1"/>
  <c r="AZ275" i="14"/>
  <c r="BB274" i="14"/>
  <c r="AJ49" i="13"/>
  <c r="V8" i="11"/>
  <c r="W8" i="11" s="1"/>
  <c r="U16" i="11"/>
  <c r="S16" i="11"/>
  <c r="BA273" i="14"/>
  <c r="AZ273" i="14"/>
  <c r="BF276" i="14" s="1"/>
  <c r="B50" i="13"/>
  <c r="AH48" i="13"/>
  <c r="C48" i="13"/>
  <c r="N16" i="11"/>
  <c r="L4" i="1"/>
  <c r="L9" i="1"/>
  <c r="V12" i="11"/>
  <c r="W12" i="11" s="1"/>
  <c r="W16" i="11" s="1"/>
  <c r="CO55" i="8"/>
  <c r="AR273" i="10"/>
  <c r="M274" i="10"/>
  <c r="U277" i="14" l="1"/>
  <c r="U16" i="14" s="1"/>
  <c r="BA16" i="14" s="1"/>
  <c r="BB16" i="14" s="1"/>
  <c r="U14" i="14"/>
  <c r="BA14" i="14" s="1"/>
  <c r="BB14" i="14" s="1"/>
  <c r="AV277" i="14"/>
  <c r="BB275" i="14"/>
  <c r="BG276" i="14"/>
  <c r="BB273" i="14"/>
  <c r="B52" i="13"/>
  <c r="AH50" i="13"/>
  <c r="AH52" i="13" s="1"/>
  <c r="C50" i="13"/>
  <c r="AR274" i="10"/>
  <c r="BI273" i="10"/>
  <c r="BI274" i="10" s="1"/>
  <c r="BI276" i="10" s="1"/>
  <c r="V16" i="11"/>
  <c r="BA277" i="14" l="1"/>
  <c r="BB277" i="14" s="1"/>
  <c r="BJ277" i="14" s="1"/>
  <c r="C52" i="13"/>
  <c r="BB279" i="14" l="1"/>
  <c r="BL277" i="14" s="1"/>
  <c r="G46" i="13" l="1"/>
  <c r="G48" i="13" l="1"/>
  <c r="AI46" i="13"/>
  <c r="AJ46" i="13" s="1"/>
  <c r="G50" i="13" l="1"/>
  <c r="AI48" i="13"/>
  <c r="AJ48" i="13" s="1"/>
  <c r="G52" i="13" l="1"/>
  <c r="AI50" i="13"/>
  <c r="AI52" i="13" l="1"/>
  <c r="AJ52" i="13" s="1"/>
  <c r="AJ50" i="13"/>
</calcChain>
</file>

<file path=xl/comments1.xml><?xml version="1.0" encoding="utf-8"?>
<comments xmlns="http://schemas.openxmlformats.org/spreadsheetml/2006/main">
  <authors>
    <author>Autor</author>
  </authors>
  <commentList>
    <comment ref="BY51" authorId="0" shapeId="0">
      <text>
        <r>
          <rPr>
            <b/>
            <sz val="9"/>
            <color indexed="81"/>
            <rFont val="Tahoma"/>
            <family val="2"/>
          </rPr>
          <t>SOLO EN CASOS EXCEPCIONALES Y CON PREVIA AUTORIZACIÓN DEL DIRECTOR DE OMB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P10" authorId="0" shapeId="0">
      <text>
        <r>
          <rPr>
            <b/>
            <sz val="9"/>
            <color indexed="81"/>
            <rFont val="Tahoma"/>
            <family val="2"/>
          </rPr>
          <t>Filtra por Solicitante</t>
        </r>
      </text>
    </comment>
    <comment ref="BX10" authorId="0" shapeId="0">
      <text>
        <r>
          <rPr>
            <b/>
            <sz val="9"/>
            <color indexed="81"/>
            <rFont val="Tahoma"/>
            <family val="2"/>
          </rPr>
          <t>Filtra por Semana</t>
        </r>
      </text>
    </comment>
    <comment ref="CH10" authorId="0" shapeId="0">
      <text>
        <r>
          <rPr>
            <b/>
            <sz val="9"/>
            <color indexed="81"/>
            <rFont val="Tahoma"/>
            <family val="2"/>
          </rPr>
          <t>Introducir aquí manualmente el(los) concepto(s) que necesite.</t>
        </r>
      </text>
    </comment>
    <comment ref="CJ10" authorId="0" shapeId="0">
      <text>
        <r>
          <rPr>
            <b/>
            <sz val="9"/>
            <color indexed="81"/>
            <rFont val="Tahoma"/>
            <family val="2"/>
          </rPr>
          <t>Introducir aquí manualmente el(los) concepto(s) que necesite.</t>
        </r>
      </text>
    </comment>
    <comment ref="CL10" authorId="0" shapeId="0">
      <text>
        <r>
          <rPr>
            <b/>
            <sz val="9"/>
            <color indexed="81"/>
            <rFont val="Tahoma"/>
            <family val="2"/>
          </rPr>
          <t>Introducir aquí manualmente el(los) concepto(s) que necesite.</t>
        </r>
      </text>
    </comment>
    <comment ref="CN10" authorId="0" shapeId="0">
      <text>
        <r>
          <rPr>
            <b/>
            <sz val="9"/>
            <color indexed="81"/>
            <rFont val="Tahoma"/>
            <family val="2"/>
          </rPr>
          <t>Introducir aquí manualmente el(los) concepto(s) que necesite.</t>
        </r>
      </text>
    </comment>
    <comment ref="CP10" authorId="0" shapeId="0">
      <text>
        <r>
          <rPr>
            <b/>
            <sz val="9"/>
            <color indexed="81"/>
            <rFont val="Tahoma"/>
            <family val="2"/>
          </rPr>
          <t>Introducir aquí manualmente el(los) concepto(s) que necesite.</t>
        </r>
      </text>
    </comment>
    <comment ref="CU10" authorId="0" shapeId="0">
      <text>
        <r>
          <rPr>
            <b/>
            <sz val="9"/>
            <color indexed="81"/>
            <rFont val="Tahoma"/>
            <family val="2"/>
          </rPr>
          <t>Solo aplica el ajuste en el caso específico del COMBSTIBLE ya que este se pide vía reembolso.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H13" authorId="0" shapeId="0">
      <text>
        <r>
          <rPr>
            <b/>
            <sz val="9"/>
            <color indexed="81"/>
            <rFont val="Tahoma"/>
            <family val="2"/>
          </rPr>
          <t>Aabados+Detalles</t>
        </r>
      </text>
    </comment>
  </commentList>
</comments>
</file>

<file path=xl/sharedStrings.xml><?xml version="1.0" encoding="utf-8"?>
<sst xmlns="http://schemas.openxmlformats.org/spreadsheetml/2006/main" count="640" uniqueCount="297">
  <si>
    <t>INFORMACIÓN GENERAL</t>
  </si>
  <si>
    <t>PROYECTO:</t>
  </si>
  <si>
    <t>EMPRESA:</t>
  </si>
  <si>
    <t>TIPO DE OBRA:</t>
  </si>
  <si>
    <t>OMB SOLUTIONS S.A DE C.V</t>
  </si>
  <si>
    <t>CASAS DE INTERÉS SOCIAL</t>
  </si>
  <si>
    <t>FECHA DE FINALIZACIÓN:</t>
  </si>
  <si>
    <t>DÍAS NATURALES</t>
  </si>
  <si>
    <t>FECHA DE ACTUALIZACIÓN</t>
  </si>
  <si>
    <t>CANTIDAD DE VIVIENDAS:</t>
  </si>
  <si>
    <t>PERÍODO:</t>
  </si>
  <si>
    <t>AL</t>
  </si>
  <si>
    <t>DATOS DEL CORTE</t>
  </si>
  <si>
    <t>FECHA DE CORTE:</t>
  </si>
  <si>
    <t>NO.</t>
  </si>
  <si>
    <t>BENEFICIARIO</t>
  </si>
  <si>
    <t>MUNICIPIO</t>
  </si>
  <si>
    <t>LOCALIDAD</t>
  </si>
  <si>
    <t>LUGAR</t>
  </si>
  <si>
    <t>MANZANA</t>
  </si>
  <si>
    <t>LOTE</t>
  </si>
  <si>
    <t>CURP / MATRÍCULA CONSULAR</t>
  </si>
  <si>
    <t>EJECUTOR</t>
  </si>
  <si>
    <t xml:space="preserve">DATOS BANCARIOS </t>
  </si>
  <si>
    <t>PROYECTO</t>
  </si>
  <si>
    <t>BANCO</t>
  </si>
  <si>
    <t>NO. TARJETA</t>
  </si>
  <si>
    <t>NO. CUENTA</t>
  </si>
  <si>
    <t>CLAVE INTERBANCARIA</t>
  </si>
  <si>
    <t>RFC</t>
  </si>
  <si>
    <t>BANCOMER</t>
  </si>
  <si>
    <t>4152 3133 7075 9586</t>
  </si>
  <si>
    <t>1557 4663 15</t>
  </si>
  <si>
    <t>0121 800 155 7466 3151</t>
  </si>
  <si>
    <t>BANCOPPEL</t>
  </si>
  <si>
    <t>1019 4051 102</t>
  </si>
  <si>
    <t>1376 9010 1940 5110 22</t>
  </si>
  <si>
    <t>JITA960531AK3</t>
  </si>
  <si>
    <t>4152 3134 4643 9478</t>
  </si>
  <si>
    <t>HEAS960204TPA1</t>
  </si>
  <si>
    <t>ACTIVO</t>
  </si>
  <si>
    <t>INACTIVO</t>
  </si>
  <si>
    <t>ESTATUS ACTUAL</t>
  </si>
  <si>
    <t>QRO3-CHETU-2018</t>
  </si>
  <si>
    <t>ADONICEL RAMÍREZ ACOPA</t>
  </si>
  <si>
    <t>4169 1603 4242 4422</t>
  </si>
  <si>
    <t>1007 4662 965</t>
  </si>
  <si>
    <t>1377 9410 0746 6296 59</t>
  </si>
  <si>
    <t>1502 4655 51</t>
  </si>
  <si>
    <t>RAAA790625LH9</t>
  </si>
  <si>
    <t>DANIEL HERNÁNDEZ BROCA</t>
  </si>
  <si>
    <t>AVIGAIL DIAZ SANTIAGO</t>
  </si>
  <si>
    <t>CARLOS MARIO MAZÓN  PÉREZ</t>
  </si>
  <si>
    <t>VALDIVIER MARTÍNEZ HERNÁNDEZ</t>
  </si>
  <si>
    <t>INHABILITADO</t>
  </si>
  <si>
    <t>ANGÉLICA ZULEMA JIMÉNEZ TORRES</t>
  </si>
  <si>
    <t>JOSÉ DE LOS SANTOS HÉRNADEZ ARIAS</t>
  </si>
  <si>
    <t>PRECIO</t>
  </si>
  <si>
    <t>PRELIMINARES</t>
  </si>
  <si>
    <t>CIMENTACIÓN</t>
  </si>
  <si>
    <t>ESTRUCTURA-1 A 6 HIL</t>
  </si>
  <si>
    <t>ESTRUCTURA-7 A 13 HIL</t>
  </si>
  <si>
    <t>ESTRUCTURA-24 CAST</t>
  </si>
  <si>
    <t>CUBIERTA</t>
  </si>
  <si>
    <t>CANCELERÍA Y CARPINTERÍA</t>
  </si>
  <si>
    <t>BAÑOS</t>
  </si>
  <si>
    <t>INSTALACIÓN ELÉCTRICA</t>
  </si>
  <si>
    <t>ALBAÑILERÍA</t>
  </si>
  <si>
    <t>ACABADOS</t>
  </si>
  <si>
    <t>DETALLES</t>
  </si>
  <si>
    <t>FOTO Y ALTA</t>
  </si>
  <si>
    <t>TOTAL</t>
  </si>
  <si>
    <t>CÓDIGO</t>
  </si>
  <si>
    <t>PRELIM</t>
  </si>
  <si>
    <t>CIM</t>
  </si>
  <si>
    <t>CUB</t>
  </si>
  <si>
    <t>ALB</t>
  </si>
  <si>
    <t>EST 1A6</t>
  </si>
  <si>
    <t>EST 7A13</t>
  </si>
  <si>
    <t>EST 24C</t>
  </si>
  <si>
    <t>CANCAR</t>
  </si>
  <si>
    <t>MUE HID</t>
  </si>
  <si>
    <t>INST. ELEC</t>
  </si>
  <si>
    <t>INSTALACIÓN SANITARIA</t>
  </si>
  <si>
    <t>INST. SAN</t>
  </si>
  <si>
    <t>INSTALACIÓN HIDRÁULICA 1</t>
  </si>
  <si>
    <t>INSTALACIÓN HIDRÁULICA 2</t>
  </si>
  <si>
    <t>INST HID1</t>
  </si>
  <si>
    <t>INST HID2</t>
  </si>
  <si>
    <t>ACA</t>
  </si>
  <si>
    <t>DET</t>
  </si>
  <si>
    <t>FYA</t>
  </si>
  <si>
    <t>OBSERVACIONES</t>
  </si>
  <si>
    <t>DESGLOCE DE AVANCE POR BENEFICIARIO Y EJECUTOR</t>
  </si>
  <si>
    <t xml:space="preserve">           ACUMULADO TOTAL DE AVANCE DE OBRA</t>
  </si>
  <si>
    <t>SEMANA DE CORTE:</t>
  </si>
  <si>
    <t>COORD. EN GOOGLE MAPS:</t>
  </si>
  <si>
    <t>ALEJANDRO FIDEL MONTIEL ALVAREZ</t>
  </si>
  <si>
    <t>SANTANDER</t>
  </si>
  <si>
    <t>MOAA820215R58</t>
  </si>
  <si>
    <t>5579 0700 6405 8590</t>
  </si>
  <si>
    <t>SEMANA NO.</t>
  </si>
  <si>
    <t>N/T</t>
  </si>
  <si>
    <t>MOISÉS RODRÍGUEZ TORRES</t>
  </si>
  <si>
    <t>TIEMPO DE DURACIÓN DE LA OBRA:</t>
  </si>
  <si>
    <t>TIEMPO RESTANTE DE EJECUCIÓN DE LA OBRA:</t>
  </si>
  <si>
    <t>SEMANA ACTUAL:</t>
  </si>
  <si>
    <t>NO. DE CONTRATO DE MIA:</t>
  </si>
  <si>
    <t>CALLE:</t>
  </si>
  <si>
    <t>CONCEPTO</t>
  </si>
  <si>
    <t>ACTIVIDADES</t>
  </si>
  <si>
    <t>INCIDENCIA</t>
  </si>
  <si>
    <t>PRELIMINALES</t>
  </si>
  <si>
    <t>TRAZO</t>
  </si>
  <si>
    <t>NIVELACIÓN</t>
  </si>
  <si>
    <t>COMPACTACIÓN</t>
  </si>
  <si>
    <t>EXCAVACIÓN</t>
  </si>
  <si>
    <t>COLOCACIÓN DE POLIETILENO NEGRO 600 MICRAS</t>
  </si>
  <si>
    <t>HABILITACIÓN Y ARMADO DEL ACERO</t>
  </si>
  <si>
    <t>COLADO DE PLATAFORMA</t>
  </si>
  <si>
    <t>ESTRUCTURA</t>
  </si>
  <si>
    <t>MAMPOSTEO DE MUROS</t>
  </si>
  <si>
    <t>COLADO DE CASTILLOS</t>
  </si>
  <si>
    <t>COLOCACIÓN DE CHALUPAS Y POLIDUCTO ELÉCTRICO</t>
  </si>
  <si>
    <t>INSTALACIÓN HIDRÁULICA</t>
  </si>
  <si>
    <t>ARMADO Y CIMBRADO DE CUBIERTA</t>
  </si>
  <si>
    <t>COLOCACIÓN DE REGISTROS Y POLIDUCTO ELÉCTRICO</t>
  </si>
  <si>
    <t>COLADO DE CADENA DE CERRAMIENTO Y CUBIERTA</t>
  </si>
  <si>
    <t>PRETIL Y BASE DEL TINACO</t>
  </si>
  <si>
    <t>COLOCACIÓN DE PUERTAS Y VENTANAS</t>
  </si>
  <si>
    <t>FORRADO DE PISO Y MURO</t>
  </si>
  <si>
    <t>COLOCACIÓN DE JUEGO DE BAÑO (TAZA, TANQUE, LAVABO Y ACCESORIOS)</t>
  </si>
  <si>
    <t>COLOCACIÓN DE MANERALES, CHAPETONES, VÁLVULAS ANGULARES, COFLEX Y MEZCLADORA</t>
  </si>
  <si>
    <t>CABLEADO</t>
  </si>
  <si>
    <t>INSTALACIÓN DEL CENTRO DE CARGA, CONTACTOS, APAGADORES, TAPAS Y FOCOS</t>
  </si>
  <si>
    <t>EMBOQUILLADO DE PUERTAS Y VENTANAS</t>
  </si>
  <si>
    <t>REPISÓN EN VENTANAS</t>
  </si>
  <si>
    <t>APLICACIÓN DE MASILLA EN MUROS Y ESTUKO EN TECHOS</t>
  </si>
  <si>
    <t>APLICACIÓN DE IMPERMEABILIZANTE</t>
  </si>
  <si>
    <t>PINTURA DE FACHADA</t>
  </si>
  <si>
    <t>FOTO Y ACTA</t>
  </si>
  <si>
    <t xml:space="preserve">ENTREGA DE LA CASA AL 100% </t>
  </si>
  <si>
    <t>SALDOS</t>
  </si>
  <si>
    <t>REPORTE SEMANAL DE PAGO</t>
  </si>
  <si>
    <t>DEPOSITAR A LA CUENTA DE</t>
  </si>
  <si>
    <t>R.F.C</t>
  </si>
  <si>
    <t>CONCEPTOS M.O</t>
  </si>
  <si>
    <t>OTROS CONCEPTOS</t>
  </si>
  <si>
    <t>TRANSPORTACIÓN</t>
  </si>
  <si>
    <t>RENTA DE INMUEBLE</t>
  </si>
  <si>
    <t>RENTA DE EQUIPOS / HERRAMIENTAS</t>
  </si>
  <si>
    <t>AMORTIZACIÓN</t>
  </si>
  <si>
    <t>MATERIALES</t>
  </si>
  <si>
    <t>PRÉSTAMO</t>
  </si>
  <si>
    <t>SUBTOTAL 1</t>
  </si>
  <si>
    <t>SUBTOTAL 2</t>
  </si>
  <si>
    <t>IMPORTE</t>
  </si>
  <si>
    <t>OTROS</t>
  </si>
  <si>
    <t>FECHA</t>
  </si>
  <si>
    <t>TARJETA NO.</t>
  </si>
  <si>
    <t>CUENTA NO.</t>
  </si>
  <si>
    <t>SUBTOTAL ADEUDO</t>
  </si>
  <si>
    <t>SUBTOTAL AMORTIZADO</t>
  </si>
  <si>
    <t>M.O TOTAL EJECUTADA</t>
  </si>
  <si>
    <t>M.O TOTAL PRESUPUESTADA</t>
  </si>
  <si>
    <t>SALDO</t>
  </si>
  <si>
    <t>TOTAL EJECUTADO</t>
  </si>
  <si>
    <t>ADEUDO PENDIENTE A DESCUENTO</t>
  </si>
  <si>
    <t>ADEUDO AMORTIZADO</t>
  </si>
  <si>
    <t>ADEUDO ACTUAL</t>
  </si>
  <si>
    <t>FECHA DE INICIO:</t>
  </si>
  <si>
    <t>TOTAL A PAGAR</t>
  </si>
  <si>
    <t>GRAN TOTAL</t>
  </si>
  <si>
    <t>OTROS CONCEPTOS 2</t>
  </si>
  <si>
    <t>RENTA OMB</t>
  </si>
  <si>
    <t>SERVICIO ELÉCTRICO</t>
  </si>
  <si>
    <t>SERVICIO INTERNET</t>
  </si>
  <si>
    <t>SERVICIO AGUA</t>
  </si>
  <si>
    <t>TOTAL GASTADO</t>
  </si>
  <si>
    <t>TOTAL AMORTIZADO</t>
  </si>
  <si>
    <t>IMPORTES TOTALES</t>
  </si>
  <si>
    <t>SOLICITA</t>
  </si>
  <si>
    <t>GERMÁN MAY CRUZ</t>
  </si>
  <si>
    <t>4169 1603 5093 1631</t>
  </si>
  <si>
    <t>MACG711103RIA</t>
  </si>
  <si>
    <t>CANTIDAD EJECUTADA</t>
  </si>
  <si>
    <t>CANTIDAD TOTAL PRESUPUESTADA</t>
  </si>
  <si>
    <t>AAAAAAAAAAAAAAAAA</t>
  </si>
  <si>
    <t>RESUMEN NO.1</t>
  </si>
  <si>
    <t>RESUMEN NO. 2</t>
  </si>
  <si>
    <t>RAFAEL EMILIO CARRILLO PÉREZ</t>
  </si>
  <si>
    <t>QRO-COZUM-2018</t>
  </si>
  <si>
    <t>4152 3134 4642 5121</t>
  </si>
  <si>
    <t>1579 1027 60</t>
  </si>
  <si>
    <t>0127 900 157 9102 7601</t>
  </si>
  <si>
    <t>CAPR9208185D2</t>
  </si>
  <si>
    <t>CRISTIAN DE LA CRUZ CÓRDOVA</t>
  </si>
  <si>
    <t>4169 1603 9057 4003</t>
  </si>
  <si>
    <t>CUCC950118Q17</t>
  </si>
  <si>
    <t>VELADORES</t>
  </si>
  <si>
    <t>OTROS  4</t>
  </si>
  <si>
    <t>OTROS 5</t>
  </si>
  <si>
    <t>CIMENTACION</t>
  </si>
  <si>
    <t>ALBAÑILERIAS</t>
  </si>
  <si>
    <t>INST HIDRAULICA</t>
  </si>
  <si>
    <t>INST SANITARIA</t>
  </si>
  <si>
    <t>INST ELECTRICA</t>
  </si>
  <si>
    <t>MUEBLES HIDROSANITARIOS</t>
  </si>
  <si>
    <t>CANCELERIA Y CARPINTERIA</t>
  </si>
  <si>
    <t>FOTO / ACTA</t>
  </si>
  <si>
    <t>MANO DE OBRA</t>
  </si>
  <si>
    <t>CANT. DE ACC</t>
  </si>
  <si>
    <t>DESCRIPCIÓN</t>
  </si>
  <si>
    <t>CANT. DE ACC.:</t>
  </si>
  <si>
    <t>SUBTOTAL M.O</t>
  </si>
  <si>
    <t>SUBTOTAL MAT.</t>
  </si>
  <si>
    <t>MATERIALES OMB</t>
  </si>
  <si>
    <t>M.O OMB</t>
  </si>
  <si>
    <t>SUBTOTAL M.O OMB</t>
  </si>
  <si>
    <t xml:space="preserve">TOTAL MAT.+M.O </t>
  </si>
  <si>
    <t>TOTAL MAT. + M.O OMB</t>
  </si>
  <si>
    <t>SALDOS TOTALES OMB</t>
  </si>
  <si>
    <t>SUBTOTAL MAT. OMB</t>
  </si>
  <si>
    <t>TOTALES</t>
  </si>
  <si>
    <t xml:space="preserve">PROYECCIÓN </t>
  </si>
  <si>
    <t>COMBUSTIBLE</t>
  </si>
  <si>
    <t>SALDO FINAL</t>
  </si>
  <si>
    <t>RESUMEN NO. 1</t>
  </si>
  <si>
    <t>SEMANA DEL AÑO:</t>
  </si>
  <si>
    <t>EDO DE CUENTA ACUMULADO</t>
  </si>
  <si>
    <t>DESGLOCE DEL EDO DE CUENTA ACUMULADO</t>
  </si>
  <si>
    <t>ESTADO DE CUENTA ACUMULADO</t>
  </si>
  <si>
    <t>ESTIMACIÓN SEMANAL</t>
  </si>
  <si>
    <t>DESGLOCE DE LA ESTIMACIÓN SEMANAL</t>
  </si>
  <si>
    <t>M.O PRESUPUESTO GENERAL</t>
  </si>
  <si>
    <t>AJUSTES MANUALES</t>
  </si>
  <si>
    <t>EDO. CTA. ACUMULADO</t>
  </si>
  <si>
    <t>ACTUALIZADO A LA FECHA</t>
  </si>
  <si>
    <t xml:space="preserve">                                           ACUMULADO TOTAL DE AVANCE DE OBR</t>
  </si>
  <si>
    <t xml:space="preserve">                                                                                      ACUMULADO TOTAL DE AVANCE DE OBRA</t>
  </si>
  <si>
    <t>OTROS 3</t>
  </si>
  <si>
    <t>OTROS GASTOS INDIRECTOS</t>
  </si>
  <si>
    <t>DETALLES DE OTROS GASTOS INDIRECTOS DEL PROYECTO</t>
  </si>
  <si>
    <t>OTROS GASTOS INDIRECTOS DEL PROYECTO</t>
  </si>
  <si>
    <t>TOTAL DE GASTOS INDIRECTOS</t>
  </si>
  <si>
    <t>SALDOS TOTALES</t>
  </si>
  <si>
    <t>SALDO TOTAL</t>
  </si>
  <si>
    <t>TOTAL DE INDIRECTOS</t>
  </si>
  <si>
    <t>M.O POR ETAPA</t>
  </si>
  <si>
    <t>QRO3-2018. FRACCIONAMIENTO FLAMINGOS IV</t>
  </si>
  <si>
    <t>18.555796, -88.273965</t>
  </si>
  <si>
    <t>XXX</t>
  </si>
  <si>
    <t>CALLE PUERTO PRÍNCIPE NORTE</t>
  </si>
  <si>
    <t>Othón P. Blanco</t>
  </si>
  <si>
    <t>Calderitas</t>
  </si>
  <si>
    <t>Fracc. Flamingos IV</t>
  </si>
  <si>
    <t>QRO3-2018_FLAMINGOS 2</t>
  </si>
  <si>
    <t>PRECIOS MANO DE OBRA</t>
  </si>
  <si>
    <t>TOTAL ESTIMADO OMB</t>
  </si>
  <si>
    <t>TOTAL ESTIMADO MIA</t>
  </si>
  <si>
    <t>PRELIMINARES (EST. MIA)</t>
  </si>
  <si>
    <t>INSTALACIÓN SANITARIA (EST. MIA)</t>
  </si>
  <si>
    <t>CIMENTACIÓN (EST. MIA)</t>
  </si>
  <si>
    <t>ESTRUCTURA-1 A 6 HIL (EST. MIA)</t>
  </si>
  <si>
    <t>INSTALACIÓN HIDRÁULICA 1 (EST. MIA)</t>
  </si>
  <si>
    <t>ESTRUCTURA-7 A 13 HIL (EST. MIA)</t>
  </si>
  <si>
    <t>ESTRUCTURA-24 CAST (EST. MIA)</t>
  </si>
  <si>
    <t>CUBIERTA (EST. MIA)</t>
  </si>
  <si>
    <t>INSTALACIÓN HIDRÁULICA 2 (EST. MIA)</t>
  </si>
  <si>
    <t>CANCELERÍA Y CARPINTERÍA (EST. MIA)</t>
  </si>
  <si>
    <t>BAÑOS (EST. MIA)</t>
  </si>
  <si>
    <t>INSTALACIÓN ELÉCTRICA (EST. MIA)</t>
  </si>
  <si>
    <t>ALBAÑILERÍA (EST. MIA)</t>
  </si>
  <si>
    <t>ACABADOS (EST. MIA)</t>
  </si>
  <si>
    <t>DETALLES (EST. MIA)</t>
  </si>
  <si>
    <t>FOTO Y ALTA (EST. MIA)</t>
  </si>
  <si>
    <t>MIA</t>
  </si>
  <si>
    <t>UTILIDAD EJECUTADA ESTINADA ANTES DE INDIRECTOS (PRESUPUESTOS DE OMB V/S MIA)</t>
  </si>
  <si>
    <t>UTILIDAD ESTINADA ANTES DE INDIRECTOS (PRESUPUESTOS DE OMB V/S MIA)</t>
  </si>
  <si>
    <t>UTILIDAD POR ACCIÓN ESTIMADA ANTES DE INDIRECTOS (PRESUPUESTO OMB V/S MIA)</t>
  </si>
  <si>
    <t>SOLO EN CASOS EXCEPCIONALES Y CON PREVIA AUTORIZACIÓN DEL DIRECTOR DE OMB</t>
  </si>
  <si>
    <t>PORCIENTO DE AVANCE REAL ESTIMADO  (PRESUPUESTO OMB V/S MIA)</t>
  </si>
  <si>
    <r>
      <rPr>
        <sz val="8"/>
        <color rgb="FF00B050"/>
        <rFont val="Arial"/>
        <family val="2"/>
      </rPr>
      <t>EN VERDE LOS SALDO POR PAGAR DE OMB</t>
    </r>
    <r>
      <rPr>
        <sz val="8"/>
        <color theme="1"/>
        <rFont val="Arial"/>
        <family val="2"/>
      </rPr>
      <t xml:space="preserve"> / </t>
    </r>
    <r>
      <rPr>
        <sz val="8"/>
        <color rgb="FFFF0000"/>
        <rFont val="Arial"/>
        <family val="2"/>
      </rPr>
      <t xml:space="preserve">EN ROJO LOS SALDO POR COBRAR A MIA / </t>
    </r>
    <r>
      <rPr>
        <sz val="8"/>
        <color rgb="FF002060"/>
        <rFont val="Arial"/>
        <family val="2"/>
      </rPr>
      <t>EN AZUL LA UTILIDAD RESPECTO AL SALDO (PRESUPUESTO OMB V/S MIA)</t>
    </r>
  </si>
  <si>
    <t>IMPORTE (EST. MIA)</t>
  </si>
  <si>
    <t>SUBTOTAL ESTIMADO (MIA)</t>
  </si>
  <si>
    <t>SUBTOTAL ESTIMADO (OMB)</t>
  </si>
  <si>
    <t>TOTAL EJECUTADO + M.O POR ETAPA</t>
  </si>
  <si>
    <t>M.O POR ACCIÓN</t>
  </si>
  <si>
    <t>TABULADOR MIA-FLAMINGOS 2018</t>
  </si>
  <si>
    <t xml:space="preserve">SALDO FINAL </t>
  </si>
  <si>
    <t>INDIRECTOS</t>
  </si>
  <si>
    <t>SALDO FINAL - INDIRECTOS</t>
  </si>
  <si>
    <t>AJUSTE</t>
  </si>
  <si>
    <t>TOTAL DE DEPOSITAR</t>
  </si>
  <si>
    <t>PRECIOS</t>
  </si>
  <si>
    <t>SUMA DE TOTALES</t>
  </si>
  <si>
    <t>TABULADOR MIA V/S OMB - FLAMINGOS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</si>
</sst>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00"/>
    <numFmt numFmtId="166" formatCode="dd/mm/yy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 tint="0.249977111117893"/>
      <name val="Arial"/>
      <family val="2"/>
    </font>
    <font>
      <b/>
      <sz val="8"/>
      <color rgb="FF00B050"/>
      <name val="Arial"/>
      <family val="2"/>
    </font>
    <font>
      <sz val="8"/>
      <color rgb="FF00B050"/>
      <name val="Arial"/>
      <family val="2"/>
    </font>
    <font>
      <sz val="8"/>
      <color theme="1" tint="0.249977111117893"/>
      <name val="Arial"/>
      <family val="2"/>
    </font>
    <font>
      <b/>
      <sz val="9"/>
      <color indexed="81"/>
      <name val="Tahoma"/>
      <family val="2"/>
    </font>
    <font>
      <b/>
      <sz val="8"/>
      <color theme="4" tint="0.39997558519241921"/>
      <name val="Arial"/>
      <family val="2"/>
    </font>
    <font>
      <b/>
      <sz val="8"/>
      <color theme="5"/>
      <name val="Arial"/>
      <family val="2"/>
    </font>
    <font>
      <b/>
      <sz val="8"/>
      <color theme="4" tint="-0.249977111117893"/>
      <name val="Arial"/>
      <family val="2"/>
    </font>
    <font>
      <b/>
      <sz val="8"/>
      <color rgb="FF002060"/>
      <name val="Arial"/>
      <family val="2"/>
    </font>
    <font>
      <sz val="8"/>
      <color rgb="FF0070C0"/>
      <name val="Arial"/>
      <family val="2"/>
    </font>
    <font>
      <sz val="8"/>
      <color rgb="FF00206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A4DE"/>
        <bgColor indexed="64"/>
      </patternFill>
    </fill>
    <fill>
      <patternFill patternType="solid">
        <fgColor rgb="FFFFFF6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25F50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17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ashed">
        <color auto="1"/>
      </bottom>
      <diagonal/>
    </border>
    <border>
      <left style="dotted">
        <color indexed="64"/>
      </left>
      <right style="dotted">
        <color indexed="64"/>
      </right>
      <top/>
      <bottom style="dashed">
        <color auto="1"/>
      </bottom>
      <diagonal/>
    </border>
    <border>
      <left style="dotted">
        <color indexed="64"/>
      </left>
      <right/>
      <top/>
      <bottom style="dashed">
        <color auto="1"/>
      </bottom>
      <diagonal/>
    </border>
    <border>
      <left style="dashed">
        <color indexed="64"/>
      </left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dotted">
        <color indexed="64"/>
      </left>
      <right style="dotted">
        <color indexed="64"/>
      </right>
      <top style="dashed">
        <color auto="1"/>
      </top>
      <bottom style="dashed">
        <color auto="1"/>
      </bottom>
      <diagonal/>
    </border>
    <border>
      <left style="dotted">
        <color indexed="64"/>
      </left>
      <right/>
      <top style="dashed">
        <color auto="1"/>
      </top>
      <bottom style="dashed">
        <color auto="1"/>
      </bottom>
      <diagonal/>
    </border>
    <border>
      <left style="dashed">
        <color indexed="64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 style="dotted">
        <color indexed="64"/>
      </left>
      <right style="dotted">
        <color indexed="64"/>
      </right>
      <top style="dashed">
        <color auto="1"/>
      </top>
      <bottom/>
      <diagonal/>
    </border>
    <border>
      <left style="dotted">
        <color indexed="64"/>
      </left>
      <right/>
      <top style="dashed">
        <color auto="1"/>
      </top>
      <bottom/>
      <diagonal/>
    </border>
    <border>
      <left style="dashed">
        <color indexed="64"/>
      </left>
      <right/>
      <top style="dashed">
        <color auto="1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dotted">
        <color indexed="64"/>
      </left>
      <right style="medium">
        <color indexed="64"/>
      </right>
      <top style="dashed">
        <color auto="1"/>
      </top>
      <bottom/>
      <diagonal/>
    </border>
    <border>
      <left style="medium">
        <color auto="1"/>
      </left>
      <right/>
      <top style="medium">
        <color indexed="64"/>
      </top>
      <bottom style="dashed">
        <color auto="1"/>
      </bottom>
      <diagonal/>
    </border>
    <border>
      <left style="dashed">
        <color indexed="64"/>
      </left>
      <right style="medium">
        <color auto="1"/>
      </right>
      <top style="medium">
        <color indexed="64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indexed="64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/>
      <diagonal/>
    </border>
    <border>
      <left style="dashed">
        <color indexed="64"/>
      </left>
      <right style="medium">
        <color auto="1"/>
      </right>
      <top style="dashed">
        <color auto="1"/>
      </top>
      <bottom/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indexed="64"/>
      </left>
      <right style="dashed">
        <color auto="1"/>
      </right>
      <top/>
      <bottom style="dashed">
        <color auto="1"/>
      </bottom>
      <diagonal/>
    </border>
    <border>
      <left style="dashed">
        <color indexed="64"/>
      </left>
      <right style="medium">
        <color indexed="64"/>
      </right>
      <top/>
      <bottom style="dashed">
        <color auto="1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ashed">
        <color auto="1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auto="1"/>
      </top>
      <bottom style="dashed">
        <color auto="1"/>
      </bottom>
      <diagonal/>
    </border>
    <border>
      <left/>
      <right style="dashed">
        <color indexed="64"/>
      </right>
      <top style="dashed">
        <color auto="1"/>
      </top>
      <bottom/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dotted">
        <color indexed="64"/>
      </right>
      <top style="dashed">
        <color auto="1"/>
      </top>
      <bottom/>
      <diagonal/>
    </border>
    <border>
      <left style="medium">
        <color indexed="64"/>
      </left>
      <right/>
      <top/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 style="medium">
        <color indexed="64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medium">
        <color indexed="64"/>
      </left>
      <right style="dashed">
        <color auto="1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medium">
        <color auto="1"/>
      </top>
      <bottom/>
      <diagonal/>
    </border>
    <border>
      <left style="dotted">
        <color indexed="64"/>
      </left>
      <right/>
      <top style="medium">
        <color auto="1"/>
      </top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dotted">
        <color indexed="64"/>
      </right>
      <top style="medium">
        <color auto="1"/>
      </top>
      <bottom/>
      <diagonal/>
    </border>
    <border>
      <left/>
      <right style="dashed">
        <color auto="1"/>
      </right>
      <top style="medium">
        <color auto="1"/>
      </top>
      <bottom/>
      <diagonal/>
    </border>
    <border>
      <left style="dashed">
        <color indexed="64"/>
      </left>
      <right/>
      <top style="medium">
        <color auto="1"/>
      </top>
      <bottom/>
      <diagonal/>
    </border>
    <border>
      <left style="dashed">
        <color indexed="64"/>
      </left>
      <right style="medium">
        <color indexed="64"/>
      </right>
      <top style="medium">
        <color auto="1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Dashed">
        <color indexed="64"/>
      </top>
      <bottom style="medium">
        <color indexed="64"/>
      </bottom>
      <diagonal/>
    </border>
    <border>
      <left/>
      <right/>
      <top style="mediumDashed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Dashed">
        <color indexed="64"/>
      </bottom>
      <diagonal/>
    </border>
    <border>
      <left style="hair">
        <color indexed="64"/>
      </left>
      <right/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 style="hair">
        <color indexed="64"/>
      </left>
      <right style="hair">
        <color indexed="64"/>
      </right>
      <top style="mediumDashed">
        <color indexed="64"/>
      </top>
      <bottom/>
      <diagonal/>
    </border>
    <border>
      <left/>
      <right/>
      <top style="mediumDashed">
        <color indexed="64"/>
      </top>
      <bottom style="thick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Dashed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indexed="64"/>
      </right>
      <top style="mediumDashed">
        <color indexed="64"/>
      </top>
      <bottom style="thick">
        <color auto="1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Dashed">
        <color indexed="64"/>
      </top>
      <bottom/>
      <diagonal/>
    </border>
    <border>
      <left style="thin">
        <color indexed="64"/>
      </left>
      <right style="hair">
        <color indexed="64"/>
      </right>
      <top style="mediumDashed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Dashed">
        <color indexed="64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mediumDashed">
        <color indexed="64"/>
      </top>
      <bottom style="medium">
        <color indexed="64"/>
      </bottom>
      <diagonal/>
    </border>
    <border>
      <left/>
      <right style="hair">
        <color indexed="64"/>
      </right>
      <top style="mediumDashed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03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0" fontId="6" fillId="0" borderId="0" xfId="0" applyFont="1" applyBorder="1" applyAlignment="1" applyProtection="1">
      <alignment horizontal="right" vertical="center"/>
    </xf>
    <xf numFmtId="0" fontId="6" fillId="0" borderId="0" xfId="0" applyFont="1" applyBorder="1" applyAlignment="1" applyProtection="1">
      <alignment horizontal="right" vertical="center" wrapText="1"/>
    </xf>
    <xf numFmtId="0" fontId="2" fillId="0" borderId="0" xfId="0" applyFont="1" applyAlignment="1">
      <alignment vertical="center"/>
    </xf>
    <xf numFmtId="0" fontId="3" fillId="0" borderId="0" xfId="0" applyFont="1" applyBorder="1" applyAlignment="1" applyProtection="1">
      <alignment vertical="center"/>
      <protection locked="0"/>
    </xf>
    <xf numFmtId="0" fontId="4" fillId="3" borderId="0" xfId="0" applyFont="1" applyFill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/>
    </xf>
    <xf numFmtId="0" fontId="10" fillId="0" borderId="0" xfId="0" applyFont="1" applyFill="1" applyBorder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textRotation="45"/>
    </xf>
    <xf numFmtId="0" fontId="8" fillId="4" borderId="2" xfId="0" applyFont="1" applyFill="1" applyBorder="1" applyAlignment="1">
      <alignment horizontal="center" vertical="center" textRotation="45"/>
    </xf>
    <xf numFmtId="0" fontId="8" fillId="5" borderId="2" xfId="0" applyFont="1" applyFill="1" applyBorder="1" applyAlignment="1">
      <alignment horizontal="center" vertical="center" textRotation="45"/>
    </xf>
    <xf numFmtId="0" fontId="8" fillId="9" borderId="2" xfId="0" applyFont="1" applyFill="1" applyBorder="1" applyAlignment="1">
      <alignment horizontal="center" vertical="center" textRotation="45"/>
    </xf>
    <xf numFmtId="0" fontId="8" fillId="17" borderId="2" xfId="0" applyFont="1" applyFill="1" applyBorder="1" applyAlignment="1">
      <alignment horizontal="center" vertical="center" textRotation="45"/>
    </xf>
    <xf numFmtId="0" fontId="8" fillId="18" borderId="2" xfId="0" applyFont="1" applyFill="1" applyBorder="1" applyAlignment="1">
      <alignment horizontal="center" vertical="center" textRotation="45"/>
    </xf>
    <xf numFmtId="0" fontId="8" fillId="14" borderId="2" xfId="0" applyFont="1" applyFill="1" applyBorder="1" applyAlignment="1">
      <alignment horizontal="center" vertical="center" textRotation="45"/>
    </xf>
    <xf numFmtId="0" fontId="8" fillId="19" borderId="2" xfId="0" applyFont="1" applyFill="1" applyBorder="1" applyAlignment="1">
      <alignment horizontal="center" vertical="center" textRotation="45"/>
    </xf>
    <xf numFmtId="0" fontId="8" fillId="20" borderId="2" xfId="0" applyFont="1" applyFill="1" applyBorder="1" applyAlignment="1">
      <alignment horizontal="center" vertical="center" textRotation="45"/>
    </xf>
    <xf numFmtId="0" fontId="8" fillId="11" borderId="8" xfId="0" applyFont="1" applyFill="1" applyBorder="1" applyAlignment="1">
      <alignment horizontal="center" vertical="center" textRotation="45" wrapText="1"/>
    </xf>
    <xf numFmtId="0" fontId="8" fillId="10" borderId="8" xfId="0" applyFont="1" applyFill="1" applyBorder="1" applyAlignment="1">
      <alignment horizontal="center" vertical="center" textRotation="45"/>
    </xf>
    <xf numFmtId="0" fontId="8" fillId="9" borderId="8" xfId="0" applyFont="1" applyFill="1" applyBorder="1" applyAlignment="1">
      <alignment horizontal="center" vertical="center" textRotation="45"/>
    </xf>
    <xf numFmtId="0" fontId="8" fillId="18" borderId="8" xfId="0" applyFont="1" applyFill="1" applyBorder="1" applyAlignment="1">
      <alignment horizontal="center" vertical="center" textRotation="45"/>
    </xf>
    <xf numFmtId="0" fontId="8" fillId="17" borderId="8" xfId="0" applyFont="1" applyFill="1" applyBorder="1" applyAlignment="1">
      <alignment horizontal="center" vertical="center" textRotation="45"/>
    </xf>
    <xf numFmtId="0" fontId="8" fillId="19" borderId="8" xfId="0" applyFont="1" applyFill="1" applyBorder="1" applyAlignment="1">
      <alignment horizontal="center" vertical="center" textRotation="45"/>
    </xf>
    <xf numFmtId="0" fontId="8" fillId="14" borderId="8" xfId="0" applyFont="1" applyFill="1" applyBorder="1" applyAlignment="1">
      <alignment horizontal="center" vertical="center" textRotation="45"/>
    </xf>
    <xf numFmtId="0" fontId="8" fillId="20" borderId="8" xfId="0" applyFont="1" applyFill="1" applyBorder="1" applyAlignment="1">
      <alignment horizontal="center" vertical="center" textRotation="45"/>
    </xf>
    <xf numFmtId="0" fontId="8" fillId="12" borderId="8" xfId="0" applyFont="1" applyFill="1" applyBorder="1" applyAlignment="1">
      <alignment horizontal="center" vertical="center" textRotation="45" wrapText="1"/>
    </xf>
    <xf numFmtId="0" fontId="8" fillId="21" borderId="8" xfId="0" applyFont="1" applyFill="1" applyBorder="1" applyAlignment="1">
      <alignment horizontal="center" vertical="center" textRotation="45"/>
    </xf>
    <xf numFmtId="0" fontId="8" fillId="5" borderId="8" xfId="0" applyFont="1" applyFill="1" applyBorder="1" applyAlignment="1">
      <alignment horizontal="center" vertical="center" textRotation="45"/>
    </xf>
    <xf numFmtId="0" fontId="8" fillId="6" borderId="8" xfId="0" applyFont="1" applyFill="1" applyBorder="1" applyAlignment="1">
      <alignment horizontal="center" vertical="center" textRotation="45" wrapText="1"/>
    </xf>
    <xf numFmtId="0" fontId="8" fillId="7" borderId="8" xfId="0" applyFont="1" applyFill="1" applyBorder="1" applyAlignment="1">
      <alignment horizontal="center" vertical="center" textRotation="45"/>
    </xf>
    <xf numFmtId="0" fontId="8" fillId="8" borderId="8" xfId="0" applyFont="1" applyFill="1" applyBorder="1" applyAlignment="1">
      <alignment horizontal="center" vertical="center" textRotation="45"/>
    </xf>
    <xf numFmtId="0" fontId="8" fillId="4" borderId="8" xfId="0" applyFont="1" applyFill="1" applyBorder="1" applyAlignment="1">
      <alignment horizontal="center" vertical="center" textRotation="45"/>
    </xf>
    <xf numFmtId="0" fontId="3" fillId="0" borderId="0" xfId="0" applyNumberFormat="1" applyFont="1" applyAlignment="1">
      <alignment vertical="center"/>
    </xf>
    <xf numFmtId="0" fontId="8" fillId="22" borderId="8" xfId="0" applyFont="1" applyFill="1" applyBorder="1" applyAlignment="1">
      <alignment horizontal="center" vertical="center" textRotation="45"/>
    </xf>
    <xf numFmtId="0" fontId="8" fillId="12" borderId="3" xfId="0" applyFont="1" applyFill="1" applyBorder="1" applyAlignment="1">
      <alignment horizontal="center" vertical="center" textRotation="45" wrapText="1"/>
    </xf>
    <xf numFmtId="0" fontId="8" fillId="22" borderId="2" xfId="0" applyFont="1" applyFill="1" applyBorder="1" applyAlignment="1">
      <alignment horizontal="center" vertical="center" textRotation="45"/>
    </xf>
    <xf numFmtId="165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 wrapText="1"/>
    </xf>
    <xf numFmtId="165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9" fillId="0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Border="1" applyAlignment="1" applyProtection="1">
      <alignment horizontal="right" vertical="center" wrapText="1"/>
    </xf>
    <xf numFmtId="0" fontId="8" fillId="5" borderId="2" xfId="0" applyFont="1" applyFill="1" applyBorder="1" applyAlignment="1">
      <alignment horizontal="center" vertical="center" textRotation="45" wrapText="1"/>
    </xf>
    <xf numFmtId="0" fontId="8" fillId="7" borderId="8" xfId="0" applyFont="1" applyFill="1" applyBorder="1" applyAlignment="1">
      <alignment horizontal="center" vertical="center" textRotation="45" wrapText="1"/>
    </xf>
    <xf numFmtId="0" fontId="8" fillId="8" borderId="8" xfId="0" applyFont="1" applyFill="1" applyBorder="1" applyAlignment="1">
      <alignment horizontal="center" vertical="center" textRotation="45" wrapText="1"/>
    </xf>
    <xf numFmtId="0" fontId="8" fillId="4" borderId="2" xfId="0" applyFont="1" applyFill="1" applyBorder="1" applyAlignment="1">
      <alignment horizontal="center" vertical="center" textRotation="45" wrapText="1"/>
    </xf>
    <xf numFmtId="0" fontId="8" fillId="10" borderId="2" xfId="0" applyFont="1" applyFill="1" applyBorder="1" applyAlignment="1">
      <alignment horizontal="center" vertical="center" textRotation="45" wrapText="1"/>
    </xf>
    <xf numFmtId="0" fontId="8" fillId="9" borderId="2" xfId="0" applyFont="1" applyFill="1" applyBorder="1" applyAlignment="1">
      <alignment horizontal="center" vertical="center" textRotation="45" wrapText="1"/>
    </xf>
    <xf numFmtId="0" fontId="8" fillId="22" borderId="2" xfId="0" applyFont="1" applyFill="1" applyBorder="1" applyAlignment="1">
      <alignment horizontal="center" vertical="center" textRotation="45" wrapText="1"/>
    </xf>
    <xf numFmtId="0" fontId="8" fillId="18" borderId="2" xfId="0" applyFont="1" applyFill="1" applyBorder="1" applyAlignment="1">
      <alignment horizontal="center" vertical="center" textRotation="45" wrapText="1"/>
    </xf>
    <xf numFmtId="0" fontId="8" fillId="17" borderId="2" xfId="0" applyFont="1" applyFill="1" applyBorder="1" applyAlignment="1">
      <alignment horizontal="center" vertical="center" textRotation="45" wrapText="1"/>
    </xf>
    <xf numFmtId="0" fontId="8" fillId="19" borderId="2" xfId="0" applyFont="1" applyFill="1" applyBorder="1" applyAlignment="1">
      <alignment horizontal="center" vertical="center" textRotation="45" wrapText="1"/>
    </xf>
    <xf numFmtId="0" fontId="8" fillId="14" borderId="2" xfId="0" applyFont="1" applyFill="1" applyBorder="1" applyAlignment="1">
      <alignment horizontal="center" vertical="center" textRotation="45" wrapText="1"/>
    </xf>
    <xf numFmtId="0" fontId="8" fillId="20" borderId="2" xfId="0" applyFont="1" applyFill="1" applyBorder="1" applyAlignment="1">
      <alignment horizontal="center" vertical="center" textRotation="45" wrapText="1"/>
    </xf>
    <xf numFmtId="44" fontId="3" fillId="0" borderId="11" xfId="2" applyFont="1" applyBorder="1" applyAlignment="1">
      <alignment horizontal="center" vertical="center"/>
    </xf>
    <xf numFmtId="44" fontId="3" fillId="0" borderId="4" xfId="2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8" fillId="21" borderId="24" xfId="0" applyFont="1" applyFill="1" applyBorder="1" applyAlignment="1">
      <alignment horizontal="center" vertical="center" textRotation="45" wrapText="1"/>
    </xf>
    <xf numFmtId="44" fontId="9" fillId="0" borderId="0" xfId="0" applyNumberFormat="1" applyFont="1"/>
    <xf numFmtId="44" fontId="6" fillId="0" borderId="25" xfId="0" applyNumberFormat="1" applyFont="1" applyFill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44" fontId="3" fillId="0" borderId="26" xfId="2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5" fontId="3" fillId="0" borderId="0" xfId="0" applyNumberFormat="1" applyFont="1" applyAlignment="1">
      <alignment horizontal="center" vertical="center"/>
    </xf>
    <xf numFmtId="165" fontId="8" fillId="12" borderId="8" xfId="0" applyNumberFormat="1" applyFont="1" applyFill="1" applyBorder="1" applyAlignment="1">
      <alignment horizontal="center" vertical="center" textRotation="45" wrapText="1"/>
    </xf>
    <xf numFmtId="165" fontId="8" fillId="11" borderId="8" xfId="0" applyNumberFormat="1" applyFont="1" applyFill="1" applyBorder="1" applyAlignment="1">
      <alignment horizontal="center" vertical="center" textRotation="45" wrapText="1"/>
    </xf>
    <xf numFmtId="165" fontId="6" fillId="0" borderId="0" xfId="0" applyNumberFormat="1" applyFont="1" applyAlignment="1">
      <alignment horizontal="center" vertical="center"/>
    </xf>
    <xf numFmtId="165" fontId="8" fillId="21" borderId="8" xfId="0" applyNumberFormat="1" applyFont="1" applyFill="1" applyBorder="1" applyAlignment="1">
      <alignment horizontal="center" vertical="center" textRotation="45"/>
    </xf>
    <xf numFmtId="165" fontId="8" fillId="5" borderId="8" xfId="0" applyNumberFormat="1" applyFont="1" applyFill="1" applyBorder="1" applyAlignment="1">
      <alignment horizontal="center" vertical="center" textRotation="45"/>
    </xf>
    <xf numFmtId="165" fontId="8" fillId="6" borderId="8" xfId="0" applyNumberFormat="1" applyFont="1" applyFill="1" applyBorder="1" applyAlignment="1">
      <alignment horizontal="center" vertical="center" textRotation="45" wrapText="1"/>
    </xf>
    <xf numFmtId="165" fontId="8" fillId="7" borderId="8" xfId="0" applyNumberFormat="1" applyFont="1" applyFill="1" applyBorder="1" applyAlignment="1">
      <alignment horizontal="center" vertical="center" textRotation="45"/>
    </xf>
    <xf numFmtId="165" fontId="8" fillId="8" borderId="8" xfId="0" applyNumberFormat="1" applyFont="1" applyFill="1" applyBorder="1" applyAlignment="1">
      <alignment horizontal="center" vertical="center" textRotation="45"/>
    </xf>
    <xf numFmtId="165" fontId="8" fillId="4" borderId="8" xfId="0" applyNumberFormat="1" applyFont="1" applyFill="1" applyBorder="1" applyAlignment="1">
      <alignment horizontal="center" vertical="center" textRotation="45"/>
    </xf>
    <xf numFmtId="165" fontId="8" fillId="10" borderId="8" xfId="0" applyNumberFormat="1" applyFont="1" applyFill="1" applyBorder="1" applyAlignment="1">
      <alignment horizontal="center" vertical="center" textRotation="45"/>
    </xf>
    <xf numFmtId="165" fontId="8" fillId="9" borderId="8" xfId="0" applyNumberFormat="1" applyFont="1" applyFill="1" applyBorder="1" applyAlignment="1">
      <alignment horizontal="center" vertical="center" textRotation="45"/>
    </xf>
    <xf numFmtId="165" fontId="8" fillId="22" borderId="8" xfId="0" applyNumberFormat="1" applyFont="1" applyFill="1" applyBorder="1" applyAlignment="1">
      <alignment horizontal="center" vertical="center" textRotation="45"/>
    </xf>
    <xf numFmtId="165" fontId="8" fillId="18" borderId="8" xfId="0" applyNumberFormat="1" applyFont="1" applyFill="1" applyBorder="1" applyAlignment="1">
      <alignment horizontal="center" vertical="center" textRotation="45"/>
    </xf>
    <xf numFmtId="165" fontId="8" fillId="17" borderId="8" xfId="0" applyNumberFormat="1" applyFont="1" applyFill="1" applyBorder="1" applyAlignment="1">
      <alignment horizontal="center" vertical="center" textRotation="45"/>
    </xf>
    <xf numFmtId="165" fontId="8" fillId="19" borderId="8" xfId="0" applyNumberFormat="1" applyFont="1" applyFill="1" applyBorder="1" applyAlignment="1">
      <alignment horizontal="center" vertical="center" textRotation="45"/>
    </xf>
    <xf numFmtId="165" fontId="8" fillId="14" borderId="8" xfId="0" applyNumberFormat="1" applyFont="1" applyFill="1" applyBorder="1" applyAlignment="1">
      <alignment horizontal="center" vertical="center" textRotation="45"/>
    </xf>
    <xf numFmtId="165" fontId="8" fillId="20" borderId="17" xfId="0" applyNumberFormat="1" applyFont="1" applyFill="1" applyBorder="1" applyAlignment="1">
      <alignment horizontal="center" vertical="center" textRotation="45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165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vertical="center" wrapText="1"/>
    </xf>
    <xf numFmtId="164" fontId="3" fillId="0" borderId="0" xfId="0" applyNumberFormat="1" applyFont="1" applyBorder="1" applyAlignment="1" applyProtection="1">
      <alignment vertical="center"/>
    </xf>
    <xf numFmtId="165" fontId="3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vertical="center"/>
    </xf>
    <xf numFmtId="165" fontId="6" fillId="0" borderId="0" xfId="0" applyNumberFormat="1" applyFont="1" applyAlignment="1" applyProtection="1">
      <alignment horizontal="center" vertical="center"/>
    </xf>
    <xf numFmtId="164" fontId="3" fillId="0" borderId="0" xfId="0" applyNumberFormat="1" applyFont="1" applyAlignment="1" applyProtection="1">
      <alignment vertical="center"/>
    </xf>
    <xf numFmtId="0" fontId="3" fillId="0" borderId="0" xfId="0" applyNumberFormat="1" applyFont="1" applyAlignment="1" applyProtection="1">
      <alignment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right" vertical="center"/>
    </xf>
    <xf numFmtId="0" fontId="3" fillId="0" borderId="4" xfId="0" applyFont="1" applyBorder="1" applyAlignment="1" applyProtection="1">
      <alignment horizontal="right" vertical="center" wrapText="1"/>
    </xf>
    <xf numFmtId="0" fontId="3" fillId="0" borderId="4" xfId="0" applyFont="1" applyBorder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3" fillId="0" borderId="0" xfId="0" applyFont="1" applyAlignment="1">
      <alignment horizontal="left" vertical="top"/>
    </xf>
    <xf numFmtId="44" fontId="3" fillId="0" borderId="0" xfId="2" applyFont="1" applyAlignment="1">
      <alignment horizontal="center" vertical="center"/>
    </xf>
    <xf numFmtId="44" fontId="3" fillId="0" borderId="0" xfId="2" applyFont="1" applyAlignment="1">
      <alignment horizontal="left" vertical="center"/>
    </xf>
    <xf numFmtId="10" fontId="3" fillId="0" borderId="0" xfId="3" applyNumberFormat="1" applyFont="1" applyAlignment="1">
      <alignment horizontal="right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3" fillId="0" borderId="9" xfId="0" applyFont="1" applyBorder="1" applyAlignment="1">
      <alignment horizontal="center" vertical="top"/>
    </xf>
    <xf numFmtId="0" fontId="3" fillId="0" borderId="9" xfId="0" applyFont="1" applyBorder="1" applyAlignment="1">
      <alignment horizontal="left" vertical="top"/>
    </xf>
    <xf numFmtId="44" fontId="6" fillId="26" borderId="9" xfId="2" applyFont="1" applyFill="1" applyBorder="1" applyAlignment="1">
      <alignment horizontal="left" vertical="center"/>
    </xf>
    <xf numFmtId="10" fontId="6" fillId="26" borderId="9" xfId="3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top"/>
    </xf>
    <xf numFmtId="10" fontId="3" fillId="0" borderId="0" xfId="3" applyNumberFormat="1" applyFont="1" applyAlignment="1">
      <alignment horizontal="center" vertical="center"/>
    </xf>
    <xf numFmtId="44" fontId="6" fillId="26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44" fontId="3" fillId="0" borderId="0" xfId="2" applyFont="1" applyAlignment="1" applyProtection="1">
      <alignment vertical="center"/>
    </xf>
    <xf numFmtId="44" fontId="3" fillId="0" borderId="0" xfId="2" applyFont="1" applyBorder="1" applyAlignment="1" applyProtection="1">
      <alignment vertical="center"/>
    </xf>
    <xf numFmtId="44" fontId="3" fillId="0" borderId="0" xfId="2" applyFont="1" applyAlignment="1">
      <alignment vertical="center"/>
    </xf>
    <xf numFmtId="44" fontId="0" fillId="0" borderId="0" xfId="2" applyFont="1"/>
    <xf numFmtId="44" fontId="3" fillId="0" borderId="0" xfId="2" applyFont="1" applyAlignment="1" applyProtection="1">
      <alignment horizontal="center" vertical="center"/>
    </xf>
    <xf numFmtId="44" fontId="3" fillId="0" borderId="0" xfId="2" applyFont="1" applyAlignment="1" applyProtection="1">
      <alignment vertical="center" wrapText="1"/>
    </xf>
    <xf numFmtId="44" fontId="3" fillId="0" borderId="0" xfId="2" applyFont="1" applyAlignment="1">
      <alignment vertical="center" wrapText="1"/>
    </xf>
    <xf numFmtId="44" fontId="6" fillId="0" borderId="0" xfId="2" applyFont="1" applyAlignment="1" applyProtection="1">
      <alignment vertical="center"/>
    </xf>
    <xf numFmtId="44" fontId="6" fillId="0" borderId="0" xfId="2" applyFont="1" applyAlignment="1">
      <alignment vertical="center"/>
    </xf>
    <xf numFmtId="44" fontId="3" fillId="0" borderId="0" xfId="2" applyFont="1" applyBorder="1" applyAlignment="1" applyProtection="1">
      <alignment horizontal="center" vertical="center"/>
    </xf>
    <xf numFmtId="44" fontId="6" fillId="0" borderId="0" xfId="2" applyFont="1" applyAlignment="1" applyProtection="1">
      <alignment horizontal="center" vertical="center"/>
    </xf>
    <xf numFmtId="44" fontId="6" fillId="0" borderId="0" xfId="2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horizontal="right" vertical="center"/>
    </xf>
    <xf numFmtId="0" fontId="3" fillId="0" borderId="0" xfId="0" applyFont="1" applyAlignment="1" applyProtection="1">
      <alignment horizontal="center" vertical="center" wrapText="1"/>
    </xf>
    <xf numFmtId="164" fontId="3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164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14" fontId="3" fillId="0" borderId="4" xfId="0" applyNumberFormat="1" applyFont="1" applyBorder="1" applyAlignment="1">
      <alignment horizontal="right" vertical="center"/>
    </xf>
    <xf numFmtId="44" fontId="3" fillId="0" borderId="4" xfId="2" applyFont="1" applyBorder="1" applyAlignment="1">
      <alignment horizontal="left" vertical="center"/>
    </xf>
    <xf numFmtId="44" fontId="14" fillId="0" borderId="0" xfId="2" applyFont="1" applyAlignment="1" applyProtection="1">
      <alignment horizontal="center" vertical="center"/>
    </xf>
    <xf numFmtId="44" fontId="14" fillId="0" borderId="0" xfId="2" applyFont="1" applyAlignment="1">
      <alignment horizontal="center" vertical="center"/>
    </xf>
    <xf numFmtId="44" fontId="14" fillId="0" borderId="0" xfId="2" applyFont="1" applyAlignment="1">
      <alignment horizontal="left" vertical="center"/>
    </xf>
    <xf numFmtId="44" fontId="12" fillId="0" borderId="0" xfId="2" applyFont="1"/>
    <xf numFmtId="44" fontId="6" fillId="0" borderId="0" xfId="2" applyFont="1" applyAlignment="1">
      <alignment horizontal="left" vertical="center"/>
    </xf>
    <xf numFmtId="44" fontId="13" fillId="0" borderId="0" xfId="2" applyFont="1"/>
    <xf numFmtId="0" fontId="3" fillId="0" borderId="0" xfId="0" applyFont="1" applyBorder="1" applyAlignment="1" applyProtection="1">
      <alignment vertical="center" wrapText="1"/>
    </xf>
    <xf numFmtId="0" fontId="0" fillId="0" borderId="0" xfId="0" applyAlignment="1">
      <alignment wrapText="1"/>
    </xf>
    <xf numFmtId="0" fontId="3" fillId="0" borderId="0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left" vertical="center" wrapText="1"/>
    </xf>
    <xf numFmtId="0" fontId="3" fillId="0" borderId="12" xfId="0" applyFont="1" applyBorder="1" applyAlignment="1" applyProtection="1">
      <alignment horizontal="right" vertical="center" wrapText="1"/>
    </xf>
    <xf numFmtId="0" fontId="6" fillId="0" borderId="0" xfId="0" applyFont="1" applyBorder="1" applyAlignment="1">
      <alignment horizontal="right" vertical="center" wrapText="1"/>
    </xf>
    <xf numFmtId="44" fontId="15" fillId="0" borderId="0" xfId="2" applyFont="1" applyAlignment="1" applyProtection="1">
      <alignment vertical="center"/>
    </xf>
    <xf numFmtId="44" fontId="15" fillId="0" borderId="0" xfId="2" applyFont="1" applyAlignment="1">
      <alignment vertical="center"/>
    </xf>
    <xf numFmtId="44" fontId="15" fillId="0" borderId="4" xfId="2" applyFont="1" applyBorder="1" applyAlignment="1">
      <alignment horizontal="right" vertical="center"/>
    </xf>
    <xf numFmtId="44" fontId="15" fillId="0" borderId="0" xfId="2" applyFont="1" applyAlignment="1">
      <alignment horizontal="left" vertical="center"/>
    </xf>
    <xf numFmtId="44" fontId="17" fillId="0" borderId="0" xfId="2" applyFont="1"/>
    <xf numFmtId="44" fontId="5" fillId="14" borderId="8" xfId="2" applyFont="1" applyFill="1" applyBorder="1" applyAlignment="1">
      <alignment horizontal="center" vertical="center" textRotation="45"/>
    </xf>
    <xf numFmtId="0" fontId="3" fillId="0" borderId="20" xfId="0" applyFont="1" applyBorder="1" applyAlignment="1" applyProtection="1">
      <alignment horizontal="left" vertical="center" wrapText="1"/>
    </xf>
    <xf numFmtId="0" fontId="3" fillId="0" borderId="20" xfId="0" applyFont="1" applyBorder="1" applyAlignment="1" applyProtection="1">
      <alignment horizontal="right" vertical="center" wrapText="1"/>
    </xf>
    <xf numFmtId="44" fontId="3" fillId="0" borderId="20" xfId="2" applyFont="1" applyBorder="1" applyAlignment="1">
      <alignment horizontal="left" vertical="center"/>
    </xf>
    <xf numFmtId="44" fontId="15" fillId="0" borderId="20" xfId="2" applyFont="1" applyBorder="1" applyAlignment="1">
      <alignment horizontal="right" vertical="center"/>
    </xf>
    <xf numFmtId="44" fontId="14" fillId="0" borderId="21" xfId="2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44" fontId="6" fillId="0" borderId="9" xfId="0" applyNumberFormat="1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44" fontId="3" fillId="0" borderId="11" xfId="2" applyFont="1" applyBorder="1" applyAlignment="1" applyProtection="1">
      <alignment horizontal="left" vertical="center"/>
    </xf>
    <xf numFmtId="44" fontId="15" fillId="0" borderId="4" xfId="2" applyFont="1" applyBorder="1" applyAlignment="1" applyProtection="1">
      <alignment horizontal="right" vertical="center"/>
    </xf>
    <xf numFmtId="44" fontId="3" fillId="0" borderId="4" xfId="2" applyFont="1" applyBorder="1" applyAlignment="1" applyProtection="1">
      <alignment horizontal="left" vertical="center"/>
    </xf>
    <xf numFmtId="44" fontId="3" fillId="0" borderId="21" xfId="2" applyFont="1" applyBorder="1" applyAlignment="1">
      <alignment horizontal="left" vertical="center"/>
    </xf>
    <xf numFmtId="44" fontId="9" fillId="0" borderId="21" xfId="2" applyFont="1" applyBorder="1" applyAlignment="1">
      <alignment horizontal="left" vertical="center"/>
    </xf>
    <xf numFmtId="44" fontId="9" fillId="0" borderId="0" xfId="2" applyFont="1" applyAlignment="1">
      <alignment horizontal="left" vertical="center"/>
    </xf>
    <xf numFmtId="44" fontId="18" fillId="0" borderId="0" xfId="2" applyFont="1"/>
    <xf numFmtId="44" fontId="9" fillId="0" borderId="0" xfId="2" applyFont="1" applyAlignment="1" applyProtection="1">
      <alignment vertical="center"/>
    </xf>
    <xf numFmtId="44" fontId="9" fillId="0" borderId="0" xfId="2" applyFont="1" applyAlignment="1">
      <alignment vertical="center"/>
    </xf>
    <xf numFmtId="44" fontId="15" fillId="0" borderId="12" xfId="2" applyFont="1" applyBorder="1" applyAlignment="1" applyProtection="1">
      <alignment horizontal="right" vertical="center"/>
    </xf>
    <xf numFmtId="0" fontId="6" fillId="0" borderId="0" xfId="0" applyFont="1" applyFill="1" applyAlignment="1">
      <alignment horizontal="right" vertical="center" wrapText="1"/>
    </xf>
    <xf numFmtId="44" fontId="6" fillId="30" borderId="44" xfId="2" applyFont="1" applyFill="1" applyBorder="1" applyAlignment="1" applyProtection="1">
      <alignment horizontal="left" vertical="center"/>
    </xf>
    <xf numFmtId="44" fontId="6" fillId="30" borderId="45" xfId="2" applyFont="1" applyFill="1" applyBorder="1" applyAlignment="1" applyProtection="1">
      <alignment horizontal="left" vertical="center"/>
    </xf>
    <xf numFmtId="44" fontId="6" fillId="30" borderId="45" xfId="2" applyFont="1" applyFill="1" applyBorder="1" applyAlignment="1">
      <alignment horizontal="left" vertical="center"/>
    </xf>
    <xf numFmtId="44" fontId="6" fillId="30" borderId="46" xfId="2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Fill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8" fillId="2" borderId="8" xfId="0" applyFont="1" applyFill="1" applyBorder="1" applyAlignment="1">
      <alignment horizontal="center" vertical="center" wrapText="1"/>
    </xf>
    <xf numFmtId="44" fontId="5" fillId="29" borderId="17" xfId="2" applyFont="1" applyFill="1" applyBorder="1" applyAlignment="1">
      <alignment horizontal="center" vertical="center" textRotation="45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44" fontId="8" fillId="0" borderId="38" xfId="2" applyFont="1" applyBorder="1" applyAlignment="1" applyProtection="1">
      <alignment horizontal="right" vertical="center"/>
    </xf>
    <xf numFmtId="44" fontId="5" fillId="3" borderId="17" xfId="2" applyFont="1" applyFill="1" applyBorder="1" applyAlignment="1" applyProtection="1">
      <alignment horizontal="center" vertical="center" textRotation="45"/>
    </xf>
    <xf numFmtId="44" fontId="5" fillId="29" borderId="49" xfId="2" applyFont="1" applyFill="1" applyBorder="1" applyAlignment="1">
      <alignment horizontal="center" vertical="center" textRotation="45"/>
    </xf>
    <xf numFmtId="44" fontId="6" fillId="0" borderId="52" xfId="2" applyFont="1" applyBorder="1" applyAlignment="1" applyProtection="1">
      <alignment horizontal="right" vertical="center"/>
    </xf>
    <xf numFmtId="44" fontId="6" fillId="0" borderId="56" xfId="2" applyFont="1" applyBorder="1" applyAlignment="1" applyProtection="1">
      <alignment horizontal="right" vertical="center"/>
    </xf>
    <xf numFmtId="44" fontId="6" fillId="0" borderId="52" xfId="2" applyFont="1" applyBorder="1" applyAlignment="1">
      <alignment horizontal="right" vertical="center"/>
    </xf>
    <xf numFmtId="44" fontId="6" fillId="0" borderId="54" xfId="2" applyFont="1" applyBorder="1" applyAlignment="1">
      <alignment horizontal="right" vertical="center"/>
    </xf>
    <xf numFmtId="44" fontId="5" fillId="3" borderId="59" xfId="2" applyFont="1" applyFill="1" applyBorder="1" applyAlignment="1">
      <alignment horizontal="center" vertical="center" textRotation="45"/>
    </xf>
    <xf numFmtId="44" fontId="16" fillId="0" borderId="60" xfId="2" applyFont="1" applyBorder="1" applyAlignment="1" applyProtection="1">
      <alignment horizontal="right" vertical="center"/>
    </xf>
    <xf numFmtId="44" fontId="16" fillId="0" borderId="60" xfId="2" applyFont="1" applyBorder="1" applyAlignment="1">
      <alignment horizontal="right" vertical="center"/>
    </xf>
    <xf numFmtId="44" fontId="16" fillId="0" borderId="61" xfId="2" applyFont="1" applyBorder="1" applyAlignment="1">
      <alignment horizontal="right" vertical="center"/>
    </xf>
    <xf numFmtId="0" fontId="8" fillId="2" borderId="49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textRotation="45" wrapText="1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15" fillId="0" borderId="0" xfId="0" applyFont="1" applyFill="1"/>
    <xf numFmtId="0" fontId="20" fillId="0" borderId="0" xfId="0" applyFont="1" applyFill="1" applyAlignment="1">
      <alignment horizontal="left" vertical="center"/>
    </xf>
    <xf numFmtId="0" fontId="20" fillId="0" borderId="0" xfId="0" applyFont="1" applyFill="1"/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/>
    </xf>
    <xf numFmtId="44" fontId="5" fillId="28" borderId="31" xfId="2" applyFont="1" applyFill="1" applyBorder="1" applyAlignment="1">
      <alignment horizontal="center" vertical="center" textRotation="45" wrapText="1"/>
    </xf>
    <xf numFmtId="44" fontId="5" fillId="14" borderId="49" xfId="2" applyFont="1" applyFill="1" applyBorder="1" applyAlignment="1" applyProtection="1">
      <alignment horizontal="center" vertical="center" textRotation="45"/>
    </xf>
    <xf numFmtId="44" fontId="5" fillId="14" borderId="31" xfId="2" applyFont="1" applyFill="1" applyBorder="1" applyAlignment="1">
      <alignment horizontal="center" vertical="center" textRotation="45" wrapText="1"/>
    </xf>
    <xf numFmtId="44" fontId="5" fillId="14" borderId="49" xfId="2" applyFont="1" applyFill="1" applyBorder="1" applyAlignment="1">
      <alignment horizontal="center" vertical="center" textRotation="45"/>
    </xf>
    <xf numFmtId="44" fontId="5" fillId="28" borderId="31" xfId="2" applyFont="1" applyFill="1" applyBorder="1" applyAlignment="1">
      <alignment horizontal="center" vertical="center" textRotation="45"/>
    </xf>
    <xf numFmtId="44" fontId="15" fillId="0" borderId="52" xfId="2" applyFont="1" applyFill="1" applyBorder="1" applyAlignment="1">
      <alignment horizontal="right" vertical="center"/>
    </xf>
    <xf numFmtId="44" fontId="20" fillId="0" borderId="40" xfId="0" applyNumberFormat="1" applyFont="1" applyFill="1" applyBorder="1" applyAlignment="1">
      <alignment horizontal="left" vertical="center"/>
    </xf>
    <xf numFmtId="164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8" xfId="0" applyFont="1" applyFill="1" applyBorder="1" applyAlignment="1">
      <alignment vertical="center"/>
    </xf>
    <xf numFmtId="164" fontId="3" fillId="0" borderId="9" xfId="0" applyNumberFormat="1" applyFont="1" applyFill="1" applyBorder="1" applyAlignment="1">
      <alignment vertical="center"/>
    </xf>
    <xf numFmtId="0" fontId="6" fillId="0" borderId="28" xfId="0" applyFont="1" applyBorder="1" applyAlignment="1">
      <alignment vertical="center"/>
    </xf>
    <xf numFmtId="44" fontId="8" fillId="26" borderId="69" xfId="2" applyFont="1" applyFill="1" applyBorder="1" applyAlignment="1">
      <alignment horizontal="center" vertical="center" textRotation="45" wrapText="1"/>
    </xf>
    <xf numFmtId="44" fontId="6" fillId="0" borderId="50" xfId="0" applyNumberFormat="1" applyFont="1" applyFill="1" applyBorder="1" applyAlignment="1">
      <alignment horizontal="left" vertical="center"/>
    </xf>
    <xf numFmtId="44" fontId="20" fillId="0" borderId="9" xfId="0" applyNumberFormat="1" applyFont="1" applyFill="1" applyBorder="1" applyAlignment="1">
      <alignment horizontal="left" vertical="center"/>
    </xf>
    <xf numFmtId="44" fontId="8" fillId="0" borderId="9" xfId="0" applyNumberFormat="1" applyFont="1" applyFill="1" applyBorder="1" applyAlignment="1">
      <alignment horizontal="left" vertical="center"/>
    </xf>
    <xf numFmtId="44" fontId="19" fillId="0" borderId="9" xfId="0" applyNumberFormat="1" applyFont="1" applyFill="1" applyBorder="1" applyAlignment="1">
      <alignment horizontal="left" vertical="center"/>
    </xf>
    <xf numFmtId="44" fontId="8" fillId="0" borderId="71" xfId="0" applyNumberFormat="1" applyFont="1" applyFill="1" applyBorder="1" applyAlignment="1">
      <alignment horizontal="left" vertical="center"/>
    </xf>
    <xf numFmtId="0" fontId="3" fillId="0" borderId="54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right" vertical="center"/>
    </xf>
    <xf numFmtId="44" fontId="14" fillId="0" borderId="9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vertical="center" wrapText="1"/>
    </xf>
    <xf numFmtId="0" fontId="10" fillId="0" borderId="11" xfId="0" applyFont="1" applyFill="1" applyBorder="1" applyAlignment="1">
      <alignment horizontal="right" vertical="center"/>
    </xf>
    <xf numFmtId="0" fontId="3" fillId="0" borderId="11" xfId="0" applyFont="1" applyFill="1" applyBorder="1" applyAlignment="1">
      <alignment horizontal="right" vertical="center"/>
    </xf>
    <xf numFmtId="14" fontId="3" fillId="0" borderId="11" xfId="0" applyNumberFormat="1" applyFont="1" applyBorder="1" applyAlignment="1">
      <alignment horizontal="right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9" fillId="0" borderId="4" xfId="0" applyFont="1" applyFill="1" applyBorder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left" vertical="center"/>
    </xf>
    <xf numFmtId="0" fontId="9" fillId="0" borderId="4" xfId="0" applyFont="1" applyFill="1" applyBorder="1" applyAlignment="1" applyProtection="1">
      <alignment horizontal="left" vertical="center" wrapText="1"/>
    </xf>
    <xf numFmtId="43" fontId="3" fillId="0" borderId="4" xfId="1" applyFont="1" applyFill="1" applyBorder="1" applyAlignment="1">
      <alignment horizontal="right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10" fillId="0" borderId="4" xfId="0" applyNumberFormat="1" applyFont="1" applyFill="1" applyBorder="1" applyAlignment="1">
      <alignment horizontal="right" vertical="center"/>
    </xf>
    <xf numFmtId="44" fontId="6" fillId="0" borderId="44" xfId="2" applyFont="1" applyFill="1" applyBorder="1" applyAlignment="1">
      <alignment horizontal="right" vertical="center"/>
    </xf>
    <xf numFmtId="44" fontId="6" fillId="0" borderId="45" xfId="0" applyNumberFormat="1" applyFont="1" applyFill="1" applyBorder="1" applyAlignment="1">
      <alignment horizontal="left" vertical="center"/>
    </xf>
    <xf numFmtId="44" fontId="6" fillId="0" borderId="46" xfId="0" applyNumberFormat="1" applyFont="1" applyFill="1" applyBorder="1" applyAlignment="1">
      <alignment horizontal="left" vertical="center"/>
    </xf>
    <xf numFmtId="44" fontId="5" fillId="3" borderId="59" xfId="2" applyFont="1" applyFill="1" applyBorder="1" applyAlignment="1">
      <alignment horizontal="center" vertical="center" textRotation="45" wrapText="1"/>
    </xf>
    <xf numFmtId="44" fontId="14" fillId="31" borderId="11" xfId="2" applyFont="1" applyFill="1" applyBorder="1" applyAlignment="1" applyProtection="1">
      <alignment horizontal="right" vertical="center"/>
      <protection locked="0"/>
    </xf>
    <xf numFmtId="44" fontId="21" fillId="31" borderId="11" xfId="2" applyFont="1" applyFill="1" applyBorder="1" applyAlignment="1" applyProtection="1">
      <alignment horizontal="right" vertical="center"/>
      <protection locked="0"/>
    </xf>
    <xf numFmtId="44" fontId="22" fillId="31" borderId="35" xfId="2" applyFont="1" applyFill="1" applyBorder="1" applyAlignment="1" applyProtection="1">
      <alignment horizontal="right" vertical="center"/>
      <protection locked="0"/>
    </xf>
    <xf numFmtId="44" fontId="21" fillId="31" borderId="36" xfId="2" applyFont="1" applyFill="1" applyBorder="1" applyAlignment="1" applyProtection="1">
      <alignment horizontal="right" vertical="center"/>
      <protection locked="0"/>
    </xf>
    <xf numFmtId="44" fontId="14" fillId="31" borderId="52" xfId="0" applyNumberFormat="1" applyFont="1" applyFill="1" applyBorder="1" applyAlignment="1" applyProtection="1">
      <alignment horizontal="left" vertical="center"/>
      <protection locked="0"/>
    </xf>
    <xf numFmtId="44" fontId="21" fillId="31" borderId="4" xfId="0" applyNumberFormat="1" applyFont="1" applyFill="1" applyBorder="1" applyAlignment="1" applyProtection="1">
      <alignment horizontal="left" vertical="center"/>
      <protection locked="0"/>
    </xf>
    <xf numFmtId="44" fontId="14" fillId="31" borderId="4" xfId="0" applyNumberFormat="1" applyFont="1" applyFill="1" applyBorder="1" applyAlignment="1" applyProtection="1">
      <alignment horizontal="left" vertical="center"/>
      <protection locked="0"/>
    </xf>
    <xf numFmtId="44" fontId="22" fillId="31" borderId="38" xfId="0" applyNumberFormat="1" applyFont="1" applyFill="1" applyBorder="1" applyAlignment="1" applyProtection="1">
      <alignment horizontal="left" vertical="center"/>
      <protection locked="0"/>
    </xf>
    <xf numFmtId="44" fontId="21" fillId="31" borderId="39" xfId="0" applyNumberFormat="1" applyFont="1" applyFill="1" applyBorder="1" applyAlignment="1" applyProtection="1">
      <alignment horizontal="right" vertical="center"/>
      <protection locked="0"/>
    </xf>
    <xf numFmtId="44" fontId="14" fillId="31" borderId="54" xfId="0" applyNumberFormat="1" applyFont="1" applyFill="1" applyBorder="1" applyAlignment="1" applyProtection="1">
      <alignment horizontal="left" vertical="center"/>
      <protection locked="0"/>
    </xf>
    <xf numFmtId="44" fontId="21" fillId="31" borderId="20" xfId="0" applyNumberFormat="1" applyFont="1" applyFill="1" applyBorder="1" applyAlignment="1" applyProtection="1">
      <alignment horizontal="left" vertical="center"/>
      <protection locked="0"/>
    </xf>
    <xf numFmtId="44" fontId="14" fillId="31" borderId="20" xfId="0" applyNumberFormat="1" applyFont="1" applyFill="1" applyBorder="1" applyAlignment="1" applyProtection="1">
      <alignment horizontal="left" vertical="center"/>
      <protection locked="0"/>
    </xf>
    <xf numFmtId="44" fontId="22" fillId="31" borderId="42" xfId="0" applyNumberFormat="1" applyFont="1" applyFill="1" applyBorder="1" applyAlignment="1" applyProtection="1">
      <alignment horizontal="left" vertical="center"/>
      <protection locked="0"/>
    </xf>
    <xf numFmtId="44" fontId="21" fillId="31" borderId="41" xfId="0" applyNumberFormat="1" applyFont="1" applyFill="1" applyBorder="1" applyAlignment="1" applyProtection="1">
      <alignment horizontal="right" vertical="center"/>
      <protection locked="0"/>
    </xf>
    <xf numFmtId="0" fontId="6" fillId="31" borderId="34" xfId="0" applyFont="1" applyFill="1" applyBorder="1"/>
    <xf numFmtId="0" fontId="8" fillId="31" borderId="32" xfId="0" applyFont="1" applyFill="1" applyBorder="1" applyAlignment="1">
      <alignment vertical="center"/>
    </xf>
    <xf numFmtId="0" fontId="6" fillId="31" borderId="63" xfId="0" applyFont="1" applyFill="1" applyBorder="1" applyAlignment="1">
      <alignment horizontal="righ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right" vertical="center" wrapText="1"/>
    </xf>
    <xf numFmtId="0" fontId="6" fillId="0" borderId="9" xfId="0" applyFont="1" applyBorder="1" applyAlignment="1">
      <alignment horizontal="left" vertical="center"/>
    </xf>
    <xf numFmtId="166" fontId="6" fillId="0" borderId="71" xfId="0" applyNumberFormat="1" applyFont="1" applyBorder="1" applyAlignment="1">
      <alignment horizontal="right" vertical="center"/>
    </xf>
    <xf numFmtId="9" fontId="3" fillId="31" borderId="11" xfId="3" applyFont="1" applyFill="1" applyBorder="1" applyAlignment="1" applyProtection="1">
      <alignment vertical="center"/>
      <protection locked="0"/>
    </xf>
    <xf numFmtId="165" fontId="3" fillId="31" borderId="11" xfId="3" applyNumberFormat="1" applyFont="1" applyFill="1" applyBorder="1" applyAlignment="1" applyProtection="1">
      <alignment horizontal="center" vertical="center"/>
      <protection locked="0"/>
    </xf>
    <xf numFmtId="9" fontId="3" fillId="31" borderId="4" xfId="3" applyFont="1" applyFill="1" applyBorder="1" applyAlignment="1" applyProtection="1">
      <alignment vertical="center"/>
      <protection locked="0"/>
    </xf>
    <xf numFmtId="165" fontId="3" fillId="31" borderId="4" xfId="3" applyNumberFormat="1" applyFont="1" applyFill="1" applyBorder="1" applyAlignment="1" applyProtection="1">
      <alignment horizontal="center" vertical="center"/>
      <protection locked="0"/>
    </xf>
    <xf numFmtId="0" fontId="3" fillId="0" borderId="19" xfId="0" applyFont="1" applyBorder="1" applyAlignment="1">
      <alignment vertical="center"/>
    </xf>
    <xf numFmtId="44" fontId="14" fillId="0" borderId="55" xfId="2" applyFont="1" applyBorder="1" applyAlignment="1">
      <alignment horizontal="left" vertical="center"/>
    </xf>
    <xf numFmtId="44" fontId="14" fillId="0" borderId="57" xfId="2" applyFont="1" applyBorder="1" applyAlignment="1">
      <alignment horizontal="left" vertical="center"/>
    </xf>
    <xf numFmtId="44" fontId="14" fillId="0" borderId="52" xfId="2" applyFont="1" applyBorder="1" applyAlignment="1">
      <alignment horizontal="left" vertical="center"/>
    </xf>
    <xf numFmtId="44" fontId="14" fillId="0" borderId="4" xfId="2" applyFont="1" applyBorder="1" applyAlignment="1">
      <alignment horizontal="left" vertical="center"/>
    </xf>
    <xf numFmtId="44" fontId="9" fillId="0" borderId="4" xfId="2" applyFont="1" applyBorder="1" applyAlignment="1">
      <alignment horizontal="left" vertical="center"/>
    </xf>
    <xf numFmtId="44" fontId="14" fillId="0" borderId="45" xfId="2" applyFont="1" applyBorder="1" applyAlignment="1">
      <alignment horizontal="left" vertical="center"/>
    </xf>
    <xf numFmtId="44" fontId="14" fillId="0" borderId="20" xfId="2" applyFont="1" applyBorder="1" applyAlignment="1">
      <alignment horizontal="left" vertical="center"/>
    </xf>
    <xf numFmtId="44" fontId="9" fillId="0" borderId="20" xfId="2" applyFont="1" applyBorder="1" applyAlignment="1">
      <alignment horizontal="left" vertical="center"/>
    </xf>
    <xf numFmtId="44" fontId="14" fillId="0" borderId="46" xfId="2" applyFont="1" applyBorder="1" applyAlignment="1">
      <alignment horizontal="left" vertical="center"/>
    </xf>
    <xf numFmtId="0" fontId="6" fillId="0" borderId="48" xfId="0" applyFont="1" applyBorder="1" applyAlignment="1">
      <alignment horizontal="center" vertical="center"/>
    </xf>
    <xf numFmtId="44" fontId="6" fillId="0" borderId="48" xfId="2" applyFont="1" applyBorder="1" applyAlignment="1">
      <alignment horizontal="right" vertical="center"/>
    </xf>
    <xf numFmtId="0" fontId="3" fillId="26" borderId="73" xfId="0" applyFont="1" applyFill="1" applyBorder="1" applyAlignment="1">
      <alignment horizontal="left" vertical="center" wrapText="1"/>
    </xf>
    <xf numFmtId="0" fontId="3" fillId="26" borderId="28" xfId="0" applyFont="1" applyFill="1" applyBorder="1" applyAlignment="1">
      <alignment horizontal="center" vertical="center"/>
    </xf>
    <xf numFmtId="0" fontId="6" fillId="26" borderId="74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right" vertical="center"/>
    </xf>
    <xf numFmtId="44" fontId="16" fillId="0" borderId="48" xfId="2" applyFont="1" applyFill="1" applyBorder="1" applyAlignment="1">
      <alignment horizontal="left" vertical="center"/>
    </xf>
    <xf numFmtId="0" fontId="16" fillId="0" borderId="48" xfId="0" applyFont="1" applyBorder="1" applyAlignment="1">
      <alignment horizontal="center" vertical="center"/>
    </xf>
    <xf numFmtId="44" fontId="16" fillId="0" borderId="48" xfId="2" applyFont="1" applyBorder="1" applyAlignment="1">
      <alignment horizontal="right" vertical="center"/>
    </xf>
    <xf numFmtId="0" fontId="24" fillId="2" borderId="17" xfId="0" applyFont="1" applyFill="1" applyBorder="1" applyAlignment="1">
      <alignment vertical="center" textRotation="45"/>
    </xf>
    <xf numFmtId="0" fontId="8" fillId="2" borderId="14" xfId="0" applyFont="1" applyFill="1" applyBorder="1" applyAlignment="1">
      <alignment horizontal="center" vertical="center" textRotation="45"/>
    </xf>
    <xf numFmtId="0" fontId="8" fillId="2" borderId="8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 textRotation="45" wrapText="1"/>
    </xf>
    <xf numFmtId="44" fontId="8" fillId="26" borderId="49" xfId="2" applyFont="1" applyFill="1" applyBorder="1" applyAlignment="1" applyProtection="1">
      <alignment horizontal="center" vertical="center" textRotation="45"/>
    </xf>
    <xf numFmtId="0" fontId="8" fillId="31" borderId="62" xfId="0" applyFont="1" applyFill="1" applyBorder="1" applyAlignment="1">
      <alignment vertical="center"/>
    </xf>
    <xf numFmtId="0" fontId="8" fillId="31" borderId="33" xfId="0" applyFont="1" applyFill="1" applyBorder="1" applyAlignment="1">
      <alignment vertical="center"/>
    </xf>
    <xf numFmtId="0" fontId="8" fillId="31" borderId="63" xfId="0" applyFont="1" applyFill="1" applyBorder="1" applyAlignment="1">
      <alignment vertical="center"/>
    </xf>
    <xf numFmtId="44" fontId="6" fillId="31" borderId="8" xfId="2" applyFont="1" applyFill="1" applyBorder="1" applyAlignment="1">
      <alignment horizontal="center" vertical="center" textRotation="45" wrapText="1"/>
    </xf>
    <xf numFmtId="44" fontId="15" fillId="31" borderId="8" xfId="2" applyFont="1" applyFill="1" applyBorder="1" applyAlignment="1">
      <alignment horizontal="center" vertical="center" textRotation="45" wrapText="1"/>
    </xf>
    <xf numFmtId="44" fontId="8" fillId="31" borderId="8" xfId="2" applyFont="1" applyFill="1" applyBorder="1" applyAlignment="1">
      <alignment horizontal="center" vertical="center" textRotation="45" wrapText="1"/>
    </xf>
    <xf numFmtId="44" fontId="15" fillId="31" borderId="17" xfId="2" applyFont="1" applyFill="1" applyBorder="1" applyAlignment="1">
      <alignment horizontal="center" vertical="center" textRotation="45" wrapText="1"/>
    </xf>
    <xf numFmtId="44" fontId="14" fillId="23" borderId="36" xfId="2" applyFont="1" applyFill="1" applyBorder="1" applyAlignment="1" applyProtection="1">
      <alignment horizontal="left" vertical="center"/>
      <protection locked="0"/>
    </xf>
    <xf numFmtId="44" fontId="3" fillId="31" borderId="37" xfId="2" applyFont="1" applyFill="1" applyBorder="1" applyAlignment="1" applyProtection="1">
      <alignment horizontal="right" vertical="center"/>
      <protection locked="0"/>
    </xf>
    <xf numFmtId="44" fontId="9" fillId="31" borderId="11" xfId="2" applyFont="1" applyFill="1" applyBorder="1" applyAlignment="1" applyProtection="1">
      <alignment horizontal="right" vertical="center"/>
      <protection locked="0"/>
    </xf>
    <xf numFmtId="44" fontId="3" fillId="31" borderId="11" xfId="2" applyFont="1" applyFill="1" applyBorder="1" applyAlignment="1" applyProtection="1">
      <alignment horizontal="right" vertical="center"/>
      <protection locked="0"/>
    </xf>
    <xf numFmtId="44" fontId="14" fillId="31" borderId="35" xfId="2" applyFont="1" applyFill="1" applyBorder="1" applyAlignment="1" applyProtection="1">
      <alignment horizontal="right" vertical="center"/>
      <protection locked="0"/>
    </xf>
    <xf numFmtId="44" fontId="14" fillId="23" borderId="39" xfId="2" applyFont="1" applyFill="1" applyBorder="1" applyAlignment="1" applyProtection="1">
      <alignment horizontal="left" vertical="center"/>
      <protection locked="0"/>
    </xf>
    <xf numFmtId="44" fontId="3" fillId="31" borderId="40" xfId="2" applyFont="1" applyFill="1" applyBorder="1" applyAlignment="1" applyProtection="1">
      <alignment horizontal="right" vertical="center"/>
      <protection locked="0"/>
    </xf>
    <xf numFmtId="44" fontId="14" fillId="31" borderId="4" xfId="2" applyFont="1" applyFill="1" applyBorder="1" applyAlignment="1" applyProtection="1">
      <alignment horizontal="right" vertical="center"/>
      <protection locked="0"/>
    </xf>
    <xf numFmtId="44" fontId="9" fillId="31" borderId="4" xfId="2" applyFont="1" applyFill="1" applyBorder="1" applyAlignment="1" applyProtection="1">
      <alignment horizontal="right" vertical="center"/>
      <protection locked="0"/>
    </xf>
    <xf numFmtId="44" fontId="3" fillId="31" borderId="4" xfId="2" applyFont="1" applyFill="1" applyBorder="1" applyAlignment="1" applyProtection="1">
      <alignment horizontal="right" vertical="center"/>
      <protection locked="0"/>
    </xf>
    <xf numFmtId="44" fontId="14" fillId="31" borderId="38" xfId="2" applyFont="1" applyFill="1" applyBorder="1" applyAlignment="1" applyProtection="1">
      <alignment horizontal="right" vertical="center"/>
      <protection locked="0"/>
    </xf>
    <xf numFmtId="44" fontId="14" fillId="23" borderId="41" xfId="2" applyFont="1" applyFill="1" applyBorder="1" applyAlignment="1" applyProtection="1">
      <alignment horizontal="left" vertical="center"/>
      <protection locked="0"/>
    </xf>
    <xf numFmtId="44" fontId="3" fillId="31" borderId="43" xfId="2" applyFont="1" applyFill="1" applyBorder="1" applyAlignment="1" applyProtection="1">
      <alignment horizontal="right" vertical="center"/>
      <protection locked="0"/>
    </xf>
    <xf numFmtId="44" fontId="14" fillId="31" borderId="20" xfId="2" applyFont="1" applyFill="1" applyBorder="1" applyAlignment="1" applyProtection="1">
      <alignment horizontal="right" vertical="center"/>
      <protection locked="0"/>
    </xf>
    <xf numFmtId="44" fontId="9" fillId="31" borderId="20" xfId="2" applyFont="1" applyFill="1" applyBorder="1" applyAlignment="1" applyProtection="1">
      <alignment horizontal="right" vertical="center"/>
      <protection locked="0"/>
    </xf>
    <xf numFmtId="44" fontId="3" fillId="31" borderId="20" xfId="2" applyFont="1" applyFill="1" applyBorder="1" applyAlignment="1" applyProtection="1">
      <alignment horizontal="right" vertical="center"/>
      <protection locked="0"/>
    </xf>
    <xf numFmtId="44" fontId="14" fillId="31" borderId="42" xfId="2" applyFont="1" applyFill="1" applyBorder="1" applyAlignment="1" applyProtection="1">
      <alignment horizontal="right" vertical="center"/>
      <protection locked="0"/>
    </xf>
    <xf numFmtId="0" fontId="3" fillId="31" borderId="4" xfId="0" applyFont="1" applyFill="1" applyBorder="1" applyAlignment="1" applyProtection="1">
      <alignment horizontal="center" vertical="center"/>
      <protection locked="0"/>
    </xf>
    <xf numFmtId="0" fontId="3" fillId="31" borderId="20" xfId="0" applyFont="1" applyFill="1" applyBorder="1" applyAlignment="1" applyProtection="1">
      <alignment horizontal="center" vertical="center"/>
      <protection locked="0"/>
    </xf>
    <xf numFmtId="0" fontId="3" fillId="31" borderId="11" xfId="0" applyFont="1" applyFill="1" applyBorder="1" applyAlignment="1" applyProtection="1">
      <alignment horizontal="center" vertical="center"/>
      <protection locked="0"/>
    </xf>
    <xf numFmtId="0" fontId="8" fillId="2" borderId="17" xfId="0" applyFont="1" applyFill="1" applyBorder="1" applyAlignment="1">
      <alignment horizontal="center" vertical="center"/>
    </xf>
    <xf numFmtId="44" fontId="16" fillId="0" borderId="60" xfId="0" applyNumberFormat="1" applyFont="1" applyFill="1" applyBorder="1" applyAlignment="1">
      <alignment horizontal="left" vertical="center"/>
    </xf>
    <xf numFmtId="44" fontId="22" fillId="31" borderId="11" xfId="2" applyFont="1" applyFill="1" applyBorder="1" applyAlignment="1" applyProtection="1">
      <alignment horizontal="right" vertical="center"/>
      <protection locked="0"/>
    </xf>
    <xf numFmtId="44" fontId="22" fillId="31" borderId="4" xfId="0" applyNumberFormat="1" applyFont="1" applyFill="1" applyBorder="1" applyAlignment="1" applyProtection="1">
      <alignment horizontal="left" vertical="center"/>
      <protection locked="0"/>
    </xf>
    <xf numFmtId="44" fontId="21" fillId="31" borderId="4" xfId="0" applyNumberFormat="1" applyFont="1" applyFill="1" applyBorder="1" applyAlignment="1" applyProtection="1">
      <alignment horizontal="right" vertical="center"/>
      <protection locked="0"/>
    </xf>
    <xf numFmtId="44" fontId="22" fillId="31" borderId="26" xfId="0" applyNumberFormat="1" applyFont="1" applyFill="1" applyBorder="1" applyAlignment="1" applyProtection="1">
      <alignment horizontal="left" vertical="center"/>
      <protection locked="0"/>
    </xf>
    <xf numFmtId="44" fontId="21" fillId="31" borderId="26" xfId="0" applyNumberFormat="1" applyFont="1" applyFill="1" applyBorder="1" applyAlignment="1" applyProtection="1">
      <alignment horizontal="right" vertical="center"/>
      <protection locked="0"/>
    </xf>
    <xf numFmtId="44" fontId="3" fillId="0" borderId="0" xfId="2" applyFont="1" applyBorder="1" applyAlignment="1">
      <alignment horizontal="left" vertical="center"/>
    </xf>
    <xf numFmtId="44" fontId="14" fillId="0" borderId="41" xfId="2" applyFont="1" applyBorder="1" applyAlignment="1">
      <alignment horizontal="left" vertical="center"/>
    </xf>
    <xf numFmtId="44" fontId="14" fillId="0" borderId="0" xfId="2" applyFont="1" applyBorder="1" applyAlignment="1">
      <alignment horizontal="left" vertical="center"/>
    </xf>
    <xf numFmtId="44" fontId="9" fillId="0" borderId="0" xfId="2" applyFont="1" applyBorder="1" applyAlignment="1">
      <alignment horizontal="left" vertical="center"/>
    </xf>
    <xf numFmtId="44" fontId="6" fillId="0" borderId="0" xfId="2" applyFont="1" applyBorder="1" applyAlignment="1">
      <alignment horizontal="left" vertical="center"/>
    </xf>
    <xf numFmtId="44" fontId="15" fillId="0" borderId="0" xfId="2" applyFont="1" applyBorder="1" applyAlignment="1">
      <alignment horizontal="left" vertical="center"/>
    </xf>
    <xf numFmtId="44" fontId="6" fillId="0" borderId="0" xfId="2" applyFont="1"/>
    <xf numFmtId="9" fontId="14" fillId="31" borderId="4" xfId="3" applyFont="1" applyFill="1" applyBorder="1" applyAlignment="1" applyProtection="1">
      <alignment vertical="center"/>
      <protection locked="0"/>
    </xf>
    <xf numFmtId="165" fontId="14" fillId="31" borderId="4" xfId="3" applyNumberFormat="1" applyFont="1" applyFill="1" applyBorder="1" applyAlignment="1" applyProtection="1">
      <alignment horizontal="center" vertical="center"/>
      <protection locked="0"/>
    </xf>
    <xf numFmtId="0" fontId="3" fillId="20" borderId="12" xfId="0" applyFont="1" applyFill="1" applyBorder="1" applyAlignment="1" applyProtection="1">
      <alignment vertical="center"/>
    </xf>
    <xf numFmtId="0" fontId="3" fillId="20" borderId="12" xfId="0" applyFont="1" applyFill="1" applyBorder="1" applyAlignment="1" applyProtection="1">
      <alignment horizontal="left" vertical="center"/>
    </xf>
    <xf numFmtId="0" fontId="3" fillId="20" borderId="12" xfId="0" applyFont="1" applyFill="1" applyBorder="1" applyAlignment="1" applyProtection="1">
      <alignment horizontal="right" vertical="center" wrapText="1"/>
    </xf>
    <xf numFmtId="0" fontId="3" fillId="20" borderId="4" xfId="0" applyFont="1" applyFill="1" applyBorder="1" applyAlignment="1" applyProtection="1">
      <alignment vertical="center"/>
    </xf>
    <xf numFmtId="0" fontId="3" fillId="20" borderId="4" xfId="0" applyFont="1" applyFill="1" applyBorder="1" applyAlignment="1" applyProtection="1">
      <alignment horizontal="left" vertical="center"/>
    </xf>
    <xf numFmtId="0" fontId="3" fillId="20" borderId="4" xfId="0" applyFont="1" applyFill="1" applyBorder="1" applyAlignment="1" applyProtection="1">
      <alignment horizontal="right" vertical="center" wrapText="1"/>
    </xf>
    <xf numFmtId="166" fontId="3" fillId="31" borderId="44" xfId="0" applyNumberFormat="1" applyFont="1" applyFill="1" applyBorder="1" applyAlignment="1" applyProtection="1">
      <alignment horizontal="right" vertical="center"/>
      <protection locked="0"/>
    </xf>
    <xf numFmtId="166" fontId="3" fillId="31" borderId="45" xfId="0" applyNumberFormat="1" applyFont="1" applyFill="1" applyBorder="1" applyAlignment="1" applyProtection="1">
      <alignment horizontal="right" vertical="center"/>
      <protection locked="0"/>
    </xf>
    <xf numFmtId="14" fontId="3" fillId="31" borderId="35" xfId="0" applyNumberFormat="1" applyFont="1" applyFill="1" applyBorder="1" applyAlignment="1" applyProtection="1">
      <alignment horizontal="right" vertical="center"/>
      <protection locked="0"/>
    </xf>
    <xf numFmtId="14" fontId="3" fillId="31" borderId="38" xfId="0" applyNumberFormat="1" applyFont="1" applyFill="1" applyBorder="1" applyAlignment="1" applyProtection="1">
      <alignment horizontal="right" vertical="center"/>
      <protection locked="0"/>
    </xf>
    <xf numFmtId="14" fontId="3" fillId="31" borderId="42" xfId="0" applyNumberFormat="1" applyFont="1" applyFill="1" applyBorder="1" applyAlignment="1" applyProtection="1">
      <alignment horizontal="right" vertical="center"/>
      <protection locked="0"/>
    </xf>
    <xf numFmtId="0" fontId="3" fillId="0" borderId="0" xfId="0" applyFont="1" applyBorder="1" applyAlignment="1">
      <alignment horizontal="right" vertical="center"/>
    </xf>
    <xf numFmtId="14" fontId="3" fillId="0" borderId="4" xfId="0" applyNumberFormat="1" applyFont="1" applyBorder="1" applyAlignment="1">
      <alignment vertical="center"/>
    </xf>
    <xf numFmtId="0" fontId="3" fillId="31" borderId="11" xfId="0" applyFont="1" applyFill="1" applyBorder="1" applyAlignment="1" applyProtection="1">
      <alignment vertical="center" wrapText="1"/>
      <protection locked="0"/>
    </xf>
    <xf numFmtId="0" fontId="3" fillId="31" borderId="4" xfId="0" applyFont="1" applyFill="1" applyBorder="1" applyAlignment="1" applyProtection="1">
      <alignment vertical="center" wrapText="1"/>
      <protection locked="0"/>
    </xf>
    <xf numFmtId="44" fontId="6" fillId="0" borderId="0" xfId="2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/>
    <xf numFmtId="0" fontId="2" fillId="0" borderId="0" xfId="0" applyFont="1" applyAlignment="1"/>
    <xf numFmtId="0" fontId="3" fillId="0" borderId="0" xfId="0" applyFont="1" applyFill="1" applyAlignment="1">
      <alignment horizontal="left" vertical="center" wrapText="1"/>
    </xf>
    <xf numFmtId="44" fontId="5" fillId="7" borderId="31" xfId="2" applyFont="1" applyFill="1" applyBorder="1" applyAlignment="1" applyProtection="1">
      <alignment horizontal="center" vertical="center" textRotation="45" wrapText="1"/>
      <protection locked="0"/>
    </xf>
    <xf numFmtId="0" fontId="5" fillId="27" borderId="9" xfId="0" applyFont="1" applyFill="1" applyBorder="1" applyAlignment="1">
      <alignment vertical="center"/>
    </xf>
    <xf numFmtId="0" fontId="5" fillId="27" borderId="9" xfId="0" applyFont="1" applyFill="1" applyBorder="1" applyAlignment="1">
      <alignment horizontal="right" vertical="center"/>
    </xf>
    <xf numFmtId="0" fontId="3" fillId="26" borderId="9" xfId="0" applyFont="1" applyFill="1" applyBorder="1" applyAlignment="1">
      <alignment vertical="center"/>
    </xf>
    <xf numFmtId="0" fontId="6" fillId="26" borderId="9" xfId="0" applyFont="1" applyFill="1" applyBorder="1" applyAlignment="1">
      <alignment horizontal="right" vertical="center"/>
    </xf>
    <xf numFmtId="0" fontId="4" fillId="10" borderId="50" xfId="0" applyFont="1" applyFill="1" applyBorder="1" applyAlignment="1">
      <alignment horizontal="left" vertical="center" wrapText="1"/>
    </xf>
    <xf numFmtId="0" fontId="4" fillId="10" borderId="9" xfId="0" applyFont="1" applyFill="1" applyBorder="1" applyAlignment="1">
      <alignment horizontal="center" vertical="center"/>
    </xf>
    <xf numFmtId="0" fontId="5" fillId="10" borderId="71" xfId="0" applyFont="1" applyFill="1" applyBorder="1" applyAlignment="1">
      <alignment horizontal="right" vertical="center"/>
    </xf>
    <xf numFmtId="0" fontId="25" fillId="0" borderId="70" xfId="2" applyNumberFormat="1" applyFont="1" applyFill="1" applyBorder="1" applyAlignment="1">
      <alignment horizontal="center" vertical="center"/>
    </xf>
    <xf numFmtId="44" fontId="25" fillId="0" borderId="70" xfId="2" applyFont="1" applyFill="1" applyBorder="1" applyAlignment="1">
      <alignment horizontal="right" vertical="center"/>
    </xf>
    <xf numFmtId="0" fontId="25" fillId="0" borderId="70" xfId="2" applyNumberFormat="1" applyFont="1" applyFill="1" applyBorder="1" applyAlignment="1" applyProtection="1">
      <alignment horizontal="center" vertical="center"/>
    </xf>
    <xf numFmtId="44" fontId="25" fillId="0" borderId="70" xfId="2" applyFont="1" applyFill="1" applyBorder="1" applyAlignment="1">
      <alignment horizontal="center" vertical="center"/>
    </xf>
    <xf numFmtId="0" fontId="5" fillId="10" borderId="0" xfId="0" applyFont="1" applyFill="1" applyAlignment="1">
      <alignment vertical="center"/>
    </xf>
    <xf numFmtId="0" fontId="5" fillId="10" borderId="0" xfId="0" applyFont="1" applyFill="1" applyAlignment="1">
      <alignment horizontal="right" vertical="center"/>
    </xf>
    <xf numFmtId="44" fontId="25" fillId="0" borderId="0" xfId="0" applyNumberFormat="1" applyFont="1" applyAlignment="1">
      <alignment vertical="center"/>
    </xf>
    <xf numFmtId="44" fontId="26" fillId="0" borderId="9" xfId="0" applyNumberFormat="1" applyFont="1" applyBorder="1" applyAlignment="1">
      <alignment vertical="center"/>
    </xf>
    <xf numFmtId="44" fontId="3" fillId="0" borderId="0" xfId="2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4" fontId="3" fillId="0" borderId="0" xfId="2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8" fillId="26" borderId="0" xfId="0" applyFont="1" applyFill="1" applyBorder="1" applyAlignment="1">
      <alignment horizontal="center" vertical="center"/>
    </xf>
    <xf numFmtId="0" fontId="8" fillId="26" borderId="0" xfId="0" applyFont="1" applyFill="1" applyBorder="1" applyAlignment="1">
      <alignment horizontal="center" vertical="center" wrapText="1"/>
    </xf>
    <xf numFmtId="0" fontId="3" fillId="0" borderId="76" xfId="0" applyFont="1" applyBorder="1" applyAlignment="1">
      <alignment horizontal="left" vertical="center"/>
    </xf>
    <xf numFmtId="0" fontId="3" fillId="0" borderId="76" xfId="0" applyFont="1" applyBorder="1" applyAlignment="1">
      <alignment horizontal="center" vertical="center"/>
    </xf>
    <xf numFmtId="8" fontId="3" fillId="0" borderId="77" xfId="0" applyNumberFormat="1" applyFont="1" applyBorder="1" applyAlignment="1">
      <alignment horizontal="center" vertical="center"/>
    </xf>
    <xf numFmtId="0" fontId="3" fillId="0" borderId="76" xfId="0" applyFont="1" applyBorder="1" applyAlignment="1">
      <alignment vertical="center"/>
    </xf>
    <xf numFmtId="8" fontId="3" fillId="0" borderId="78" xfId="0" applyNumberFormat="1" applyFont="1" applyBorder="1" applyAlignment="1">
      <alignment horizontal="right" vertical="center"/>
    </xf>
    <xf numFmtId="8" fontId="3" fillId="0" borderId="76" xfId="0" applyNumberFormat="1" applyFont="1" applyBorder="1" applyAlignment="1">
      <alignment horizontal="right" vertical="center"/>
    </xf>
    <xf numFmtId="8" fontId="3" fillId="0" borderId="79" xfId="0" applyNumberFormat="1" applyFont="1" applyBorder="1" applyAlignment="1">
      <alignment horizontal="right" vertical="center"/>
    </xf>
    <xf numFmtId="0" fontId="3" fillId="0" borderId="80" xfId="0" applyFont="1" applyBorder="1" applyAlignment="1">
      <alignment horizontal="left" vertical="center"/>
    </xf>
    <xf numFmtId="0" fontId="3" fillId="0" borderId="80" xfId="0" applyFont="1" applyBorder="1" applyAlignment="1">
      <alignment horizontal="center" vertical="center"/>
    </xf>
    <xf numFmtId="8" fontId="3" fillId="0" borderId="81" xfId="0" applyNumberFormat="1" applyFont="1" applyBorder="1" applyAlignment="1">
      <alignment horizontal="center" vertical="center"/>
    </xf>
    <xf numFmtId="0" fontId="3" fillId="0" borderId="80" xfId="0" applyFont="1" applyBorder="1" applyAlignment="1">
      <alignment vertical="center"/>
    </xf>
    <xf numFmtId="8" fontId="3" fillId="0" borderId="83" xfId="0" applyNumberFormat="1" applyFont="1" applyBorder="1" applyAlignment="1">
      <alignment horizontal="right" vertical="center"/>
    </xf>
    <xf numFmtId="0" fontId="10" fillId="0" borderId="80" xfId="0" applyFont="1" applyBorder="1" applyAlignment="1">
      <alignment horizontal="left" vertical="center"/>
    </xf>
    <xf numFmtId="0" fontId="10" fillId="0" borderId="84" xfId="0" applyFont="1" applyBorder="1" applyAlignment="1">
      <alignment horizontal="left" vertical="center"/>
    </xf>
    <xf numFmtId="0" fontId="3" fillId="0" borderId="84" xfId="0" applyFont="1" applyBorder="1" applyAlignment="1">
      <alignment horizontal="center" vertical="center"/>
    </xf>
    <xf numFmtId="8" fontId="3" fillId="0" borderId="85" xfId="0" applyNumberFormat="1" applyFont="1" applyBorder="1" applyAlignment="1">
      <alignment horizontal="center" vertical="center"/>
    </xf>
    <xf numFmtId="0" fontId="3" fillId="0" borderId="84" xfId="0" applyFont="1" applyBorder="1" applyAlignment="1">
      <alignment vertical="center"/>
    </xf>
    <xf numFmtId="8" fontId="3" fillId="0" borderId="84" xfId="0" applyNumberFormat="1" applyFont="1" applyBorder="1" applyAlignment="1">
      <alignment horizontal="right" vertical="center"/>
    </xf>
    <xf numFmtId="8" fontId="3" fillId="0" borderId="87" xfId="0" applyNumberFormat="1" applyFont="1" applyBorder="1" applyAlignment="1">
      <alignment horizontal="right" vertical="center"/>
    </xf>
    <xf numFmtId="8" fontId="3" fillId="0" borderId="78" xfId="0" applyNumberFormat="1" applyFont="1" applyBorder="1" applyAlignment="1">
      <alignment horizontal="center" vertical="center"/>
    </xf>
    <xf numFmtId="8" fontId="3" fillId="0" borderId="82" xfId="0" applyNumberFormat="1" applyFont="1" applyBorder="1" applyAlignment="1">
      <alignment horizontal="center" vertical="center"/>
    </xf>
    <xf numFmtId="8" fontId="3" fillId="0" borderId="86" xfId="0" applyNumberFormat="1" applyFont="1" applyBorder="1" applyAlignment="1">
      <alignment horizontal="center" vertical="center"/>
    </xf>
    <xf numFmtId="0" fontId="5" fillId="28" borderId="7" xfId="0" applyFont="1" applyFill="1" applyBorder="1" applyAlignment="1">
      <alignment horizontal="center" vertical="center"/>
    </xf>
    <xf numFmtId="8" fontId="3" fillId="0" borderId="89" xfId="0" applyNumberFormat="1" applyFont="1" applyBorder="1" applyAlignment="1">
      <alignment horizontal="right" vertical="center"/>
    </xf>
    <xf numFmtId="8" fontId="3" fillId="0" borderId="90" xfId="0" applyNumberFormat="1" applyFont="1" applyBorder="1" applyAlignment="1">
      <alignment horizontal="right" vertical="center"/>
    </xf>
    <xf numFmtId="8" fontId="3" fillId="0" borderId="92" xfId="0" applyNumberFormat="1" applyFont="1" applyBorder="1" applyAlignment="1">
      <alignment horizontal="right" vertical="center"/>
    </xf>
    <xf numFmtId="8" fontId="3" fillId="0" borderId="94" xfId="0" applyNumberFormat="1" applyFont="1" applyBorder="1" applyAlignment="1">
      <alignment horizontal="right" vertical="center"/>
    </xf>
    <xf numFmtId="8" fontId="3" fillId="0" borderId="96" xfId="0" applyNumberFormat="1" applyFont="1" applyBorder="1" applyAlignment="1">
      <alignment horizontal="right" vertical="center"/>
    </xf>
    <xf numFmtId="8" fontId="3" fillId="0" borderId="97" xfId="0" applyNumberFormat="1" applyFont="1" applyBorder="1" applyAlignment="1">
      <alignment horizontal="right" vertical="center"/>
    </xf>
    <xf numFmtId="0" fontId="6" fillId="26" borderId="5" xfId="0" applyFont="1" applyFill="1" applyBorder="1" applyAlignment="1">
      <alignment horizontal="center" vertical="center" wrapText="1"/>
    </xf>
    <xf numFmtId="8" fontId="3" fillId="0" borderId="98" xfId="0" applyNumberFormat="1" applyFont="1" applyBorder="1" applyAlignment="1">
      <alignment horizontal="right" vertical="center"/>
    </xf>
    <xf numFmtId="8" fontId="3" fillId="0" borderId="99" xfId="0" applyNumberFormat="1" applyFont="1" applyBorder="1" applyAlignment="1">
      <alignment horizontal="right" vertical="center"/>
    </xf>
    <xf numFmtId="10" fontId="3" fillId="0" borderId="101" xfId="0" applyNumberFormat="1" applyFont="1" applyBorder="1" applyAlignment="1">
      <alignment horizontal="right" vertical="center"/>
    </xf>
    <xf numFmtId="0" fontId="5" fillId="28" borderId="102" xfId="0" applyFont="1" applyFill="1" applyBorder="1" applyAlignment="1">
      <alignment horizontal="center" vertical="center" wrapText="1"/>
    </xf>
    <xf numFmtId="8" fontId="3" fillId="0" borderId="105" xfId="0" applyNumberFormat="1" applyFont="1" applyBorder="1" applyAlignment="1">
      <alignment horizontal="right" vertical="center"/>
    </xf>
    <xf numFmtId="8" fontId="3" fillId="0" borderId="106" xfId="0" applyNumberFormat="1" applyFont="1" applyBorder="1" applyAlignment="1">
      <alignment horizontal="right" vertical="center"/>
    </xf>
    <xf numFmtId="0" fontId="8" fillId="26" borderId="107" xfId="0" applyFont="1" applyFill="1" applyBorder="1" applyAlignment="1">
      <alignment horizontal="center" vertical="center" wrapText="1"/>
    </xf>
    <xf numFmtId="8" fontId="3" fillId="0" borderId="108" xfId="0" applyNumberFormat="1" applyFont="1" applyBorder="1" applyAlignment="1">
      <alignment horizontal="right" vertical="center"/>
    </xf>
    <xf numFmtId="8" fontId="3" fillId="0" borderId="109" xfId="0" applyNumberFormat="1" applyFont="1" applyBorder="1" applyAlignment="1">
      <alignment horizontal="right" vertical="center"/>
    </xf>
    <xf numFmtId="0" fontId="8" fillId="26" borderId="104" xfId="0" applyFont="1" applyFill="1" applyBorder="1" applyAlignment="1">
      <alignment horizontal="center" vertical="center" wrapText="1"/>
    </xf>
    <xf numFmtId="0" fontId="5" fillId="32" borderId="107" xfId="0" applyFont="1" applyFill="1" applyBorder="1" applyAlignment="1">
      <alignment horizontal="center" vertical="center" wrapText="1"/>
    </xf>
    <xf numFmtId="0" fontId="5" fillId="16" borderId="5" xfId="0" applyFont="1" applyFill="1" applyBorder="1" applyAlignment="1">
      <alignment horizontal="center" vertical="center" wrapText="1"/>
    </xf>
    <xf numFmtId="8" fontId="3" fillId="0" borderId="110" xfId="0" applyNumberFormat="1" applyFont="1" applyBorder="1" applyAlignment="1">
      <alignment horizontal="right" vertical="center"/>
    </xf>
    <xf numFmtId="0" fontId="5" fillId="16" borderId="48" xfId="0" applyFont="1" applyFill="1" applyBorder="1" applyAlignment="1">
      <alignment horizontal="center" vertical="center" wrapText="1"/>
    </xf>
    <xf numFmtId="8" fontId="3" fillId="0" borderId="111" xfId="0" applyNumberFormat="1" applyFont="1" applyBorder="1" applyAlignment="1">
      <alignment horizontal="right" vertical="center"/>
    </xf>
    <xf numFmtId="8" fontId="3" fillId="0" borderId="112" xfId="0" applyNumberFormat="1" applyFont="1" applyBorder="1" applyAlignment="1">
      <alignment horizontal="right" vertical="center"/>
    </xf>
    <xf numFmtId="8" fontId="3" fillId="0" borderId="113" xfId="0" applyNumberFormat="1" applyFont="1" applyBorder="1" applyAlignment="1">
      <alignment horizontal="right" vertical="center"/>
    </xf>
    <xf numFmtId="0" fontId="8" fillId="26" borderId="102" xfId="0" applyFont="1" applyFill="1" applyBorder="1" applyAlignment="1">
      <alignment horizontal="center" vertical="center" wrapText="1"/>
    </xf>
    <xf numFmtId="0" fontId="8" fillId="26" borderId="103" xfId="0" applyFont="1" applyFill="1" applyBorder="1" applyAlignment="1">
      <alignment horizontal="center" vertical="center" wrapText="1"/>
    </xf>
    <xf numFmtId="0" fontId="5" fillId="33" borderId="103" xfId="0" applyFont="1" applyFill="1" applyBorder="1" applyAlignment="1">
      <alignment horizontal="center" vertical="center" wrapText="1"/>
    </xf>
    <xf numFmtId="0" fontId="5" fillId="33" borderId="107" xfId="0" applyFont="1" applyFill="1" applyBorder="1" applyAlignment="1">
      <alignment horizontal="center" vertical="center" wrapText="1"/>
    </xf>
    <xf numFmtId="0" fontId="5" fillId="33" borderId="7" xfId="0" applyFont="1" applyFill="1" applyBorder="1" applyAlignment="1">
      <alignment horizontal="center" vertical="center" wrapText="1"/>
    </xf>
    <xf numFmtId="0" fontId="5" fillId="33" borderId="102" xfId="0" applyFont="1" applyFill="1" applyBorder="1" applyAlignment="1">
      <alignment horizontal="center" vertical="center"/>
    </xf>
    <xf numFmtId="0" fontId="3" fillId="0" borderId="92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110" xfId="0" applyFont="1" applyBorder="1" applyAlignment="1">
      <alignment horizontal="left" vertical="center"/>
    </xf>
    <xf numFmtId="0" fontId="3" fillId="0" borderId="93" xfId="0" applyFont="1" applyBorder="1" applyAlignment="1">
      <alignment horizontal="left" vertical="center"/>
    </xf>
    <xf numFmtId="0" fontId="10" fillId="0" borderId="93" xfId="0" applyFont="1" applyBorder="1" applyAlignment="1">
      <alignment horizontal="left" vertical="center"/>
    </xf>
    <xf numFmtId="0" fontId="10" fillId="0" borderId="95" xfId="0" applyFont="1" applyBorder="1" applyAlignment="1">
      <alignment horizontal="left" vertical="center"/>
    </xf>
    <xf numFmtId="0" fontId="8" fillId="26" borderId="114" xfId="0" applyFont="1" applyFill="1" applyBorder="1" applyAlignment="1">
      <alignment horizontal="center" vertical="center"/>
    </xf>
    <xf numFmtId="0" fontId="8" fillId="26" borderId="115" xfId="0" applyFont="1" applyFill="1" applyBorder="1" applyAlignment="1">
      <alignment horizontal="center" vertical="center"/>
    </xf>
    <xf numFmtId="8" fontId="6" fillId="0" borderId="116" xfId="0" applyNumberFormat="1" applyFont="1" applyBorder="1" applyAlignment="1">
      <alignment horizontal="center" vertical="center"/>
    </xf>
    <xf numFmtId="10" fontId="3" fillId="0" borderId="117" xfId="0" applyNumberFormat="1" applyFont="1" applyBorder="1" applyAlignment="1">
      <alignment horizontal="center" vertical="center"/>
    </xf>
    <xf numFmtId="8" fontId="6" fillId="0" borderId="118" xfId="0" applyNumberFormat="1" applyFont="1" applyBorder="1" applyAlignment="1">
      <alignment horizontal="center" vertical="center"/>
    </xf>
    <xf numFmtId="10" fontId="3" fillId="0" borderId="119" xfId="0" applyNumberFormat="1" applyFont="1" applyBorder="1" applyAlignment="1">
      <alignment horizontal="center" vertical="center"/>
    </xf>
    <xf numFmtId="8" fontId="6" fillId="0" borderId="120" xfId="0" applyNumberFormat="1" applyFont="1" applyBorder="1" applyAlignment="1">
      <alignment horizontal="center" vertical="center"/>
    </xf>
    <xf numFmtId="10" fontId="3" fillId="0" borderId="121" xfId="0" applyNumberFormat="1" applyFont="1" applyBorder="1" applyAlignment="1">
      <alignment horizontal="center" vertical="center"/>
    </xf>
    <xf numFmtId="0" fontId="3" fillId="0" borderId="96" xfId="0" applyFont="1" applyBorder="1" applyAlignment="1">
      <alignment horizontal="center" vertical="center"/>
    </xf>
    <xf numFmtId="8" fontId="3" fillId="0" borderId="75" xfId="0" applyNumberFormat="1" applyFont="1" applyBorder="1" applyAlignment="1">
      <alignment horizontal="right" vertical="center"/>
    </xf>
    <xf numFmtId="8" fontId="3" fillId="0" borderId="122" xfId="0" applyNumberFormat="1" applyFont="1" applyBorder="1" applyAlignment="1">
      <alignment horizontal="right" vertical="center"/>
    </xf>
    <xf numFmtId="8" fontId="3" fillId="0" borderId="123" xfId="0" applyNumberFormat="1" applyFont="1" applyBorder="1" applyAlignment="1">
      <alignment horizontal="right" vertical="center"/>
    </xf>
    <xf numFmtId="10" fontId="3" fillId="0" borderId="124" xfId="0" applyNumberFormat="1" applyFont="1" applyBorder="1" applyAlignment="1">
      <alignment horizontal="right" vertical="center"/>
    </xf>
    <xf numFmtId="0" fontId="10" fillId="0" borderId="9" xfId="0" applyFont="1" applyBorder="1" applyAlignment="1">
      <alignment horizontal="left" vertical="center"/>
    </xf>
    <xf numFmtId="0" fontId="10" fillId="0" borderId="9" xfId="0" applyFont="1" applyBorder="1" applyAlignment="1">
      <alignment horizontal="center" vertical="center"/>
    </xf>
    <xf numFmtId="8" fontId="11" fillId="0" borderId="125" xfId="0" applyNumberFormat="1" applyFont="1" applyBorder="1" applyAlignment="1">
      <alignment horizontal="center" vertical="center"/>
    </xf>
    <xf numFmtId="8" fontId="6" fillId="0" borderId="126" xfId="0" applyNumberFormat="1" applyFont="1" applyBorder="1" applyAlignment="1">
      <alignment horizontal="center" vertical="center"/>
    </xf>
    <xf numFmtId="8" fontId="6" fillId="0" borderId="127" xfId="0" applyNumberFormat="1" applyFont="1" applyBorder="1" applyAlignment="1">
      <alignment horizontal="center" vertical="center"/>
    </xf>
    <xf numFmtId="10" fontId="6" fillId="0" borderId="128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0" fontId="6" fillId="0" borderId="71" xfId="0" applyFont="1" applyBorder="1" applyAlignment="1">
      <alignment vertical="center"/>
    </xf>
    <xf numFmtId="8" fontId="11" fillId="34" borderId="129" xfId="0" applyNumberFormat="1" applyFont="1" applyFill="1" applyBorder="1" applyAlignment="1">
      <alignment horizontal="right" vertical="center"/>
    </xf>
    <xf numFmtId="8" fontId="11" fillId="26" borderId="88" xfId="0" applyNumberFormat="1" applyFont="1" applyFill="1" applyBorder="1" applyAlignment="1">
      <alignment horizontal="right" vertical="center"/>
    </xf>
    <xf numFmtId="8" fontId="16" fillId="0" borderId="9" xfId="0" applyNumberFormat="1" applyFont="1" applyBorder="1" applyAlignment="1">
      <alignment horizontal="right" vertical="center"/>
    </xf>
    <xf numFmtId="8" fontId="19" fillId="0" borderId="126" xfId="0" applyNumberFormat="1" applyFont="1" applyBorder="1" applyAlignment="1">
      <alignment horizontal="right" vertical="center"/>
    </xf>
    <xf numFmtId="8" fontId="19" fillId="0" borderId="50" xfId="0" applyNumberFormat="1" applyFont="1" applyBorder="1" applyAlignment="1">
      <alignment horizontal="right" vertical="center"/>
    </xf>
    <xf numFmtId="8" fontId="6" fillId="34" borderId="127" xfId="0" applyNumberFormat="1" applyFont="1" applyFill="1" applyBorder="1" applyAlignment="1">
      <alignment horizontal="right" vertical="center"/>
    </xf>
    <xf numFmtId="8" fontId="6" fillId="26" borderId="71" xfId="0" applyNumberFormat="1" applyFont="1" applyFill="1" applyBorder="1" applyAlignment="1">
      <alignment horizontal="right" vertical="center"/>
    </xf>
    <xf numFmtId="8" fontId="16" fillId="0" borderId="130" xfId="0" applyNumberFormat="1" applyFont="1" applyBorder="1" applyAlignment="1">
      <alignment horizontal="right" vertical="center"/>
    </xf>
    <xf numFmtId="8" fontId="6" fillId="0" borderId="131" xfId="0" applyNumberFormat="1" applyFont="1" applyBorder="1" applyAlignment="1">
      <alignment horizontal="right" vertical="center"/>
    </xf>
    <xf numFmtId="8" fontId="27" fillId="0" borderId="70" xfId="0" applyNumberFormat="1" applyFont="1" applyBorder="1" applyAlignment="1">
      <alignment horizontal="right" vertical="center"/>
    </xf>
    <xf numFmtId="8" fontId="6" fillId="26" borderId="100" xfId="0" applyNumberFormat="1" applyFont="1" applyFill="1" applyBorder="1" applyAlignment="1">
      <alignment horizontal="right" vertical="center"/>
    </xf>
    <xf numFmtId="8" fontId="6" fillId="0" borderId="132" xfId="0" applyNumberFormat="1" applyFont="1" applyBorder="1" applyAlignment="1">
      <alignment horizontal="right" vertical="center"/>
    </xf>
    <xf numFmtId="8" fontId="6" fillId="0" borderId="100" xfId="0" applyNumberFormat="1" applyFont="1" applyBorder="1" applyAlignment="1">
      <alignment horizontal="right" vertical="center"/>
    </xf>
    <xf numFmtId="10" fontId="6" fillId="0" borderId="71" xfId="0" applyNumberFormat="1" applyFont="1" applyBorder="1" applyAlignment="1">
      <alignment horizontal="right" vertical="center"/>
    </xf>
    <xf numFmtId="0" fontId="6" fillId="20" borderId="5" xfId="0" applyFont="1" applyFill="1" applyBorder="1" applyAlignment="1">
      <alignment horizontal="right" vertical="center"/>
    </xf>
    <xf numFmtId="44" fontId="3" fillId="0" borderId="0" xfId="2" applyFont="1" applyFill="1" applyAlignment="1">
      <alignment horizontal="right" vertical="center"/>
    </xf>
    <xf numFmtId="44" fontId="3" fillId="0" borderId="0" xfId="2" applyFont="1" applyFill="1" applyAlignment="1">
      <alignment horizontal="center" vertical="center"/>
    </xf>
    <xf numFmtId="0" fontId="3" fillId="0" borderId="0" xfId="0" applyNumberFormat="1" applyFont="1"/>
    <xf numFmtId="0" fontId="5" fillId="33" borderId="25" xfId="0" applyFont="1" applyFill="1" applyBorder="1" applyAlignment="1">
      <alignment horizontal="right" vertical="center" wrapText="1"/>
    </xf>
    <xf numFmtId="44" fontId="5" fillId="33" borderId="25" xfId="0" applyNumberFormat="1" applyFont="1" applyFill="1" applyBorder="1" applyAlignment="1">
      <alignment vertical="center"/>
    </xf>
    <xf numFmtId="44" fontId="5" fillId="11" borderId="23" xfId="0" applyNumberFormat="1" applyFont="1" applyFill="1" applyBorder="1" applyAlignment="1">
      <alignment vertical="center"/>
    </xf>
    <xf numFmtId="0" fontId="5" fillId="11" borderId="47" xfId="0" applyFont="1" applyFill="1" applyBorder="1" applyAlignment="1">
      <alignment horizontal="right" vertical="center" wrapText="1"/>
    </xf>
    <xf numFmtId="0" fontId="5" fillId="11" borderId="23" xfId="0" applyNumberFormat="1" applyFont="1" applyFill="1" applyBorder="1" applyAlignment="1">
      <alignment vertical="center"/>
    </xf>
    <xf numFmtId="0" fontId="5" fillId="11" borderId="27" xfId="0" applyFont="1" applyFill="1" applyBorder="1" applyAlignment="1">
      <alignment horizontal="right" vertical="center" wrapText="1"/>
    </xf>
    <xf numFmtId="44" fontId="5" fillId="11" borderId="25" xfId="0" applyNumberFormat="1" applyFont="1" applyFill="1" applyBorder="1" applyAlignment="1">
      <alignment vertical="center"/>
    </xf>
    <xf numFmtId="44" fontId="5" fillId="11" borderId="23" xfId="0" applyNumberFormat="1" applyFont="1" applyFill="1" applyBorder="1" applyAlignment="1">
      <alignment horizontal="right" vertical="center" wrapText="1"/>
    </xf>
    <xf numFmtId="44" fontId="8" fillId="26" borderId="25" xfId="2" applyFont="1" applyFill="1" applyBorder="1" applyAlignment="1">
      <alignment vertical="center"/>
    </xf>
    <xf numFmtId="0" fontId="5" fillId="11" borderId="9" xfId="0" applyFont="1" applyFill="1" applyBorder="1" applyAlignment="1">
      <alignment horizontal="right" vertical="center" wrapText="1"/>
    </xf>
    <xf numFmtId="0" fontId="5" fillId="11" borderId="6" xfId="0" applyFont="1" applyFill="1" applyBorder="1" applyAlignment="1">
      <alignment horizontal="right" vertical="center" wrapText="1"/>
    </xf>
    <xf numFmtId="44" fontId="5" fillId="11" borderId="134" xfId="0" applyNumberFormat="1" applyFont="1" applyFill="1" applyBorder="1" applyAlignment="1">
      <alignment horizontal="right" vertical="center" wrapText="1"/>
    </xf>
    <xf numFmtId="0" fontId="5" fillId="33" borderId="135" xfId="0" applyFont="1" applyFill="1" applyBorder="1" applyAlignment="1">
      <alignment horizontal="right" vertical="center" wrapText="1"/>
    </xf>
    <xf numFmtId="44" fontId="5" fillId="33" borderId="135" xfId="2" applyFont="1" applyFill="1" applyBorder="1" applyAlignment="1">
      <alignment horizontal="right" vertical="center" wrapText="1"/>
    </xf>
    <xf numFmtId="44" fontId="5" fillId="10" borderId="135" xfId="2" applyFont="1" applyFill="1" applyBorder="1" applyAlignment="1">
      <alignment horizontal="right" vertical="center" wrapText="1"/>
    </xf>
    <xf numFmtId="44" fontId="3" fillId="0" borderId="15" xfId="0" applyNumberFormat="1" applyFont="1" applyBorder="1"/>
    <xf numFmtId="44" fontId="3" fillId="0" borderId="4" xfId="0" applyNumberFormat="1" applyFont="1" applyBorder="1"/>
    <xf numFmtId="44" fontId="3" fillId="0" borderId="20" xfId="0" applyNumberFormat="1" applyFont="1" applyBorder="1"/>
    <xf numFmtId="164" fontId="3" fillId="0" borderId="9" xfId="0" applyNumberFormat="1" applyFont="1" applyBorder="1" applyAlignment="1" applyProtection="1">
      <alignment vertical="center"/>
    </xf>
    <xf numFmtId="165" fontId="3" fillId="0" borderId="0" xfId="0" applyNumberFormat="1" applyFont="1" applyAlignment="1">
      <alignment horizontal="left" vertical="center"/>
    </xf>
    <xf numFmtId="165" fontId="3" fillId="0" borderId="0" xfId="0" applyNumberFormat="1" applyFont="1" applyFill="1" applyAlignment="1" applyProtection="1">
      <alignment horizontal="left" vertical="center" wrapText="1"/>
    </xf>
    <xf numFmtId="165" fontId="3" fillId="31" borderId="0" xfId="0" applyNumberFormat="1" applyFont="1" applyFill="1" applyAlignment="1" applyProtection="1">
      <alignment horizontal="left" vertical="center"/>
      <protection locked="0"/>
    </xf>
    <xf numFmtId="0" fontId="3" fillId="0" borderId="0" xfId="0" applyNumberFormat="1" applyFont="1" applyBorder="1" applyAlignment="1" applyProtection="1">
      <alignment vertical="center" wrapText="1"/>
    </xf>
    <xf numFmtId="0" fontId="3" fillId="0" borderId="0" xfId="0" applyNumberFormat="1" applyFont="1" applyAlignment="1">
      <alignment vertical="center" wrapText="1"/>
    </xf>
    <xf numFmtId="0" fontId="3" fillId="0" borderId="0" xfId="0" applyNumberFormat="1" applyFont="1" applyFill="1" applyAlignment="1" applyProtection="1">
      <alignment horizontal="left" vertical="center" wrapText="1"/>
    </xf>
    <xf numFmtId="0" fontId="3" fillId="0" borderId="0" xfId="0" applyNumberFormat="1" applyFont="1" applyBorder="1" applyAlignment="1" applyProtection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 applyProtection="1">
      <alignment horizontal="center" vertical="center" wrapText="1"/>
    </xf>
    <xf numFmtId="44" fontId="6" fillId="0" borderId="0" xfId="2" applyFont="1" applyAlignment="1" applyProtection="1">
      <alignment horizontal="right" vertical="center"/>
    </xf>
    <xf numFmtId="44" fontId="6" fillId="0" borderId="0" xfId="2" applyFont="1" applyBorder="1" applyAlignment="1" applyProtection="1">
      <alignment horizontal="right" vertical="center"/>
    </xf>
    <xf numFmtId="44" fontId="6" fillId="0" borderId="0" xfId="2" applyFont="1" applyAlignment="1">
      <alignment horizontal="right" vertical="center"/>
    </xf>
    <xf numFmtId="44" fontId="3" fillId="0" borderId="0" xfId="2" applyFont="1" applyAlignment="1">
      <alignment horizontal="right"/>
    </xf>
    <xf numFmtId="44" fontId="3" fillId="0" borderId="15" xfId="2" applyFont="1" applyBorder="1" applyAlignment="1">
      <alignment horizontal="right"/>
    </xf>
    <xf numFmtId="44" fontId="5" fillId="11" borderId="23" xfId="2" applyFont="1" applyFill="1" applyBorder="1" applyAlignment="1">
      <alignment horizontal="right" vertical="center"/>
    </xf>
    <xf numFmtId="44" fontId="3" fillId="0" borderId="0" xfId="2" applyFont="1" applyAlignment="1" applyProtection="1">
      <alignment horizontal="right" vertical="center"/>
    </xf>
    <xf numFmtId="44" fontId="3" fillId="0" borderId="0" xfId="2" applyFont="1" applyBorder="1" applyAlignment="1" applyProtection="1">
      <alignment horizontal="left" vertical="center"/>
    </xf>
    <xf numFmtId="44" fontId="6" fillId="0" borderId="0" xfId="2" applyFont="1" applyAlignment="1">
      <alignment horizontal="center" vertical="center" wrapText="1"/>
    </xf>
    <xf numFmtId="44" fontId="3" fillId="0" borderId="0" xfId="2" applyFont="1" applyBorder="1" applyAlignment="1" applyProtection="1">
      <alignment horizontal="right" vertical="center"/>
    </xf>
    <xf numFmtId="44" fontId="3" fillId="0" borderId="0" xfId="2" applyFont="1" applyAlignment="1" applyProtection="1">
      <alignment horizontal="right" vertical="center" wrapText="1"/>
    </xf>
    <xf numFmtId="44" fontId="3" fillId="0" borderId="0" xfId="2" applyFont="1" applyAlignment="1">
      <alignment horizontal="right" vertical="center" wrapText="1"/>
    </xf>
    <xf numFmtId="44" fontId="3" fillId="0" borderId="0" xfId="2" applyFont="1" applyBorder="1" applyAlignment="1" applyProtection="1">
      <alignment horizontal="right" vertical="center" wrapText="1"/>
    </xf>
    <xf numFmtId="0" fontId="8" fillId="2" borderId="24" xfId="0" applyFont="1" applyFill="1" applyBorder="1" applyAlignment="1">
      <alignment horizontal="center" vertical="center" textRotation="45" wrapText="1"/>
    </xf>
    <xf numFmtId="0" fontId="3" fillId="0" borderId="15" xfId="0" applyNumberFormat="1" applyFont="1" applyBorder="1" applyAlignment="1"/>
    <xf numFmtId="44" fontId="3" fillId="0" borderId="15" xfId="2" applyFont="1" applyBorder="1" applyAlignment="1"/>
    <xf numFmtId="14" fontId="9" fillId="0" borderId="4" xfId="0" applyNumberFormat="1" applyFont="1" applyFill="1" applyBorder="1" applyAlignment="1">
      <alignment horizontal="center" wrapText="1"/>
    </xf>
    <xf numFmtId="8" fontId="3" fillId="35" borderId="80" xfId="0" applyNumberFormat="1" applyFont="1" applyFill="1" applyBorder="1" applyAlignment="1">
      <alignment horizontal="right" vertical="center"/>
    </xf>
    <xf numFmtId="44" fontId="5" fillId="11" borderId="25" xfId="0" applyNumberFormat="1" applyFont="1" applyFill="1" applyBorder="1" applyAlignment="1" applyProtection="1">
      <alignment vertical="center"/>
    </xf>
    <xf numFmtId="44" fontId="5" fillId="33" borderId="25" xfId="0" applyNumberFormat="1" applyFont="1" applyFill="1" applyBorder="1" applyAlignment="1" applyProtection="1">
      <alignment vertical="center"/>
    </xf>
    <xf numFmtId="0" fontId="5" fillId="11" borderId="141" xfId="0" applyFont="1" applyFill="1" applyBorder="1" applyAlignment="1">
      <alignment horizontal="right" vertical="center" wrapText="1"/>
    </xf>
    <xf numFmtId="0" fontId="5" fillId="11" borderId="140" xfId="0" applyNumberFormat="1" applyFont="1" applyFill="1" applyBorder="1" applyAlignment="1">
      <alignment vertical="center"/>
    </xf>
    <xf numFmtId="10" fontId="5" fillId="11" borderId="140" xfId="3" applyNumberFormat="1" applyFont="1" applyFill="1" applyBorder="1" applyAlignment="1" applyProtection="1">
      <alignment vertical="center"/>
    </xf>
    <xf numFmtId="44" fontId="5" fillId="33" borderId="25" xfId="0" applyNumberFormat="1" applyFont="1" applyFill="1" applyBorder="1" applyAlignment="1" applyProtection="1">
      <alignment vertical="center"/>
      <protection locked="0"/>
    </xf>
    <xf numFmtId="44" fontId="25" fillId="0" borderId="25" xfId="2" applyFont="1" applyFill="1" applyBorder="1" applyAlignment="1">
      <alignment vertical="center"/>
    </xf>
    <xf numFmtId="44" fontId="8" fillId="26" borderId="23" xfId="2" applyFont="1" applyFill="1" applyBorder="1" applyAlignment="1">
      <alignment horizontal="right" vertical="center"/>
    </xf>
    <xf numFmtId="44" fontId="5" fillId="10" borderId="6" xfId="2" applyFont="1" applyFill="1" applyBorder="1" applyAlignment="1">
      <alignment horizontal="right" vertical="center" wrapText="1"/>
    </xf>
    <xf numFmtId="44" fontId="28" fillId="0" borderId="11" xfId="2" applyFont="1" applyBorder="1" applyAlignment="1">
      <alignment vertical="center"/>
    </xf>
    <xf numFmtId="44" fontId="28" fillId="0" borderId="4" xfId="2" applyFont="1" applyBorder="1" applyAlignment="1">
      <alignment vertical="center"/>
    </xf>
    <xf numFmtId="0" fontId="5" fillId="3" borderId="2" xfId="0" applyFont="1" applyFill="1" applyBorder="1" applyAlignment="1" applyProtection="1">
      <alignment horizontal="center" vertical="center" wrapText="1"/>
    </xf>
    <xf numFmtId="0" fontId="8" fillId="2" borderId="2" xfId="0" applyFont="1" applyFill="1" applyBorder="1" applyAlignment="1">
      <alignment horizontal="center" vertical="center" textRotation="45" wrapText="1"/>
    </xf>
    <xf numFmtId="0" fontId="8" fillId="2" borderId="3" xfId="0" applyFont="1" applyFill="1" applyBorder="1" applyAlignment="1">
      <alignment horizontal="center" vertical="center" textRotation="45" wrapText="1"/>
    </xf>
    <xf numFmtId="0" fontId="5" fillId="12" borderId="144" xfId="0" applyNumberFormat="1" applyFont="1" applyFill="1" applyBorder="1" applyAlignment="1" applyProtection="1">
      <alignment horizontal="center" vertical="center" textRotation="45" wrapText="1"/>
    </xf>
    <xf numFmtId="44" fontId="5" fillId="12" borderId="2" xfId="2" applyFont="1" applyFill="1" applyBorder="1" applyAlignment="1" applyProtection="1">
      <alignment horizontal="center" vertical="center" textRotation="45" wrapText="1"/>
    </xf>
    <xf numFmtId="0" fontId="8" fillId="11" borderId="2" xfId="0" applyNumberFormat="1" applyFont="1" applyFill="1" applyBorder="1" applyAlignment="1" applyProtection="1">
      <alignment horizontal="center" vertical="center" textRotation="45" wrapText="1"/>
    </xf>
    <xf numFmtId="44" fontId="8" fillId="11" borderId="2" xfId="2" applyFont="1" applyFill="1" applyBorder="1" applyAlignment="1" applyProtection="1">
      <alignment horizontal="center" vertical="center" textRotation="45" wrapText="1"/>
    </xf>
    <xf numFmtId="0" fontId="8" fillId="21" borderId="2" xfId="0" applyNumberFormat="1" applyFont="1" applyFill="1" applyBorder="1" applyAlignment="1" applyProtection="1">
      <alignment horizontal="center" vertical="center" textRotation="45"/>
    </xf>
    <xf numFmtId="44" fontId="8" fillId="21" borderId="2" xfId="2" applyFont="1" applyFill="1" applyBorder="1" applyAlignment="1" applyProtection="1">
      <alignment horizontal="center" vertical="center" textRotation="45"/>
    </xf>
    <xf numFmtId="0" fontId="5" fillId="5" borderId="2" xfId="0" applyNumberFormat="1" applyFont="1" applyFill="1" applyBorder="1" applyAlignment="1" applyProtection="1">
      <alignment horizontal="center" vertical="center" textRotation="45"/>
    </xf>
    <xf numFmtId="44" fontId="5" fillId="5" borderId="2" xfId="2" applyFont="1" applyFill="1" applyBorder="1" applyAlignment="1" applyProtection="1">
      <alignment horizontal="center" vertical="center" textRotation="45"/>
    </xf>
    <xf numFmtId="0" fontId="8" fillId="7" borderId="2" xfId="0" applyNumberFormat="1" applyFont="1" applyFill="1" applyBorder="1" applyAlignment="1" applyProtection="1">
      <alignment horizontal="center" vertical="center" textRotation="45"/>
    </xf>
    <xf numFmtId="44" fontId="8" fillId="7" borderId="2" xfId="2" applyFont="1" applyFill="1" applyBorder="1" applyAlignment="1" applyProtection="1">
      <alignment horizontal="center" vertical="center" textRotation="45"/>
    </xf>
    <xf numFmtId="0" fontId="8" fillId="8" borderId="2" xfId="0" applyNumberFormat="1" applyFont="1" applyFill="1" applyBorder="1" applyAlignment="1" applyProtection="1">
      <alignment horizontal="center" vertical="center" textRotation="45"/>
    </xf>
    <xf numFmtId="44" fontId="8" fillId="8" borderId="2" xfId="2" applyFont="1" applyFill="1" applyBorder="1" applyAlignment="1" applyProtection="1">
      <alignment horizontal="center" vertical="center" textRotation="45"/>
    </xf>
    <xf numFmtId="0" fontId="5" fillId="4" borderId="2" xfId="0" applyNumberFormat="1" applyFont="1" applyFill="1" applyBorder="1" applyAlignment="1" applyProtection="1">
      <alignment horizontal="center" vertical="center" textRotation="45"/>
    </xf>
    <xf numFmtId="44" fontId="5" fillId="4" borderId="2" xfId="2" applyFont="1" applyFill="1" applyBorder="1" applyAlignment="1" applyProtection="1">
      <alignment horizontal="center" vertical="center" textRotation="45"/>
    </xf>
    <xf numFmtId="0" fontId="8" fillId="10" borderId="2" xfId="0" applyNumberFormat="1" applyFont="1" applyFill="1" applyBorder="1" applyAlignment="1" applyProtection="1">
      <alignment horizontal="center" vertical="center" textRotation="45"/>
    </xf>
    <xf numFmtId="44" fontId="8" fillId="10" borderId="2" xfId="2" applyFont="1" applyFill="1" applyBorder="1" applyAlignment="1" applyProtection="1">
      <alignment horizontal="center" vertical="center" textRotation="45"/>
    </xf>
    <xf numFmtId="0" fontId="8" fillId="9" borderId="2" xfId="0" applyNumberFormat="1" applyFont="1" applyFill="1" applyBorder="1" applyAlignment="1" applyProtection="1">
      <alignment horizontal="center" vertical="center" textRotation="45"/>
    </xf>
    <xf numFmtId="44" fontId="8" fillId="9" borderId="2" xfId="2" applyFont="1" applyFill="1" applyBorder="1" applyAlignment="1" applyProtection="1">
      <alignment horizontal="center" vertical="center" textRotation="45"/>
    </xf>
    <xf numFmtId="0" fontId="8" fillId="22" borderId="2" xfId="0" applyNumberFormat="1" applyFont="1" applyFill="1" applyBorder="1" applyAlignment="1" applyProtection="1">
      <alignment horizontal="center" vertical="center" textRotation="45"/>
    </xf>
    <xf numFmtId="44" fontId="8" fillId="22" borderId="2" xfId="2" applyFont="1" applyFill="1" applyBorder="1" applyAlignment="1" applyProtection="1">
      <alignment horizontal="center" vertical="center" textRotation="45"/>
    </xf>
    <xf numFmtId="0" fontId="5" fillId="18" borderId="2" xfId="0" applyNumberFormat="1" applyFont="1" applyFill="1" applyBorder="1" applyAlignment="1" applyProtection="1">
      <alignment horizontal="center" vertical="center" textRotation="45"/>
    </xf>
    <xf numFmtId="44" fontId="5" fillId="18" borderId="2" xfId="2" applyFont="1" applyFill="1" applyBorder="1" applyAlignment="1" applyProtection="1">
      <alignment horizontal="center" vertical="center" textRotation="45"/>
    </xf>
    <xf numFmtId="0" fontId="8" fillId="17" borderId="2" xfId="0" applyNumberFormat="1" applyFont="1" applyFill="1" applyBorder="1" applyAlignment="1" applyProtection="1">
      <alignment horizontal="center" vertical="center" textRotation="45"/>
    </xf>
    <xf numFmtId="44" fontId="8" fillId="17" borderId="2" xfId="2" applyFont="1" applyFill="1" applyBorder="1" applyAlignment="1" applyProtection="1">
      <alignment horizontal="center" vertical="center" textRotation="45"/>
    </xf>
    <xf numFmtId="0" fontId="5" fillId="19" borderId="2" xfId="0" applyNumberFormat="1" applyFont="1" applyFill="1" applyBorder="1" applyAlignment="1" applyProtection="1">
      <alignment horizontal="center" vertical="center" textRotation="45"/>
    </xf>
    <xf numFmtId="44" fontId="5" fillId="19" borderId="2" xfId="2" applyFont="1" applyFill="1" applyBorder="1" applyAlignment="1" applyProtection="1">
      <alignment horizontal="center" vertical="center" textRotation="45"/>
    </xf>
    <xf numFmtId="0" fontId="5" fillId="14" borderId="2" xfId="0" applyNumberFormat="1" applyFont="1" applyFill="1" applyBorder="1" applyAlignment="1" applyProtection="1">
      <alignment horizontal="center" vertical="center" textRotation="45"/>
    </xf>
    <xf numFmtId="44" fontId="5" fillId="14" borderId="2" xfId="2" applyFont="1" applyFill="1" applyBorder="1" applyAlignment="1" applyProtection="1">
      <alignment horizontal="center" vertical="center" textRotation="45"/>
    </xf>
    <xf numFmtId="0" fontId="8" fillId="20" borderId="2" xfId="0" applyNumberFormat="1" applyFont="1" applyFill="1" applyBorder="1" applyAlignment="1" applyProtection="1">
      <alignment horizontal="center" vertical="center" textRotation="45"/>
    </xf>
    <xf numFmtId="0" fontId="6" fillId="0" borderId="0" xfId="0" applyNumberFormat="1" applyFont="1" applyBorder="1" applyAlignment="1" applyProtection="1">
      <alignment horizontal="right" vertical="center"/>
    </xf>
    <xf numFmtId="0" fontId="6" fillId="0" borderId="0" xfId="0" applyFont="1" applyBorder="1" applyAlignment="1" applyProtection="1">
      <alignment vertical="center" wrapText="1"/>
    </xf>
    <xf numFmtId="0" fontId="9" fillId="0" borderId="0" xfId="0" applyFont="1" applyBorder="1" applyAlignment="1" applyProtection="1">
      <alignment horizontal="left" vertical="center"/>
    </xf>
    <xf numFmtId="165" fontId="3" fillId="0" borderId="0" xfId="0" applyNumberFormat="1" applyFont="1" applyBorder="1" applyAlignment="1" applyProtection="1">
      <alignment horizontal="left" vertical="center" wrapText="1"/>
    </xf>
    <xf numFmtId="164" fontId="3" fillId="0" borderId="9" xfId="2" applyNumberFormat="1" applyFont="1" applyBorder="1" applyAlignment="1">
      <alignment vertical="center" wrapText="1"/>
    </xf>
    <xf numFmtId="0" fontId="25" fillId="0" borderId="25" xfId="2" applyNumberFormat="1" applyFont="1" applyFill="1" applyBorder="1" applyAlignment="1">
      <alignment vertical="center"/>
    </xf>
    <xf numFmtId="44" fontId="25" fillId="0" borderId="25" xfId="2" applyFont="1" applyFill="1" applyBorder="1" applyAlignment="1">
      <alignment horizontal="right" vertical="center"/>
    </xf>
    <xf numFmtId="0" fontId="8" fillId="0" borderId="23" xfId="2" applyNumberFormat="1" applyFont="1" applyFill="1" applyBorder="1" applyAlignment="1">
      <alignment vertical="center"/>
    </xf>
    <xf numFmtId="44" fontId="8" fillId="0" borderId="0" xfId="2" applyFont="1" applyFill="1" applyBorder="1" applyAlignment="1">
      <alignment vertical="center"/>
    </xf>
    <xf numFmtId="44" fontId="25" fillId="0" borderId="0" xfId="2" applyFont="1" applyFill="1" applyBorder="1" applyAlignment="1">
      <alignment vertical="center"/>
    </xf>
    <xf numFmtId="44" fontId="8" fillId="0" borderId="0" xfId="2" applyFont="1" applyFill="1" applyBorder="1" applyAlignment="1">
      <alignment horizontal="right" vertical="center"/>
    </xf>
    <xf numFmtId="44" fontId="3" fillId="0" borderId="4" xfId="2" applyFont="1" applyBorder="1"/>
    <xf numFmtId="0" fontId="3" fillId="0" borderId="0" xfId="0" applyFont="1" applyFill="1"/>
    <xf numFmtId="44" fontId="5" fillId="0" borderId="0" xfId="2" applyFont="1" applyFill="1" applyBorder="1" applyAlignment="1">
      <alignment horizontal="right" vertical="center"/>
    </xf>
    <xf numFmtId="44" fontId="3" fillId="0" borderId="145" xfId="2" applyFont="1" applyBorder="1" applyAlignment="1">
      <alignment horizontal="right"/>
    </xf>
    <xf numFmtId="44" fontId="8" fillId="20" borderId="29" xfId="2" applyFont="1" applyFill="1" applyBorder="1" applyAlignment="1" applyProtection="1">
      <alignment horizontal="center" vertical="center" textRotation="45"/>
    </xf>
    <xf numFmtId="44" fontId="5" fillId="3" borderId="5" xfId="2" applyFont="1" applyFill="1" applyBorder="1" applyAlignment="1">
      <alignment horizontal="left" vertical="center"/>
    </xf>
    <xf numFmtId="44" fontId="5" fillId="3" borderId="6" xfId="2" applyFont="1" applyFill="1" applyBorder="1" applyAlignment="1">
      <alignment horizontal="left" vertical="center"/>
    </xf>
    <xf numFmtId="44" fontId="5" fillId="3" borderId="7" xfId="2" applyFont="1" applyFill="1" applyBorder="1" applyAlignment="1">
      <alignment horizontal="right" vertical="center"/>
    </xf>
    <xf numFmtId="44" fontId="6" fillId="26" borderId="5" xfId="2" applyFont="1" applyFill="1" applyBorder="1" applyAlignment="1">
      <alignment horizontal="left" vertical="center"/>
    </xf>
    <xf numFmtId="44" fontId="15" fillId="26" borderId="6" xfId="2" applyFont="1" applyFill="1" applyBorder="1" applyAlignment="1">
      <alignment horizontal="left" vertical="center"/>
    </xf>
    <xf numFmtId="44" fontId="8" fillId="26" borderId="7" xfId="2" applyFont="1" applyFill="1" applyBorder="1" applyAlignment="1">
      <alignment horizontal="right" vertical="center"/>
    </xf>
    <xf numFmtId="44" fontId="6" fillId="0" borderId="48" xfId="2" applyFont="1" applyBorder="1" applyAlignment="1">
      <alignment horizontal="left" vertical="center"/>
    </xf>
    <xf numFmtId="44" fontId="16" fillId="0" borderId="48" xfId="2" applyFont="1" applyBorder="1" applyAlignment="1">
      <alignment horizontal="left" vertical="center"/>
    </xf>
    <xf numFmtId="44" fontId="6" fillId="0" borderId="48" xfId="2" applyFont="1" applyFill="1" applyBorder="1" applyAlignment="1">
      <alignment horizontal="left" vertical="center"/>
    </xf>
    <xf numFmtId="44" fontId="5" fillId="3" borderId="6" xfId="2" applyFont="1" applyFill="1" applyBorder="1" applyAlignment="1">
      <alignment horizontal="right" vertical="center"/>
    </xf>
    <xf numFmtId="44" fontId="3" fillId="0" borderId="20" xfId="2" applyFont="1" applyBorder="1"/>
    <xf numFmtId="44" fontId="3" fillId="0" borderId="0" xfId="2" applyFont="1" applyBorder="1" applyAlignment="1">
      <alignment vertical="center"/>
    </xf>
    <xf numFmtId="44" fontId="5" fillId="16" borderId="135" xfId="2" applyFont="1" applyFill="1" applyBorder="1" applyAlignment="1">
      <alignment horizontal="right" vertical="center" wrapText="1"/>
    </xf>
    <xf numFmtId="44" fontId="5" fillId="16" borderId="6" xfId="2" applyFont="1" applyFill="1" applyBorder="1" applyAlignment="1">
      <alignment horizontal="right" vertical="center" wrapText="1"/>
    </xf>
    <xf numFmtId="0" fontId="5" fillId="16" borderId="139" xfId="2" applyNumberFormat="1" applyFont="1" applyFill="1" applyBorder="1" applyAlignment="1">
      <alignment vertical="center"/>
    </xf>
    <xf numFmtId="44" fontId="5" fillId="16" borderId="139" xfId="2" applyFont="1" applyFill="1" applyBorder="1" applyAlignment="1">
      <alignment vertical="center"/>
    </xf>
    <xf numFmtId="44" fontId="5" fillId="16" borderId="139" xfId="2" applyFont="1" applyFill="1" applyBorder="1" applyAlignment="1">
      <alignment horizontal="right" vertical="center"/>
    </xf>
    <xf numFmtId="14" fontId="9" fillId="0" borderId="20" xfId="0" applyNumberFormat="1" applyFont="1" applyFill="1" applyBorder="1" applyAlignment="1">
      <alignment horizontal="center" wrapText="1"/>
    </xf>
    <xf numFmtId="0" fontId="3" fillId="0" borderId="13" xfId="0" applyNumberFormat="1" applyFont="1" applyBorder="1" applyAlignment="1"/>
    <xf numFmtId="44" fontId="3" fillId="0" borderId="13" xfId="2" applyFont="1" applyBorder="1" applyAlignment="1">
      <alignment horizontal="right"/>
    </xf>
    <xf numFmtId="0" fontId="5" fillId="11" borderId="147" xfId="0" applyFont="1" applyFill="1" applyBorder="1" applyAlignment="1">
      <alignment horizontal="right" vertical="center" wrapText="1"/>
    </xf>
    <xf numFmtId="0" fontId="5" fillId="11" borderId="148" xfId="0" applyNumberFormat="1" applyFont="1" applyFill="1" applyBorder="1" applyAlignment="1">
      <alignment vertical="center"/>
    </xf>
    <xf numFmtId="44" fontId="5" fillId="11" borderId="148" xfId="2" applyFont="1" applyFill="1" applyBorder="1" applyAlignment="1">
      <alignment horizontal="right" vertical="center"/>
    </xf>
    <xf numFmtId="44" fontId="6" fillId="0" borderId="149" xfId="0" applyNumberFormat="1" applyFont="1" applyBorder="1" applyAlignment="1">
      <alignment vertical="center"/>
    </xf>
    <xf numFmtId="0" fontId="25" fillId="0" borderId="25" xfId="0" applyFont="1" applyFill="1" applyBorder="1" applyAlignment="1">
      <alignment vertical="center" wrapText="1"/>
    </xf>
    <xf numFmtId="44" fontId="3" fillId="0" borderId="0" xfId="2" applyFont="1" applyBorder="1" applyAlignment="1">
      <alignment horizontal="right" vertical="center"/>
    </xf>
    <xf numFmtId="44" fontId="5" fillId="3" borderId="134" xfId="2" applyFont="1" applyFill="1" applyBorder="1" applyAlignment="1">
      <alignment horizontal="right" vertical="center" wrapText="1"/>
    </xf>
    <xf numFmtId="44" fontId="5" fillId="16" borderId="27" xfId="2" applyFont="1" applyFill="1" applyBorder="1" applyAlignment="1">
      <alignment horizontal="right" vertical="center" wrapText="1"/>
    </xf>
    <xf numFmtId="44" fontId="5" fillId="14" borderId="135" xfId="2" applyFont="1" applyFill="1" applyBorder="1" applyAlignment="1">
      <alignment horizontal="right" vertical="center" wrapText="1"/>
    </xf>
    <xf numFmtId="44" fontId="5" fillId="14" borderId="6" xfId="2" applyFont="1" applyFill="1" applyBorder="1" applyAlignment="1">
      <alignment horizontal="right" vertical="center" wrapText="1"/>
    </xf>
    <xf numFmtId="44" fontId="25" fillId="20" borderId="25" xfId="0" applyNumberFormat="1" applyFont="1" applyFill="1" applyBorder="1" applyAlignment="1">
      <alignment vertical="center"/>
    </xf>
    <xf numFmtId="0" fontId="5" fillId="10" borderId="135" xfId="0" applyFont="1" applyFill="1" applyBorder="1" applyAlignment="1">
      <alignment horizontal="right" vertical="center" wrapText="1"/>
    </xf>
    <xf numFmtId="44" fontId="5" fillId="3" borderId="135" xfId="2" applyFont="1" applyFill="1" applyBorder="1" applyAlignment="1">
      <alignment horizontal="right" vertical="center" wrapText="1"/>
    </xf>
    <xf numFmtId="165" fontId="3" fillId="31" borderId="4" xfId="3" applyNumberFormat="1" applyFont="1" applyFill="1" applyBorder="1" applyAlignment="1" applyProtection="1">
      <alignment horizontal="center" vertical="center"/>
    </xf>
    <xf numFmtId="9" fontId="3" fillId="0" borderId="4" xfId="3" applyFont="1" applyBorder="1" applyAlignment="1" applyProtection="1">
      <alignment vertical="center"/>
    </xf>
    <xf numFmtId="165" fontId="3" fillId="0" borderId="4" xfId="3" applyNumberFormat="1" applyFont="1" applyBorder="1" applyAlignment="1" applyProtection="1">
      <alignment horizontal="center" vertical="center"/>
    </xf>
    <xf numFmtId="9" fontId="3" fillId="0" borderId="4" xfId="3" applyFont="1" applyBorder="1" applyAlignment="1" applyProtection="1">
      <alignment vertical="center" wrapText="1"/>
    </xf>
    <xf numFmtId="165" fontId="3" fillId="0" borderId="4" xfId="3" applyNumberFormat="1" applyFont="1" applyFill="1" applyBorder="1" applyAlignment="1" applyProtection="1">
      <alignment horizontal="center" vertical="center"/>
    </xf>
    <xf numFmtId="9" fontId="3" fillId="0" borderId="4" xfId="3" applyFont="1" applyFill="1" applyBorder="1" applyAlignment="1" applyProtection="1">
      <alignment vertical="center" wrapText="1"/>
    </xf>
    <xf numFmtId="9" fontId="3" fillId="0" borderId="4" xfId="3" applyFont="1" applyFill="1" applyBorder="1" applyAlignment="1" applyProtection="1">
      <alignment vertical="center"/>
    </xf>
    <xf numFmtId="9" fontId="3" fillId="0" borderId="12" xfId="3" applyFont="1" applyFill="1" applyBorder="1" applyAlignment="1" applyProtection="1">
      <alignment horizontal="right" vertical="center"/>
    </xf>
    <xf numFmtId="165" fontId="3" fillId="0" borderId="12" xfId="3" applyNumberFormat="1" applyFont="1" applyFill="1" applyBorder="1" applyAlignment="1" applyProtection="1">
      <alignment horizontal="center" vertical="center"/>
    </xf>
    <xf numFmtId="9" fontId="3" fillId="0" borderId="11" xfId="3" applyFont="1" applyFill="1" applyBorder="1" applyAlignment="1" applyProtection="1">
      <alignment vertical="center"/>
    </xf>
    <xf numFmtId="165" fontId="3" fillId="0" borderId="11" xfId="3" applyNumberFormat="1" applyFont="1" applyFill="1" applyBorder="1" applyAlignment="1" applyProtection="1">
      <alignment horizontal="center" vertical="center"/>
    </xf>
    <xf numFmtId="9" fontId="3" fillId="0" borderId="4" xfId="3" applyFont="1" applyFill="1" applyBorder="1" applyAlignment="1" applyProtection="1">
      <alignment horizontal="right" vertical="center"/>
    </xf>
    <xf numFmtId="9" fontId="3" fillId="31" borderId="12" xfId="3" applyFont="1" applyFill="1" applyBorder="1" applyAlignment="1" applyProtection="1">
      <alignment vertical="center"/>
      <protection locked="0"/>
    </xf>
    <xf numFmtId="165" fontId="3" fillId="31" borderId="12" xfId="3" applyNumberFormat="1" applyFont="1" applyFill="1" applyBorder="1" applyAlignment="1" applyProtection="1">
      <alignment horizontal="center" vertical="center"/>
      <protection locked="0"/>
    </xf>
    <xf numFmtId="9" fontId="9" fillId="31" borderId="4" xfId="3" applyFont="1" applyFill="1" applyBorder="1" applyAlignment="1" applyProtection="1">
      <alignment vertical="center"/>
      <protection locked="0"/>
    </xf>
    <xf numFmtId="165" fontId="9" fillId="31" borderId="4" xfId="3" applyNumberFormat="1" applyFont="1" applyFill="1" applyBorder="1" applyAlignment="1" applyProtection="1">
      <alignment horizontal="center" vertical="center"/>
      <protection locked="0"/>
    </xf>
    <xf numFmtId="9" fontId="3" fillId="31" borderId="4" xfId="3" applyFont="1" applyFill="1" applyBorder="1" applyAlignment="1" applyProtection="1">
      <alignment vertical="center" wrapText="1"/>
      <protection locked="0"/>
    </xf>
    <xf numFmtId="0" fontId="6" fillId="0" borderId="0" xfId="0" applyFont="1" applyBorder="1" applyAlignment="1">
      <alignment horizontal="left" vertical="center"/>
    </xf>
    <xf numFmtId="0" fontId="6" fillId="25" borderId="8" xfId="0" applyFont="1" applyFill="1" applyBorder="1" applyAlignment="1">
      <alignment horizontal="center" vertical="center"/>
    </xf>
    <xf numFmtId="10" fontId="6" fillId="25" borderId="8" xfId="3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44" fontId="3" fillId="0" borderId="0" xfId="2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4" fontId="3" fillId="0" borderId="0" xfId="2" applyFont="1" applyAlignment="1">
      <alignment horizontal="right" vertical="center"/>
    </xf>
    <xf numFmtId="164" fontId="3" fillId="0" borderId="0" xfId="0" applyNumberFormat="1" applyFont="1" applyAlignment="1" applyProtection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 applyAlignment="1" applyProtection="1">
      <alignment horizontal="center" vertical="center"/>
    </xf>
    <xf numFmtId="164" fontId="9" fillId="0" borderId="0" xfId="0" applyNumberFormat="1" applyFont="1" applyFill="1" applyAlignment="1" applyProtection="1">
      <alignment horizontal="left" vertical="center"/>
    </xf>
    <xf numFmtId="0" fontId="8" fillId="34" borderId="0" xfId="0" applyFont="1" applyFill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 applyProtection="1">
      <alignment horizontal="right" vertical="center" wrapText="1"/>
    </xf>
    <xf numFmtId="165" fontId="3" fillId="0" borderId="0" xfId="0" applyNumberFormat="1" applyFont="1" applyAlignment="1" applyProtection="1">
      <alignment horizontal="left" vertical="center"/>
    </xf>
    <xf numFmtId="164" fontId="3" fillId="0" borderId="9" xfId="2" applyNumberFormat="1" applyFont="1" applyBorder="1" applyAlignment="1">
      <alignment horizontal="left" vertical="center" wrapText="1"/>
    </xf>
    <xf numFmtId="8" fontId="9" fillId="0" borderId="91" xfId="0" applyNumberFormat="1" applyFont="1" applyBorder="1" applyAlignment="1">
      <alignment horizontal="right" vertical="center"/>
    </xf>
    <xf numFmtId="8" fontId="9" fillId="0" borderId="93" xfId="0" applyNumberFormat="1" applyFont="1" applyBorder="1" applyAlignment="1">
      <alignment horizontal="right" vertical="center"/>
    </xf>
    <xf numFmtId="8" fontId="9" fillId="0" borderId="95" xfId="0" applyNumberFormat="1" applyFont="1" applyBorder="1" applyAlignment="1">
      <alignment horizontal="right" vertical="center"/>
    </xf>
    <xf numFmtId="0" fontId="11" fillId="0" borderId="11" xfId="0" applyFont="1" applyFill="1" applyBorder="1" applyAlignment="1" applyProtection="1">
      <alignment horizontal="right" vertical="center"/>
    </xf>
    <xf numFmtId="0" fontId="11" fillId="0" borderId="4" xfId="0" applyFont="1" applyFill="1" applyBorder="1" applyAlignment="1" applyProtection="1">
      <alignment horizontal="right" vertical="center"/>
    </xf>
    <xf numFmtId="165" fontId="3" fillId="31" borderId="11" xfId="0" applyNumberFormat="1" applyFont="1" applyFill="1" applyBorder="1" applyAlignment="1" applyProtection="1">
      <alignment horizontal="center" vertical="center"/>
      <protection locked="0"/>
    </xf>
    <xf numFmtId="165" fontId="3" fillId="31" borderId="4" xfId="0" applyNumberFormat="1" applyFont="1" applyFill="1" applyBorder="1" applyAlignment="1" applyProtection="1">
      <alignment horizontal="center" vertical="center"/>
      <protection locked="0"/>
    </xf>
    <xf numFmtId="165" fontId="3" fillId="31" borderId="2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44" fontId="15" fillId="0" borderId="25" xfId="2" applyFont="1" applyBorder="1" applyAlignment="1">
      <alignment horizontal="left" vertical="center"/>
    </xf>
    <xf numFmtId="44" fontId="8" fillId="0" borderId="151" xfId="2" applyFont="1" applyBorder="1" applyAlignment="1">
      <alignment horizontal="left" vertical="center"/>
    </xf>
    <xf numFmtId="44" fontId="6" fillId="20" borderId="150" xfId="2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8" fillId="26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8" fillId="26" borderId="140" xfId="0" applyNumberFormat="1" applyFont="1" applyFill="1" applyBorder="1" applyAlignment="1">
      <alignment vertical="center"/>
    </xf>
    <xf numFmtId="44" fontId="8" fillId="26" borderId="25" xfId="0" applyNumberFormat="1" applyFont="1" applyFill="1" applyBorder="1" applyAlignment="1">
      <alignment vertical="center"/>
    </xf>
    <xf numFmtId="44" fontId="8" fillId="26" borderId="23" xfId="0" applyNumberFormat="1" applyFont="1" applyFill="1" applyBorder="1" applyAlignment="1">
      <alignment vertical="center"/>
    </xf>
    <xf numFmtId="10" fontId="8" fillId="26" borderId="140" xfId="3" applyNumberFormat="1" applyFont="1" applyFill="1" applyBorder="1" applyAlignment="1" applyProtection="1">
      <alignment vertical="center"/>
    </xf>
    <xf numFmtId="44" fontId="8" fillId="26" borderId="25" xfId="0" applyNumberFormat="1" applyFont="1" applyFill="1" applyBorder="1" applyAlignment="1" applyProtection="1">
      <alignment vertical="center"/>
    </xf>
    <xf numFmtId="44" fontId="5" fillId="16" borderId="25" xfId="0" applyNumberFormat="1" applyFont="1" applyFill="1" applyBorder="1" applyAlignment="1" applyProtection="1">
      <alignment vertical="center"/>
    </xf>
    <xf numFmtId="8" fontId="8" fillId="26" borderId="25" xfId="0" applyNumberFormat="1" applyFont="1" applyFill="1" applyBorder="1" applyAlignment="1">
      <alignment vertical="center"/>
    </xf>
    <xf numFmtId="0" fontId="8" fillId="26" borderId="140" xfId="2" applyNumberFormat="1" applyFont="1" applyFill="1" applyBorder="1" applyAlignment="1">
      <alignment vertical="center"/>
    </xf>
    <xf numFmtId="44" fontId="8" fillId="0" borderId="4" xfId="0" applyNumberFormat="1" applyFont="1" applyFill="1" applyBorder="1" applyAlignment="1" applyProtection="1">
      <alignment vertical="center"/>
    </xf>
    <xf numFmtId="0" fontId="8" fillId="12" borderId="137" xfId="0" applyFont="1" applyFill="1" applyBorder="1" applyAlignment="1">
      <alignment horizontal="center" vertical="center" textRotation="45" wrapText="1"/>
    </xf>
    <xf numFmtId="0" fontId="8" fillId="26" borderId="137" xfId="0" applyFont="1" applyFill="1" applyBorder="1" applyAlignment="1">
      <alignment horizontal="center" vertical="center" textRotation="45" wrapText="1"/>
    </xf>
    <xf numFmtId="0" fontId="8" fillId="11" borderId="24" xfId="0" applyFont="1" applyFill="1" applyBorder="1" applyAlignment="1">
      <alignment horizontal="center" vertical="center" textRotation="45" wrapText="1"/>
    </xf>
    <xf numFmtId="0" fontId="8" fillId="26" borderId="24" xfId="0" applyFont="1" applyFill="1" applyBorder="1" applyAlignment="1">
      <alignment horizontal="center" vertical="center" textRotation="45" wrapText="1"/>
    </xf>
    <xf numFmtId="0" fontId="8" fillId="7" borderId="24" xfId="0" applyFont="1" applyFill="1" applyBorder="1" applyAlignment="1">
      <alignment horizontal="center" vertical="center" textRotation="45" wrapText="1"/>
    </xf>
    <xf numFmtId="0" fontId="8" fillId="8" borderId="24" xfId="0" applyFont="1" applyFill="1" applyBorder="1" applyAlignment="1">
      <alignment horizontal="center" vertical="center" textRotation="45" wrapText="1"/>
    </xf>
    <xf numFmtId="0" fontId="8" fillId="4" borderId="24" xfId="0" applyFont="1" applyFill="1" applyBorder="1" applyAlignment="1">
      <alignment horizontal="center" vertical="center" textRotation="45" wrapText="1"/>
    </xf>
    <xf numFmtId="0" fontId="8" fillId="10" borderId="24" xfId="0" applyFont="1" applyFill="1" applyBorder="1" applyAlignment="1">
      <alignment horizontal="center" vertical="center" textRotation="45" wrapText="1"/>
    </xf>
    <xf numFmtId="0" fontId="8" fillId="9" borderId="24" xfId="0" applyFont="1" applyFill="1" applyBorder="1" applyAlignment="1">
      <alignment horizontal="center" vertical="center" textRotation="45" wrapText="1"/>
    </xf>
    <xf numFmtId="0" fontId="8" fillId="22" borderId="24" xfId="0" applyFont="1" applyFill="1" applyBorder="1" applyAlignment="1">
      <alignment horizontal="center" vertical="center" textRotation="45" wrapText="1"/>
    </xf>
    <xf numFmtId="0" fontId="8" fillId="18" borderId="24" xfId="0" applyFont="1" applyFill="1" applyBorder="1" applyAlignment="1">
      <alignment horizontal="center" vertical="center" textRotation="45" wrapText="1"/>
    </xf>
    <xf numFmtId="0" fontId="8" fillId="17" borderId="24" xfId="0" applyFont="1" applyFill="1" applyBorder="1" applyAlignment="1">
      <alignment horizontal="center" vertical="center" textRotation="45" wrapText="1"/>
    </xf>
    <xf numFmtId="0" fontId="8" fillId="19" borderId="24" xfId="0" applyFont="1" applyFill="1" applyBorder="1" applyAlignment="1">
      <alignment horizontal="center" vertical="center" textRotation="45" wrapText="1"/>
    </xf>
    <xf numFmtId="0" fontId="8" fillId="14" borderId="24" xfId="0" applyFont="1" applyFill="1" applyBorder="1" applyAlignment="1">
      <alignment horizontal="center" vertical="center" textRotation="45" wrapText="1"/>
    </xf>
    <xf numFmtId="0" fontId="8" fillId="20" borderId="24" xfId="0" applyFont="1" applyFill="1" applyBorder="1" applyAlignment="1">
      <alignment horizontal="center" vertical="center" textRotation="45" wrapText="1"/>
    </xf>
    <xf numFmtId="0" fontId="8" fillId="26" borderId="152" xfId="0" applyFont="1" applyFill="1" applyBorder="1" applyAlignment="1">
      <alignment horizontal="center" vertical="center" textRotation="45" wrapText="1"/>
    </xf>
    <xf numFmtId="0" fontId="5" fillId="3" borderId="152" xfId="0" applyFont="1" applyFill="1" applyBorder="1" applyAlignment="1">
      <alignment horizontal="center" vertical="center" textRotation="45"/>
    </xf>
    <xf numFmtId="0" fontId="8" fillId="26" borderId="14" xfId="0" applyFont="1" applyFill="1" applyBorder="1" applyAlignment="1">
      <alignment horizontal="center" vertical="center" textRotation="45"/>
    </xf>
    <xf numFmtId="0" fontId="5" fillId="16" borderId="14" xfId="0" applyFont="1" applyFill="1" applyBorder="1" applyAlignment="1">
      <alignment horizontal="center" vertical="center" textRotation="45"/>
    </xf>
    <xf numFmtId="0" fontId="6" fillId="20" borderId="0" xfId="0" applyFont="1" applyFill="1" applyBorder="1" applyAlignment="1">
      <alignment vertical="center"/>
    </xf>
    <xf numFmtId="0" fontId="8" fillId="20" borderId="0" xfId="0" applyFont="1" applyFill="1" applyBorder="1" applyAlignment="1">
      <alignment vertical="center"/>
    </xf>
    <xf numFmtId="0" fontId="8" fillId="20" borderId="137" xfId="0" applyFont="1" applyFill="1" applyBorder="1" applyAlignment="1">
      <alignment vertical="center"/>
    </xf>
    <xf numFmtId="44" fontId="3" fillId="0" borderId="11" xfId="0" applyNumberFormat="1" applyFont="1" applyBorder="1"/>
    <xf numFmtId="0" fontId="5" fillId="16" borderId="143" xfId="0" applyFont="1" applyFill="1" applyBorder="1" applyAlignment="1">
      <alignment horizontal="right" vertical="center" wrapText="1"/>
    </xf>
    <xf numFmtId="44" fontId="6" fillId="0" borderId="142" xfId="0" applyNumberFormat="1" applyFont="1" applyFill="1" applyBorder="1" applyAlignment="1">
      <alignment vertical="center"/>
    </xf>
    <xf numFmtId="44" fontId="6" fillId="0" borderId="142" xfId="0" applyNumberFormat="1" applyFont="1" applyFill="1" applyBorder="1" applyAlignment="1" applyProtection="1">
      <alignment vertical="center"/>
    </xf>
    <xf numFmtId="44" fontId="8" fillId="0" borderId="11" xfId="0" applyNumberFormat="1" applyFont="1" applyFill="1" applyBorder="1" applyAlignment="1" applyProtection="1">
      <alignment vertical="center"/>
    </xf>
    <xf numFmtId="44" fontId="8" fillId="0" borderId="153" xfId="0" applyNumberFormat="1" applyFont="1" applyFill="1" applyBorder="1" applyAlignment="1" applyProtection="1">
      <alignment vertical="center"/>
    </xf>
    <xf numFmtId="44" fontId="8" fillId="0" borderId="11" xfId="0" applyNumberFormat="1" applyFont="1" applyFill="1" applyBorder="1" applyAlignment="1">
      <alignment horizontal="right" vertical="center"/>
    </xf>
    <xf numFmtId="44" fontId="8" fillId="0" borderId="4" xfId="0" applyNumberFormat="1" applyFont="1" applyFill="1" applyBorder="1" applyAlignment="1">
      <alignment horizontal="right" vertical="center"/>
    </xf>
    <xf numFmtId="44" fontId="8" fillId="0" borderId="153" xfId="0" applyNumberFormat="1" applyFont="1" applyFill="1" applyBorder="1" applyAlignment="1">
      <alignment horizontal="right" vertical="center"/>
    </xf>
    <xf numFmtId="10" fontId="8" fillId="0" borderId="153" xfId="3" applyNumberFormat="1" applyFont="1" applyFill="1" applyBorder="1" applyAlignment="1">
      <alignment horizontal="right" vertical="center"/>
    </xf>
    <xf numFmtId="44" fontId="5" fillId="16" borderId="25" xfId="0" applyNumberFormat="1" applyFont="1" applyFill="1" applyBorder="1" applyAlignment="1">
      <alignment vertical="center"/>
    </xf>
    <xf numFmtId="164" fontId="3" fillId="0" borderId="0" xfId="0" applyNumberFormat="1" applyFont="1" applyBorder="1" applyAlignment="1" applyProtection="1">
      <alignment horizontal="left" vertical="center" wrapText="1"/>
    </xf>
    <xf numFmtId="0" fontId="5" fillId="16" borderId="0" xfId="0" applyFont="1" applyFill="1" applyBorder="1" applyAlignment="1">
      <alignment horizontal="center" vertical="center"/>
    </xf>
    <xf numFmtId="164" fontId="3" fillId="0" borderId="0" xfId="0" applyNumberFormat="1" applyFont="1" applyBorder="1" applyAlignment="1" applyProtection="1">
      <alignment horizontal="left" vertical="center"/>
    </xf>
    <xf numFmtId="165" fontId="3" fillId="0" borderId="0" xfId="0" applyNumberFormat="1" applyFont="1" applyBorder="1" applyAlignment="1" applyProtection="1">
      <alignment horizontal="left" vertical="center"/>
    </xf>
    <xf numFmtId="0" fontId="5" fillId="13" borderId="0" xfId="0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left" vertical="center"/>
    </xf>
    <xf numFmtId="0" fontId="6" fillId="15" borderId="0" xfId="0" applyFont="1" applyFill="1" applyBorder="1" applyAlignment="1">
      <alignment horizontal="center" vertical="center"/>
    </xf>
    <xf numFmtId="44" fontId="3" fillId="0" borderId="154" xfId="2" applyFont="1" applyBorder="1" applyAlignment="1">
      <alignment horizontal="right"/>
    </xf>
    <xf numFmtId="44" fontId="8" fillId="26" borderId="2" xfId="2" applyFont="1" applyFill="1" applyBorder="1" applyAlignment="1" applyProtection="1">
      <alignment horizontal="center" vertical="center" textRotation="45" wrapText="1"/>
    </xf>
    <xf numFmtId="44" fontId="8" fillId="26" borderId="2" xfId="2" applyFont="1" applyFill="1" applyBorder="1" applyAlignment="1" applyProtection="1">
      <alignment horizontal="center" vertical="center" textRotation="45"/>
    </xf>
    <xf numFmtId="44" fontId="5" fillId="3" borderId="29" xfId="2" applyFont="1" applyFill="1" applyBorder="1" applyAlignment="1" applyProtection="1">
      <alignment horizontal="center" vertical="center" textRotation="45"/>
    </xf>
    <xf numFmtId="44" fontId="8" fillId="26" borderId="134" xfId="2" applyFont="1" applyFill="1" applyBorder="1" applyAlignment="1">
      <alignment horizontal="right" vertical="center"/>
    </xf>
    <xf numFmtId="44" fontId="5" fillId="16" borderId="2" xfId="2" applyFont="1" applyFill="1" applyBorder="1" applyAlignment="1" applyProtection="1">
      <alignment horizontal="center" vertical="center" textRotation="45"/>
    </xf>
    <xf numFmtId="44" fontId="5" fillId="36" borderId="155" xfId="2" applyFont="1" applyFill="1" applyBorder="1" applyAlignment="1" applyProtection="1">
      <alignment horizontal="center" vertical="center" textRotation="45"/>
    </xf>
    <xf numFmtId="44" fontId="4" fillId="36" borderId="159" xfId="2" applyFont="1" applyFill="1" applyBorder="1" applyAlignment="1">
      <alignment horizontal="right"/>
    </xf>
    <xf numFmtId="44" fontId="4" fillId="36" borderId="160" xfId="2" applyFont="1" applyFill="1" applyBorder="1" applyAlignment="1">
      <alignment horizontal="right" vertical="center"/>
    </xf>
    <xf numFmtId="44" fontId="5" fillId="36" borderId="31" xfId="2" applyFont="1" applyFill="1" applyBorder="1" applyAlignment="1">
      <alignment horizontal="center" vertical="center" textRotation="45"/>
    </xf>
    <xf numFmtId="44" fontId="8" fillId="26" borderId="148" xfId="2" applyFont="1" applyFill="1" applyBorder="1" applyAlignment="1">
      <alignment horizontal="right" vertical="center"/>
    </xf>
    <xf numFmtId="8" fontId="8" fillId="26" borderId="148" xfId="2" applyNumberFormat="1" applyFont="1" applyFill="1" applyBorder="1" applyAlignment="1">
      <alignment horizontal="right" vertical="center"/>
    </xf>
    <xf numFmtId="44" fontId="8" fillId="26" borderId="157" xfId="2" applyFont="1" applyFill="1" applyBorder="1" applyAlignment="1">
      <alignment horizontal="right" vertical="center"/>
    </xf>
    <xf numFmtId="44" fontId="5" fillId="16" borderId="162" xfId="3" applyNumberFormat="1" applyFont="1" applyFill="1" applyBorder="1" applyAlignment="1">
      <alignment horizontal="right" vertical="center"/>
    </xf>
    <xf numFmtId="44" fontId="8" fillId="26" borderId="25" xfId="2" applyFont="1" applyFill="1" applyBorder="1" applyAlignment="1">
      <alignment horizontal="right" vertical="center"/>
    </xf>
    <xf numFmtId="44" fontId="5" fillId="16" borderId="151" xfId="3" applyNumberFormat="1" applyFont="1" applyFill="1" applyBorder="1" applyAlignment="1">
      <alignment horizontal="right" vertical="center"/>
    </xf>
    <xf numFmtId="44" fontId="5" fillId="14" borderId="25" xfId="2" applyFont="1" applyFill="1" applyBorder="1" applyAlignment="1">
      <alignment vertical="center"/>
    </xf>
    <xf numFmtId="44" fontId="5" fillId="14" borderId="151" xfId="2" applyFont="1" applyFill="1" applyBorder="1" applyAlignment="1">
      <alignment vertical="center"/>
    </xf>
    <xf numFmtId="8" fontId="8" fillId="26" borderId="157" xfId="2" applyNumberFormat="1" applyFont="1" applyFill="1" applyBorder="1" applyAlignment="1">
      <alignment horizontal="right" vertical="center"/>
    </xf>
    <xf numFmtId="44" fontId="5" fillId="16" borderId="158" xfId="2" applyFont="1" applyFill="1" applyBorder="1" applyAlignment="1">
      <alignment horizontal="right" vertical="center"/>
    </xf>
    <xf numFmtId="44" fontId="3" fillId="0" borderId="0" xfId="2" applyFont="1" applyBorder="1" applyAlignment="1">
      <alignment vertical="center" wrapText="1"/>
    </xf>
    <xf numFmtId="44" fontId="5" fillId="33" borderId="6" xfId="2" applyFont="1" applyFill="1" applyBorder="1" applyAlignment="1">
      <alignment horizontal="right" vertical="center" wrapText="1"/>
    </xf>
    <xf numFmtId="44" fontId="5" fillId="33" borderId="27" xfId="2" applyFont="1" applyFill="1" applyBorder="1" applyAlignment="1">
      <alignment horizontal="right" vertical="center" wrapText="1"/>
    </xf>
    <xf numFmtId="44" fontId="5" fillId="33" borderId="23" xfId="2" applyFont="1" applyFill="1" applyBorder="1" applyAlignment="1">
      <alignment horizontal="right" vertical="center"/>
    </xf>
    <xf numFmtId="44" fontId="5" fillId="3" borderId="163" xfId="2" applyFont="1" applyFill="1" applyBorder="1" applyAlignment="1">
      <alignment horizontal="right" vertical="center"/>
    </xf>
    <xf numFmtId="44" fontId="5" fillId="3" borderId="164" xfId="2" applyFont="1" applyFill="1" applyBorder="1" applyAlignment="1">
      <alignment horizontal="right" vertical="center"/>
    </xf>
    <xf numFmtId="44" fontId="25" fillId="0" borderId="164" xfId="2" applyFont="1" applyFill="1" applyBorder="1" applyAlignment="1">
      <alignment horizontal="right" vertical="center"/>
    </xf>
    <xf numFmtId="44" fontId="8" fillId="36" borderId="25" xfId="0" applyNumberFormat="1" applyFont="1" applyFill="1" applyBorder="1" applyAlignment="1" applyProtection="1">
      <alignment vertical="center"/>
    </xf>
    <xf numFmtId="0" fontId="5" fillId="3" borderId="135" xfId="0" applyFont="1" applyFill="1" applyBorder="1" applyAlignment="1">
      <alignment horizontal="right" vertical="center" wrapText="1"/>
    </xf>
    <xf numFmtId="44" fontId="8" fillId="3" borderId="6" xfId="2" applyFont="1" applyFill="1" applyBorder="1" applyAlignment="1">
      <alignment horizontal="right" vertical="center" wrapText="1"/>
    </xf>
    <xf numFmtId="44" fontId="8" fillId="0" borderId="23" xfId="2" applyFont="1" applyFill="1" applyBorder="1" applyAlignment="1">
      <alignment horizontal="right" vertical="center"/>
    </xf>
    <xf numFmtId="165" fontId="5" fillId="33" borderId="23" xfId="2" applyNumberFormat="1" applyFont="1" applyFill="1" applyBorder="1" applyAlignment="1">
      <alignment vertical="center"/>
    </xf>
    <xf numFmtId="0" fontId="8" fillId="0" borderId="23" xfId="2" applyNumberFormat="1" applyFont="1" applyFill="1" applyBorder="1" applyAlignment="1">
      <alignment horizontal="right" vertical="center"/>
    </xf>
    <xf numFmtId="44" fontId="5" fillId="3" borderId="9" xfId="2" applyFont="1" applyFill="1" applyBorder="1" applyAlignment="1">
      <alignment horizontal="right" vertical="center" wrapText="1"/>
    </xf>
    <xf numFmtId="0" fontId="8" fillId="0" borderId="13" xfId="2" applyNumberFormat="1" applyFont="1" applyFill="1" applyBorder="1" applyAlignment="1">
      <alignment vertical="center"/>
    </xf>
    <xf numFmtId="44" fontId="8" fillId="0" borderId="13" xfId="2" applyNumberFormat="1" applyFont="1" applyFill="1" applyBorder="1" applyAlignment="1">
      <alignment vertical="center"/>
    </xf>
    <xf numFmtId="0" fontId="5" fillId="14" borderId="25" xfId="2" applyNumberFormat="1" applyFont="1" applyFill="1" applyBorder="1" applyAlignment="1">
      <alignment vertical="center"/>
    </xf>
    <xf numFmtId="44" fontId="5" fillId="14" borderId="25" xfId="2" applyFont="1" applyFill="1" applyBorder="1" applyAlignment="1">
      <alignment horizontal="right" vertical="center"/>
    </xf>
    <xf numFmtId="44" fontId="5" fillId="14" borderId="25" xfId="2" applyFont="1" applyFill="1" applyBorder="1" applyAlignment="1">
      <alignment horizontal="right" vertical="center" wrapText="1"/>
    </xf>
    <xf numFmtId="0" fontId="5" fillId="14" borderId="25" xfId="0" applyFont="1" applyFill="1" applyBorder="1" applyAlignment="1">
      <alignment vertical="center" wrapText="1"/>
    </xf>
    <xf numFmtId="44" fontId="5" fillId="14" borderId="135" xfId="2" applyFont="1" applyFill="1" applyBorder="1" applyAlignment="1">
      <alignment horizontal="right" vertical="center"/>
    </xf>
    <xf numFmtId="44" fontId="5" fillId="14" borderId="164" xfId="2" applyFont="1" applyFill="1" applyBorder="1" applyAlignment="1">
      <alignment vertical="center"/>
    </xf>
    <xf numFmtId="44" fontId="5" fillId="16" borderId="165" xfId="2" applyFont="1" applyFill="1" applyBorder="1" applyAlignment="1">
      <alignment horizontal="right" vertical="center"/>
    </xf>
    <xf numFmtId="44" fontId="5" fillId="16" borderId="25" xfId="2" applyFont="1" applyFill="1" applyBorder="1" applyAlignment="1">
      <alignment horizontal="right" vertical="center"/>
    </xf>
    <xf numFmtId="44" fontId="8" fillId="0" borderId="167" xfId="2" applyFont="1" applyFill="1" applyBorder="1" applyAlignment="1">
      <alignment horizontal="right" vertical="center"/>
    </xf>
    <xf numFmtId="44" fontId="3" fillId="0" borderId="0" xfId="2" applyFont="1" applyBorder="1" applyAlignment="1">
      <alignment horizontal="center" vertical="center"/>
    </xf>
    <xf numFmtId="44" fontId="5" fillId="3" borderId="166" xfId="3" applyNumberFormat="1" applyFont="1" applyFill="1" applyBorder="1" applyAlignment="1">
      <alignment horizontal="right" vertical="center"/>
    </xf>
    <xf numFmtId="44" fontId="5" fillId="14" borderId="31" xfId="2" applyFont="1" applyFill="1" applyBorder="1" applyAlignment="1" applyProtection="1">
      <alignment horizontal="center" vertical="center" textRotation="45" wrapText="1"/>
      <protection locked="0"/>
    </xf>
    <xf numFmtId="44" fontId="8" fillId="10" borderId="63" xfId="2" applyFont="1" applyFill="1" applyBorder="1" applyAlignment="1">
      <alignment horizontal="center" vertical="center" textRotation="45" wrapText="1"/>
    </xf>
    <xf numFmtId="44" fontId="25" fillId="0" borderId="168" xfId="2" applyFont="1" applyFill="1" applyBorder="1" applyAlignment="1">
      <alignment horizontal="right" vertical="center"/>
    </xf>
    <xf numFmtId="44" fontId="25" fillId="0" borderId="71" xfId="0" applyNumberFormat="1" applyFont="1" applyFill="1" applyBorder="1" applyAlignment="1">
      <alignment horizontal="left" vertical="center"/>
    </xf>
    <xf numFmtId="44" fontId="5" fillId="16" borderId="33" xfId="2" applyFont="1" applyFill="1" applyBorder="1" applyAlignment="1">
      <alignment horizontal="center" vertical="center" textRotation="45" wrapText="1"/>
    </xf>
    <xf numFmtId="44" fontId="16" fillId="0" borderId="169" xfId="0" applyNumberFormat="1" applyFont="1" applyFill="1" applyBorder="1" applyAlignment="1">
      <alignment horizontal="left" vertical="center"/>
    </xf>
    <xf numFmtId="44" fontId="16" fillId="0" borderId="61" xfId="0" applyNumberFormat="1" applyFont="1" applyFill="1" applyBorder="1" applyAlignment="1">
      <alignment horizontal="left" vertical="center"/>
    </xf>
    <xf numFmtId="44" fontId="5" fillId="16" borderId="70" xfId="0" applyNumberFormat="1" applyFont="1" applyFill="1" applyBorder="1" applyAlignment="1">
      <alignment horizontal="left" vertical="center"/>
    </xf>
    <xf numFmtId="44" fontId="5" fillId="3" borderId="70" xfId="0" applyNumberFormat="1" applyFont="1" applyFill="1" applyBorder="1" applyAlignment="1">
      <alignment horizontal="left" vertical="center"/>
    </xf>
    <xf numFmtId="44" fontId="5" fillId="16" borderId="5" xfId="2" applyFont="1" applyFill="1" applyBorder="1" applyAlignment="1">
      <alignment horizontal="left" vertical="center"/>
    </xf>
    <xf numFmtId="44" fontId="5" fillId="16" borderId="6" xfId="2" applyFont="1" applyFill="1" applyBorder="1" applyAlignment="1">
      <alignment horizontal="left" vertical="center"/>
    </xf>
    <xf numFmtId="44" fontId="5" fillId="16" borderId="6" xfId="2" applyFont="1" applyFill="1" applyBorder="1" applyAlignment="1">
      <alignment horizontal="right" vertical="center"/>
    </xf>
    <xf numFmtId="44" fontId="5" fillId="16" borderId="48" xfId="2" applyFont="1" applyFill="1" applyBorder="1" applyAlignment="1">
      <alignment horizontal="left" vertical="center"/>
    </xf>
    <xf numFmtId="44" fontId="3" fillId="0" borderId="4" xfId="2" applyFont="1" applyBorder="1" applyAlignment="1">
      <alignment horizontal="right"/>
    </xf>
    <xf numFmtId="44" fontId="3" fillId="0" borderId="153" xfId="2" applyFont="1" applyBorder="1" applyAlignment="1">
      <alignment horizontal="right"/>
    </xf>
    <xf numFmtId="44" fontId="8" fillId="26" borderId="29" xfId="2" applyFont="1" applyFill="1" applyBorder="1" applyAlignment="1" applyProtection="1">
      <alignment horizontal="center" vertical="center" textRotation="45"/>
    </xf>
    <xf numFmtId="14" fontId="9" fillId="0" borderId="15" xfId="0" applyNumberFormat="1" applyFont="1" applyFill="1" applyBorder="1" applyAlignment="1">
      <alignment horizontal="center" wrapText="1"/>
    </xf>
    <xf numFmtId="44" fontId="3" fillId="0" borderId="15" xfId="2" applyFont="1" applyBorder="1"/>
    <xf numFmtId="44" fontId="5" fillId="14" borderId="34" xfId="2" applyFont="1" applyFill="1" applyBorder="1" applyAlignment="1" applyProtection="1">
      <alignment horizontal="center" vertical="center" textRotation="45"/>
    </xf>
    <xf numFmtId="44" fontId="5" fillId="7" borderId="32" xfId="2" applyFont="1" applyFill="1" applyBorder="1" applyAlignment="1" applyProtection="1">
      <alignment horizontal="center" vertical="center" textRotation="45" wrapText="1"/>
      <protection locked="0"/>
    </xf>
    <xf numFmtId="0" fontId="5" fillId="6" borderId="2" xfId="0" applyNumberFormat="1" applyFont="1" applyFill="1" applyBorder="1" applyAlignment="1" applyProtection="1">
      <alignment horizontal="center" vertical="center" textRotation="45" wrapText="1"/>
    </xf>
    <xf numFmtId="44" fontId="5" fillId="6" borderId="2" xfId="2" applyFont="1" applyFill="1" applyBorder="1" applyAlignment="1" applyProtection="1">
      <alignment horizontal="center" vertical="center" textRotation="45" wrapText="1"/>
    </xf>
    <xf numFmtId="0" fontId="5" fillId="5" borderId="24" xfId="0" applyFont="1" applyFill="1" applyBorder="1" applyAlignment="1">
      <alignment horizontal="center" vertical="center" textRotation="45" wrapText="1"/>
    </xf>
    <xf numFmtId="0" fontId="5" fillId="6" borderId="24" xfId="0" applyFont="1" applyFill="1" applyBorder="1" applyAlignment="1">
      <alignment horizontal="center" vertical="center" textRotation="45" wrapText="1"/>
    </xf>
    <xf numFmtId="44" fontId="8" fillId="23" borderId="156" xfId="2" applyFont="1" applyFill="1" applyBorder="1" applyAlignment="1">
      <alignment horizontal="right"/>
    </xf>
    <xf numFmtId="44" fontId="8" fillId="30" borderId="156" xfId="2" applyFont="1" applyFill="1" applyBorder="1" applyAlignment="1">
      <alignment horizontal="right"/>
    </xf>
    <xf numFmtId="44" fontId="8" fillId="30" borderId="152" xfId="2" applyFont="1" applyFill="1" applyBorder="1" applyAlignment="1">
      <alignment horizontal="right"/>
    </xf>
    <xf numFmtId="44" fontId="8" fillId="0" borderId="161" xfId="2" applyFont="1" applyFill="1" applyBorder="1" applyAlignment="1">
      <alignment horizontal="right"/>
    </xf>
    <xf numFmtId="44" fontId="25" fillId="36" borderId="151" xfId="2" applyFont="1" applyFill="1" applyBorder="1" applyAlignment="1">
      <alignment vertical="center"/>
    </xf>
    <xf numFmtId="0" fontId="3" fillId="31" borderId="51" xfId="0" applyFont="1" applyFill="1" applyBorder="1" applyAlignment="1" applyProtection="1">
      <alignment horizontal="center" vertical="center"/>
      <protection locked="0"/>
    </xf>
    <xf numFmtId="0" fontId="3" fillId="31" borderId="52" xfId="0" applyFont="1" applyFill="1" applyBorder="1" applyAlignment="1" applyProtection="1">
      <alignment horizontal="center" vertical="center"/>
      <protection locked="0"/>
    </xf>
    <xf numFmtId="0" fontId="3" fillId="31" borderId="54" xfId="0" applyFont="1" applyFill="1" applyBorder="1" applyAlignment="1" applyProtection="1">
      <alignment horizontal="center" vertical="center"/>
      <protection locked="0"/>
    </xf>
    <xf numFmtId="44" fontId="15" fillId="0" borderId="51" xfId="2" applyFont="1" applyFill="1" applyBorder="1" applyAlignment="1">
      <alignment horizontal="right" vertical="center"/>
    </xf>
    <xf numFmtId="44" fontId="15" fillId="0" borderId="171" xfId="2" applyFont="1" applyFill="1" applyBorder="1" applyAlignment="1">
      <alignment horizontal="right" vertical="center"/>
    </xf>
    <xf numFmtId="0" fontId="6" fillId="31" borderId="31" xfId="0" applyFont="1" applyFill="1" applyBorder="1"/>
    <xf numFmtId="44" fontId="5" fillId="36" borderId="145" xfId="2" applyFont="1" applyFill="1" applyBorder="1"/>
    <xf numFmtId="44" fontId="5" fillId="36" borderId="38" xfId="2" applyFont="1" applyFill="1" applyBorder="1"/>
    <xf numFmtId="44" fontId="5" fillId="36" borderId="42" xfId="2" applyFont="1" applyFill="1" applyBorder="1"/>
    <xf numFmtId="44" fontId="5" fillId="36" borderId="172" xfId="2" applyFont="1" applyFill="1" applyBorder="1" applyAlignment="1">
      <alignment vertical="center"/>
    </xf>
    <xf numFmtId="165" fontId="9" fillId="0" borderId="170" xfId="0" applyNumberFormat="1" applyFont="1" applyFill="1" applyBorder="1" applyAlignment="1">
      <alignment horizontal="center" wrapText="1"/>
    </xf>
    <xf numFmtId="165" fontId="9" fillId="0" borderId="138" xfId="0" applyNumberFormat="1" applyFont="1" applyFill="1" applyBorder="1" applyAlignment="1">
      <alignment horizontal="center" wrapText="1"/>
    </xf>
    <xf numFmtId="165" fontId="9" fillId="0" borderId="146" xfId="0" applyNumberFormat="1" applyFont="1" applyFill="1" applyBorder="1" applyAlignment="1">
      <alignment horizontal="center" wrapText="1"/>
    </xf>
    <xf numFmtId="0" fontId="6" fillId="20" borderId="48" xfId="0" applyFont="1" applyFill="1" applyBorder="1" applyAlignment="1">
      <alignment horizontal="center" vertical="center"/>
    </xf>
    <xf numFmtId="0" fontId="9" fillId="20" borderId="4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5" fillId="24" borderId="29" xfId="0" applyFont="1" applyFill="1" applyBorder="1" applyAlignment="1">
      <alignment horizontal="center" vertical="center"/>
    </xf>
    <xf numFmtId="0" fontId="5" fillId="24" borderId="30" xfId="0" applyFont="1" applyFill="1" applyBorder="1" applyAlignment="1">
      <alignment horizontal="center" vertical="center"/>
    </xf>
    <xf numFmtId="0" fontId="5" fillId="24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4" fontId="3" fillId="0" borderId="0" xfId="2" applyFont="1" applyAlignment="1">
      <alignment horizontal="center" vertical="center"/>
    </xf>
    <xf numFmtId="10" fontId="3" fillId="0" borderId="0" xfId="3" applyNumberFormat="1" applyFont="1" applyAlignment="1">
      <alignment horizontal="right" vertical="center"/>
    </xf>
    <xf numFmtId="0" fontId="6" fillId="0" borderId="0" xfId="0" applyFont="1" applyAlignment="1">
      <alignment horizontal="center" vertical="center" wrapText="1"/>
    </xf>
    <xf numFmtId="44" fontId="3" fillId="0" borderId="0" xfId="2" applyFont="1" applyAlignment="1">
      <alignment horizontal="right" vertical="center"/>
    </xf>
    <xf numFmtId="0" fontId="5" fillId="14" borderId="0" xfId="0" applyFont="1" applyFill="1" applyAlignment="1">
      <alignment horizontal="center" vertical="center"/>
    </xf>
    <xf numFmtId="0" fontId="5" fillId="3" borderId="5" xfId="0" applyFont="1" applyFill="1" applyBorder="1" applyAlignment="1" applyProtection="1">
      <alignment horizontal="center" vertical="center" wrapText="1"/>
    </xf>
    <xf numFmtId="0" fontId="5" fillId="3" borderId="6" xfId="0" applyFont="1" applyFill="1" applyBorder="1" applyAlignment="1" applyProtection="1">
      <alignment horizontal="center" vertical="center" wrapText="1"/>
    </xf>
    <xf numFmtId="0" fontId="5" fillId="3" borderId="7" xfId="0" applyFont="1" applyFill="1" applyBorder="1" applyAlignment="1" applyProtection="1">
      <alignment horizontal="center" vertical="center" wrapText="1"/>
    </xf>
    <xf numFmtId="164" fontId="3" fillId="31" borderId="0" xfId="0" applyNumberFormat="1" applyFont="1" applyFill="1" applyAlignment="1" applyProtection="1">
      <alignment horizontal="left" vertical="center"/>
      <protection locked="0"/>
    </xf>
    <xf numFmtId="164" fontId="3" fillId="0" borderId="0" xfId="0" applyNumberFormat="1" applyFont="1" applyAlignment="1" applyProtection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6" xfId="0" applyFont="1" applyFill="1" applyBorder="1" applyAlignment="1">
      <alignment horizontal="center" vertical="center"/>
    </xf>
    <xf numFmtId="0" fontId="8" fillId="15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5" fillId="16" borderId="5" xfId="0" applyFont="1" applyFill="1" applyBorder="1" applyAlignment="1">
      <alignment horizontal="center" vertical="center"/>
    </xf>
    <xf numFmtId="0" fontId="5" fillId="16" borderId="6" xfId="0" applyFont="1" applyFill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3" fillId="0" borderId="28" xfId="0" applyNumberFormat="1" applyFont="1" applyBorder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164" fontId="3" fillId="0" borderId="9" xfId="0" applyNumberFormat="1" applyFont="1" applyBorder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6" fillId="0" borderId="28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 applyProtection="1">
      <alignment horizontal="right" vertical="center" wrapText="1"/>
    </xf>
    <xf numFmtId="0" fontId="6" fillId="0" borderId="28" xfId="0" applyFont="1" applyBorder="1" applyAlignment="1" applyProtection="1">
      <alignment horizontal="right" vertical="center" wrapText="1"/>
    </xf>
    <xf numFmtId="0" fontId="8" fillId="2" borderId="12" xfId="0" applyFont="1" applyFill="1" applyBorder="1" applyAlignment="1">
      <alignment horizontal="center" vertical="top" textRotation="255" wrapText="1"/>
    </xf>
    <xf numFmtId="0" fontId="8" fillId="2" borderId="19" xfId="0" applyFont="1" applyFill="1" applyBorder="1" applyAlignment="1">
      <alignment horizontal="center" vertical="top" textRotation="255" wrapText="1"/>
    </xf>
    <xf numFmtId="0" fontId="10" fillId="0" borderId="4" xfId="0" applyFont="1" applyBorder="1" applyAlignment="1">
      <alignment horizontal="left" vertical="center" wrapText="1"/>
    </xf>
    <xf numFmtId="0" fontId="3" fillId="31" borderId="4" xfId="0" applyFont="1" applyFill="1" applyBorder="1" applyAlignment="1" applyProtection="1">
      <alignment horizontal="right" vertical="center" wrapText="1"/>
      <protection locked="0"/>
    </xf>
    <xf numFmtId="0" fontId="3" fillId="31" borderId="38" xfId="0" applyFont="1" applyFill="1" applyBorder="1" applyAlignment="1" applyProtection="1">
      <alignment horizontal="right" vertical="center" wrapText="1"/>
      <protection locked="0"/>
    </xf>
    <xf numFmtId="0" fontId="3" fillId="31" borderId="39" xfId="0" applyFont="1" applyFill="1" applyBorder="1" applyAlignment="1" applyProtection="1">
      <alignment horizontal="right" vertical="center" wrapText="1"/>
      <protection locked="0"/>
    </xf>
    <xf numFmtId="0" fontId="3" fillId="31" borderId="40" xfId="0" applyFont="1" applyFill="1" applyBorder="1" applyAlignment="1" applyProtection="1">
      <alignment horizontal="right" vertical="center" wrapText="1"/>
      <protection locked="0"/>
    </xf>
    <xf numFmtId="0" fontId="10" fillId="0" borderId="11" xfId="0" applyFont="1" applyBorder="1" applyAlignment="1">
      <alignment horizontal="left" vertical="center" wrapText="1"/>
    </xf>
    <xf numFmtId="0" fontId="3" fillId="31" borderId="12" xfId="0" applyFont="1" applyFill="1" applyBorder="1" applyAlignment="1" applyProtection="1">
      <alignment horizontal="right" vertical="center" wrapText="1"/>
      <protection locked="0"/>
    </xf>
    <xf numFmtId="0" fontId="8" fillId="2" borderId="12" xfId="0" applyFont="1" applyFill="1" applyBorder="1" applyAlignment="1">
      <alignment horizontal="center" vertical="top" textRotation="255"/>
    </xf>
    <xf numFmtId="0" fontId="8" fillId="2" borderId="13" xfId="0" applyFont="1" applyFill="1" applyBorder="1" applyAlignment="1">
      <alignment horizontal="center" vertical="top" textRotation="255"/>
    </xf>
    <xf numFmtId="0" fontId="10" fillId="0" borderId="4" xfId="0" applyFont="1" applyBorder="1" applyAlignment="1" applyProtection="1">
      <alignment horizontal="left" vertical="center" wrapText="1"/>
    </xf>
    <xf numFmtId="0" fontId="8" fillId="15" borderId="22" xfId="0" applyFont="1" applyFill="1" applyBorder="1" applyAlignment="1">
      <alignment horizontal="center" vertical="center" textRotation="255"/>
    </xf>
    <xf numFmtId="0" fontId="8" fillId="15" borderId="16" xfId="0" applyFont="1" applyFill="1" applyBorder="1" applyAlignment="1">
      <alignment horizontal="center" vertical="center" textRotation="255"/>
    </xf>
    <xf numFmtId="0" fontId="8" fillId="15" borderId="11" xfId="0" applyFont="1" applyFill="1" applyBorder="1" applyAlignment="1">
      <alignment horizontal="center" vertical="center" textRotation="255"/>
    </xf>
    <xf numFmtId="0" fontId="6" fillId="0" borderId="2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8" xfId="0" applyFont="1" applyBorder="1" applyAlignment="1">
      <alignment horizontal="left" vertical="center"/>
    </xf>
    <xf numFmtId="0" fontId="3" fillId="0" borderId="67" xfId="0" applyFont="1" applyBorder="1" applyAlignment="1">
      <alignment horizontal="right" vertical="center" wrapText="1"/>
    </xf>
    <xf numFmtId="0" fontId="3" fillId="0" borderId="41" xfId="0" applyFont="1" applyBorder="1" applyAlignment="1">
      <alignment horizontal="right" vertical="center" wrapText="1"/>
    </xf>
    <xf numFmtId="0" fontId="3" fillId="0" borderId="68" xfId="0" applyFont="1" applyBorder="1" applyAlignment="1">
      <alignment horizontal="right" vertical="center" wrapText="1"/>
    </xf>
    <xf numFmtId="164" fontId="3" fillId="0" borderId="0" xfId="0" applyNumberFormat="1" applyFont="1" applyFill="1" applyAlignment="1">
      <alignment horizontal="left" vertical="center"/>
    </xf>
    <xf numFmtId="0" fontId="3" fillId="0" borderId="28" xfId="0" applyFont="1" applyFill="1" applyBorder="1" applyAlignment="1">
      <alignment horizontal="left" vertical="center"/>
    </xf>
    <xf numFmtId="164" fontId="3" fillId="0" borderId="9" xfId="0" applyNumberFormat="1" applyFont="1" applyFill="1" applyBorder="1" applyAlignment="1">
      <alignment horizontal="left" vertical="center"/>
    </xf>
    <xf numFmtId="0" fontId="6" fillId="0" borderId="2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5" fillId="16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64" fontId="3" fillId="0" borderId="9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right" vertical="center"/>
    </xf>
    <xf numFmtId="0" fontId="3" fillId="31" borderId="45" xfId="0" applyFont="1" applyFill="1" applyBorder="1" applyAlignment="1" applyProtection="1">
      <alignment horizontal="right" vertical="center" wrapText="1"/>
      <protection locked="0"/>
    </xf>
    <xf numFmtId="0" fontId="3" fillId="31" borderId="43" xfId="0" applyFont="1" applyFill="1" applyBorder="1" applyAlignment="1" applyProtection="1">
      <alignment horizontal="right" vertical="center" wrapText="1"/>
      <protection locked="0"/>
    </xf>
    <xf numFmtId="0" fontId="3" fillId="31" borderId="20" xfId="0" applyFont="1" applyFill="1" applyBorder="1" applyAlignment="1" applyProtection="1">
      <alignment horizontal="right" vertical="center" wrapText="1"/>
      <protection locked="0"/>
    </xf>
    <xf numFmtId="0" fontId="3" fillId="31" borderId="46" xfId="0" applyFont="1" applyFill="1" applyBorder="1" applyAlignment="1" applyProtection="1">
      <alignment horizontal="right" vertical="center" wrapText="1"/>
      <protection locked="0"/>
    </xf>
    <xf numFmtId="0" fontId="3" fillId="31" borderId="9" xfId="0" applyFont="1" applyFill="1" applyBorder="1" applyAlignment="1" applyProtection="1">
      <alignment horizontal="right" vertical="center" wrapText="1"/>
      <protection locked="0"/>
    </xf>
    <xf numFmtId="0" fontId="3" fillId="31" borderId="71" xfId="0" applyFont="1" applyFill="1" applyBorder="1" applyAlignment="1" applyProtection="1">
      <alignment horizontal="right" vertical="center" wrapText="1"/>
      <protection locked="0"/>
    </xf>
    <xf numFmtId="0" fontId="14" fillId="0" borderId="40" xfId="0" applyFont="1" applyFill="1" applyBorder="1" applyAlignment="1" applyProtection="1">
      <alignment horizontal="right" vertical="center" wrapText="1"/>
      <protection locked="0"/>
    </xf>
    <xf numFmtId="0" fontId="14" fillId="0" borderId="4" xfId="0" applyFont="1" applyFill="1" applyBorder="1" applyAlignment="1" applyProtection="1">
      <alignment horizontal="right" vertical="center" wrapText="1"/>
      <protection locked="0"/>
    </xf>
    <xf numFmtId="0" fontId="14" fillId="0" borderId="45" xfId="0" applyFont="1" applyFill="1" applyBorder="1" applyAlignment="1" applyProtection="1">
      <alignment horizontal="right" vertical="center" wrapText="1"/>
      <protection locked="0"/>
    </xf>
    <xf numFmtId="0" fontId="14" fillId="31" borderId="40" xfId="0" applyFont="1" applyFill="1" applyBorder="1" applyAlignment="1" applyProtection="1">
      <alignment horizontal="right" vertical="center" wrapText="1"/>
      <protection locked="0"/>
    </xf>
    <xf numFmtId="0" fontId="14" fillId="31" borderId="4" xfId="0" applyFont="1" applyFill="1" applyBorder="1" applyAlignment="1" applyProtection="1">
      <alignment horizontal="right" vertical="center" wrapText="1"/>
      <protection locked="0"/>
    </xf>
    <xf numFmtId="0" fontId="14" fillId="31" borderId="45" xfId="0" applyFont="1" applyFill="1" applyBorder="1" applyAlignment="1" applyProtection="1">
      <alignment horizontal="right" vertical="center" wrapText="1"/>
      <protection locked="0"/>
    </xf>
    <xf numFmtId="0" fontId="3" fillId="31" borderId="4" xfId="0" applyFont="1" applyFill="1" applyBorder="1" applyAlignment="1" applyProtection="1">
      <alignment horizontal="left" vertical="center"/>
      <protection locked="0"/>
    </xf>
    <xf numFmtId="0" fontId="3" fillId="31" borderId="12" xfId="0" applyFont="1" applyFill="1" applyBorder="1" applyAlignment="1" applyProtection="1">
      <alignment horizontal="left" vertical="center"/>
      <protection locked="0"/>
    </xf>
    <xf numFmtId="164" fontId="3" fillId="0" borderId="9" xfId="0" applyNumberFormat="1" applyFont="1" applyBorder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left" vertical="center" wrapText="1"/>
    </xf>
    <xf numFmtId="0" fontId="3" fillId="31" borderId="64" xfId="0" applyFont="1" applyFill="1" applyBorder="1" applyAlignment="1" applyProtection="1">
      <alignment horizontal="right" vertical="center" wrapText="1"/>
      <protection locked="0"/>
    </xf>
    <xf numFmtId="0" fontId="3" fillId="31" borderId="36" xfId="0" applyFont="1" applyFill="1" applyBorder="1" applyAlignment="1" applyProtection="1">
      <alignment horizontal="right" vertical="center" wrapText="1"/>
      <protection locked="0"/>
    </xf>
    <xf numFmtId="0" fontId="3" fillId="31" borderId="65" xfId="0" applyFont="1" applyFill="1" applyBorder="1" applyAlignment="1" applyProtection="1">
      <alignment horizontal="right" vertical="center" wrapText="1"/>
      <protection locked="0"/>
    </xf>
    <xf numFmtId="0" fontId="3" fillId="0" borderId="28" xfId="0" applyNumberFormat="1" applyFont="1" applyBorder="1" applyAlignment="1" applyProtection="1">
      <alignment horizontal="left" vertical="center"/>
    </xf>
    <xf numFmtId="164" fontId="9" fillId="0" borderId="0" xfId="0" applyNumberFormat="1" applyFont="1" applyFill="1" applyAlignment="1" applyProtection="1">
      <alignment horizontal="left" vertical="center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</xf>
    <xf numFmtId="0" fontId="3" fillId="31" borderId="56" xfId="0" applyFont="1" applyFill="1" applyBorder="1" applyAlignment="1" applyProtection="1">
      <alignment horizontal="right" vertical="center" wrapText="1"/>
      <protection locked="0"/>
    </xf>
    <xf numFmtId="0" fontId="3" fillId="31" borderId="66" xfId="0" applyFont="1" applyFill="1" applyBorder="1" applyAlignment="1" applyProtection="1">
      <alignment horizontal="right" vertical="center" wrapText="1"/>
      <protection locked="0"/>
    </xf>
    <xf numFmtId="0" fontId="3" fillId="0" borderId="20" xfId="0" applyFont="1" applyBorder="1" applyAlignment="1" applyProtection="1">
      <alignment horizontal="left" vertical="center" wrapText="1"/>
      <protection locked="0"/>
    </xf>
    <xf numFmtId="0" fontId="3" fillId="0" borderId="53" xfId="0" applyFont="1" applyBorder="1" applyAlignment="1">
      <alignment horizontal="right" vertical="center" wrapText="1"/>
    </xf>
    <xf numFmtId="0" fontId="3" fillId="0" borderId="72" xfId="0" applyFont="1" applyBorder="1" applyAlignment="1">
      <alignment horizontal="right" vertical="center" wrapText="1"/>
    </xf>
    <xf numFmtId="0" fontId="3" fillId="0" borderId="58" xfId="0" applyFont="1" applyBorder="1" applyAlignment="1">
      <alignment horizontal="right" vertical="center" wrapText="1"/>
    </xf>
    <xf numFmtId="0" fontId="3" fillId="31" borderId="67" xfId="0" applyFont="1" applyFill="1" applyBorder="1" applyAlignment="1" applyProtection="1">
      <alignment horizontal="right" vertical="center" wrapText="1"/>
      <protection locked="0"/>
    </xf>
    <xf numFmtId="0" fontId="3" fillId="31" borderId="41" xfId="0" applyFont="1" applyFill="1" applyBorder="1" applyAlignment="1" applyProtection="1">
      <alignment horizontal="right" vertical="center" wrapText="1"/>
      <protection locked="0"/>
    </xf>
    <xf numFmtId="0" fontId="3" fillId="31" borderId="68" xfId="0" applyFont="1" applyFill="1" applyBorder="1" applyAlignment="1" applyProtection="1">
      <alignment horizontal="right" vertical="center" wrapText="1"/>
      <protection locked="0"/>
    </xf>
    <xf numFmtId="0" fontId="8" fillId="34" borderId="5" xfId="0" applyFont="1" applyFill="1" applyBorder="1" applyAlignment="1">
      <alignment horizontal="center" vertical="center"/>
    </xf>
    <xf numFmtId="0" fontId="8" fillId="34" borderId="6" xfId="0" applyFont="1" applyFill="1" applyBorder="1" applyAlignment="1">
      <alignment horizontal="center" vertical="center"/>
    </xf>
    <xf numFmtId="0" fontId="8" fillId="34" borderId="7" xfId="0" applyFont="1" applyFill="1" applyBorder="1" applyAlignment="1">
      <alignment horizontal="center" vertical="center"/>
    </xf>
    <xf numFmtId="0" fontId="5" fillId="35" borderId="5" xfId="0" applyFont="1" applyFill="1" applyBorder="1" applyAlignment="1">
      <alignment horizontal="center" vertical="center"/>
    </xf>
    <xf numFmtId="0" fontId="5" fillId="35" borderId="6" xfId="0" applyFont="1" applyFill="1" applyBorder="1" applyAlignment="1">
      <alignment horizontal="center" vertical="center"/>
    </xf>
    <xf numFmtId="0" fontId="5" fillId="35" borderId="7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28" borderId="5" xfId="0" applyFont="1" applyFill="1" applyBorder="1" applyAlignment="1">
      <alignment horizontal="center" vertical="center"/>
    </xf>
    <xf numFmtId="0" fontId="5" fillId="28" borderId="7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15" borderId="5" xfId="0" applyFont="1" applyFill="1" applyBorder="1" applyAlignment="1">
      <alignment horizontal="center" vertical="center"/>
    </xf>
    <xf numFmtId="0" fontId="6" fillId="15" borderId="6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6" fillId="0" borderId="0" xfId="0" applyFont="1" applyBorder="1" applyAlignment="1" applyProtection="1">
      <alignment horizontal="right" vertical="center" wrapText="1"/>
    </xf>
    <xf numFmtId="165" fontId="3" fillId="0" borderId="0" xfId="0" applyNumberFormat="1" applyFont="1" applyAlignment="1" applyProtection="1">
      <alignment horizontal="left" vertical="center"/>
    </xf>
    <xf numFmtId="165" fontId="3" fillId="0" borderId="28" xfId="0" applyNumberFormat="1" applyFont="1" applyBorder="1" applyAlignment="1" applyProtection="1">
      <alignment horizontal="left" vertical="center"/>
    </xf>
    <xf numFmtId="0" fontId="9" fillId="0" borderId="25" xfId="0" applyFont="1" applyBorder="1" applyAlignment="1" applyProtection="1">
      <alignment horizontal="right" vertical="top" wrapText="1"/>
      <protection locked="0"/>
    </xf>
    <xf numFmtId="0" fontId="9" fillId="0" borderId="25" xfId="0" applyFont="1" applyBorder="1" applyAlignment="1" applyProtection="1">
      <alignment horizontal="right" vertical="center" wrapText="1"/>
      <protection locked="0"/>
    </xf>
    <xf numFmtId="0" fontId="3" fillId="0" borderId="25" xfId="0" applyFont="1" applyBorder="1" applyAlignment="1" applyProtection="1">
      <alignment horizontal="right" vertical="top" wrapText="1"/>
      <protection locked="0"/>
    </xf>
    <xf numFmtId="0" fontId="3" fillId="0" borderId="142" xfId="0" applyFont="1" applyBorder="1" applyAlignment="1" applyProtection="1">
      <alignment horizontal="right" vertical="top" wrapText="1"/>
      <protection locked="0"/>
    </xf>
    <xf numFmtId="0" fontId="3" fillId="0" borderId="4" xfId="0" applyFont="1" applyBorder="1" applyAlignment="1">
      <alignment horizontal="right" vertical="top" wrapText="1"/>
    </xf>
    <xf numFmtId="0" fontId="3" fillId="0" borderId="20" xfId="0" applyFont="1" applyBorder="1" applyAlignment="1">
      <alignment horizontal="right" vertical="top" wrapText="1"/>
    </xf>
    <xf numFmtId="0" fontId="9" fillId="0" borderId="140" xfId="0" applyFont="1" applyBorder="1" applyAlignment="1" applyProtection="1">
      <alignment horizontal="right" vertical="top" wrapText="1"/>
      <protection locked="0"/>
    </xf>
    <xf numFmtId="0" fontId="8" fillId="2" borderId="133" xfId="0" applyFont="1" applyFill="1" applyBorder="1" applyAlignment="1">
      <alignment horizontal="center" vertical="center" textRotation="255" wrapText="1"/>
    </xf>
    <xf numFmtId="0" fontId="8" fillId="2" borderId="19" xfId="0" applyFont="1" applyFill="1" applyBorder="1" applyAlignment="1">
      <alignment horizontal="center" vertical="center" textRotation="255" wrapText="1"/>
    </xf>
    <xf numFmtId="0" fontId="3" fillId="0" borderId="11" xfId="0" applyFont="1" applyBorder="1" applyAlignment="1">
      <alignment horizontal="right" vertical="top" wrapText="1"/>
    </xf>
    <xf numFmtId="0" fontId="14" fillId="0" borderId="176" xfId="0" applyFont="1" applyBorder="1" applyAlignment="1">
      <alignment horizontal="right" vertical="top" wrapText="1"/>
    </xf>
    <xf numFmtId="0" fontId="14" fillId="0" borderId="141" xfId="0" applyFont="1" applyBorder="1" applyAlignment="1">
      <alignment horizontal="right" vertical="top" wrapText="1"/>
    </xf>
    <xf numFmtId="0" fontId="14" fillId="0" borderId="177" xfId="0" applyFont="1" applyBorder="1" applyAlignment="1">
      <alignment horizontal="right" vertical="top" wrapText="1"/>
    </xf>
    <xf numFmtId="0" fontId="14" fillId="0" borderId="174" xfId="0" applyFont="1" applyBorder="1" applyAlignment="1">
      <alignment horizontal="right" vertical="top" wrapText="1"/>
    </xf>
    <xf numFmtId="0" fontId="14" fillId="0" borderId="39" xfId="0" applyFont="1" applyBorder="1" applyAlignment="1">
      <alignment horizontal="right" vertical="top" wrapText="1"/>
    </xf>
    <xf numFmtId="0" fontId="14" fillId="0" borderId="40" xfId="0" applyFont="1" applyBorder="1" applyAlignment="1">
      <alignment horizontal="right" vertical="top" wrapText="1"/>
    </xf>
    <xf numFmtId="0" fontId="14" fillId="0" borderId="175" xfId="0" applyFont="1" applyBorder="1" applyAlignment="1">
      <alignment horizontal="right" vertical="top" wrapText="1"/>
    </xf>
    <xf numFmtId="0" fontId="14" fillId="0" borderId="41" xfId="0" applyFont="1" applyBorder="1" applyAlignment="1">
      <alignment horizontal="right" vertical="top" wrapText="1"/>
    </xf>
    <xf numFmtId="0" fontId="14" fillId="0" borderId="43" xfId="0" applyFont="1" applyBorder="1" applyAlignment="1">
      <alignment horizontal="right" vertical="top" wrapText="1"/>
    </xf>
    <xf numFmtId="0" fontId="14" fillId="0" borderId="173" xfId="0" applyFont="1" applyBorder="1" applyAlignment="1">
      <alignment horizontal="right" vertical="top" wrapText="1"/>
    </xf>
    <xf numFmtId="0" fontId="14" fillId="0" borderId="36" xfId="0" applyFont="1" applyBorder="1" applyAlignment="1">
      <alignment horizontal="right" vertical="top" wrapText="1"/>
    </xf>
    <xf numFmtId="0" fontId="14" fillId="0" borderId="37" xfId="0" applyFont="1" applyBorder="1" applyAlignment="1">
      <alignment horizontal="right" vertical="top" wrapText="1"/>
    </xf>
    <xf numFmtId="0" fontId="8" fillId="2" borderId="137" xfId="0" applyFont="1" applyFill="1" applyBorder="1" applyAlignment="1">
      <alignment horizontal="center" vertical="top" textRotation="255" wrapText="1"/>
    </xf>
    <xf numFmtId="0" fontId="8" fillId="2" borderId="136" xfId="0" applyFont="1" applyFill="1" applyBorder="1" applyAlignment="1">
      <alignment horizontal="center" vertical="top" textRotation="255" wrapText="1"/>
    </xf>
    <xf numFmtId="164" fontId="3" fillId="0" borderId="9" xfId="0" applyNumberFormat="1" applyFont="1" applyBorder="1" applyAlignment="1" applyProtection="1">
      <alignment horizontal="left" vertical="center" wrapText="1"/>
    </xf>
    <xf numFmtId="165" fontId="3" fillId="0" borderId="28" xfId="0" applyNumberFormat="1" applyFont="1" applyBorder="1" applyAlignment="1" applyProtection="1">
      <alignment horizontal="left" vertical="center" wrapText="1"/>
    </xf>
    <xf numFmtId="0" fontId="6" fillId="15" borderId="50" xfId="0" applyFont="1" applyFill="1" applyBorder="1" applyAlignment="1">
      <alignment horizontal="center" vertical="center"/>
    </xf>
    <xf numFmtId="0" fontId="6" fillId="15" borderId="71" xfId="0" applyFont="1" applyFill="1" applyBorder="1" applyAlignment="1">
      <alignment horizontal="center" vertical="center"/>
    </xf>
    <xf numFmtId="164" fontId="3" fillId="0" borderId="9" xfId="2" applyNumberFormat="1" applyFont="1" applyBorder="1" applyAlignment="1">
      <alignment horizontal="left" vertical="center" wrapText="1"/>
    </xf>
  </cellXfs>
  <cellStyles count="5">
    <cellStyle name="Millares" xfId="1" builtinId="3"/>
    <cellStyle name="Moneda" xfId="2" builtinId="4"/>
    <cellStyle name="Normal" xfId="0" builtinId="0"/>
    <cellStyle name="Normal 2 2 2 2" xfId="4"/>
    <cellStyle name="Porcentaje" xfId="3" builtinId="5"/>
  </cellStyles>
  <dxfs count="197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5"/>
      <color rgb="FF003CB4"/>
      <color rgb="FF25F509"/>
      <color rgb="FFFF9999"/>
      <color rgb="FFFF7C80"/>
      <color rgb="FFFF5050"/>
      <color rgb="FF00A4DE"/>
      <color rgb="FFFF0000"/>
      <color rgb="FF008080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GRÁFICO</a:t>
            </a:r>
            <a:r>
              <a:rPr lang="es-MX" baseline="0"/>
              <a:t> 1. </a:t>
            </a:r>
            <a:r>
              <a:rPr lang="es-MX"/>
              <a:t>ACUMULADO TOTAL DE AVANCE EN MANO</a:t>
            </a:r>
            <a:r>
              <a:rPr lang="es-MX" baseline="0"/>
              <a:t> DE OBRA </a:t>
            </a:r>
            <a:r>
              <a:rPr lang="es-MX"/>
              <a:t>(PORCIENTO)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'ACU. SEMANAL'!$DA$12</c:f>
              <c:strCache>
                <c:ptCount val="1"/>
                <c:pt idx="0">
                  <c:v>PRELIMINARES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'ACU. SEMANAL'!$DA$13:$DA$18</c:f>
              <c:numCache>
                <c:formatCode>General</c:formatCode>
                <c:ptCount val="6"/>
                <c:pt idx="0">
                  <c:v>35</c:v>
                </c:pt>
                <c:pt idx="2">
                  <c:v>0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7-4F21-BFC3-13AB322A534A}"/>
            </c:ext>
          </c:extLst>
        </c:ser>
        <c:ser>
          <c:idx val="1"/>
          <c:order val="1"/>
          <c:tx>
            <c:strRef>
              <c:f>'ACU. SEMANAL'!$DB$12</c:f>
              <c:strCache>
                <c:ptCount val="1"/>
                <c:pt idx="0">
                  <c:v>INSTALACIÓN SANITARIA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'ACU. SEMANAL'!$DB$13:$DB$18</c:f>
              <c:numCache>
                <c:formatCode>General</c:formatCode>
                <c:ptCount val="6"/>
                <c:pt idx="0">
                  <c:v>35</c:v>
                </c:pt>
                <c:pt idx="2">
                  <c:v>0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7-4F21-BFC3-13AB322A534A}"/>
            </c:ext>
          </c:extLst>
        </c:ser>
        <c:ser>
          <c:idx val="2"/>
          <c:order val="2"/>
          <c:tx>
            <c:strRef>
              <c:f>'ACU. SEMANAL'!$DC$12</c:f>
              <c:strCache>
                <c:ptCount val="1"/>
                <c:pt idx="0">
                  <c:v>CIMENTACIÓN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'ACU. SEMANAL'!$DC$13:$DC$18</c:f>
              <c:numCache>
                <c:formatCode>General</c:formatCode>
                <c:ptCount val="6"/>
                <c:pt idx="0">
                  <c:v>35</c:v>
                </c:pt>
                <c:pt idx="2">
                  <c:v>0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7-4F21-BFC3-13AB322A534A}"/>
            </c:ext>
          </c:extLst>
        </c:ser>
        <c:ser>
          <c:idx val="3"/>
          <c:order val="3"/>
          <c:tx>
            <c:strRef>
              <c:f>'ACU. SEMANAL'!$DD$12</c:f>
              <c:strCache>
                <c:ptCount val="1"/>
                <c:pt idx="0">
                  <c:v>ESTRUCTURA-1 A 6 HIL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'ACU. SEMANAL'!$DD$13:$DD$18</c:f>
              <c:numCache>
                <c:formatCode>General</c:formatCode>
                <c:ptCount val="6"/>
                <c:pt idx="0">
                  <c:v>11</c:v>
                </c:pt>
                <c:pt idx="2">
                  <c:v>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7-4F21-BFC3-13AB322A534A}"/>
            </c:ext>
          </c:extLst>
        </c:ser>
        <c:ser>
          <c:idx val="4"/>
          <c:order val="4"/>
          <c:tx>
            <c:strRef>
              <c:f>'ACU. SEMANAL'!$DE$12</c:f>
              <c:strCache>
                <c:ptCount val="1"/>
                <c:pt idx="0">
                  <c:v>INSTALACIÓN HIDRÁULICA 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'ACU. SEMANAL'!$DE$13:$DE$18</c:f>
              <c:numCache>
                <c:formatCode>General</c:formatCode>
                <c:ptCount val="6"/>
                <c:pt idx="0">
                  <c:v>11</c:v>
                </c:pt>
                <c:pt idx="2">
                  <c:v>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7-4F21-BFC3-13AB322A534A}"/>
            </c:ext>
          </c:extLst>
        </c:ser>
        <c:ser>
          <c:idx val="5"/>
          <c:order val="5"/>
          <c:tx>
            <c:strRef>
              <c:f>'ACU. SEMANAL'!$DF$12</c:f>
              <c:strCache>
                <c:ptCount val="1"/>
                <c:pt idx="0">
                  <c:v>ESTRUCTURA-7 A 13 HIL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'ACU. SEMANAL'!$DF$13:$DF$18</c:f>
              <c:numCache>
                <c:formatCode>General</c:formatCode>
                <c:ptCount val="6"/>
                <c:pt idx="0">
                  <c:v>10</c:v>
                </c:pt>
                <c:pt idx="2">
                  <c:v>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7-4F21-BFC3-13AB322A534A}"/>
            </c:ext>
          </c:extLst>
        </c:ser>
        <c:ser>
          <c:idx val="6"/>
          <c:order val="6"/>
          <c:tx>
            <c:strRef>
              <c:f>'ACU. SEMANAL'!$DG$12</c:f>
              <c:strCache>
                <c:ptCount val="1"/>
                <c:pt idx="0">
                  <c:v>ESTRUCTURA-24 CAST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'ACU. SEMANAL'!$DG$13:$DG$18</c:f>
              <c:numCache>
                <c:formatCode>General</c:formatCode>
                <c:ptCount val="6"/>
                <c:pt idx="0">
                  <c:v>7</c:v>
                </c:pt>
                <c:pt idx="2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7-4F21-BFC3-13AB322A534A}"/>
            </c:ext>
          </c:extLst>
        </c:ser>
        <c:ser>
          <c:idx val="7"/>
          <c:order val="7"/>
          <c:tx>
            <c:strRef>
              <c:f>'ACU. SEMANAL'!$DH$12</c:f>
              <c:strCache>
                <c:ptCount val="1"/>
                <c:pt idx="0">
                  <c:v>CUBIERTA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'ACU. SEMANAL'!$DH$13:$DH$18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7-4F21-BFC3-13AB322A534A}"/>
            </c:ext>
          </c:extLst>
        </c:ser>
        <c:ser>
          <c:idx val="8"/>
          <c:order val="8"/>
          <c:tx>
            <c:strRef>
              <c:f>'ACU. SEMANAL'!$DI$12</c:f>
              <c:strCache>
                <c:ptCount val="1"/>
                <c:pt idx="0">
                  <c:v>INSTALACIÓN HIDRÁULICA 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'ACU. SEMANAL'!$DI$13:$DI$18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7-4F21-BFC3-13AB322A534A}"/>
            </c:ext>
          </c:extLst>
        </c:ser>
        <c:ser>
          <c:idx val="9"/>
          <c:order val="9"/>
          <c:tx>
            <c:strRef>
              <c:f>'ACU. SEMANAL'!$DJ$12</c:f>
              <c:strCache>
                <c:ptCount val="1"/>
                <c:pt idx="0">
                  <c:v>CANCELERÍA Y CARPINTERÍA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'ACU. SEMANAL'!$DJ$13:$DJ$18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7-4F21-BFC3-13AB322A534A}"/>
            </c:ext>
          </c:extLst>
        </c:ser>
        <c:ser>
          <c:idx val="10"/>
          <c:order val="10"/>
          <c:tx>
            <c:strRef>
              <c:f>'ACU. SEMANAL'!$DK$12</c:f>
              <c:strCache>
                <c:ptCount val="1"/>
                <c:pt idx="0">
                  <c:v>BAÑOS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'ACU. SEMANAL'!$DK$13:$DK$18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27-4F21-BFC3-13AB322A534A}"/>
            </c:ext>
          </c:extLst>
        </c:ser>
        <c:ser>
          <c:idx val="11"/>
          <c:order val="11"/>
          <c:tx>
            <c:strRef>
              <c:f>'ACU. SEMANAL'!$DL$12</c:f>
              <c:strCache>
                <c:ptCount val="1"/>
                <c:pt idx="0">
                  <c:v>INSTALACIÓN ELÉCTRICA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'ACU. SEMANAL'!$DL$13:$DL$18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127-4F21-BFC3-13AB322A534A}"/>
            </c:ext>
          </c:extLst>
        </c:ser>
        <c:ser>
          <c:idx val="12"/>
          <c:order val="12"/>
          <c:tx>
            <c:strRef>
              <c:f>'ACU. SEMANAL'!$DM$12</c:f>
              <c:strCache>
                <c:ptCount val="1"/>
                <c:pt idx="0">
                  <c:v>ALBAÑILERÍA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'ACU. SEMANAL'!$DM$13:$DM$18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127-4F21-BFC3-13AB322A534A}"/>
            </c:ext>
          </c:extLst>
        </c:ser>
        <c:ser>
          <c:idx val="13"/>
          <c:order val="13"/>
          <c:tx>
            <c:strRef>
              <c:f>'ACU. SEMANAL'!$DN$12</c:f>
              <c:strCache>
                <c:ptCount val="1"/>
                <c:pt idx="0">
                  <c:v>ACABADOS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'ACU. SEMANAL'!$DN$13:$DN$18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127-4F21-BFC3-13AB322A534A}"/>
            </c:ext>
          </c:extLst>
        </c:ser>
        <c:ser>
          <c:idx val="14"/>
          <c:order val="14"/>
          <c:tx>
            <c:strRef>
              <c:f>'ACU. SEMANAL'!$DO$12</c:f>
              <c:strCache>
                <c:ptCount val="1"/>
                <c:pt idx="0">
                  <c:v>DETALLES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'ACU. SEMANAL'!$DO$13:$DO$18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127-4F21-BFC3-13AB322A534A}"/>
            </c:ext>
          </c:extLst>
        </c:ser>
        <c:ser>
          <c:idx val="15"/>
          <c:order val="15"/>
          <c:tx>
            <c:strRef>
              <c:f>'ACU. SEMANAL'!$DP$12</c:f>
              <c:strCache>
                <c:ptCount val="1"/>
                <c:pt idx="0">
                  <c:v>FOTO Y ALTA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'ACU. SEMANAL'!$DP$13:$DP$18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127-4F21-BFC3-13AB322A5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6683919"/>
        <c:axId val="1086681423"/>
        <c:axId val="0"/>
      </c:bar3DChart>
      <c:catAx>
        <c:axId val="108668391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ETAPAS</a:t>
                </a:r>
                <a:r>
                  <a:rPr lang="es-MX" baseline="0"/>
                  <a:t> DE LA MANO DE OBRA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1086681423"/>
        <c:crosses val="autoZero"/>
        <c:auto val="1"/>
        <c:lblAlgn val="ctr"/>
        <c:lblOffset val="100"/>
        <c:noMultiLvlLbl val="0"/>
      </c:catAx>
      <c:valAx>
        <c:axId val="10866814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ACUMULADO</a:t>
                </a:r>
                <a:r>
                  <a:rPr lang="es-MX" baseline="0"/>
                  <a:t> DE AVANCE DE LA MANO DE OBRA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108668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00" b="1"/>
              <a:t>GRÁFICO</a:t>
            </a:r>
            <a:r>
              <a:rPr lang="es-MX" sz="1000" b="1" baseline="0"/>
              <a:t> # 2. M.O. OMB V/S MIA</a:t>
            </a:r>
            <a:endParaRPr lang="es-MX" sz="1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'ACU. EST. SEMANAL'!$BF$275:$BF$276</c:f>
              <c:numCache>
                <c:formatCode>_("$"* #,##0.00_);_("$"* \(#,##0.00\);_("$"* "-"??_);_(@_)</c:formatCode>
                <c:ptCount val="2"/>
                <c:pt idx="0">
                  <c:v>19500</c:v>
                </c:pt>
                <c:pt idx="1">
                  <c:v>145900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F-4880-944D-D4A265ACEA6B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'ACU. EST. SEMANAL'!$BG$275:$BG$276</c:f>
              <c:numCache>
                <c:formatCode>_("$"* #,##0.00_);_("$"* \(#,##0.00\);_("$"* "-"??_);_(@_)</c:formatCode>
                <c:ptCount val="2"/>
                <c:pt idx="0">
                  <c:v>29999.999999999993</c:v>
                </c:pt>
                <c:pt idx="1">
                  <c:v>240097.71883445058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F-4880-944D-D4A265AC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379088"/>
        <c:axId val="1884171552"/>
      </c:barChart>
      <c:catAx>
        <c:axId val="1777379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84171552"/>
        <c:crosses val="autoZero"/>
        <c:auto val="1"/>
        <c:lblAlgn val="ctr"/>
        <c:lblOffset val="100"/>
        <c:noMultiLvlLbl val="0"/>
      </c:catAx>
      <c:valAx>
        <c:axId val="18841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737908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00" b="1">
                <a:latin typeface="+mn-lt"/>
                <a:cs typeface="Arial" panose="020B0604020202020204" pitchFamily="34" charset="0"/>
              </a:rPr>
              <a:t>GRÁFICO</a:t>
            </a:r>
            <a:r>
              <a:rPr lang="es-MX" sz="1000" b="1" baseline="0">
                <a:latin typeface="+mn-lt"/>
                <a:cs typeface="Arial" panose="020B0604020202020204" pitchFamily="34" charset="0"/>
              </a:rPr>
              <a:t> # 3. M.O. SALDOS V/S INDIRECTOS Y SALDO FINAL</a:t>
            </a:r>
            <a:endParaRPr lang="es-MX" sz="1000" b="1">
              <a:latin typeface="+mn-lt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'ACU. EST. SEMANAL'!$BJ$276</c:f>
              <c:strCache>
                <c:ptCount val="1"/>
                <c:pt idx="0">
                  <c:v>SALDOS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'ACU. EST. SEMANAL'!$BJ$277</c:f>
              <c:numCache>
                <c:formatCode>_("$"* #,##0.00_);_("$"* \(#,##0.00\);_("$"* "-"??_);_(@_)</c:formatCode>
                <c:ptCount val="1"/>
                <c:pt idx="0">
                  <c:v>273302.28116554918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4-4819-B47A-B1051D088C19}"/>
            </c:ext>
          </c:extLst>
        </c:ser>
        <c:ser>
          <c:idx val="1"/>
          <c:order val="1"/>
          <c:tx>
            <c:strRef>
              <c:f>'ACU. EST. SEMANAL'!$BK$276</c:f>
              <c:strCache>
                <c:ptCount val="1"/>
                <c:pt idx="0">
                  <c:v>INDIRECTOS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'ACU. EST. SEMANAL'!$BK$277</c:f>
              <c:numCache>
                <c:formatCode>_("$"* #,##0.00_);_("$"* \(#,##0.00\);_("$"* "-"??_);_(@_)</c:formatCode>
                <c:ptCount val="1"/>
                <c:pt idx="0">
                  <c:v>18920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4-4819-B47A-B1051D088C19}"/>
            </c:ext>
          </c:extLst>
        </c:ser>
        <c:ser>
          <c:idx val="2"/>
          <c:order val="2"/>
          <c:tx>
            <c:strRef>
              <c:f>'ACU. EST. SEMANAL'!$BL$276</c:f>
              <c:strCache>
                <c:ptCount val="1"/>
                <c:pt idx="0">
                  <c:v>SALDO FINAL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'ACU. EST. SEMANAL'!$BL$277</c:f>
              <c:numCache>
                <c:formatCode>_("$"* #,##0.00_);_("$"* \(#,##0.00\);_("$"* "-"??_);_(@_)</c:formatCode>
                <c:ptCount val="1"/>
                <c:pt idx="0">
                  <c:v>254382.28116554918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A4-4819-B47A-B1051D088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288048"/>
        <c:axId val="1884288880"/>
      </c:barChart>
      <c:catAx>
        <c:axId val="1884288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84288880"/>
        <c:crosses val="autoZero"/>
        <c:auto val="1"/>
        <c:lblAlgn val="ctr"/>
        <c:lblOffset val="100"/>
        <c:noMultiLvlLbl val="0"/>
      </c:catAx>
      <c:valAx>
        <c:axId val="18842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42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238124</xdr:colOff>
      <xdr:row>10</xdr:row>
      <xdr:rowOff>0</xdr:rowOff>
    </xdr:from>
    <xdr:to>
      <xdr:col>74</xdr:col>
      <xdr:colOff>500062</xdr:colOff>
      <xdr:row>47</xdr:row>
      <xdr:rowOff>238125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100012</xdr:colOff>
      <xdr:row>272</xdr:row>
      <xdr:rowOff>57151</xdr:rowOff>
    </xdr:from>
    <xdr:to>
      <xdr:col>59</xdr:col>
      <xdr:colOff>228600</xdr:colOff>
      <xdr:row>278</xdr:row>
      <xdr:rowOff>266701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490537</xdr:colOff>
      <xdr:row>272</xdr:row>
      <xdr:rowOff>38100</xdr:rowOff>
    </xdr:from>
    <xdr:to>
      <xdr:col>64</xdr:col>
      <xdr:colOff>676275</xdr:colOff>
      <xdr:row>278</xdr:row>
      <xdr:rowOff>257175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4"/>
  <sheetViews>
    <sheetView workbookViewId="0">
      <selection activeCell="C3" sqref="C3"/>
    </sheetView>
  </sheetViews>
  <sheetFormatPr baseColWidth="10" defaultRowHeight="11.25" x14ac:dyDescent="0.25"/>
  <cols>
    <col min="1" max="1" width="14.85546875" style="1" bestFit="1" customWidth="1"/>
    <col min="2" max="2" width="11.42578125" style="1"/>
    <col min="3" max="3" width="22.7109375" style="1" customWidth="1"/>
    <col min="4" max="4" width="8.5703125" style="1" bestFit="1" customWidth="1"/>
    <col min="5" max="5" width="11.42578125" style="1"/>
    <col min="6" max="6" width="22.7109375" style="1" customWidth="1"/>
    <col min="7" max="7" width="5.7109375" style="1" customWidth="1"/>
    <col min="8" max="8" width="24.5703125" style="1" bestFit="1" customWidth="1"/>
    <col min="9" max="9" width="29.7109375" style="1" bestFit="1" customWidth="1"/>
    <col min="10" max="16384" width="11.42578125" style="1"/>
  </cols>
  <sheetData>
    <row r="1" spans="1:9" x14ac:dyDescent="0.25">
      <c r="A1" s="12"/>
      <c r="B1" s="12"/>
      <c r="C1" s="12"/>
      <c r="D1" s="12"/>
      <c r="E1" s="12"/>
      <c r="F1" s="140"/>
      <c r="G1" s="12"/>
      <c r="H1" s="243"/>
      <c r="I1" s="702" t="s">
        <v>276</v>
      </c>
    </row>
    <row r="2" spans="1:9" ht="22.5" x14ac:dyDescent="0.25">
      <c r="A2" s="15" t="s">
        <v>42</v>
      </c>
      <c r="B2" s="16" t="s">
        <v>42</v>
      </c>
      <c r="C2" s="15" t="s">
        <v>146</v>
      </c>
      <c r="D2" s="15" t="s">
        <v>72</v>
      </c>
      <c r="E2" s="15" t="s">
        <v>57</v>
      </c>
      <c r="F2" s="16" t="s">
        <v>147</v>
      </c>
      <c r="G2" s="15"/>
      <c r="H2" s="15" t="s">
        <v>173</v>
      </c>
      <c r="I2" s="723" t="s">
        <v>146</v>
      </c>
    </row>
    <row r="3" spans="1:9" x14ac:dyDescent="0.25">
      <c r="A3" s="2" t="s">
        <v>40</v>
      </c>
      <c r="B3" s="14" t="s">
        <v>40</v>
      </c>
      <c r="C3" s="699" t="s">
        <v>58</v>
      </c>
      <c r="D3" s="699" t="s">
        <v>73</v>
      </c>
      <c r="E3" s="529">
        <v>400</v>
      </c>
      <c r="F3" s="141" t="s">
        <v>148</v>
      </c>
      <c r="G3" s="2"/>
      <c r="H3" s="699" t="s">
        <v>174</v>
      </c>
      <c r="I3" s="699" t="s">
        <v>260</v>
      </c>
    </row>
    <row r="4" spans="1:9" x14ac:dyDescent="0.25">
      <c r="A4" s="2" t="s">
        <v>41</v>
      </c>
      <c r="B4" s="14" t="s">
        <v>40</v>
      </c>
      <c r="C4" s="699" t="s">
        <v>83</v>
      </c>
      <c r="D4" s="699" t="s">
        <v>84</v>
      </c>
      <c r="E4" s="529">
        <v>300</v>
      </c>
      <c r="F4" s="141" t="s">
        <v>151</v>
      </c>
      <c r="G4" s="2"/>
      <c r="H4" s="699" t="s">
        <v>151</v>
      </c>
      <c r="I4" s="699" t="s">
        <v>261</v>
      </c>
    </row>
    <row r="5" spans="1:9" x14ac:dyDescent="0.25">
      <c r="A5" s="2" t="s">
        <v>54</v>
      </c>
      <c r="B5" s="14" t="s">
        <v>41</v>
      </c>
      <c r="C5" s="699" t="s">
        <v>59</v>
      </c>
      <c r="D5" s="699" t="s">
        <v>74</v>
      </c>
      <c r="E5" s="529">
        <v>2000</v>
      </c>
      <c r="F5" s="141" t="s">
        <v>149</v>
      </c>
      <c r="G5" s="2"/>
      <c r="H5" s="699" t="s">
        <v>175</v>
      </c>
      <c r="I5" s="699" t="s">
        <v>262</v>
      </c>
    </row>
    <row r="6" spans="1:9" x14ac:dyDescent="0.25">
      <c r="A6" s="2"/>
      <c r="B6" s="14" t="s">
        <v>40</v>
      </c>
      <c r="C6" s="699" t="s">
        <v>60</v>
      </c>
      <c r="D6" s="699" t="s">
        <v>77</v>
      </c>
      <c r="E6" s="529">
        <v>1300</v>
      </c>
      <c r="F6" s="141" t="s">
        <v>151</v>
      </c>
      <c r="G6" s="2"/>
      <c r="H6" s="699" t="s">
        <v>151</v>
      </c>
      <c r="I6" s="699" t="s">
        <v>263</v>
      </c>
    </row>
    <row r="7" spans="1:9" ht="22.5" x14ac:dyDescent="0.25">
      <c r="A7" s="2"/>
      <c r="B7" s="14" t="s">
        <v>40</v>
      </c>
      <c r="C7" s="699" t="s">
        <v>85</v>
      </c>
      <c r="D7" s="699" t="s">
        <v>87</v>
      </c>
      <c r="E7" s="530">
        <v>200</v>
      </c>
      <c r="F7" s="141" t="s">
        <v>150</v>
      </c>
      <c r="G7" s="2"/>
      <c r="H7" s="699" t="s">
        <v>177</v>
      </c>
      <c r="I7" s="699" t="s">
        <v>264</v>
      </c>
    </row>
    <row r="8" spans="1:9" x14ac:dyDescent="0.25">
      <c r="A8" s="2"/>
      <c r="B8" s="14" t="s">
        <v>40</v>
      </c>
      <c r="C8" s="699" t="s">
        <v>61</v>
      </c>
      <c r="D8" s="699" t="s">
        <v>78</v>
      </c>
      <c r="E8" s="529">
        <v>2000</v>
      </c>
      <c r="F8" s="141" t="s">
        <v>151</v>
      </c>
      <c r="G8" s="2"/>
      <c r="H8" s="699" t="s">
        <v>151</v>
      </c>
      <c r="I8" s="699" t="s">
        <v>265</v>
      </c>
    </row>
    <row r="9" spans="1:9" x14ac:dyDescent="0.25">
      <c r="A9" s="2"/>
      <c r="B9" s="14" t="s">
        <v>54</v>
      </c>
      <c r="C9" s="699" t="s">
        <v>62</v>
      </c>
      <c r="D9" s="699" t="s">
        <v>79</v>
      </c>
      <c r="E9" s="529">
        <v>2700</v>
      </c>
      <c r="F9" s="141" t="s">
        <v>152</v>
      </c>
      <c r="G9" s="2"/>
      <c r="H9" s="699" t="s">
        <v>176</v>
      </c>
      <c r="I9" s="699" t="s">
        <v>266</v>
      </c>
    </row>
    <row r="10" spans="1:9" x14ac:dyDescent="0.25">
      <c r="A10" s="2"/>
      <c r="B10" s="2"/>
      <c r="C10" s="699" t="s">
        <v>63</v>
      </c>
      <c r="D10" s="699" t="s">
        <v>75</v>
      </c>
      <c r="E10" s="529">
        <v>5600</v>
      </c>
      <c r="F10" s="141" t="s">
        <v>151</v>
      </c>
      <c r="G10" s="2"/>
      <c r="H10" s="699" t="s">
        <v>151</v>
      </c>
      <c r="I10" s="699" t="s">
        <v>267</v>
      </c>
    </row>
    <row r="11" spans="1:9" x14ac:dyDescent="0.25">
      <c r="A11" s="2"/>
      <c r="B11" s="2"/>
      <c r="C11" s="699" t="s">
        <v>86</v>
      </c>
      <c r="D11" s="699" t="s">
        <v>88</v>
      </c>
      <c r="E11" s="530">
        <v>100</v>
      </c>
      <c r="F11" s="141" t="s">
        <v>153</v>
      </c>
      <c r="G11" s="2"/>
      <c r="H11" s="691" t="s">
        <v>178</v>
      </c>
      <c r="I11" s="699" t="s">
        <v>268</v>
      </c>
    </row>
    <row r="12" spans="1:9" x14ac:dyDescent="0.25">
      <c r="A12" s="2"/>
      <c r="B12" s="2"/>
      <c r="C12" s="699" t="s">
        <v>64</v>
      </c>
      <c r="D12" s="699" t="s">
        <v>80</v>
      </c>
      <c r="E12" s="529">
        <v>800</v>
      </c>
      <c r="F12" s="141" t="s">
        <v>151</v>
      </c>
      <c r="G12" s="2"/>
      <c r="H12" s="697" t="s">
        <v>179</v>
      </c>
      <c r="I12" s="699" t="s">
        <v>269</v>
      </c>
    </row>
    <row r="13" spans="1:9" x14ac:dyDescent="0.25">
      <c r="A13" s="2"/>
      <c r="B13" s="2"/>
      <c r="C13" s="699" t="s">
        <v>65</v>
      </c>
      <c r="D13" s="699" t="s">
        <v>81</v>
      </c>
      <c r="E13" s="529">
        <v>600</v>
      </c>
      <c r="F13" s="142" t="s">
        <v>161</v>
      </c>
      <c r="G13" s="192"/>
      <c r="H13" s="697" t="s">
        <v>245</v>
      </c>
      <c r="I13" s="699" t="s">
        <v>270</v>
      </c>
    </row>
    <row r="14" spans="1:9" x14ac:dyDescent="0.25">
      <c r="A14" s="2"/>
      <c r="B14" s="2"/>
      <c r="C14" s="699" t="s">
        <v>66</v>
      </c>
      <c r="D14" s="699" t="s">
        <v>82</v>
      </c>
      <c r="E14" s="529">
        <v>500</v>
      </c>
      <c r="F14" s="698" t="s">
        <v>162</v>
      </c>
      <c r="G14" s="2"/>
      <c r="H14" s="697" t="s">
        <v>293</v>
      </c>
      <c r="I14" s="699" t="s">
        <v>271</v>
      </c>
    </row>
    <row r="15" spans="1:9" x14ac:dyDescent="0.25">
      <c r="A15" s="2"/>
      <c r="B15" s="2"/>
      <c r="C15" s="699" t="s">
        <v>67</v>
      </c>
      <c r="D15" s="699" t="s">
        <v>76</v>
      </c>
      <c r="E15" s="695">
        <v>1500</v>
      </c>
      <c r="F15" s="177" t="s">
        <v>155</v>
      </c>
      <c r="G15" s="2"/>
      <c r="H15" s="697" t="s">
        <v>247</v>
      </c>
      <c r="I15" s="699" t="s">
        <v>272</v>
      </c>
    </row>
    <row r="16" spans="1:9" x14ac:dyDescent="0.25">
      <c r="A16" s="2"/>
      <c r="B16" s="2"/>
      <c r="C16" s="699" t="s">
        <v>68</v>
      </c>
      <c r="D16" s="699" t="s">
        <v>89</v>
      </c>
      <c r="E16" s="695">
        <v>1000</v>
      </c>
      <c r="F16" s="698" t="s">
        <v>156</v>
      </c>
      <c r="G16" s="2"/>
      <c r="H16" s="699" t="s">
        <v>292</v>
      </c>
      <c r="I16" s="699" t="s">
        <v>273</v>
      </c>
    </row>
    <row r="17" spans="1:11" x14ac:dyDescent="0.25">
      <c r="A17" s="2"/>
      <c r="B17" s="2"/>
      <c r="C17" s="699" t="s">
        <v>69</v>
      </c>
      <c r="D17" s="699" t="s">
        <v>90</v>
      </c>
      <c r="E17" s="695">
        <v>300</v>
      </c>
      <c r="F17" s="698" t="s">
        <v>171</v>
      </c>
      <c r="G17" s="2"/>
      <c r="H17" s="699"/>
      <c r="I17" s="699" t="s">
        <v>274</v>
      </c>
    </row>
    <row r="18" spans="1:11" x14ac:dyDescent="0.25">
      <c r="A18" s="2"/>
      <c r="B18" s="2"/>
      <c r="C18" s="699" t="s">
        <v>70</v>
      </c>
      <c r="D18" s="699" t="s">
        <v>91</v>
      </c>
      <c r="E18" s="695">
        <v>200</v>
      </c>
      <c r="F18" s="698" t="s">
        <v>157</v>
      </c>
      <c r="G18" s="2"/>
      <c r="H18" s="699"/>
      <c r="I18" s="699" t="s">
        <v>275</v>
      </c>
    </row>
    <row r="19" spans="1:11" ht="22.5" x14ac:dyDescent="0.25">
      <c r="A19" s="2"/>
      <c r="B19" s="2"/>
      <c r="C19" s="866" t="s">
        <v>154</v>
      </c>
      <c r="D19" s="866"/>
      <c r="E19" s="135">
        <f>SUM(E3:E18)</f>
        <v>19500</v>
      </c>
      <c r="F19" s="698" t="s">
        <v>167</v>
      </c>
      <c r="G19" s="2"/>
      <c r="H19" s="699"/>
      <c r="I19" s="724" t="s">
        <v>258</v>
      </c>
      <c r="J19" s="725"/>
      <c r="K19" s="725"/>
    </row>
    <row r="20" spans="1:11" x14ac:dyDescent="0.25">
      <c r="A20" s="2"/>
      <c r="B20" s="2"/>
      <c r="C20" s="2"/>
      <c r="D20" s="2"/>
      <c r="E20" s="2"/>
      <c r="F20" s="204" t="s">
        <v>168</v>
      </c>
      <c r="G20" s="2"/>
      <c r="H20" s="699"/>
      <c r="I20" s="699" t="s">
        <v>259</v>
      </c>
    </row>
    <row r="21" spans="1:11" x14ac:dyDescent="0.25">
      <c r="A21" s="2"/>
      <c r="B21" s="2"/>
      <c r="C21" s="2"/>
      <c r="D21" s="2"/>
      <c r="E21" s="2"/>
      <c r="F21" s="698" t="s">
        <v>169</v>
      </c>
      <c r="G21" s="2"/>
      <c r="H21" s="699"/>
      <c r="I21" s="699" t="s">
        <v>142</v>
      </c>
    </row>
    <row r="22" spans="1:11" x14ac:dyDescent="0.25">
      <c r="A22" s="2"/>
      <c r="B22" s="2"/>
      <c r="C22" s="2"/>
      <c r="D22" s="2"/>
      <c r="E22" s="2"/>
      <c r="F22" s="698" t="s">
        <v>172</v>
      </c>
      <c r="G22" s="2"/>
      <c r="H22" s="699"/>
      <c r="I22" s="699" t="s">
        <v>283</v>
      </c>
    </row>
    <row r="23" spans="1:11" x14ac:dyDescent="0.25">
      <c r="I23" s="699" t="s">
        <v>285</v>
      </c>
    </row>
    <row r="24" spans="1:11" x14ac:dyDescent="0.25">
      <c r="I24" s="699" t="s">
        <v>284</v>
      </c>
    </row>
  </sheetData>
  <sheetProtection algorithmName="SHA-512" hashValue="Gui1i1nsyXsqOwlcRAfsAilSQI2NEzflhi1WvsLOlDCuIJNdNofKLSrIvBBen3Tuy/nsA5C+Kn5MUqF5J8l3dg==" saltValue="AtBVODD0TnSpcpS9nuSXfw==" spinCount="100000" sheet="1"/>
  <mergeCells count="1">
    <mergeCell ref="C19:D19"/>
  </mergeCells>
  <conditionalFormatting sqref="B3:B9">
    <cfRule type="cellIs" dxfId="196" priority="1" operator="equal">
      <formula>#REF!</formula>
    </cfRule>
    <cfRule type="cellIs" dxfId="195" priority="2" operator="equal">
      <formula>#REF!</formula>
    </cfRule>
    <cfRule type="cellIs" dxfId="194" priority="3" operator="equal">
      <formula>#REF!</formula>
    </cfRule>
  </conditionalFormatting>
  <dataValidations disablePrompts="1" count="1">
    <dataValidation type="list" allowBlank="1" showInputMessage="1" showErrorMessage="1" sqref="B3:B9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41"/>
  <sheetViews>
    <sheetView zoomScaleNormal="100" workbookViewId="0">
      <selection activeCell="D4" sqref="D4:D7"/>
    </sheetView>
  </sheetViews>
  <sheetFormatPr baseColWidth="10" defaultColWidth="9.140625" defaultRowHeight="12.6" customHeight="1" x14ac:dyDescent="0.25"/>
  <cols>
    <col min="1" max="1" width="4.42578125" style="133" bestFit="1" customWidth="1"/>
    <col min="2" max="2" width="23.140625" style="123" bestFit="1" customWidth="1"/>
    <col min="3" max="3" width="50.7109375" style="123" customWidth="1"/>
    <col min="4" max="4" width="10.7109375" style="6" customWidth="1"/>
    <col min="5" max="5" width="10.7109375" style="134" customWidth="1"/>
    <col min="6" max="16384" width="9.140625" style="123"/>
  </cols>
  <sheetData>
    <row r="1" spans="1:5" s="119" customFormat="1" ht="22.5" customHeight="1" x14ac:dyDescent="0.25">
      <c r="A1" s="867" t="s">
        <v>257</v>
      </c>
      <c r="B1" s="867"/>
      <c r="C1" s="867"/>
      <c r="D1" s="867"/>
      <c r="E1" s="867"/>
    </row>
    <row r="2" spans="1:5" s="119" customFormat="1" ht="22.5" customHeight="1" x14ac:dyDescent="0.25">
      <c r="A2" s="868" t="s">
        <v>256</v>
      </c>
      <c r="B2" s="869"/>
      <c r="C2" s="869"/>
      <c r="D2" s="869"/>
      <c r="E2" s="870"/>
    </row>
    <row r="3" spans="1:5" s="119" customFormat="1" ht="22.5" customHeight="1" x14ac:dyDescent="0.25">
      <c r="A3" s="689" t="s">
        <v>14</v>
      </c>
      <c r="B3" s="689" t="s">
        <v>109</v>
      </c>
      <c r="C3" s="689" t="s">
        <v>110</v>
      </c>
      <c r="D3" s="689" t="s">
        <v>57</v>
      </c>
      <c r="E3" s="690" t="s">
        <v>111</v>
      </c>
    </row>
    <row r="4" spans="1:5" ht="12.6" customHeight="1" x14ac:dyDescent="0.25">
      <c r="A4" s="871">
        <v>1</v>
      </c>
      <c r="B4" s="871" t="s">
        <v>112</v>
      </c>
      <c r="C4" s="123" t="s">
        <v>113</v>
      </c>
      <c r="D4" s="872">
        <v>400</v>
      </c>
      <c r="E4" s="873">
        <f>D4/$D$34</f>
        <v>2.0512820512820513E-2</v>
      </c>
    </row>
    <row r="5" spans="1:5" ht="12.6" customHeight="1" x14ac:dyDescent="0.25">
      <c r="A5" s="871"/>
      <c r="B5" s="871"/>
      <c r="C5" s="123" t="s">
        <v>114</v>
      </c>
      <c r="D5" s="872"/>
      <c r="E5" s="873"/>
    </row>
    <row r="6" spans="1:5" ht="12.6" customHeight="1" x14ac:dyDescent="0.25">
      <c r="A6" s="871"/>
      <c r="B6" s="871"/>
      <c r="C6" s="123" t="s">
        <v>115</v>
      </c>
      <c r="D6" s="872"/>
      <c r="E6" s="873"/>
    </row>
    <row r="7" spans="1:5" ht="12.6" customHeight="1" x14ac:dyDescent="0.25">
      <c r="A7" s="871"/>
      <c r="B7" s="871"/>
      <c r="C7" s="123" t="s">
        <v>116</v>
      </c>
      <c r="D7" s="872"/>
      <c r="E7" s="873"/>
    </row>
    <row r="8" spans="1:5" ht="12.6" customHeight="1" x14ac:dyDescent="0.25">
      <c r="A8" s="874">
        <v>2</v>
      </c>
      <c r="B8" s="871" t="s">
        <v>59</v>
      </c>
      <c r="C8" s="123" t="s">
        <v>117</v>
      </c>
      <c r="D8" s="872">
        <v>2300</v>
      </c>
      <c r="E8" s="873">
        <f>D8/$D$34</f>
        <v>0.11794871794871795</v>
      </c>
    </row>
    <row r="9" spans="1:5" ht="12.6" customHeight="1" x14ac:dyDescent="0.25">
      <c r="A9" s="874"/>
      <c r="B9" s="871"/>
      <c r="C9" s="123" t="s">
        <v>118</v>
      </c>
      <c r="D9" s="872"/>
      <c r="E9" s="873"/>
    </row>
    <row r="10" spans="1:5" ht="12.6" customHeight="1" x14ac:dyDescent="0.25">
      <c r="A10" s="874"/>
      <c r="B10" s="871"/>
      <c r="C10" s="123" t="s">
        <v>83</v>
      </c>
      <c r="D10" s="872"/>
      <c r="E10" s="873"/>
    </row>
    <row r="11" spans="1:5" ht="12.6" customHeight="1" x14ac:dyDescent="0.25">
      <c r="A11" s="874"/>
      <c r="B11" s="871"/>
      <c r="C11" s="123" t="s">
        <v>119</v>
      </c>
      <c r="D11" s="872"/>
      <c r="E11" s="873"/>
    </row>
    <row r="12" spans="1:5" ht="12.6" customHeight="1" x14ac:dyDescent="0.25">
      <c r="A12" s="871">
        <v>3</v>
      </c>
      <c r="B12" s="871" t="s">
        <v>120</v>
      </c>
      <c r="C12" s="123" t="s">
        <v>121</v>
      </c>
      <c r="D12" s="872">
        <v>6200</v>
      </c>
      <c r="E12" s="873">
        <f>D12/$D$34</f>
        <v>0.31794871794871793</v>
      </c>
    </row>
    <row r="13" spans="1:5" ht="12.6" customHeight="1" x14ac:dyDescent="0.25">
      <c r="A13" s="871"/>
      <c r="B13" s="871"/>
      <c r="C13" s="123" t="s">
        <v>122</v>
      </c>
      <c r="D13" s="872"/>
      <c r="E13" s="873"/>
    </row>
    <row r="14" spans="1:5" ht="12.6" customHeight="1" x14ac:dyDescent="0.25">
      <c r="A14" s="871"/>
      <c r="B14" s="871"/>
      <c r="C14" s="123" t="s">
        <v>123</v>
      </c>
      <c r="D14" s="872"/>
      <c r="E14" s="873"/>
    </row>
    <row r="15" spans="1:5" ht="12.6" customHeight="1" x14ac:dyDescent="0.25">
      <c r="A15" s="871"/>
      <c r="B15" s="871"/>
      <c r="C15" s="123" t="s">
        <v>124</v>
      </c>
      <c r="D15" s="872"/>
      <c r="E15" s="873"/>
    </row>
    <row r="16" spans="1:5" ht="12.6" customHeight="1" x14ac:dyDescent="0.25">
      <c r="A16" s="871">
        <v>4</v>
      </c>
      <c r="B16" s="871" t="s">
        <v>63</v>
      </c>
      <c r="C16" s="123" t="s">
        <v>125</v>
      </c>
      <c r="D16" s="872">
        <f>4000+1400+500-200</f>
        <v>5700</v>
      </c>
      <c r="E16" s="873">
        <f>D16/$D$34</f>
        <v>0.29230769230769232</v>
      </c>
    </row>
    <row r="17" spans="1:5" ht="12.6" customHeight="1" x14ac:dyDescent="0.25">
      <c r="A17" s="871"/>
      <c r="B17" s="871"/>
      <c r="C17" s="123" t="s">
        <v>126</v>
      </c>
      <c r="D17" s="872"/>
      <c r="E17" s="873"/>
    </row>
    <row r="18" spans="1:5" ht="12.6" customHeight="1" x14ac:dyDescent="0.25">
      <c r="A18" s="871"/>
      <c r="B18" s="871"/>
      <c r="C18" s="123" t="s">
        <v>127</v>
      </c>
      <c r="D18" s="872"/>
      <c r="E18" s="873"/>
    </row>
    <row r="19" spans="1:5" ht="12.6" customHeight="1" x14ac:dyDescent="0.25">
      <c r="A19" s="871"/>
      <c r="B19" s="871"/>
      <c r="C19" s="123" t="s">
        <v>128</v>
      </c>
      <c r="D19" s="872"/>
      <c r="E19" s="873"/>
    </row>
    <row r="20" spans="1:5" s="6" customFormat="1" ht="22.5" customHeight="1" x14ac:dyDescent="0.25">
      <c r="A20" s="119">
        <v>5</v>
      </c>
      <c r="B20" s="119" t="s">
        <v>64</v>
      </c>
      <c r="C20" s="6" t="s">
        <v>129</v>
      </c>
      <c r="D20" s="125">
        <v>800</v>
      </c>
      <c r="E20" s="126">
        <f>D20/$D$34</f>
        <v>4.1025641025641026E-2</v>
      </c>
    </row>
    <row r="21" spans="1:5" ht="12.6" customHeight="1" x14ac:dyDescent="0.25">
      <c r="A21" s="871">
        <v>6</v>
      </c>
      <c r="B21" s="871" t="s">
        <v>65</v>
      </c>
      <c r="C21" s="123" t="s">
        <v>130</v>
      </c>
      <c r="D21" s="872">
        <f>700-100</f>
        <v>600</v>
      </c>
      <c r="E21" s="873">
        <f>D21/$D$34</f>
        <v>3.0769230769230771E-2</v>
      </c>
    </row>
    <row r="22" spans="1:5" ht="22.5" x14ac:dyDescent="0.25">
      <c r="A22" s="871"/>
      <c r="B22" s="871"/>
      <c r="C22" s="127" t="s">
        <v>131</v>
      </c>
      <c r="D22" s="872"/>
      <c r="E22" s="873"/>
    </row>
    <row r="23" spans="1:5" ht="22.5" x14ac:dyDescent="0.25">
      <c r="A23" s="871"/>
      <c r="B23" s="871"/>
      <c r="C23" s="127" t="s">
        <v>132</v>
      </c>
      <c r="D23" s="872"/>
      <c r="E23" s="873"/>
    </row>
    <row r="24" spans="1:5" s="6" customFormat="1" ht="22.5" customHeight="1" x14ac:dyDescent="0.25">
      <c r="A24" s="119">
        <v>7</v>
      </c>
      <c r="B24" s="871" t="s">
        <v>66</v>
      </c>
      <c r="C24" s="128" t="s">
        <v>133</v>
      </c>
      <c r="D24" s="872">
        <v>500</v>
      </c>
      <c r="E24" s="873">
        <f>D24/$D$34</f>
        <v>2.564102564102564E-2</v>
      </c>
    </row>
    <row r="25" spans="1:5" ht="22.5" x14ac:dyDescent="0.25">
      <c r="A25" s="119"/>
      <c r="B25" s="871"/>
      <c r="C25" s="127" t="s">
        <v>134</v>
      </c>
      <c r="D25" s="872"/>
      <c r="E25" s="873"/>
    </row>
    <row r="26" spans="1:5" ht="12.6" customHeight="1" x14ac:dyDescent="0.25">
      <c r="A26" s="871">
        <v>8</v>
      </c>
      <c r="B26" s="871" t="s">
        <v>67</v>
      </c>
      <c r="C26" s="123" t="s">
        <v>135</v>
      </c>
      <c r="D26" s="872">
        <v>1500</v>
      </c>
      <c r="E26" s="873">
        <f>D26/$D$34</f>
        <v>7.6923076923076927E-2</v>
      </c>
    </row>
    <row r="27" spans="1:5" ht="12.6" customHeight="1" x14ac:dyDescent="0.25">
      <c r="A27" s="871"/>
      <c r="B27" s="871"/>
      <c r="C27" s="123" t="s">
        <v>136</v>
      </c>
      <c r="D27" s="872"/>
      <c r="E27" s="873"/>
    </row>
    <row r="28" spans="1:5" ht="12.6" customHeight="1" x14ac:dyDescent="0.25">
      <c r="A28" s="871"/>
      <c r="B28" s="871"/>
      <c r="C28" s="123" t="s">
        <v>137</v>
      </c>
      <c r="D28" s="872"/>
      <c r="E28" s="873"/>
    </row>
    <row r="29" spans="1:5" ht="12.6" customHeight="1" x14ac:dyDescent="0.25">
      <c r="A29" s="871">
        <v>9</v>
      </c>
      <c r="B29" s="871" t="s">
        <v>68</v>
      </c>
      <c r="C29" s="123" t="s">
        <v>138</v>
      </c>
      <c r="D29" s="875">
        <v>1000</v>
      </c>
      <c r="E29" s="873">
        <f>D29/$D$34</f>
        <v>5.128205128205128E-2</v>
      </c>
    </row>
    <row r="30" spans="1:5" ht="12.6" customHeight="1" x14ac:dyDescent="0.25">
      <c r="A30" s="871"/>
      <c r="B30" s="871"/>
      <c r="C30" s="123" t="s">
        <v>139</v>
      </c>
      <c r="D30" s="875"/>
      <c r="E30" s="873"/>
    </row>
    <row r="31" spans="1:5" ht="12.6" customHeight="1" x14ac:dyDescent="0.25">
      <c r="A31" s="871">
        <v>10</v>
      </c>
      <c r="B31" s="876" t="s">
        <v>69</v>
      </c>
      <c r="D31" s="872">
        <v>300</v>
      </c>
      <c r="E31" s="873">
        <f>D31/$D$34</f>
        <v>1.5384615384615385E-2</v>
      </c>
    </row>
    <row r="32" spans="1:5" ht="12.6" customHeight="1" x14ac:dyDescent="0.25">
      <c r="A32" s="871"/>
      <c r="B32" s="876"/>
      <c r="D32" s="872"/>
      <c r="E32" s="873"/>
    </row>
    <row r="33" spans="1:5" s="6" customFormat="1" ht="22.5" customHeight="1" thickBot="1" x14ac:dyDescent="0.3">
      <c r="A33" s="119">
        <v>11</v>
      </c>
      <c r="B33" s="119" t="s">
        <v>140</v>
      </c>
      <c r="C33" s="6" t="s">
        <v>141</v>
      </c>
      <c r="D33" s="125">
        <v>200</v>
      </c>
      <c r="E33" s="126">
        <f>D33/$D$34</f>
        <v>1.0256410256410256E-2</v>
      </c>
    </row>
    <row r="34" spans="1:5" ht="22.5" customHeight="1" x14ac:dyDescent="0.25">
      <c r="A34" s="129"/>
      <c r="B34" s="130"/>
      <c r="C34" s="130"/>
      <c r="D34" s="131">
        <f>SUM(D4:D33)</f>
        <v>19500</v>
      </c>
      <c r="E34" s="132">
        <f>SUM(E4:E33)</f>
        <v>1</v>
      </c>
    </row>
    <row r="35" spans="1:5" ht="12.6" customHeight="1" x14ac:dyDescent="0.25">
      <c r="D35" s="125"/>
    </row>
    <row r="36" spans="1:5" ht="12.6" customHeight="1" x14ac:dyDescent="0.25">
      <c r="D36" s="125"/>
    </row>
    <row r="37" spans="1:5" ht="12.6" customHeight="1" x14ac:dyDescent="0.25">
      <c r="D37" s="125"/>
    </row>
    <row r="38" spans="1:5" ht="12.6" customHeight="1" x14ac:dyDescent="0.25">
      <c r="D38" s="125"/>
    </row>
    <row r="39" spans="1:5" ht="12.6" customHeight="1" x14ac:dyDescent="0.25">
      <c r="D39" s="125"/>
    </row>
    <row r="40" spans="1:5" ht="12.6" customHeight="1" x14ac:dyDescent="0.25">
      <c r="D40" s="125"/>
    </row>
    <row r="41" spans="1:5" ht="12.6" customHeight="1" x14ac:dyDescent="0.25">
      <c r="D41" s="125"/>
    </row>
  </sheetData>
  <sheetProtection algorithmName="SHA-512" hashValue="yIULqtVvJACbW7x3++Shf1vgQw87bEcG6sqDy9yfADhihaFrdh529uZJohxbsiWQ//+xhM//l1BF9m51B7D4mw==" saltValue="F2VLWr4Bb875xOxNziFF/g==" spinCount="100000" sheet="1" objects="1" scenarios="1"/>
  <mergeCells count="37">
    <mergeCell ref="A29:A30"/>
    <mergeCell ref="B29:B30"/>
    <mergeCell ref="D29:D30"/>
    <mergeCell ref="E29:E30"/>
    <mergeCell ref="A31:A32"/>
    <mergeCell ref="B31:B32"/>
    <mergeCell ref="D31:D32"/>
    <mergeCell ref="E31:E32"/>
    <mergeCell ref="B24:B25"/>
    <mergeCell ref="D24:D25"/>
    <mergeCell ref="E24:E25"/>
    <mergeCell ref="A26:A28"/>
    <mergeCell ref="B26:B28"/>
    <mergeCell ref="D26:D28"/>
    <mergeCell ref="E26:E28"/>
    <mergeCell ref="A16:A19"/>
    <mergeCell ref="B16:B19"/>
    <mergeCell ref="D16:D19"/>
    <mergeCell ref="E16:E19"/>
    <mergeCell ref="A21:A23"/>
    <mergeCell ref="B21:B23"/>
    <mergeCell ref="D21:D23"/>
    <mergeCell ref="E21:E23"/>
    <mergeCell ref="A8:A11"/>
    <mergeCell ref="B8:B11"/>
    <mergeCell ref="D8:D11"/>
    <mergeCell ref="E8:E11"/>
    <mergeCell ref="A12:A15"/>
    <mergeCell ref="B12:B15"/>
    <mergeCell ref="D12:D15"/>
    <mergeCell ref="E12:E15"/>
    <mergeCell ref="A1:E1"/>
    <mergeCell ref="A2:E2"/>
    <mergeCell ref="A4:A7"/>
    <mergeCell ref="B4:B7"/>
    <mergeCell ref="D4:D7"/>
    <mergeCell ref="E4:E7"/>
  </mergeCells>
  <pageMargins left="0.7" right="0.7" top="0.75" bottom="0.75" header="0.3" footer="0.3"/>
  <pageSetup scale="90" orientation="portrait" horizontalDpi="4294967295" verticalDpi="4294967295" r:id="rId1"/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24"/>
  <sheetViews>
    <sheetView workbookViewId="0">
      <selection activeCell="L12" sqref="L12"/>
    </sheetView>
  </sheetViews>
  <sheetFormatPr baseColWidth="10" defaultColWidth="9.140625" defaultRowHeight="22.5" customHeight="1" x14ac:dyDescent="0.25"/>
  <cols>
    <col min="1" max="1" width="3.5703125" style="2" bestFit="1" customWidth="1"/>
    <col min="2" max="2" width="26" style="1" bestFit="1" customWidth="1"/>
    <col min="3" max="3" width="30.7109375" style="1" bestFit="1" customWidth="1"/>
    <col min="4" max="4" width="14.42578125" style="1" bestFit="1" customWidth="1"/>
    <col min="5" max="5" width="9.7109375" style="1" bestFit="1" customWidth="1"/>
    <col min="6" max="6" width="16.140625" style="1" bestFit="1" customWidth="1"/>
    <col min="7" max="7" width="11.28515625" style="222" bestFit="1" customWidth="1"/>
    <col min="8" max="8" width="19.42578125" style="222" bestFit="1" customWidth="1"/>
    <col min="9" max="9" width="13.85546875" style="1" bestFit="1" customWidth="1"/>
    <col min="10" max="10" width="11.7109375" style="1" bestFit="1" customWidth="1"/>
    <col min="11" max="11" width="13.7109375" style="1" bestFit="1" customWidth="1"/>
    <col min="12" max="13" width="15.7109375" style="1" customWidth="1"/>
    <col min="14" max="16384" width="9.140625" style="1"/>
  </cols>
  <sheetData>
    <row r="1" spans="1:13" s="2" customFormat="1" ht="22.5" customHeight="1" thickBot="1" x14ac:dyDescent="0.3">
      <c r="A1" s="877" t="s">
        <v>23</v>
      </c>
      <c r="B1" s="878"/>
      <c r="C1" s="878"/>
      <c r="D1" s="878"/>
      <c r="E1" s="878"/>
      <c r="F1" s="878"/>
      <c r="G1" s="878"/>
      <c r="H1" s="878"/>
      <c r="I1" s="878"/>
      <c r="J1" s="878"/>
      <c r="K1" s="878"/>
      <c r="L1" s="878"/>
      <c r="M1" s="879"/>
    </row>
    <row r="3" spans="1:13" ht="22.5" customHeight="1" x14ac:dyDescent="0.25">
      <c r="A3" s="13" t="s">
        <v>14</v>
      </c>
      <c r="B3" s="13" t="s">
        <v>22</v>
      </c>
      <c r="C3" s="13" t="s">
        <v>15</v>
      </c>
      <c r="D3" s="13" t="s">
        <v>24</v>
      </c>
      <c r="E3" s="13" t="s">
        <v>25</v>
      </c>
      <c r="F3" s="13" t="s">
        <v>26</v>
      </c>
      <c r="G3" s="13" t="s">
        <v>27</v>
      </c>
      <c r="H3" s="13" t="s">
        <v>28</v>
      </c>
      <c r="I3" s="13" t="s">
        <v>29</v>
      </c>
      <c r="J3" s="13" t="s">
        <v>42</v>
      </c>
      <c r="K3" s="13" t="s">
        <v>8</v>
      </c>
      <c r="L3" s="590" t="s">
        <v>236</v>
      </c>
      <c r="M3" s="590" t="s">
        <v>237</v>
      </c>
    </row>
    <row r="4" spans="1:13" ht="22.5" customHeight="1" x14ac:dyDescent="0.25">
      <c r="A4" s="274">
        <v>1</v>
      </c>
      <c r="B4" s="275" t="s">
        <v>44</v>
      </c>
      <c r="C4" s="275" t="s">
        <v>44</v>
      </c>
      <c r="D4" s="276" t="s">
        <v>191</v>
      </c>
      <c r="E4" s="276" t="s">
        <v>34</v>
      </c>
      <c r="F4" s="276" t="s">
        <v>45</v>
      </c>
      <c r="G4" s="277" t="s">
        <v>46</v>
      </c>
      <c r="H4" s="277" t="s">
        <v>47</v>
      </c>
      <c r="I4" s="276" t="s">
        <v>49</v>
      </c>
      <c r="J4" s="710" t="s">
        <v>41</v>
      </c>
      <c r="K4" s="278">
        <v>43414</v>
      </c>
      <c r="L4" s="588">
        <f ca="1">SUMIF('R.P. SEMANAL'!$B$11:$C$271,'DATOS BANCARIOS'!B4,'R.P. SEMANAL'!$BI$11:$BI$271)</f>
        <v>0</v>
      </c>
      <c r="M4" s="278">
        <f ca="1">TODAY()</f>
        <v>43484</v>
      </c>
    </row>
    <row r="5" spans="1:13" ht="22.5" customHeight="1" x14ac:dyDescent="0.25">
      <c r="A5" s="279">
        <v>2</v>
      </c>
      <c r="B5" s="280" t="s">
        <v>97</v>
      </c>
      <c r="C5" s="280" t="s">
        <v>97</v>
      </c>
      <c r="D5" s="281" t="s">
        <v>191</v>
      </c>
      <c r="E5" s="281" t="s">
        <v>98</v>
      </c>
      <c r="F5" s="281" t="s">
        <v>100</v>
      </c>
      <c r="G5" s="282"/>
      <c r="H5" s="282"/>
      <c r="I5" s="281" t="s">
        <v>99</v>
      </c>
      <c r="J5" s="711" t="s">
        <v>40</v>
      </c>
      <c r="K5" s="164">
        <v>43419</v>
      </c>
      <c r="L5" s="589">
        <f ca="1">SUMIF('R.P. SEMANAL'!$B$11:$C$271,'DATOS BANCARIOS'!B5,'R.P. SEMANAL'!$BI$11:$BI$271)</f>
        <v>0</v>
      </c>
      <c r="M5" s="164">
        <f t="shared" ref="M5:M23" ca="1" si="0">TODAY()</f>
        <v>43484</v>
      </c>
    </row>
    <row r="6" spans="1:13" ht="22.5" customHeight="1" x14ac:dyDescent="0.25">
      <c r="A6" s="283">
        <v>3</v>
      </c>
      <c r="B6" s="284" t="s">
        <v>51</v>
      </c>
      <c r="C6" s="285" t="s">
        <v>55</v>
      </c>
      <c r="D6" s="281" t="s">
        <v>43</v>
      </c>
      <c r="E6" s="281" t="s">
        <v>34</v>
      </c>
      <c r="F6" s="281"/>
      <c r="G6" s="282" t="s">
        <v>35</v>
      </c>
      <c r="H6" s="286" t="s">
        <v>36</v>
      </c>
      <c r="I6" s="281" t="s">
        <v>37</v>
      </c>
      <c r="J6" s="711" t="s">
        <v>41</v>
      </c>
      <c r="K6" s="164">
        <v>43414</v>
      </c>
      <c r="L6" s="589">
        <f ca="1">SUMIF('R.P. SEMANAL'!$B$11:$C$271,'DATOS BANCARIOS'!B6,'R.P. SEMANAL'!$BI$11:$BI$271)</f>
        <v>0</v>
      </c>
      <c r="M6" s="164">
        <f t="shared" ca="1" si="0"/>
        <v>43484</v>
      </c>
    </row>
    <row r="7" spans="1:13" ht="22.5" customHeight="1" x14ac:dyDescent="0.25">
      <c r="A7" s="287">
        <v>5</v>
      </c>
      <c r="B7" s="288" t="s">
        <v>52</v>
      </c>
      <c r="C7" s="280" t="s">
        <v>56</v>
      </c>
      <c r="D7" s="281" t="s">
        <v>43</v>
      </c>
      <c r="E7" s="281" t="s">
        <v>30</v>
      </c>
      <c r="F7" s="289" t="s">
        <v>38</v>
      </c>
      <c r="G7" s="282" t="s">
        <v>48</v>
      </c>
      <c r="H7" s="282"/>
      <c r="I7" s="281" t="s">
        <v>39</v>
      </c>
      <c r="J7" s="711" t="s">
        <v>41</v>
      </c>
      <c r="K7" s="164">
        <v>43414</v>
      </c>
      <c r="L7" s="589">
        <f ca="1">SUMIF('R.P. SEMANAL'!$B$11:$C$271,'DATOS BANCARIOS'!B7,'R.P. SEMANAL'!$BI$11:$BI$271)</f>
        <v>0</v>
      </c>
      <c r="M7" s="164">
        <f t="shared" ca="1" si="0"/>
        <v>43484</v>
      </c>
    </row>
    <row r="8" spans="1:13" ht="22.5" customHeight="1" x14ac:dyDescent="0.25">
      <c r="A8" s="287">
        <v>4</v>
      </c>
      <c r="B8" s="226" t="s">
        <v>196</v>
      </c>
      <c r="C8" s="225"/>
      <c r="D8" s="281"/>
      <c r="E8" s="77" t="s">
        <v>34</v>
      </c>
      <c r="F8" s="77" t="s">
        <v>197</v>
      </c>
      <c r="G8" s="77"/>
      <c r="H8" s="77"/>
      <c r="I8" s="77" t="s">
        <v>198</v>
      </c>
      <c r="J8" s="711" t="s">
        <v>40</v>
      </c>
      <c r="K8" s="164">
        <v>43441</v>
      </c>
      <c r="L8" s="589">
        <f ca="1">SUMIF('R.P. SEMANAL'!$B$11:$C$271,'DATOS BANCARIOS'!B8,'R.P. SEMANAL'!$BI$11:$BI$271)</f>
        <v>59100</v>
      </c>
      <c r="M8" s="164">
        <f t="shared" ca="1" si="0"/>
        <v>43484</v>
      </c>
    </row>
    <row r="9" spans="1:13" ht="22.5" customHeight="1" x14ac:dyDescent="0.25">
      <c r="A9" s="279">
        <v>6</v>
      </c>
      <c r="B9" s="288" t="s">
        <v>50</v>
      </c>
      <c r="C9" s="280" t="s">
        <v>182</v>
      </c>
      <c r="D9" s="281" t="s">
        <v>43</v>
      </c>
      <c r="E9" s="281" t="s">
        <v>34</v>
      </c>
      <c r="F9" s="281" t="s">
        <v>183</v>
      </c>
      <c r="G9" s="282"/>
      <c r="H9" s="282"/>
      <c r="I9" s="281" t="s">
        <v>184</v>
      </c>
      <c r="J9" s="711" t="s">
        <v>41</v>
      </c>
      <c r="K9" s="164">
        <v>43448</v>
      </c>
      <c r="L9" s="589">
        <f ca="1">SUMIF('R.P. SEMANAL'!$B$11:$C$271,'DATOS BANCARIOS'!B9,'R.P. SEMANAL'!$BI$11:$BI$271)</f>
        <v>73650</v>
      </c>
      <c r="M9" s="164">
        <f t="shared" ca="1" si="0"/>
        <v>43484</v>
      </c>
    </row>
    <row r="10" spans="1:13" ht="22.5" customHeight="1" x14ac:dyDescent="0.25">
      <c r="A10" s="52">
        <v>8</v>
      </c>
      <c r="B10" s="280" t="s">
        <v>103</v>
      </c>
      <c r="C10" s="280" t="s">
        <v>103</v>
      </c>
      <c r="D10" s="281" t="s">
        <v>43</v>
      </c>
      <c r="E10" s="281" t="s">
        <v>30</v>
      </c>
      <c r="F10" s="281" t="s">
        <v>31</v>
      </c>
      <c r="G10" s="282" t="s">
        <v>32</v>
      </c>
      <c r="H10" s="282" t="s">
        <v>33</v>
      </c>
      <c r="I10" s="281"/>
      <c r="J10" s="711" t="s">
        <v>40</v>
      </c>
      <c r="K10" s="164">
        <v>43414</v>
      </c>
      <c r="L10" s="589">
        <f ca="1">SUMIF('R.P. SEMANAL'!$B$11:$C$271,'DATOS BANCARIOS'!B10,'R.P. SEMANAL'!$BI$11:$BI$271)</f>
        <v>0</v>
      </c>
      <c r="M10" s="164">
        <f t="shared" ca="1" si="0"/>
        <v>43484</v>
      </c>
    </row>
    <row r="11" spans="1:13" ht="22.5" customHeight="1" x14ac:dyDescent="0.25">
      <c r="A11" s="279">
        <v>7</v>
      </c>
      <c r="B11" s="226" t="s">
        <v>190</v>
      </c>
      <c r="C11" s="226" t="s">
        <v>190</v>
      </c>
      <c r="D11" s="281" t="s">
        <v>191</v>
      </c>
      <c r="E11" s="77" t="s">
        <v>30</v>
      </c>
      <c r="F11" s="77" t="s">
        <v>192</v>
      </c>
      <c r="G11" s="77" t="s">
        <v>193</v>
      </c>
      <c r="H11" s="77" t="s">
        <v>194</v>
      </c>
      <c r="I11" s="77" t="s">
        <v>195</v>
      </c>
      <c r="J11" s="711" t="s">
        <v>40</v>
      </c>
      <c r="K11" s="164">
        <v>43452</v>
      </c>
      <c r="L11" s="589">
        <f ca="1">SUMIF('R.P. SEMANAL'!$B$11:$C$271,'DATOS BANCARIOS'!B11,'R.P. SEMANAL'!$BI$11:$BI$271)</f>
        <v>0</v>
      </c>
      <c r="M11" s="164">
        <f t="shared" ca="1" si="0"/>
        <v>43484</v>
      </c>
    </row>
    <row r="12" spans="1:13" ht="22.5" customHeight="1" x14ac:dyDescent="0.25">
      <c r="A12" s="52">
        <v>9</v>
      </c>
      <c r="B12" s="280" t="s">
        <v>53</v>
      </c>
      <c r="C12" s="280" t="s">
        <v>53</v>
      </c>
      <c r="D12" s="281" t="s">
        <v>43</v>
      </c>
      <c r="E12" s="281" t="s">
        <v>102</v>
      </c>
      <c r="F12" s="281"/>
      <c r="G12" s="282"/>
      <c r="H12" s="282"/>
      <c r="I12" s="281"/>
      <c r="J12" s="711" t="s">
        <v>54</v>
      </c>
      <c r="K12" s="164">
        <v>43414</v>
      </c>
      <c r="L12" s="589">
        <f ca="1">SUMIF('R.P. SEMANAL'!$B$11:$C$271,'DATOS BANCARIOS'!B12,'R.P. SEMANAL'!$BI$11:$BI$271)</f>
        <v>0</v>
      </c>
      <c r="M12" s="164">
        <f t="shared" ca="1" si="0"/>
        <v>43484</v>
      </c>
    </row>
    <row r="13" spans="1:13" ht="22.5" customHeight="1" x14ac:dyDescent="0.25">
      <c r="A13" s="52">
        <v>10</v>
      </c>
      <c r="B13" s="226">
        <v>10</v>
      </c>
      <c r="C13" s="225"/>
      <c r="D13" s="281"/>
      <c r="E13" s="225"/>
      <c r="F13" s="225"/>
      <c r="G13" s="77"/>
      <c r="H13" s="77"/>
      <c r="I13" s="225"/>
      <c r="J13" s="711"/>
      <c r="K13" s="400"/>
      <c r="L13" s="589">
        <f ca="1">SUMIF('R.P. SEMANAL'!$B$11:$C$271,'DATOS BANCARIOS'!B13,'R.P. SEMANAL'!$BI$11:$BI$271)</f>
        <v>0</v>
      </c>
      <c r="M13" s="164">
        <f t="shared" ca="1" si="0"/>
        <v>43484</v>
      </c>
    </row>
    <row r="14" spans="1:13" ht="22.5" customHeight="1" x14ac:dyDescent="0.25">
      <c r="A14" s="52">
        <v>11</v>
      </c>
      <c r="B14" s="226">
        <v>11</v>
      </c>
      <c r="C14" s="225"/>
      <c r="D14" s="281"/>
      <c r="E14" s="225"/>
      <c r="F14" s="225"/>
      <c r="G14" s="77"/>
      <c r="H14" s="77"/>
      <c r="I14" s="225"/>
      <c r="J14" s="711"/>
      <c r="K14" s="400"/>
      <c r="L14" s="589">
        <f ca="1">SUMIF('R.P. SEMANAL'!$B$11:$C$271,'DATOS BANCARIOS'!B14,'R.P. SEMANAL'!$BI$11:$BI$271)</f>
        <v>0</v>
      </c>
      <c r="M14" s="164">
        <f t="shared" ca="1" si="0"/>
        <v>43484</v>
      </c>
    </row>
    <row r="15" spans="1:13" ht="22.5" customHeight="1" x14ac:dyDescent="0.25">
      <c r="A15" s="52">
        <v>12</v>
      </c>
      <c r="B15" s="226">
        <v>12</v>
      </c>
      <c r="C15" s="225"/>
      <c r="D15" s="281"/>
      <c r="E15" s="225"/>
      <c r="F15" s="225"/>
      <c r="G15" s="77"/>
      <c r="H15" s="77"/>
      <c r="I15" s="225"/>
      <c r="J15" s="711"/>
      <c r="K15" s="400"/>
      <c r="L15" s="589">
        <f ca="1">SUMIF('R.P. SEMANAL'!$B$11:$C$271,'DATOS BANCARIOS'!B15,'R.P. SEMANAL'!$BI$11:$BI$271)</f>
        <v>0</v>
      </c>
      <c r="M15" s="164">
        <f t="shared" ca="1" si="0"/>
        <v>43484</v>
      </c>
    </row>
    <row r="16" spans="1:13" ht="22.5" customHeight="1" x14ac:dyDescent="0.25">
      <c r="A16" s="52">
        <v>13</v>
      </c>
      <c r="B16" s="226">
        <v>13</v>
      </c>
      <c r="C16" s="225"/>
      <c r="D16" s="281"/>
      <c r="E16" s="225"/>
      <c r="F16" s="225"/>
      <c r="G16" s="77"/>
      <c r="H16" s="77"/>
      <c r="I16" s="225"/>
      <c r="J16" s="711"/>
      <c r="K16" s="400"/>
      <c r="L16" s="589">
        <f ca="1">SUMIF('R.P. SEMANAL'!$B$11:$C$271,'DATOS BANCARIOS'!B16,'R.P. SEMANAL'!$BI$11:$BI$271)</f>
        <v>0</v>
      </c>
      <c r="M16" s="164">
        <f t="shared" ca="1" si="0"/>
        <v>43484</v>
      </c>
    </row>
    <row r="17" spans="1:13" ht="22.5" customHeight="1" x14ac:dyDescent="0.25">
      <c r="A17" s="52">
        <v>14</v>
      </c>
      <c r="B17" s="226">
        <v>14</v>
      </c>
      <c r="C17" s="225"/>
      <c r="D17" s="281"/>
      <c r="E17" s="225"/>
      <c r="F17" s="225"/>
      <c r="G17" s="77"/>
      <c r="H17" s="77"/>
      <c r="I17" s="225"/>
      <c r="J17" s="711"/>
      <c r="K17" s="400"/>
      <c r="L17" s="589">
        <f ca="1">SUMIF('R.P. SEMANAL'!$B$11:$C$271,'DATOS BANCARIOS'!B17,'R.P. SEMANAL'!$BI$11:$BI$271)</f>
        <v>0</v>
      </c>
      <c r="M17" s="164">
        <f t="shared" ca="1" si="0"/>
        <v>43484</v>
      </c>
    </row>
    <row r="18" spans="1:13" ht="22.5" customHeight="1" x14ac:dyDescent="0.25">
      <c r="A18" s="52">
        <v>15</v>
      </c>
      <c r="B18" s="226">
        <v>15</v>
      </c>
      <c r="C18" s="225"/>
      <c r="D18" s="281"/>
      <c r="E18" s="225"/>
      <c r="F18" s="225"/>
      <c r="G18" s="77"/>
      <c r="H18" s="77"/>
      <c r="I18" s="225"/>
      <c r="J18" s="711"/>
      <c r="K18" s="400"/>
      <c r="L18" s="589">
        <f ca="1">SUMIF('R.P. SEMANAL'!$B$11:$C$271,'DATOS BANCARIOS'!B18,'R.P. SEMANAL'!$BI$11:$BI$271)</f>
        <v>0</v>
      </c>
      <c r="M18" s="164">
        <f t="shared" ca="1" si="0"/>
        <v>43484</v>
      </c>
    </row>
    <row r="19" spans="1:13" ht="22.5" customHeight="1" x14ac:dyDescent="0.25">
      <c r="A19" s="52">
        <v>16</v>
      </c>
      <c r="B19" s="226">
        <v>16</v>
      </c>
      <c r="C19" s="225"/>
      <c r="D19" s="281"/>
      <c r="E19" s="225"/>
      <c r="F19" s="225"/>
      <c r="G19" s="77"/>
      <c r="H19" s="77"/>
      <c r="I19" s="225"/>
      <c r="J19" s="711"/>
      <c r="K19" s="400"/>
      <c r="L19" s="589">
        <f ca="1">SUMIF('R.P. SEMANAL'!$B$11:$C$271,'DATOS BANCARIOS'!B19,'R.P. SEMANAL'!$BI$11:$BI$271)</f>
        <v>0</v>
      </c>
      <c r="M19" s="164">
        <f t="shared" ca="1" si="0"/>
        <v>43484</v>
      </c>
    </row>
    <row r="20" spans="1:13" ht="22.5" customHeight="1" x14ac:dyDescent="0.25">
      <c r="A20" s="52">
        <v>17</v>
      </c>
      <c r="B20" s="226">
        <v>17</v>
      </c>
      <c r="C20" s="225"/>
      <c r="D20" s="281"/>
      <c r="E20" s="225"/>
      <c r="F20" s="225"/>
      <c r="G20" s="77"/>
      <c r="H20" s="77"/>
      <c r="I20" s="225"/>
      <c r="J20" s="711"/>
      <c r="K20" s="400"/>
      <c r="L20" s="589">
        <f ca="1">SUMIF('R.P. SEMANAL'!$B$11:$C$271,'DATOS BANCARIOS'!B20,'R.P. SEMANAL'!$BI$11:$BI$271)</f>
        <v>0</v>
      </c>
      <c r="M20" s="164">
        <f t="shared" ca="1" si="0"/>
        <v>43484</v>
      </c>
    </row>
    <row r="21" spans="1:13" ht="22.5" customHeight="1" x14ac:dyDescent="0.25">
      <c r="A21" s="52">
        <v>18</v>
      </c>
      <c r="B21" s="226">
        <v>18</v>
      </c>
      <c r="C21" s="225"/>
      <c r="D21" s="281"/>
      <c r="E21" s="225"/>
      <c r="F21" s="225"/>
      <c r="G21" s="77"/>
      <c r="H21" s="77"/>
      <c r="I21" s="225"/>
      <c r="J21" s="711"/>
      <c r="K21" s="400"/>
      <c r="L21" s="589">
        <f ca="1">SUMIF('R.P. SEMANAL'!$B$11:$C$271,'DATOS BANCARIOS'!B21,'R.P. SEMANAL'!$BI$11:$BI$271)</f>
        <v>0</v>
      </c>
      <c r="M21" s="164">
        <f t="shared" ca="1" si="0"/>
        <v>43484</v>
      </c>
    </row>
    <row r="22" spans="1:13" ht="22.5" customHeight="1" x14ac:dyDescent="0.25">
      <c r="A22" s="52">
        <v>19</v>
      </c>
      <c r="B22" s="226">
        <v>19</v>
      </c>
      <c r="C22" s="225"/>
      <c r="D22" s="281"/>
      <c r="E22" s="225"/>
      <c r="F22" s="225"/>
      <c r="G22" s="77"/>
      <c r="H22" s="77"/>
      <c r="I22" s="225"/>
      <c r="J22" s="711"/>
      <c r="K22" s="400"/>
      <c r="L22" s="589">
        <f ca="1">SUMIF('R.P. SEMANAL'!$B$11:$C$271,'DATOS BANCARIOS'!B22,'R.P. SEMANAL'!$BI$11:$BI$271)</f>
        <v>0</v>
      </c>
      <c r="M22" s="164">
        <f t="shared" ca="1" si="0"/>
        <v>43484</v>
      </c>
    </row>
    <row r="23" spans="1:13" ht="22.5" customHeight="1" x14ac:dyDescent="0.25">
      <c r="A23" s="52">
        <v>20</v>
      </c>
      <c r="B23" s="226">
        <v>20</v>
      </c>
      <c r="C23" s="225"/>
      <c r="D23" s="281"/>
      <c r="E23" s="225"/>
      <c r="F23" s="225"/>
      <c r="G23" s="77"/>
      <c r="H23" s="77"/>
      <c r="I23" s="225"/>
      <c r="J23" s="711"/>
      <c r="K23" s="400"/>
      <c r="L23" s="589">
        <f ca="1">SUMIF('R.P. SEMANAL'!$B$11:$C$271,'DATOS BANCARIOS'!B23,'R.P. SEMANAL'!$BI$11:$BI$271)</f>
        <v>0</v>
      </c>
      <c r="M23" s="164">
        <f t="shared" ca="1" si="0"/>
        <v>43484</v>
      </c>
    </row>
    <row r="24" spans="1:13" ht="22.5" customHeight="1" x14ac:dyDescent="0.25">
      <c r="A24" s="192"/>
      <c r="B24" s="139"/>
      <c r="C24" s="220"/>
      <c r="D24" s="220"/>
      <c r="E24" s="220"/>
      <c r="F24" s="220"/>
      <c r="G24" s="399"/>
      <c r="H24" s="399"/>
      <c r="I24" s="220"/>
      <c r="J24" s="273"/>
      <c r="K24" s="220"/>
    </row>
  </sheetData>
  <sheetProtection algorithmName="SHA-512" hashValue="GcwI+Q3Jh1Od32QZSklZm8kjsRtHUAXOeXfcYJlnsshtzTjzen9Fw82CJGl0JTwjsDtfgAR/w0rMf5m9QjwbmA==" saltValue="E5eu3o/6kd3icgiJ2/URQA==" spinCount="100000" sheet="1"/>
  <sortState ref="B4:K12">
    <sortCondition ref="B4:B12"/>
  </sortState>
  <mergeCells count="1">
    <mergeCell ref="A1:M1"/>
  </mergeCells>
  <conditionalFormatting sqref="J4">
    <cfRule type="cellIs" dxfId="193" priority="13" operator="equal">
      <formula>#REF!</formula>
    </cfRule>
    <cfRule type="cellIs" dxfId="192" priority="14" operator="equal">
      <formula>#REF!</formula>
    </cfRule>
    <cfRule type="cellIs" dxfId="191" priority="15" operator="equal">
      <formula>#REF!</formula>
    </cfRule>
  </conditionalFormatting>
  <conditionalFormatting sqref="J5:J9">
    <cfRule type="cellIs" dxfId="190" priority="10" operator="equal">
      <formula>#REF!</formula>
    </cfRule>
    <cfRule type="cellIs" dxfId="189" priority="11" operator="equal">
      <formula>#REF!</formula>
    </cfRule>
    <cfRule type="cellIs" dxfId="188" priority="12" operator="equal">
      <formula>#REF!</formula>
    </cfRule>
  </conditionalFormatting>
  <conditionalFormatting sqref="J10:J24">
    <cfRule type="cellIs" dxfId="187" priority="7" operator="equal">
      <formula>#REF!</formula>
    </cfRule>
    <cfRule type="cellIs" dxfId="186" priority="8" operator="equal">
      <formula>#REF!</formula>
    </cfRule>
    <cfRule type="cellIs" dxfId="185" priority="9" operator="equal">
      <formula>#REF!</formula>
    </cfRule>
  </conditionalFormatting>
  <dataValidations count="1">
    <dataValidation type="list" allowBlank="1" showInputMessage="1" showErrorMessage="1" sqref="D4:D23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6A3946B-EFD4-4D50-8E4B-39C974F50CFC}">
            <xm:f>'BD GRAL 2'!$A$5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operator="equal" id="{25A9402E-B2B3-41E9-A4F7-C765E002BB33}">
            <xm:f>'BD GRAL 2'!$A$4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B2A30A66-45B5-4554-94F0-AD344DC8A4C7}">
            <xm:f>'BD GRAL 2'!$A$3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J4:J23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'BD GRAL 2'!$A$3:$A$6</xm:f>
          </x14:formula1>
          <xm:sqref>J4:J24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DV55"/>
  <sheetViews>
    <sheetView view="pageBreakPreview" topLeftCell="A10" zoomScaleNormal="100" zoomScaleSheetLayoutView="100" workbookViewId="0">
      <selection activeCell="K10" sqref="K10"/>
    </sheetView>
  </sheetViews>
  <sheetFormatPr baseColWidth="10" defaultRowHeight="22.5" customHeight="1" x14ac:dyDescent="0.25"/>
  <cols>
    <col min="1" max="1" width="5.28515625" style="2" bestFit="1" customWidth="1"/>
    <col min="2" max="2" width="15.7109375" style="1" customWidth="1"/>
    <col min="3" max="3" width="10.7109375" style="1" customWidth="1"/>
    <col min="4" max="4" width="18.7109375" style="1" customWidth="1"/>
    <col min="5" max="7" width="14.7109375" style="1" customWidth="1"/>
    <col min="8" max="8" width="11.7109375" style="2" customWidth="1"/>
    <col min="9" max="9" width="6.5703125" style="2" customWidth="1"/>
    <col min="10" max="10" width="26" style="1" bestFit="1" customWidth="1"/>
    <col min="11" max="11" width="5" style="1" bestFit="1" customWidth="1"/>
    <col min="12" max="12" width="5" style="84" customWidth="1"/>
    <col min="13" max="13" width="5" style="83" customWidth="1"/>
    <col min="14" max="14" width="5" style="84" customWidth="1"/>
    <col min="15" max="15" width="5" style="1" customWidth="1"/>
    <col min="16" max="16" width="5" style="84" customWidth="1"/>
    <col min="17" max="17" width="5.85546875" style="1" customWidth="1"/>
    <col min="18" max="18" width="5" style="84" customWidth="1"/>
    <col min="19" max="19" width="5" style="1" customWidth="1"/>
    <col min="20" max="20" width="5" style="84" customWidth="1"/>
    <col min="21" max="21" width="5" style="1" customWidth="1"/>
    <col min="22" max="22" width="5" style="84" customWidth="1"/>
    <col min="23" max="23" width="5" style="1" customWidth="1"/>
    <col min="24" max="24" width="5" style="84" customWidth="1"/>
    <col min="25" max="25" width="5" style="1" customWidth="1"/>
    <col min="26" max="26" width="5" style="84" customWidth="1"/>
    <col min="27" max="27" width="5" style="1" customWidth="1"/>
    <col min="28" max="28" width="5" style="84" customWidth="1"/>
    <col min="29" max="29" width="5" style="1" customWidth="1"/>
    <col min="30" max="30" width="5" style="84" customWidth="1"/>
    <col min="31" max="31" width="5" style="1" customWidth="1"/>
    <col min="32" max="32" width="5" style="84" customWidth="1"/>
    <col min="33" max="33" width="5" style="1" customWidth="1"/>
    <col min="34" max="34" width="5" style="84" customWidth="1"/>
    <col min="35" max="35" width="5" style="1" customWidth="1"/>
    <col min="36" max="36" width="5" style="84" customWidth="1"/>
    <col min="37" max="37" width="5" style="1" customWidth="1"/>
    <col min="38" max="38" width="5" style="84" customWidth="1"/>
    <col min="39" max="39" width="5" style="1" customWidth="1"/>
    <col min="40" max="40" width="5" style="84" customWidth="1"/>
    <col min="41" max="41" width="5" style="1" customWidth="1"/>
    <col min="42" max="42" width="5" style="84" customWidth="1"/>
    <col min="43" max="68" width="10.7109375" style="1" customWidth="1"/>
    <col min="69" max="71" width="11.42578125" style="1"/>
    <col min="72" max="76" width="10.7109375" style="1" customWidth="1"/>
    <col min="77" max="77" width="13.7109375" style="83" customWidth="1"/>
    <col min="78" max="93" width="10.7109375" style="1" customWidth="1"/>
    <col min="94" max="104" width="11.42578125" style="1"/>
    <col min="105" max="105" width="11.28515625" style="53" bestFit="1" customWidth="1"/>
    <col min="106" max="106" width="10.7109375" style="53" customWidth="1"/>
    <col min="107" max="107" width="11.7109375" style="53" bestFit="1" customWidth="1"/>
    <col min="108" max="109" width="10.7109375" style="53" customWidth="1"/>
    <col min="110" max="110" width="12.7109375" style="53" customWidth="1"/>
    <col min="111" max="120" width="10.7109375" style="53" customWidth="1"/>
    <col min="121" max="124" width="10.7109375" style="1" customWidth="1"/>
    <col min="125" max="16384" width="11.42578125" style="1"/>
  </cols>
  <sheetData>
    <row r="1" spans="1:126" ht="22.5" customHeight="1" thickBot="1" x14ac:dyDescent="0.3">
      <c r="A1" s="888" t="s">
        <v>0</v>
      </c>
      <c r="B1" s="889"/>
      <c r="C1" s="889"/>
      <c r="D1" s="889"/>
      <c r="E1" s="889"/>
      <c r="F1" s="889"/>
      <c r="G1" s="889"/>
      <c r="H1" s="889"/>
      <c r="I1" s="889"/>
      <c r="J1" s="889"/>
      <c r="K1" s="889"/>
      <c r="L1" s="889"/>
      <c r="M1" s="889"/>
      <c r="N1" s="889"/>
      <c r="O1" s="889"/>
      <c r="P1" s="889"/>
      <c r="Q1" s="889"/>
      <c r="R1" s="889"/>
      <c r="S1" s="889"/>
      <c r="T1" s="889"/>
      <c r="U1" s="889"/>
      <c r="V1" s="889"/>
      <c r="W1" s="889"/>
      <c r="X1" s="889"/>
      <c r="Y1" s="889"/>
      <c r="Z1" s="889"/>
      <c r="AA1" s="889"/>
      <c r="AB1" s="889"/>
      <c r="AC1" s="889"/>
      <c r="AD1" s="889"/>
      <c r="AE1" s="889"/>
      <c r="AF1" s="889"/>
      <c r="AG1" s="889"/>
      <c r="AH1" s="889"/>
      <c r="AI1" s="889"/>
      <c r="AJ1" s="889"/>
      <c r="AK1" s="889"/>
      <c r="AL1" s="889"/>
      <c r="AM1" s="889"/>
      <c r="AN1" s="889"/>
      <c r="AO1" s="889"/>
      <c r="AP1" s="889"/>
      <c r="AQ1" s="889"/>
      <c r="AR1" s="889"/>
      <c r="AS1" s="890"/>
    </row>
    <row r="2" spans="1:126" ht="22.5" customHeight="1" x14ac:dyDescent="0.25">
      <c r="A2" s="901" t="s">
        <v>2</v>
      </c>
      <c r="B2" s="901"/>
      <c r="C2" s="11" t="s">
        <v>4</v>
      </c>
      <c r="D2" s="11"/>
      <c r="E2" s="102"/>
      <c r="F2" s="102"/>
      <c r="G2" s="102"/>
      <c r="H2" s="103"/>
      <c r="I2" s="104"/>
      <c r="J2" s="105"/>
      <c r="K2" s="105"/>
      <c r="L2" s="106"/>
      <c r="M2" s="107"/>
      <c r="N2" s="106"/>
      <c r="O2" s="108"/>
      <c r="P2" s="109"/>
      <c r="Q2" s="108"/>
      <c r="R2" s="109"/>
      <c r="S2" s="105"/>
      <c r="T2" s="106"/>
      <c r="U2" s="105"/>
      <c r="V2" s="106"/>
      <c r="W2" s="105"/>
      <c r="X2" s="106"/>
      <c r="Y2" s="105"/>
      <c r="Z2" s="106"/>
      <c r="AA2" s="105"/>
      <c r="AB2" s="106"/>
      <c r="AC2" s="105"/>
      <c r="AD2" s="106"/>
      <c r="AE2" s="105"/>
      <c r="AF2" s="106"/>
      <c r="AG2" s="105"/>
      <c r="AH2" s="106"/>
      <c r="AI2" s="105"/>
      <c r="AJ2" s="106"/>
      <c r="AK2" s="105"/>
      <c r="AL2" s="106"/>
      <c r="AM2" s="105"/>
      <c r="AN2" s="106"/>
      <c r="AO2" s="110" t="s">
        <v>170</v>
      </c>
      <c r="AP2" s="896">
        <v>43439</v>
      </c>
      <c r="AQ2" s="896"/>
      <c r="AR2" s="896"/>
      <c r="AS2" s="896"/>
    </row>
    <row r="3" spans="1:126" ht="22.5" customHeight="1" x14ac:dyDescent="0.25">
      <c r="A3" s="900" t="s">
        <v>1</v>
      </c>
      <c r="B3" s="900"/>
      <c r="C3" s="11" t="s">
        <v>249</v>
      </c>
      <c r="D3" s="11"/>
      <c r="E3" s="102"/>
      <c r="I3" s="104"/>
      <c r="J3" s="8" t="s">
        <v>107</v>
      </c>
      <c r="K3" s="11" t="s">
        <v>251</v>
      </c>
      <c r="L3" s="106"/>
      <c r="M3" s="107"/>
      <c r="N3" s="106"/>
      <c r="O3" s="111"/>
      <c r="P3" s="112"/>
      <c r="Q3" s="105"/>
      <c r="R3" s="106"/>
      <c r="S3" s="105"/>
      <c r="T3" s="106"/>
      <c r="U3" s="105"/>
      <c r="V3" s="106"/>
      <c r="W3" s="105"/>
      <c r="X3" s="106"/>
      <c r="Y3" s="105"/>
      <c r="Z3" s="106"/>
      <c r="AA3" s="105"/>
      <c r="AB3" s="106"/>
      <c r="AC3" s="105"/>
      <c r="AD3" s="106"/>
      <c r="AE3" s="105"/>
      <c r="AF3" s="106"/>
      <c r="AG3" s="105"/>
      <c r="AH3" s="106"/>
      <c r="AI3" s="105"/>
      <c r="AJ3" s="106"/>
      <c r="AK3" s="105"/>
      <c r="AL3" s="106"/>
      <c r="AM3" s="105"/>
      <c r="AN3" s="106"/>
      <c r="AO3" s="110" t="s">
        <v>104</v>
      </c>
      <c r="AP3" s="895">
        <v>90</v>
      </c>
      <c r="AQ3" s="895"/>
      <c r="AR3" s="871" t="s">
        <v>7</v>
      </c>
      <c r="AS3" s="871"/>
    </row>
    <row r="4" spans="1:126" ht="22.5" customHeight="1" x14ac:dyDescent="0.25">
      <c r="A4" s="899" t="s">
        <v>3</v>
      </c>
      <c r="B4" s="899"/>
      <c r="C4" s="11" t="s">
        <v>5</v>
      </c>
      <c r="D4" s="11"/>
      <c r="E4" s="102"/>
      <c r="F4" s="102"/>
      <c r="I4" s="104"/>
      <c r="J4" s="8" t="s">
        <v>108</v>
      </c>
      <c r="K4" s="115" t="s">
        <v>252</v>
      </c>
      <c r="L4" s="106"/>
      <c r="M4" s="107"/>
      <c r="N4" s="106"/>
      <c r="O4" s="113"/>
      <c r="P4" s="106"/>
      <c r="Q4" s="113"/>
      <c r="R4" s="106"/>
      <c r="S4" s="105"/>
      <c r="T4" s="106"/>
      <c r="U4" s="105"/>
      <c r="V4" s="106"/>
      <c r="W4" s="105"/>
      <c r="X4" s="106"/>
      <c r="Y4" s="105"/>
      <c r="Z4" s="106"/>
      <c r="AA4" s="105"/>
      <c r="AB4" s="106"/>
      <c r="AC4" s="105"/>
      <c r="AD4" s="106"/>
      <c r="AE4" s="105"/>
      <c r="AF4" s="106"/>
      <c r="AG4" s="105"/>
      <c r="AH4" s="106"/>
      <c r="AI4" s="105"/>
      <c r="AJ4" s="106"/>
      <c r="AK4" s="105"/>
      <c r="AL4" s="106"/>
      <c r="AM4" s="105"/>
      <c r="AN4" s="106"/>
      <c r="AO4" s="110" t="s">
        <v>6</v>
      </c>
      <c r="AP4" s="897">
        <f>AP2+AP3</f>
        <v>43529</v>
      </c>
      <c r="AQ4" s="897"/>
      <c r="AR4" s="897"/>
      <c r="AS4" s="897"/>
    </row>
    <row r="5" spans="1:126" ht="22.5" customHeight="1" thickBot="1" x14ac:dyDescent="0.3">
      <c r="A5" s="898" t="s">
        <v>96</v>
      </c>
      <c r="B5" s="898"/>
      <c r="C5" s="11" t="s">
        <v>250</v>
      </c>
      <c r="D5" s="11"/>
      <c r="E5" s="102"/>
      <c r="F5" s="102"/>
      <c r="G5" s="102"/>
      <c r="H5" s="103"/>
      <c r="I5" s="104"/>
      <c r="J5" s="105"/>
      <c r="K5" s="105"/>
      <c r="L5" s="106"/>
      <c r="M5" s="107"/>
      <c r="N5" s="106"/>
      <c r="O5" s="114"/>
      <c r="P5" s="106"/>
      <c r="Q5" s="105"/>
      <c r="R5" s="106"/>
      <c r="S5" s="105"/>
      <c r="T5" s="106"/>
      <c r="U5" s="105"/>
      <c r="V5" s="106"/>
      <c r="W5" s="105"/>
      <c r="X5" s="106"/>
      <c r="Y5" s="105"/>
      <c r="Z5" s="106"/>
      <c r="AA5" s="105"/>
      <c r="AB5" s="106"/>
      <c r="AC5" s="105"/>
      <c r="AD5" s="106"/>
      <c r="AE5" s="105"/>
      <c r="AF5" s="106"/>
      <c r="AG5" s="105"/>
      <c r="AH5" s="106"/>
      <c r="AI5" s="105"/>
      <c r="AJ5" s="106"/>
      <c r="AK5" s="105"/>
      <c r="AL5" s="106"/>
      <c r="AM5" s="105"/>
      <c r="AN5" s="106"/>
      <c r="AO5" s="8" t="s">
        <v>9</v>
      </c>
      <c r="AP5" s="894">
        <v>35</v>
      </c>
      <c r="AQ5" s="894"/>
      <c r="AR5" s="894"/>
      <c r="AS5" s="894"/>
    </row>
    <row r="6" spans="1:126" ht="22.5" customHeight="1" thickBot="1" x14ac:dyDescent="0.3">
      <c r="A6" s="891" t="s">
        <v>12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892"/>
      <c r="N6" s="892"/>
      <c r="O6" s="892"/>
      <c r="P6" s="892"/>
      <c r="Q6" s="892"/>
      <c r="R6" s="892"/>
      <c r="S6" s="892"/>
      <c r="T6" s="892"/>
      <c r="U6" s="892"/>
      <c r="V6" s="892"/>
      <c r="W6" s="892"/>
      <c r="X6" s="892"/>
      <c r="Y6" s="892"/>
      <c r="Z6" s="892"/>
      <c r="AA6" s="892"/>
      <c r="AB6" s="892"/>
      <c r="AC6" s="892"/>
      <c r="AD6" s="892"/>
      <c r="AE6" s="892"/>
      <c r="AF6" s="892"/>
      <c r="AG6" s="892"/>
      <c r="AH6" s="892"/>
      <c r="AI6" s="892"/>
      <c r="AJ6" s="892"/>
      <c r="AK6" s="892"/>
      <c r="AL6" s="892"/>
      <c r="AM6" s="892"/>
      <c r="AN6" s="892"/>
      <c r="AO6" s="892"/>
      <c r="AP6" s="892"/>
      <c r="AQ6" s="892"/>
      <c r="AR6" s="892"/>
      <c r="AS6" s="893"/>
    </row>
    <row r="7" spans="1:126" ht="22.5" customHeight="1" x14ac:dyDescent="0.25">
      <c r="A7" s="902" t="s">
        <v>10</v>
      </c>
      <c r="B7" s="902"/>
      <c r="C7" s="880">
        <v>43468</v>
      </c>
      <c r="D7" s="880"/>
      <c r="E7" s="79" t="s">
        <v>11</v>
      </c>
      <c r="F7" s="881">
        <f>C7+7</f>
        <v>43475</v>
      </c>
      <c r="G7" s="881"/>
      <c r="O7" s="7"/>
      <c r="AO7" s="3" t="s">
        <v>13</v>
      </c>
      <c r="AP7" s="896">
        <f ca="1">TODAY()</f>
        <v>43484</v>
      </c>
      <c r="AQ7" s="896"/>
      <c r="AR7" s="896"/>
      <c r="AS7" s="896"/>
    </row>
    <row r="8" spans="1:126" ht="22.5" customHeight="1" thickBot="1" x14ac:dyDescent="0.3">
      <c r="A8" s="903" t="s">
        <v>228</v>
      </c>
      <c r="B8" s="903"/>
      <c r="C8" s="551">
        <f ca="1">WEEKNUM(AP7,2)</f>
        <v>3</v>
      </c>
      <c r="D8" s="54" t="s">
        <v>95</v>
      </c>
      <c r="E8" s="553">
        <v>3</v>
      </c>
      <c r="O8" s="5"/>
      <c r="P8" s="87"/>
      <c r="AO8" s="3" t="s">
        <v>105</v>
      </c>
      <c r="AP8" s="928">
        <f ca="1">_xlfn.DAYS(AP4,AP7)</f>
        <v>45</v>
      </c>
      <c r="AQ8" s="928"/>
      <c r="AR8" s="871" t="s">
        <v>7</v>
      </c>
      <c r="AS8" s="871"/>
    </row>
    <row r="9" spans="1:126" ht="22.5" customHeight="1" thickBot="1" x14ac:dyDescent="0.3">
      <c r="A9" s="882" t="s">
        <v>93</v>
      </c>
      <c r="B9" s="883"/>
      <c r="C9" s="883"/>
      <c r="D9" s="883"/>
      <c r="E9" s="883"/>
      <c r="F9" s="883"/>
      <c r="G9" s="883"/>
      <c r="H9" s="883"/>
      <c r="I9" s="883"/>
      <c r="J9" s="883"/>
      <c r="K9" s="883"/>
      <c r="L9" s="883"/>
      <c r="M9" s="883"/>
      <c r="N9" s="883"/>
      <c r="O9" s="883"/>
      <c r="P9" s="883"/>
      <c r="Q9" s="883"/>
      <c r="R9" s="883"/>
      <c r="S9" s="883"/>
      <c r="T9" s="883"/>
      <c r="U9" s="883"/>
      <c r="V9" s="883"/>
      <c r="W9" s="883"/>
      <c r="X9" s="883"/>
      <c r="Y9" s="883"/>
      <c r="Z9" s="883"/>
      <c r="AA9" s="883"/>
      <c r="AB9" s="883"/>
      <c r="AC9" s="883"/>
      <c r="AD9" s="883"/>
      <c r="AE9" s="883"/>
      <c r="AF9" s="883"/>
      <c r="AG9" s="883"/>
      <c r="AH9" s="883"/>
      <c r="AI9" s="883"/>
      <c r="AJ9" s="883"/>
      <c r="AK9" s="883"/>
      <c r="AL9" s="883"/>
      <c r="AM9" s="883"/>
      <c r="AN9" s="883"/>
      <c r="AO9" s="883"/>
      <c r="AP9" s="883"/>
      <c r="AQ9" s="883"/>
      <c r="AR9" s="883"/>
      <c r="AS9" s="884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</row>
    <row r="10" spans="1:126" s="79" customFormat="1" ht="90.75" customHeight="1" x14ac:dyDescent="0.25">
      <c r="A10" s="342" t="s">
        <v>14</v>
      </c>
      <c r="B10" s="885" t="s">
        <v>15</v>
      </c>
      <c r="C10" s="885"/>
      <c r="D10" s="223" t="s">
        <v>21</v>
      </c>
      <c r="E10" s="342" t="s">
        <v>16</v>
      </c>
      <c r="F10" s="342" t="s">
        <v>17</v>
      </c>
      <c r="G10" s="342" t="s">
        <v>18</v>
      </c>
      <c r="H10" s="342" t="s">
        <v>19</v>
      </c>
      <c r="I10" s="342" t="s">
        <v>20</v>
      </c>
      <c r="J10" s="342" t="s">
        <v>22</v>
      </c>
      <c r="K10" s="34" t="str">
        <f>'BD GRAL 2'!C3</f>
        <v>PRELIMINARES</v>
      </c>
      <c r="L10" s="85" t="s">
        <v>101</v>
      </c>
      <c r="M10" s="26" t="str">
        <f>'BD GRAL 2'!C4</f>
        <v>INSTALACIÓN SANITARIA</v>
      </c>
      <c r="N10" s="86" t="s">
        <v>101</v>
      </c>
      <c r="O10" s="35" t="str">
        <f>'BD GRAL 2'!C5</f>
        <v>CIMENTACIÓN</v>
      </c>
      <c r="P10" s="88" t="s">
        <v>101</v>
      </c>
      <c r="Q10" s="36" t="str">
        <f>'BD GRAL 2'!C6</f>
        <v>ESTRUCTURA-1 A 6 HIL</v>
      </c>
      <c r="R10" s="89" t="s">
        <v>101</v>
      </c>
      <c r="S10" s="37" t="str">
        <f>'BD GRAL 2'!C7</f>
        <v>INSTALACIÓN HIDRÁULICA 1</v>
      </c>
      <c r="T10" s="90" t="s">
        <v>101</v>
      </c>
      <c r="U10" s="38" t="str">
        <f>'BD GRAL 2'!C8</f>
        <v>ESTRUCTURA-7 A 13 HIL</v>
      </c>
      <c r="V10" s="91" t="s">
        <v>101</v>
      </c>
      <c r="W10" s="39" t="str">
        <f>'BD GRAL 2'!C9</f>
        <v>ESTRUCTURA-24 CAST</v>
      </c>
      <c r="X10" s="92" t="s">
        <v>101</v>
      </c>
      <c r="Y10" s="40" t="str">
        <f>'BD GRAL 2'!C10</f>
        <v>CUBIERTA</v>
      </c>
      <c r="Z10" s="93" t="s">
        <v>101</v>
      </c>
      <c r="AA10" s="27" t="str">
        <f>'BD GRAL 2'!C11</f>
        <v>INSTALACIÓN HIDRÁULICA 2</v>
      </c>
      <c r="AB10" s="94" t="s">
        <v>101</v>
      </c>
      <c r="AC10" s="28" t="str">
        <f>'BD GRAL 2'!C12</f>
        <v>CANCELERÍA Y CARPINTERÍA</v>
      </c>
      <c r="AD10" s="95" t="s">
        <v>101</v>
      </c>
      <c r="AE10" s="42" t="str">
        <f>'BD GRAL 2'!C13</f>
        <v>BAÑOS</v>
      </c>
      <c r="AF10" s="96" t="s">
        <v>101</v>
      </c>
      <c r="AG10" s="29" t="str">
        <f>'BD GRAL 2'!C14</f>
        <v>INSTALACIÓN ELÉCTRICA</v>
      </c>
      <c r="AH10" s="97" t="s">
        <v>101</v>
      </c>
      <c r="AI10" s="30" t="str">
        <f>'BD GRAL 2'!C15</f>
        <v>ALBAÑILERÍA</v>
      </c>
      <c r="AJ10" s="98" t="s">
        <v>101</v>
      </c>
      <c r="AK10" s="31" t="str">
        <f>'BD GRAL 2'!C16</f>
        <v>ACABADOS</v>
      </c>
      <c r="AL10" s="99" t="s">
        <v>101</v>
      </c>
      <c r="AM10" s="32" t="str">
        <f>'BD GRAL 2'!C17</f>
        <v>DETALLES</v>
      </c>
      <c r="AN10" s="100" t="s">
        <v>101</v>
      </c>
      <c r="AO10" s="33" t="str">
        <f>'BD GRAL 2'!C18</f>
        <v>FOTO Y ALTA</v>
      </c>
      <c r="AP10" s="101" t="s">
        <v>101</v>
      </c>
      <c r="AQ10" s="340" t="s">
        <v>187</v>
      </c>
      <c r="AR10" s="886" t="s">
        <v>92</v>
      </c>
      <c r="AS10" s="887"/>
      <c r="AU10" s="341" t="s">
        <v>188</v>
      </c>
      <c r="AV10" s="43" t="str">
        <f>K10</f>
        <v>PRELIMINARES</v>
      </c>
      <c r="AW10" s="26" t="str">
        <f>M10</f>
        <v>INSTALACIÓN SANITARIA</v>
      </c>
      <c r="AX10" s="35" t="str">
        <f>O10</f>
        <v>CIMENTACIÓN</v>
      </c>
      <c r="AY10" s="19" t="str">
        <f>Q10</f>
        <v>ESTRUCTURA-1 A 6 HIL</v>
      </c>
      <c r="AZ10" s="37" t="str">
        <f>S10</f>
        <v>INSTALACIÓN HIDRÁULICA 1</v>
      </c>
      <c r="BA10" s="38" t="str">
        <f>U10</f>
        <v>ESTRUCTURA-7 A 13 HIL</v>
      </c>
      <c r="BB10" s="39" t="str">
        <f>W10</f>
        <v>ESTRUCTURA-24 CAST</v>
      </c>
      <c r="BC10" s="18" t="str">
        <f>Y10</f>
        <v>CUBIERTA</v>
      </c>
      <c r="BD10" s="17" t="str">
        <f>AA10</f>
        <v>INSTALACIÓN HIDRÁULICA 2</v>
      </c>
      <c r="BE10" s="20" t="str">
        <f>AC10</f>
        <v>CANCELERÍA Y CARPINTERÍA</v>
      </c>
      <c r="BF10" s="44" t="str">
        <f>AE10</f>
        <v>BAÑOS</v>
      </c>
      <c r="BG10" s="22" t="str">
        <f>AG10</f>
        <v>INSTALACIÓN ELÉCTRICA</v>
      </c>
      <c r="BH10" s="21" t="str">
        <f>AI10</f>
        <v>ALBAÑILERÍA</v>
      </c>
      <c r="BI10" s="24" t="str">
        <f>AK10</f>
        <v>ACABADOS</v>
      </c>
      <c r="BJ10" s="23" t="str">
        <f>AM10</f>
        <v>DETALLES</v>
      </c>
      <c r="BK10" s="25" t="str">
        <f>AO10</f>
        <v>FOTO Y ALTA</v>
      </c>
      <c r="BY10" s="343" t="s">
        <v>189</v>
      </c>
      <c r="BZ10" s="43" t="str">
        <f t="shared" ref="BZ10:CO10" si="0">AV10</f>
        <v>PRELIMINARES</v>
      </c>
      <c r="CA10" s="26" t="str">
        <f t="shared" si="0"/>
        <v>INSTALACIÓN SANITARIA</v>
      </c>
      <c r="CB10" s="74" t="str">
        <f t="shared" si="0"/>
        <v>CIMENTACIÓN</v>
      </c>
      <c r="CC10" s="55" t="str">
        <f t="shared" si="0"/>
        <v>ESTRUCTURA-1 A 6 HIL</v>
      </c>
      <c r="CD10" s="37" t="str">
        <f t="shared" si="0"/>
        <v>INSTALACIÓN HIDRÁULICA 1</v>
      </c>
      <c r="CE10" s="56" t="str">
        <f t="shared" si="0"/>
        <v>ESTRUCTURA-7 A 13 HIL</v>
      </c>
      <c r="CF10" s="57" t="str">
        <f t="shared" si="0"/>
        <v>ESTRUCTURA-24 CAST</v>
      </c>
      <c r="CG10" s="58" t="str">
        <f t="shared" si="0"/>
        <v>CUBIERTA</v>
      </c>
      <c r="CH10" s="59" t="str">
        <f t="shared" si="0"/>
        <v>INSTALACIÓN HIDRÁULICA 2</v>
      </c>
      <c r="CI10" s="60" t="str">
        <f t="shared" si="0"/>
        <v>CANCELERÍA Y CARPINTERÍA</v>
      </c>
      <c r="CJ10" s="61" t="str">
        <f t="shared" si="0"/>
        <v>BAÑOS</v>
      </c>
      <c r="CK10" s="62" t="str">
        <f t="shared" si="0"/>
        <v>INSTALACIÓN ELÉCTRICA</v>
      </c>
      <c r="CL10" s="63" t="str">
        <f t="shared" si="0"/>
        <v>ALBAÑILERÍA</v>
      </c>
      <c r="CM10" s="64" t="str">
        <f t="shared" si="0"/>
        <v>ACABADOS</v>
      </c>
      <c r="CN10" s="65" t="str">
        <f t="shared" si="0"/>
        <v>DETALLES</v>
      </c>
      <c r="CO10" s="66" t="str">
        <f t="shared" si="0"/>
        <v>FOTO Y ALTA</v>
      </c>
      <c r="DA10" s="721"/>
      <c r="DB10" s="721"/>
      <c r="DC10" s="721"/>
      <c r="DD10" s="721"/>
      <c r="DE10" s="721"/>
      <c r="DF10" s="721"/>
      <c r="DG10" s="721"/>
      <c r="DH10" s="721"/>
      <c r="DI10" s="721"/>
      <c r="DJ10" s="721"/>
      <c r="DK10" s="721"/>
      <c r="DL10" s="721"/>
      <c r="DM10" s="721"/>
      <c r="DN10" s="721"/>
      <c r="DO10" s="721"/>
      <c r="DP10" s="721"/>
      <c r="DQ10" s="721"/>
      <c r="DR10" s="721"/>
      <c r="DS10" s="721"/>
      <c r="DT10" s="721"/>
      <c r="DU10" s="721"/>
      <c r="DV10" s="721"/>
    </row>
    <row r="11" spans="1:126" ht="22.5" customHeight="1" x14ac:dyDescent="0.2">
      <c r="A11" s="45">
        <v>1</v>
      </c>
      <c r="B11" s="911"/>
      <c r="C11" s="911"/>
      <c r="D11" s="78"/>
      <c r="E11" s="46" t="s">
        <v>253</v>
      </c>
      <c r="F11" s="48" t="s">
        <v>254</v>
      </c>
      <c r="G11" s="48" t="s">
        <v>255</v>
      </c>
      <c r="H11" s="51">
        <v>329</v>
      </c>
      <c r="I11" s="51">
        <v>39</v>
      </c>
      <c r="J11" s="401" t="s">
        <v>196</v>
      </c>
      <c r="K11" s="678">
        <v>1</v>
      </c>
      <c r="L11" s="679">
        <v>2</v>
      </c>
      <c r="M11" s="678">
        <v>1</v>
      </c>
      <c r="N11" s="679">
        <v>2</v>
      </c>
      <c r="O11" s="680">
        <v>1</v>
      </c>
      <c r="P11" s="681">
        <v>3</v>
      </c>
      <c r="Q11" s="683"/>
      <c r="R11" s="684"/>
      <c r="S11" s="315"/>
      <c r="T11" s="316"/>
      <c r="U11" s="683"/>
      <c r="V11" s="684"/>
      <c r="W11" s="683"/>
      <c r="X11" s="684"/>
      <c r="Y11" s="315"/>
      <c r="Z11" s="316"/>
      <c r="AA11" s="315"/>
      <c r="AB11" s="316"/>
      <c r="AC11" s="315"/>
      <c r="AD11" s="316"/>
      <c r="AE11" s="315"/>
      <c r="AF11" s="316"/>
      <c r="AG11" s="315"/>
      <c r="AH11" s="316"/>
      <c r="AI11" s="315"/>
      <c r="AJ11" s="316"/>
      <c r="AK11" s="315"/>
      <c r="AL11" s="316"/>
      <c r="AM11" s="315"/>
      <c r="AN11" s="316"/>
      <c r="AO11" s="315"/>
      <c r="AP11" s="316"/>
      <c r="AQ11" s="912"/>
      <c r="AR11" s="912"/>
      <c r="AS11" s="912"/>
      <c r="AU11" s="913" t="s">
        <v>94</v>
      </c>
      <c r="AV11" s="51">
        <f t="shared" ref="AV11:AV45" si="1">IF(K11=100%,1,0)</f>
        <v>1</v>
      </c>
      <c r="AW11" s="51">
        <f t="shared" ref="AW11:AW45" si="2">IF(M11=100%,1,0)</f>
        <v>1</v>
      </c>
      <c r="AX11" s="51">
        <f t="shared" ref="AX11:AX45" si="3">IF(O11=100%,1,0)</f>
        <v>1</v>
      </c>
      <c r="AY11" s="51">
        <f t="shared" ref="AY11:AY45" si="4">IF(Q11=100%,1,0)</f>
        <v>0</v>
      </c>
      <c r="AZ11" s="51">
        <f t="shared" ref="AZ11:AZ45" si="5">IF(S11=100%,1,0)</f>
        <v>0</v>
      </c>
      <c r="BA11" s="51">
        <f t="shared" ref="BA11:BA45" si="6">IF(U11=100%,1,0)</f>
        <v>0</v>
      </c>
      <c r="BB11" s="51">
        <f t="shared" ref="BB11:BB45" si="7">IF(W11=100%,1,0)</f>
        <v>0</v>
      </c>
      <c r="BC11" s="80">
        <f>IF(Y11=100%,1,0)</f>
        <v>0</v>
      </c>
      <c r="BD11" s="51">
        <f>IF(AA11=100%,1,0)</f>
        <v>0</v>
      </c>
      <c r="BE11" s="51">
        <f>IF(AC11=100%,1,0)</f>
        <v>0</v>
      </c>
      <c r="BF11" s="51">
        <f>IF(AE11=100%,1,0)</f>
        <v>0</v>
      </c>
      <c r="BG11" s="51">
        <f>IF(AG11=100%,1,0)</f>
        <v>0</v>
      </c>
      <c r="BH11" s="51">
        <f>IF(AI11=100%,1,0)</f>
        <v>0</v>
      </c>
      <c r="BI11" s="51">
        <f>IF(AK11=100%,1,0)</f>
        <v>0</v>
      </c>
      <c r="BJ11" s="51">
        <f>IF(AM11=100%,1,0)</f>
        <v>0</v>
      </c>
      <c r="BK11" s="51">
        <f>IF(AO11=100%,1,0)</f>
        <v>0</v>
      </c>
      <c r="BY11" s="904" t="s">
        <v>94</v>
      </c>
      <c r="BZ11" s="67">
        <f>IF(K11=100%,'BD GRAL 2'!$E$3,0)</f>
        <v>400</v>
      </c>
      <c r="CA11" s="67">
        <f>IF(M11=100%,'BD GRAL 2'!$E$4,0)</f>
        <v>300</v>
      </c>
      <c r="CB11" s="67">
        <f>IF(O11=100%,'BD GRAL 2'!$E$5,0)</f>
        <v>2000</v>
      </c>
      <c r="CC11" s="67">
        <f>IF(Q11=100%,'BD GRAL 2'!$E$6,0)</f>
        <v>0</v>
      </c>
      <c r="CD11" s="67">
        <f>IF(S11=100%,'BD GRAL 2'!$E$7,0)</f>
        <v>0</v>
      </c>
      <c r="CE11" s="67">
        <f>IF(U11=100%,'BD GRAL 2'!$E$8,0)</f>
        <v>0</v>
      </c>
      <c r="CF11" s="67">
        <f>IF(W11=100%,'BD GRAL 2'!$E$9,0)</f>
        <v>0</v>
      </c>
      <c r="CG11" s="67">
        <f>IF(Y11=100%,'BD GRAL 2'!$E$10,0)</f>
        <v>0</v>
      </c>
      <c r="CH11" s="67">
        <f>IF(AA11=100%,'BD GRAL 2'!$E$11,0)</f>
        <v>0</v>
      </c>
      <c r="CI11" s="67">
        <f>IF(AC11=100%,'BD GRAL 2'!$E$12,0)</f>
        <v>0</v>
      </c>
      <c r="CJ11" s="67">
        <f>IF(AE11=100%,'BD GRAL 2'!$E$13,0)</f>
        <v>0</v>
      </c>
      <c r="CK11" s="67">
        <f>IF(AG11=100%,'BD GRAL 2'!$E$14,0)</f>
        <v>0</v>
      </c>
      <c r="CL11" s="67">
        <f>IF(AI11=100%,'BD GRAL 2'!$E$15,0)</f>
        <v>0</v>
      </c>
      <c r="CM11" s="67">
        <f>IF(AK11=100%,'BD GRAL 2'!$E$16,0)</f>
        <v>0</v>
      </c>
      <c r="CN11" s="67">
        <f>IF(AM11=100%,'BD GRAL 2'!$E$17,0)</f>
        <v>0</v>
      </c>
      <c r="CO11" s="67">
        <f>IF(AO11=100%,'BD GRAL 2'!$E$18,0)</f>
        <v>0</v>
      </c>
      <c r="DA11" s="49"/>
      <c r="DB11" s="70"/>
      <c r="DC11" s="70"/>
      <c r="DD11" s="70"/>
      <c r="DE11" s="70"/>
      <c r="DF11" s="70"/>
      <c r="DG11" s="70"/>
      <c r="DH11" s="70"/>
      <c r="DI11" s="49"/>
      <c r="DJ11" s="49"/>
      <c r="DK11" s="49"/>
      <c r="DL11" s="49"/>
      <c r="DM11" s="49"/>
      <c r="DN11" s="49"/>
      <c r="DO11" s="49"/>
      <c r="DP11" s="49"/>
      <c r="DQ11" s="49"/>
    </row>
    <row r="12" spans="1:126" ht="22.5" customHeight="1" x14ac:dyDescent="0.2">
      <c r="A12" s="47">
        <v>2</v>
      </c>
      <c r="B12" s="906"/>
      <c r="C12" s="906"/>
      <c r="D12" s="77"/>
      <c r="E12" s="48" t="s">
        <v>253</v>
      </c>
      <c r="F12" s="48" t="s">
        <v>254</v>
      </c>
      <c r="G12" s="48" t="s">
        <v>255</v>
      </c>
      <c r="H12" s="52">
        <v>329</v>
      </c>
      <c r="I12" s="52">
        <v>38</v>
      </c>
      <c r="J12" s="402" t="s">
        <v>196</v>
      </c>
      <c r="K12" s="682">
        <v>1</v>
      </c>
      <c r="L12" s="675">
        <v>2</v>
      </c>
      <c r="M12" s="682">
        <v>1</v>
      </c>
      <c r="N12" s="675">
        <v>2</v>
      </c>
      <c r="O12" s="677">
        <v>1</v>
      </c>
      <c r="P12" s="675">
        <v>3</v>
      </c>
      <c r="Q12" s="317"/>
      <c r="R12" s="318"/>
      <c r="S12" s="317"/>
      <c r="T12" s="318"/>
      <c r="U12" s="317"/>
      <c r="V12" s="318"/>
      <c r="W12" s="317"/>
      <c r="X12" s="318"/>
      <c r="Y12" s="317"/>
      <c r="Z12" s="318"/>
      <c r="AA12" s="317"/>
      <c r="AB12" s="318"/>
      <c r="AC12" s="317"/>
      <c r="AD12" s="318"/>
      <c r="AE12" s="317"/>
      <c r="AF12" s="318"/>
      <c r="AG12" s="317"/>
      <c r="AH12" s="318"/>
      <c r="AI12" s="317"/>
      <c r="AJ12" s="318"/>
      <c r="AK12" s="317"/>
      <c r="AL12" s="318"/>
      <c r="AM12" s="317"/>
      <c r="AN12" s="318"/>
      <c r="AO12" s="317"/>
      <c r="AP12" s="318"/>
      <c r="AQ12" s="907"/>
      <c r="AR12" s="907"/>
      <c r="AS12" s="907"/>
      <c r="AU12" s="914"/>
      <c r="AV12" s="52">
        <f t="shared" si="1"/>
        <v>1</v>
      </c>
      <c r="AW12" s="52">
        <f t="shared" si="2"/>
        <v>1</v>
      </c>
      <c r="AX12" s="52">
        <f t="shared" si="3"/>
        <v>1</v>
      </c>
      <c r="AY12" s="52">
        <f t="shared" si="4"/>
        <v>0</v>
      </c>
      <c r="AZ12" s="52">
        <f t="shared" si="5"/>
        <v>0</v>
      </c>
      <c r="BA12" s="52">
        <f t="shared" si="6"/>
        <v>0</v>
      </c>
      <c r="BB12" s="52">
        <f t="shared" si="7"/>
        <v>0</v>
      </c>
      <c r="BC12" s="52">
        <f t="shared" ref="BC12:BC45" si="8">IF(Y12=100%,1,0)</f>
        <v>0</v>
      </c>
      <c r="BD12" s="52">
        <f t="shared" ref="BD12:BD45" si="9">IF(AA12=100%,1,0)</f>
        <v>0</v>
      </c>
      <c r="BE12" s="52">
        <f t="shared" ref="BE12:BE45" si="10">IF(AC12=100%,1,0)</f>
        <v>0</v>
      </c>
      <c r="BF12" s="52">
        <f t="shared" ref="BF12:BF45" si="11">IF(AE12=100%,1,0)</f>
        <v>0</v>
      </c>
      <c r="BG12" s="52">
        <f t="shared" ref="BG12:BG45" si="12">IF(AG12=100%,1,0)</f>
        <v>0</v>
      </c>
      <c r="BH12" s="52">
        <f t="shared" ref="BH12:BH45" si="13">IF(AI12=100%,1,0)</f>
        <v>0</v>
      </c>
      <c r="BI12" s="52">
        <f t="shared" ref="BI12:BI45" si="14">IF(AK12=100%,1,0)</f>
        <v>0</v>
      </c>
      <c r="BJ12" s="52">
        <f t="shared" ref="BJ12:BJ45" si="15">IF(AM12=100%,1,0)</f>
        <v>0</v>
      </c>
      <c r="BK12" s="52">
        <f t="shared" ref="BK12:BK45" si="16">IF(AO12=100%,1,0)</f>
        <v>0</v>
      </c>
      <c r="BY12" s="905"/>
      <c r="BZ12" s="68">
        <f>IF(K12=100%,'BD GRAL 2'!$E$3,0)</f>
        <v>400</v>
      </c>
      <c r="CA12" s="68">
        <f>IF(M12=100%,'BD GRAL 2'!$E$4,0)</f>
        <v>300</v>
      </c>
      <c r="CB12" s="68">
        <f>IF(O12=100%,'BD GRAL 2'!$E$5,0)</f>
        <v>2000</v>
      </c>
      <c r="CC12" s="68">
        <f>IF(Q12=100%,'BD GRAL 2'!$E$6,0)</f>
        <v>0</v>
      </c>
      <c r="CD12" s="68">
        <f>IF(S12=100%,'BD GRAL 2'!$E$7,0)</f>
        <v>0</v>
      </c>
      <c r="CE12" s="68">
        <f>IF(U12=100%,'BD GRAL 2'!$E$8,0)</f>
        <v>0</v>
      </c>
      <c r="CF12" s="68">
        <f>IF(W12=100%,'BD GRAL 2'!$E$9,0)</f>
        <v>0</v>
      </c>
      <c r="CG12" s="68">
        <f>IF(Y12=100%,'BD GRAL 2'!$E$10,0)</f>
        <v>0</v>
      </c>
      <c r="CH12" s="68">
        <f>IF(AA12=100%,'BD GRAL 2'!$E$11,0)</f>
        <v>0</v>
      </c>
      <c r="CI12" s="68">
        <f>IF(AC12=100%,'BD GRAL 2'!$E$12,0)</f>
        <v>0</v>
      </c>
      <c r="CJ12" s="68">
        <f>IF(AE12=100%,'BD GRAL 2'!$E$13,0)</f>
        <v>0</v>
      </c>
      <c r="CK12" s="68">
        <f>IF(AG12=100%,'BD GRAL 2'!$E$14,0)</f>
        <v>0</v>
      </c>
      <c r="CL12" s="68">
        <f>IF(AI12=100%,'BD GRAL 2'!$E$15,0)</f>
        <v>0</v>
      </c>
      <c r="CM12" s="68">
        <f>IF(AK12=100%,'BD GRAL 2'!$E$16,0)</f>
        <v>0</v>
      </c>
      <c r="CN12" s="68">
        <f>IF(AM12=100%,'BD GRAL 2'!$E$17,0)</f>
        <v>0</v>
      </c>
      <c r="CO12" s="68">
        <f>IF(AO12=100%,'BD GRAL 2'!$E$18,0)</f>
        <v>0</v>
      </c>
      <c r="DA12" s="71" t="str">
        <f t="shared" ref="DA12:DP12" si="17">AV10</f>
        <v>PRELIMINARES</v>
      </c>
      <c r="DB12" s="71" t="str">
        <f t="shared" si="17"/>
        <v>INSTALACIÓN SANITARIA</v>
      </c>
      <c r="DC12" s="71" t="str">
        <f t="shared" si="17"/>
        <v>CIMENTACIÓN</v>
      </c>
      <c r="DD12" s="71" t="str">
        <f t="shared" si="17"/>
        <v>ESTRUCTURA-1 A 6 HIL</v>
      </c>
      <c r="DE12" s="71" t="str">
        <f t="shared" si="17"/>
        <v>INSTALACIÓN HIDRÁULICA 1</v>
      </c>
      <c r="DF12" s="71" t="str">
        <f t="shared" si="17"/>
        <v>ESTRUCTURA-7 A 13 HIL</v>
      </c>
      <c r="DG12" s="71" t="str">
        <f t="shared" si="17"/>
        <v>ESTRUCTURA-24 CAST</v>
      </c>
      <c r="DH12" s="71" t="str">
        <f t="shared" si="17"/>
        <v>CUBIERTA</v>
      </c>
      <c r="DI12" s="71" t="str">
        <f t="shared" si="17"/>
        <v>INSTALACIÓN HIDRÁULICA 2</v>
      </c>
      <c r="DJ12" s="71" t="str">
        <f t="shared" si="17"/>
        <v>CANCELERÍA Y CARPINTERÍA</v>
      </c>
      <c r="DK12" s="71" t="str">
        <f t="shared" si="17"/>
        <v>BAÑOS</v>
      </c>
      <c r="DL12" s="71" t="str">
        <f t="shared" si="17"/>
        <v>INSTALACIÓN ELÉCTRICA</v>
      </c>
      <c r="DM12" s="71" t="str">
        <f t="shared" si="17"/>
        <v>ALBAÑILERÍA</v>
      </c>
      <c r="DN12" s="71" t="str">
        <f t="shared" si="17"/>
        <v>ACABADOS</v>
      </c>
      <c r="DO12" s="71" t="str">
        <f t="shared" si="17"/>
        <v>DETALLES</v>
      </c>
      <c r="DP12" s="71" t="str">
        <f t="shared" si="17"/>
        <v>FOTO Y ALTA</v>
      </c>
      <c r="DQ12" s="70"/>
      <c r="DR12" s="49"/>
      <c r="DS12" s="49"/>
      <c r="DT12" s="49"/>
    </row>
    <row r="13" spans="1:126" ht="22.5" customHeight="1" x14ac:dyDescent="0.25">
      <c r="A13" s="47">
        <v>3</v>
      </c>
      <c r="B13" s="906"/>
      <c r="C13" s="906"/>
      <c r="D13" s="77"/>
      <c r="E13" s="48" t="s">
        <v>253</v>
      </c>
      <c r="F13" s="48" t="s">
        <v>254</v>
      </c>
      <c r="G13" s="48" t="s">
        <v>255</v>
      </c>
      <c r="H13" s="52">
        <v>329</v>
      </c>
      <c r="I13" s="52">
        <v>37</v>
      </c>
      <c r="J13" s="402" t="s">
        <v>196</v>
      </c>
      <c r="K13" s="682">
        <v>1</v>
      </c>
      <c r="L13" s="675">
        <v>2</v>
      </c>
      <c r="M13" s="682">
        <v>1</v>
      </c>
      <c r="N13" s="675">
        <v>2</v>
      </c>
      <c r="O13" s="682">
        <v>1</v>
      </c>
      <c r="P13" s="675">
        <v>2</v>
      </c>
      <c r="Q13" s="317"/>
      <c r="R13" s="318"/>
      <c r="S13" s="317"/>
      <c r="T13" s="318"/>
      <c r="U13" s="317"/>
      <c r="V13" s="318"/>
      <c r="W13" s="317"/>
      <c r="X13" s="318"/>
      <c r="Y13" s="317"/>
      <c r="Z13" s="318"/>
      <c r="AA13" s="317"/>
      <c r="AB13" s="318"/>
      <c r="AC13" s="317"/>
      <c r="AD13" s="318"/>
      <c r="AE13" s="317"/>
      <c r="AF13" s="318"/>
      <c r="AG13" s="317"/>
      <c r="AH13" s="318"/>
      <c r="AI13" s="317"/>
      <c r="AJ13" s="318"/>
      <c r="AK13" s="317"/>
      <c r="AL13" s="318"/>
      <c r="AM13" s="317"/>
      <c r="AN13" s="318"/>
      <c r="AO13" s="317"/>
      <c r="AP13" s="318"/>
      <c r="AQ13" s="907"/>
      <c r="AR13" s="907"/>
      <c r="AS13" s="907"/>
      <c r="AU13" s="914"/>
      <c r="AV13" s="52">
        <f t="shared" si="1"/>
        <v>1</v>
      </c>
      <c r="AW13" s="52">
        <f t="shared" si="2"/>
        <v>1</v>
      </c>
      <c r="AX13" s="52">
        <f t="shared" si="3"/>
        <v>1</v>
      </c>
      <c r="AY13" s="52">
        <f t="shared" si="4"/>
        <v>0</v>
      </c>
      <c r="AZ13" s="52">
        <f t="shared" si="5"/>
        <v>0</v>
      </c>
      <c r="BA13" s="52">
        <f t="shared" si="6"/>
        <v>0</v>
      </c>
      <c r="BB13" s="52">
        <f t="shared" si="7"/>
        <v>0</v>
      </c>
      <c r="BC13" s="52">
        <f t="shared" si="8"/>
        <v>0</v>
      </c>
      <c r="BD13" s="52">
        <f t="shared" si="9"/>
        <v>0</v>
      </c>
      <c r="BE13" s="52">
        <f t="shared" si="10"/>
        <v>0</v>
      </c>
      <c r="BF13" s="52">
        <f t="shared" si="11"/>
        <v>0</v>
      </c>
      <c r="BG13" s="52">
        <f t="shared" si="12"/>
        <v>0</v>
      </c>
      <c r="BH13" s="52">
        <f t="shared" si="13"/>
        <v>0</v>
      </c>
      <c r="BI13" s="52">
        <f t="shared" si="14"/>
        <v>0</v>
      </c>
      <c r="BJ13" s="52">
        <f t="shared" si="15"/>
        <v>0</v>
      </c>
      <c r="BK13" s="52">
        <f t="shared" si="16"/>
        <v>0</v>
      </c>
      <c r="BY13" s="905"/>
      <c r="BZ13" s="68">
        <f>IF(K13=100%,'BD GRAL 2'!$E$3,0)</f>
        <v>400</v>
      </c>
      <c r="CA13" s="68">
        <f>IF(M13=100%,'BD GRAL 2'!$E$4,0)</f>
        <v>300</v>
      </c>
      <c r="CB13" s="68">
        <f>IF(O13=100%,'BD GRAL 2'!$E$5,0)</f>
        <v>2000</v>
      </c>
      <c r="CC13" s="68">
        <f>IF(Q13=100%,'BD GRAL 2'!$E$6,0)</f>
        <v>0</v>
      </c>
      <c r="CD13" s="68">
        <f>IF(S13=100%,'BD GRAL 2'!$E$7,0)</f>
        <v>0</v>
      </c>
      <c r="CE13" s="68">
        <f>IF(U13=100%,'BD GRAL 2'!$E$8,0)</f>
        <v>0</v>
      </c>
      <c r="CF13" s="68">
        <f>IF(W13=100%,'BD GRAL 2'!$E$9,0)</f>
        <v>0</v>
      </c>
      <c r="CG13" s="68">
        <f>IF(Y13=100%,'BD GRAL 2'!$E$10,0)</f>
        <v>0</v>
      </c>
      <c r="CH13" s="68">
        <f>IF(AA13=100%,'BD GRAL 2'!$E$11,0)</f>
        <v>0</v>
      </c>
      <c r="CI13" s="68">
        <f>IF(AC13=100%,'BD GRAL 2'!$E$12,0)</f>
        <v>0</v>
      </c>
      <c r="CJ13" s="68">
        <f>IF(AE13=100%,'BD GRAL 2'!$E$13,0)</f>
        <v>0</v>
      </c>
      <c r="CK13" s="68">
        <f>IF(AG13=100%,'BD GRAL 2'!$E$14,0)</f>
        <v>0</v>
      </c>
      <c r="CL13" s="68">
        <f>IF(AI13=100%,'BD GRAL 2'!$E$15,0)</f>
        <v>0</v>
      </c>
      <c r="CM13" s="68">
        <f>IF(AK13=100%,'BD GRAL 2'!$E$16,0)</f>
        <v>0</v>
      </c>
      <c r="CN13" s="68">
        <f>IF(AM13=100%,'BD GRAL 2'!$E$17,0)</f>
        <v>0</v>
      </c>
      <c r="CO13" s="68">
        <f>IF(AO13=100%,'BD GRAL 2'!$E$18,0)</f>
        <v>0</v>
      </c>
      <c r="DA13" s="71">
        <f t="shared" ref="DA13:DP13" si="18">AV46</f>
        <v>35</v>
      </c>
      <c r="DB13" s="71">
        <f t="shared" si="18"/>
        <v>35</v>
      </c>
      <c r="DC13" s="71">
        <f t="shared" si="18"/>
        <v>35</v>
      </c>
      <c r="DD13" s="71">
        <f t="shared" si="18"/>
        <v>11</v>
      </c>
      <c r="DE13" s="71">
        <f t="shared" si="18"/>
        <v>11</v>
      </c>
      <c r="DF13" s="71">
        <f t="shared" si="18"/>
        <v>10</v>
      </c>
      <c r="DG13" s="71">
        <f t="shared" si="18"/>
        <v>7</v>
      </c>
      <c r="DH13" s="71">
        <f t="shared" si="18"/>
        <v>0</v>
      </c>
      <c r="DI13" s="71">
        <f t="shared" si="18"/>
        <v>0</v>
      </c>
      <c r="DJ13" s="71">
        <f t="shared" si="18"/>
        <v>0</v>
      </c>
      <c r="DK13" s="71">
        <f t="shared" si="18"/>
        <v>0</v>
      </c>
      <c r="DL13" s="71">
        <f t="shared" si="18"/>
        <v>0</v>
      </c>
      <c r="DM13" s="71">
        <f t="shared" si="18"/>
        <v>0</v>
      </c>
      <c r="DN13" s="71">
        <f t="shared" si="18"/>
        <v>0</v>
      </c>
      <c r="DO13" s="71">
        <f t="shared" si="18"/>
        <v>0</v>
      </c>
      <c r="DP13" s="71">
        <f t="shared" si="18"/>
        <v>0</v>
      </c>
      <c r="DQ13" s="49"/>
    </row>
    <row r="14" spans="1:126" ht="22.5" customHeight="1" x14ac:dyDescent="0.2">
      <c r="A14" s="47">
        <v>4</v>
      </c>
      <c r="B14" s="906"/>
      <c r="C14" s="906"/>
      <c r="D14" s="77"/>
      <c r="E14" s="48" t="s">
        <v>253</v>
      </c>
      <c r="F14" s="48" t="s">
        <v>254</v>
      </c>
      <c r="G14" s="48" t="s">
        <v>255</v>
      </c>
      <c r="H14" s="52">
        <v>329</v>
      </c>
      <c r="I14" s="52">
        <v>36</v>
      </c>
      <c r="J14" s="402" t="s">
        <v>196</v>
      </c>
      <c r="K14" s="682">
        <v>1</v>
      </c>
      <c r="L14" s="675">
        <v>2</v>
      </c>
      <c r="M14" s="682">
        <v>1</v>
      </c>
      <c r="N14" s="675">
        <v>2</v>
      </c>
      <c r="O14" s="682">
        <v>1</v>
      </c>
      <c r="P14" s="675">
        <v>2</v>
      </c>
      <c r="Q14" s="317"/>
      <c r="R14" s="318"/>
      <c r="S14" s="317"/>
      <c r="T14" s="318"/>
      <c r="U14" s="317"/>
      <c r="V14" s="318"/>
      <c r="W14" s="317"/>
      <c r="X14" s="318"/>
      <c r="Y14" s="317"/>
      <c r="Z14" s="318"/>
      <c r="AA14" s="317"/>
      <c r="AB14" s="318"/>
      <c r="AC14" s="317"/>
      <c r="AD14" s="318"/>
      <c r="AE14" s="317"/>
      <c r="AF14" s="318"/>
      <c r="AG14" s="317"/>
      <c r="AH14" s="318"/>
      <c r="AI14" s="317"/>
      <c r="AJ14" s="318"/>
      <c r="AK14" s="317"/>
      <c r="AL14" s="318"/>
      <c r="AM14" s="317"/>
      <c r="AN14" s="318"/>
      <c r="AO14" s="317"/>
      <c r="AP14" s="318"/>
      <c r="AQ14" s="907"/>
      <c r="AR14" s="907"/>
      <c r="AS14" s="907"/>
      <c r="AU14" s="914"/>
      <c r="AV14" s="52">
        <f t="shared" si="1"/>
        <v>1</v>
      </c>
      <c r="AW14" s="52">
        <f t="shared" si="2"/>
        <v>1</v>
      </c>
      <c r="AX14" s="52">
        <f t="shared" si="3"/>
        <v>1</v>
      </c>
      <c r="AY14" s="52">
        <f t="shared" si="4"/>
        <v>0</v>
      </c>
      <c r="AZ14" s="52">
        <f t="shared" si="5"/>
        <v>0</v>
      </c>
      <c r="BA14" s="52">
        <f t="shared" si="6"/>
        <v>0</v>
      </c>
      <c r="BB14" s="52">
        <f t="shared" si="7"/>
        <v>0</v>
      </c>
      <c r="BC14" s="52">
        <f t="shared" si="8"/>
        <v>0</v>
      </c>
      <c r="BD14" s="52">
        <f t="shared" si="9"/>
        <v>0</v>
      </c>
      <c r="BE14" s="52">
        <f t="shared" si="10"/>
        <v>0</v>
      </c>
      <c r="BF14" s="52">
        <f t="shared" si="11"/>
        <v>0</v>
      </c>
      <c r="BG14" s="52">
        <f t="shared" si="12"/>
        <v>0</v>
      </c>
      <c r="BH14" s="52">
        <f t="shared" si="13"/>
        <v>0</v>
      </c>
      <c r="BI14" s="52">
        <f t="shared" si="14"/>
        <v>0</v>
      </c>
      <c r="BJ14" s="52">
        <f t="shared" si="15"/>
        <v>0</v>
      </c>
      <c r="BK14" s="52">
        <f t="shared" si="16"/>
        <v>0</v>
      </c>
      <c r="BY14" s="905"/>
      <c r="BZ14" s="68">
        <f>IF(K14=100%,'BD GRAL 2'!$E$3,0)</f>
        <v>400</v>
      </c>
      <c r="CA14" s="68">
        <f>IF(M14=100%,'BD GRAL 2'!$E$4,0)</f>
        <v>300</v>
      </c>
      <c r="CB14" s="68">
        <f>IF(O14=100%,'BD GRAL 2'!$E$5,0)</f>
        <v>2000</v>
      </c>
      <c r="CC14" s="68">
        <f>IF(Q14=100%,'BD GRAL 2'!$E$6,0)</f>
        <v>0</v>
      </c>
      <c r="CD14" s="68">
        <f>IF(S14=100%,'BD GRAL 2'!$E$7,0)</f>
        <v>0</v>
      </c>
      <c r="CE14" s="68">
        <f>IF(U14=100%,'BD GRAL 2'!$E$8,0)</f>
        <v>0</v>
      </c>
      <c r="CF14" s="68">
        <f>IF(W14=100%,'BD GRAL 2'!$E$9,0)</f>
        <v>0</v>
      </c>
      <c r="CG14" s="68">
        <f>IF(Y14=100%,'BD GRAL 2'!$E$10,0)</f>
        <v>0</v>
      </c>
      <c r="CH14" s="68">
        <f>IF(AA14=100%,'BD GRAL 2'!$E$11,0)</f>
        <v>0</v>
      </c>
      <c r="CI14" s="68">
        <f>IF(AC14=100%,'BD GRAL 2'!$E$12,0)</f>
        <v>0</v>
      </c>
      <c r="CJ14" s="68">
        <f>IF(AE14=100%,'BD GRAL 2'!$E$13,0)</f>
        <v>0</v>
      </c>
      <c r="CK14" s="68">
        <f>IF(AG14=100%,'BD GRAL 2'!$E$14,0)</f>
        <v>0</v>
      </c>
      <c r="CL14" s="68">
        <f>IF(AI14=100%,'BD GRAL 2'!$E$15,0)</f>
        <v>0</v>
      </c>
      <c r="CM14" s="68">
        <f>IF(AK14=100%,'BD GRAL 2'!$E$16,0)</f>
        <v>0</v>
      </c>
      <c r="CN14" s="68">
        <f>IF(AM14=100%,'BD GRAL 2'!$E$17,0)</f>
        <v>0</v>
      </c>
      <c r="CO14" s="68">
        <f>IF(AO14=100%,'BD GRAL 2'!$E$18,0)</f>
        <v>0</v>
      </c>
      <c r="DA14" s="70"/>
      <c r="DB14" s="70"/>
      <c r="DC14" s="70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49"/>
    </row>
    <row r="15" spans="1:126" ht="22.5" customHeight="1" x14ac:dyDescent="0.2">
      <c r="A15" s="47">
        <v>5</v>
      </c>
      <c r="B15" s="906"/>
      <c r="C15" s="906"/>
      <c r="D15" s="77"/>
      <c r="E15" s="48" t="s">
        <v>253</v>
      </c>
      <c r="F15" s="48" t="s">
        <v>254</v>
      </c>
      <c r="G15" s="48" t="s">
        <v>255</v>
      </c>
      <c r="H15" s="52">
        <v>329</v>
      </c>
      <c r="I15" s="52">
        <v>35</v>
      </c>
      <c r="J15" s="402" t="s">
        <v>196</v>
      </c>
      <c r="K15" s="682">
        <v>1</v>
      </c>
      <c r="L15" s="675">
        <v>2</v>
      </c>
      <c r="M15" s="682">
        <v>1</v>
      </c>
      <c r="N15" s="675">
        <v>2</v>
      </c>
      <c r="O15" s="682">
        <v>1</v>
      </c>
      <c r="P15" s="675">
        <v>2</v>
      </c>
      <c r="Q15" s="317"/>
      <c r="R15" s="318"/>
      <c r="S15" s="317"/>
      <c r="T15" s="318"/>
      <c r="U15" s="317"/>
      <c r="V15" s="318"/>
      <c r="W15" s="317"/>
      <c r="X15" s="318"/>
      <c r="Y15" s="317"/>
      <c r="Z15" s="318"/>
      <c r="AA15" s="317"/>
      <c r="AB15" s="318"/>
      <c r="AC15" s="317"/>
      <c r="AD15" s="318"/>
      <c r="AE15" s="317"/>
      <c r="AF15" s="318"/>
      <c r="AG15" s="317"/>
      <c r="AH15" s="318"/>
      <c r="AI15" s="317"/>
      <c r="AJ15" s="318"/>
      <c r="AK15" s="317"/>
      <c r="AL15" s="318"/>
      <c r="AM15" s="317"/>
      <c r="AN15" s="318"/>
      <c r="AO15" s="317"/>
      <c r="AP15" s="318"/>
      <c r="AQ15" s="907"/>
      <c r="AR15" s="907"/>
      <c r="AS15" s="907"/>
      <c r="AU15" s="914"/>
      <c r="AV15" s="52">
        <f t="shared" si="1"/>
        <v>1</v>
      </c>
      <c r="AW15" s="52">
        <f t="shared" si="2"/>
        <v>1</v>
      </c>
      <c r="AX15" s="52">
        <f t="shared" si="3"/>
        <v>1</v>
      </c>
      <c r="AY15" s="52">
        <f t="shared" si="4"/>
        <v>0</v>
      </c>
      <c r="AZ15" s="52">
        <f t="shared" si="5"/>
        <v>0</v>
      </c>
      <c r="BA15" s="52">
        <f t="shared" si="6"/>
        <v>0</v>
      </c>
      <c r="BB15" s="52">
        <f t="shared" si="7"/>
        <v>0</v>
      </c>
      <c r="BC15" s="52">
        <f t="shared" si="8"/>
        <v>0</v>
      </c>
      <c r="BD15" s="52">
        <f t="shared" si="9"/>
        <v>0</v>
      </c>
      <c r="BE15" s="52">
        <f t="shared" si="10"/>
        <v>0</v>
      </c>
      <c r="BF15" s="52">
        <f t="shared" si="11"/>
        <v>0</v>
      </c>
      <c r="BG15" s="52">
        <f t="shared" si="12"/>
        <v>0</v>
      </c>
      <c r="BH15" s="52">
        <f t="shared" si="13"/>
        <v>0</v>
      </c>
      <c r="BI15" s="52">
        <f t="shared" si="14"/>
        <v>0</v>
      </c>
      <c r="BJ15" s="52">
        <f t="shared" si="15"/>
        <v>0</v>
      </c>
      <c r="BK15" s="52">
        <f t="shared" si="16"/>
        <v>0</v>
      </c>
      <c r="BY15" s="905"/>
      <c r="BZ15" s="68">
        <f>IF(K15=100%,'BD GRAL 2'!$E$3,0)</f>
        <v>400</v>
      </c>
      <c r="CA15" s="68">
        <f>IF(M15=100%,'BD GRAL 2'!$E$4,0)</f>
        <v>300</v>
      </c>
      <c r="CB15" s="68">
        <f>IF(O15=100%,'BD GRAL 2'!$E$5,0)</f>
        <v>2000</v>
      </c>
      <c r="CC15" s="68">
        <f>IF(Q15=100%,'BD GRAL 2'!$E$6,0)</f>
        <v>0</v>
      </c>
      <c r="CD15" s="68">
        <f>IF(S15=100%,'BD GRAL 2'!$E$7,0)</f>
        <v>0</v>
      </c>
      <c r="CE15" s="68">
        <f>IF(U15=100%,'BD GRAL 2'!$E$8,0)</f>
        <v>0</v>
      </c>
      <c r="CF15" s="68">
        <f>IF(W15=100%,'BD GRAL 2'!$E$9,0)</f>
        <v>0</v>
      </c>
      <c r="CG15" s="68">
        <f>IF(Y15=100%,'BD GRAL 2'!$E$10,0)</f>
        <v>0</v>
      </c>
      <c r="CH15" s="68">
        <f>IF(AA15=100%,'BD GRAL 2'!$E$11,0)</f>
        <v>0</v>
      </c>
      <c r="CI15" s="68">
        <f>IF(AC15=100%,'BD GRAL 2'!$E$12,0)</f>
        <v>0</v>
      </c>
      <c r="CJ15" s="68">
        <f>IF(AE15=100%,'BD GRAL 2'!$E$13,0)</f>
        <v>0</v>
      </c>
      <c r="CK15" s="68">
        <f>IF(AG15=100%,'BD GRAL 2'!$E$14,0)</f>
        <v>0</v>
      </c>
      <c r="CL15" s="68">
        <f>IF(AI15=100%,'BD GRAL 2'!$E$15,0)</f>
        <v>0</v>
      </c>
      <c r="CM15" s="68">
        <f>IF(AK15=100%,'BD GRAL 2'!$E$16,0)</f>
        <v>0</v>
      </c>
      <c r="CN15" s="68">
        <f>IF(AM15=100%,'BD GRAL 2'!$E$17,0)</f>
        <v>0</v>
      </c>
      <c r="CO15" s="68">
        <f>IF(AO15=100%,'BD GRAL 2'!$E$18,0)</f>
        <v>0</v>
      </c>
      <c r="DA15" s="73" t="str">
        <f t="shared" ref="DA15:DP15" si="19">BZ10</f>
        <v>PRELIMINARES</v>
      </c>
      <c r="DB15" s="73" t="str">
        <f t="shared" si="19"/>
        <v>INSTALACIÓN SANITARIA</v>
      </c>
      <c r="DC15" s="73" t="str">
        <f t="shared" si="19"/>
        <v>CIMENTACIÓN</v>
      </c>
      <c r="DD15" s="73" t="str">
        <f t="shared" si="19"/>
        <v>ESTRUCTURA-1 A 6 HIL</v>
      </c>
      <c r="DE15" s="73" t="str">
        <f t="shared" si="19"/>
        <v>INSTALACIÓN HIDRÁULICA 1</v>
      </c>
      <c r="DF15" s="73" t="str">
        <f t="shared" si="19"/>
        <v>ESTRUCTURA-7 A 13 HIL</v>
      </c>
      <c r="DG15" s="73" t="str">
        <f t="shared" si="19"/>
        <v>ESTRUCTURA-24 CAST</v>
      </c>
      <c r="DH15" s="73" t="str">
        <f t="shared" si="19"/>
        <v>CUBIERTA</v>
      </c>
      <c r="DI15" s="73" t="str">
        <f t="shared" si="19"/>
        <v>INSTALACIÓN HIDRÁULICA 2</v>
      </c>
      <c r="DJ15" s="73" t="str">
        <f t="shared" si="19"/>
        <v>CANCELERÍA Y CARPINTERÍA</v>
      </c>
      <c r="DK15" s="73" t="str">
        <f t="shared" si="19"/>
        <v>BAÑOS</v>
      </c>
      <c r="DL15" s="73" t="str">
        <f t="shared" si="19"/>
        <v>INSTALACIÓN ELÉCTRICA</v>
      </c>
      <c r="DM15" s="73" t="str">
        <f t="shared" si="19"/>
        <v>ALBAÑILERÍA</v>
      </c>
      <c r="DN15" s="73" t="str">
        <f t="shared" si="19"/>
        <v>ACABADOS</v>
      </c>
      <c r="DO15" s="73" t="str">
        <f t="shared" si="19"/>
        <v>DETALLES</v>
      </c>
      <c r="DP15" s="73" t="str">
        <f t="shared" si="19"/>
        <v>FOTO Y ALTA</v>
      </c>
      <c r="DQ15" s="72"/>
      <c r="DR15" s="70"/>
      <c r="DS15" s="70"/>
      <c r="DT15" s="70"/>
    </row>
    <row r="16" spans="1:126" ht="22.5" customHeight="1" x14ac:dyDescent="0.2">
      <c r="A16" s="47">
        <v>6</v>
      </c>
      <c r="B16" s="906"/>
      <c r="C16" s="906"/>
      <c r="D16" s="77"/>
      <c r="E16" s="48" t="s">
        <v>253</v>
      </c>
      <c r="F16" s="48" t="s">
        <v>254</v>
      </c>
      <c r="G16" s="48" t="s">
        <v>255</v>
      </c>
      <c r="H16" s="52">
        <v>329</v>
      </c>
      <c r="I16" s="52">
        <v>34</v>
      </c>
      <c r="J16" s="402" t="s">
        <v>196</v>
      </c>
      <c r="K16" s="682">
        <v>1</v>
      </c>
      <c r="L16" s="675">
        <v>2</v>
      </c>
      <c r="M16" s="682">
        <v>1</v>
      </c>
      <c r="N16" s="675">
        <v>2</v>
      </c>
      <c r="O16" s="682">
        <v>1</v>
      </c>
      <c r="P16" s="675">
        <v>2</v>
      </c>
      <c r="Q16" s="685"/>
      <c r="R16" s="686"/>
      <c r="S16" s="386"/>
      <c r="T16" s="387"/>
      <c r="U16" s="317"/>
      <c r="V16" s="318"/>
      <c r="W16" s="317"/>
      <c r="X16" s="318"/>
      <c r="Y16" s="317"/>
      <c r="Z16" s="318"/>
      <c r="AA16" s="317"/>
      <c r="AB16" s="318"/>
      <c r="AC16" s="317"/>
      <c r="AD16" s="318"/>
      <c r="AE16" s="317"/>
      <c r="AF16" s="318"/>
      <c r="AG16" s="317"/>
      <c r="AH16" s="318"/>
      <c r="AI16" s="317"/>
      <c r="AJ16" s="318"/>
      <c r="AK16" s="317"/>
      <c r="AL16" s="318"/>
      <c r="AM16" s="317"/>
      <c r="AN16" s="318"/>
      <c r="AO16" s="317"/>
      <c r="AP16" s="318"/>
      <c r="AQ16" s="907"/>
      <c r="AR16" s="907"/>
      <c r="AS16" s="907"/>
      <c r="AU16" s="914"/>
      <c r="AV16" s="52">
        <f t="shared" si="1"/>
        <v>1</v>
      </c>
      <c r="AW16" s="52">
        <f t="shared" si="2"/>
        <v>1</v>
      </c>
      <c r="AX16" s="52">
        <f t="shared" si="3"/>
        <v>1</v>
      </c>
      <c r="AY16" s="52">
        <f t="shared" si="4"/>
        <v>0</v>
      </c>
      <c r="AZ16" s="52">
        <f t="shared" si="5"/>
        <v>0</v>
      </c>
      <c r="BA16" s="52">
        <f t="shared" si="6"/>
        <v>0</v>
      </c>
      <c r="BB16" s="52">
        <f t="shared" si="7"/>
        <v>0</v>
      </c>
      <c r="BC16" s="52">
        <f t="shared" si="8"/>
        <v>0</v>
      </c>
      <c r="BD16" s="52">
        <f t="shared" si="9"/>
        <v>0</v>
      </c>
      <c r="BE16" s="52">
        <f t="shared" si="10"/>
        <v>0</v>
      </c>
      <c r="BF16" s="52">
        <f t="shared" si="11"/>
        <v>0</v>
      </c>
      <c r="BG16" s="52">
        <f t="shared" si="12"/>
        <v>0</v>
      </c>
      <c r="BH16" s="52">
        <f t="shared" si="13"/>
        <v>0</v>
      </c>
      <c r="BI16" s="52">
        <f t="shared" si="14"/>
        <v>0</v>
      </c>
      <c r="BJ16" s="52">
        <f t="shared" si="15"/>
        <v>0</v>
      </c>
      <c r="BK16" s="52">
        <f t="shared" si="16"/>
        <v>0</v>
      </c>
      <c r="BY16" s="905"/>
      <c r="BZ16" s="68">
        <f>IF(K16=100%,'BD GRAL 2'!$E$3,0)</f>
        <v>400</v>
      </c>
      <c r="CA16" s="68">
        <f>IF(M16=100%,'BD GRAL 2'!$E$4,0)</f>
        <v>300</v>
      </c>
      <c r="CB16" s="68">
        <f>IF(O16=100%,'BD GRAL 2'!$E$5,0)</f>
        <v>2000</v>
      </c>
      <c r="CC16" s="68">
        <f>IF(Q16=100%,'BD GRAL 2'!$E$6,0)</f>
        <v>0</v>
      </c>
      <c r="CD16" s="68">
        <f>IF(S16=100%,'BD GRAL 2'!$E$7,0)</f>
        <v>0</v>
      </c>
      <c r="CE16" s="68">
        <f>IF(U16=100%,'BD GRAL 2'!$E$8,0)</f>
        <v>0</v>
      </c>
      <c r="CF16" s="68">
        <f>IF(W16=100%,'BD GRAL 2'!$E$9,0)</f>
        <v>0</v>
      </c>
      <c r="CG16" s="68">
        <f>IF(Y16=100%,'BD GRAL 2'!$E$10,0)</f>
        <v>0</v>
      </c>
      <c r="CH16" s="68">
        <f>IF(AA16=100%,'BD GRAL 2'!$E$11,0)</f>
        <v>0</v>
      </c>
      <c r="CI16" s="68">
        <f>IF(AC16=100%,'BD GRAL 2'!$E$12,0)</f>
        <v>0</v>
      </c>
      <c r="CJ16" s="68">
        <f>IF(AE16=100%,'BD GRAL 2'!$E$13,0)</f>
        <v>0</v>
      </c>
      <c r="CK16" s="68">
        <f>IF(AG16=100%,'BD GRAL 2'!$E$14,0)</f>
        <v>0</v>
      </c>
      <c r="CL16" s="68">
        <f>IF(AI16=100%,'BD GRAL 2'!$E$15,0)</f>
        <v>0</v>
      </c>
      <c r="CM16" s="68">
        <f>IF(AK16=100%,'BD GRAL 2'!$E$16,0)</f>
        <v>0</v>
      </c>
      <c r="CN16" s="68">
        <f>IF(AM16=100%,'BD GRAL 2'!$E$17,0)</f>
        <v>0</v>
      </c>
      <c r="CO16" s="68">
        <f>IF(AO16=100%,'BD GRAL 2'!$E$18,0)</f>
        <v>0</v>
      </c>
      <c r="DA16" s="75"/>
      <c r="DB16" s="75"/>
      <c r="DC16" s="75"/>
      <c r="DD16" s="75"/>
      <c r="DE16" s="75"/>
      <c r="DF16" s="75"/>
      <c r="DG16" s="75"/>
      <c r="DH16" s="75"/>
      <c r="DI16" s="75"/>
      <c r="DJ16" s="75"/>
      <c r="DK16" s="75"/>
      <c r="DL16" s="75"/>
      <c r="DM16" s="75"/>
      <c r="DN16" s="75"/>
      <c r="DO16" s="75"/>
      <c r="DP16" s="75"/>
      <c r="DQ16" s="49"/>
    </row>
    <row r="17" spans="1:126" ht="22.5" customHeight="1" x14ac:dyDescent="0.2">
      <c r="A17" s="47">
        <v>7</v>
      </c>
      <c r="B17" s="906"/>
      <c r="C17" s="906"/>
      <c r="D17" s="77"/>
      <c r="E17" s="48" t="s">
        <v>253</v>
      </c>
      <c r="F17" s="48" t="s">
        <v>254</v>
      </c>
      <c r="G17" s="48" t="s">
        <v>255</v>
      </c>
      <c r="H17" s="52">
        <v>329</v>
      </c>
      <c r="I17" s="52">
        <v>33</v>
      </c>
      <c r="J17" s="402" t="s">
        <v>196</v>
      </c>
      <c r="K17" s="682">
        <v>1</v>
      </c>
      <c r="L17" s="675">
        <v>2</v>
      </c>
      <c r="M17" s="682">
        <v>1</v>
      </c>
      <c r="N17" s="675">
        <v>2</v>
      </c>
      <c r="O17" s="682">
        <v>1</v>
      </c>
      <c r="P17" s="675">
        <v>2</v>
      </c>
      <c r="Q17" s="685"/>
      <c r="R17" s="686"/>
      <c r="S17" s="386"/>
      <c r="T17" s="387"/>
      <c r="U17" s="317"/>
      <c r="V17" s="318"/>
      <c r="W17" s="317"/>
      <c r="X17" s="318"/>
      <c r="Y17" s="317"/>
      <c r="Z17" s="318"/>
      <c r="AA17" s="317"/>
      <c r="AB17" s="318"/>
      <c r="AC17" s="317"/>
      <c r="AD17" s="318"/>
      <c r="AE17" s="317"/>
      <c r="AF17" s="318"/>
      <c r="AG17" s="317"/>
      <c r="AH17" s="318"/>
      <c r="AI17" s="317"/>
      <c r="AJ17" s="318"/>
      <c r="AK17" s="317"/>
      <c r="AL17" s="318"/>
      <c r="AM17" s="317"/>
      <c r="AN17" s="318"/>
      <c r="AO17" s="317"/>
      <c r="AP17" s="318"/>
      <c r="AQ17" s="907"/>
      <c r="AR17" s="907"/>
      <c r="AS17" s="907"/>
      <c r="AU17" s="914"/>
      <c r="AV17" s="52">
        <f t="shared" si="1"/>
        <v>1</v>
      </c>
      <c r="AW17" s="52">
        <f t="shared" si="2"/>
        <v>1</v>
      </c>
      <c r="AX17" s="52">
        <f t="shared" si="3"/>
        <v>1</v>
      </c>
      <c r="AY17" s="52">
        <f t="shared" si="4"/>
        <v>0</v>
      </c>
      <c r="AZ17" s="52">
        <f t="shared" si="5"/>
        <v>0</v>
      </c>
      <c r="BA17" s="52">
        <f t="shared" si="6"/>
        <v>0</v>
      </c>
      <c r="BB17" s="52">
        <f t="shared" si="7"/>
        <v>0</v>
      </c>
      <c r="BC17" s="52">
        <f t="shared" si="8"/>
        <v>0</v>
      </c>
      <c r="BD17" s="52">
        <f t="shared" si="9"/>
        <v>0</v>
      </c>
      <c r="BE17" s="52">
        <f t="shared" si="10"/>
        <v>0</v>
      </c>
      <c r="BF17" s="52">
        <f t="shared" si="11"/>
        <v>0</v>
      </c>
      <c r="BG17" s="52">
        <f t="shared" si="12"/>
        <v>0</v>
      </c>
      <c r="BH17" s="52">
        <f t="shared" si="13"/>
        <v>0</v>
      </c>
      <c r="BI17" s="52">
        <f t="shared" si="14"/>
        <v>0</v>
      </c>
      <c r="BJ17" s="52">
        <f t="shared" si="15"/>
        <v>0</v>
      </c>
      <c r="BK17" s="52">
        <f t="shared" si="16"/>
        <v>0</v>
      </c>
      <c r="BY17" s="905"/>
      <c r="BZ17" s="68">
        <f>IF(K17=100%,'BD GRAL 2'!$E$3,0)</f>
        <v>400</v>
      </c>
      <c r="CA17" s="68">
        <f>IF(M17=100%,'BD GRAL 2'!$E$4,0)</f>
        <v>300</v>
      </c>
      <c r="CB17" s="68">
        <f>IF(O17=100%,'BD GRAL 2'!$E$5,0)</f>
        <v>2000</v>
      </c>
      <c r="CC17" s="68">
        <f>IF(Q17=100%,'BD GRAL 2'!$E$6,0)</f>
        <v>0</v>
      </c>
      <c r="CD17" s="68">
        <f>IF(S17=100%,'BD GRAL 2'!$E$7,0)</f>
        <v>0</v>
      </c>
      <c r="CE17" s="68">
        <f>IF(U17=100%,'BD GRAL 2'!$E$8,0)</f>
        <v>0</v>
      </c>
      <c r="CF17" s="68">
        <f>IF(W17=100%,'BD GRAL 2'!$E$9,0)</f>
        <v>0</v>
      </c>
      <c r="CG17" s="68">
        <f>IF(Y17=100%,'BD GRAL 2'!$E$10,0)</f>
        <v>0</v>
      </c>
      <c r="CH17" s="68">
        <f>IF(AA17=100%,'BD GRAL 2'!$E$11,0)</f>
        <v>0</v>
      </c>
      <c r="CI17" s="68">
        <f>IF(AC17=100%,'BD GRAL 2'!$E$12,0)</f>
        <v>0</v>
      </c>
      <c r="CJ17" s="68">
        <f>IF(AE17=100%,'BD GRAL 2'!$E$13,0)</f>
        <v>0</v>
      </c>
      <c r="CK17" s="68">
        <f>IF(AG17=100%,'BD GRAL 2'!$E$14,0)</f>
        <v>0</v>
      </c>
      <c r="CL17" s="68">
        <f>IF(AI17=100%,'BD GRAL 2'!$E$15,0)</f>
        <v>0</v>
      </c>
      <c r="CM17" s="68">
        <f>IF(AK17=100%,'BD GRAL 2'!$E$16,0)</f>
        <v>0</v>
      </c>
      <c r="CN17" s="68">
        <f>IF(AM17=100%,'BD GRAL 2'!$E$17,0)</f>
        <v>0</v>
      </c>
      <c r="CO17" s="68">
        <f>IF(AO17=100%,'BD GRAL 2'!$E$18,0)</f>
        <v>0</v>
      </c>
      <c r="DA17" s="75"/>
      <c r="DB17" s="75"/>
      <c r="DC17" s="75"/>
      <c r="DD17" s="75"/>
      <c r="DE17" s="75"/>
      <c r="DF17" s="75"/>
      <c r="DG17" s="75"/>
      <c r="DH17" s="75"/>
      <c r="DI17" s="75"/>
      <c r="DJ17" s="75"/>
      <c r="DK17" s="75"/>
      <c r="DL17" s="75"/>
      <c r="DM17" s="75"/>
      <c r="DN17" s="75"/>
      <c r="DO17" s="75"/>
      <c r="DP17" s="75"/>
      <c r="DQ17" s="49"/>
    </row>
    <row r="18" spans="1:126" ht="22.5" customHeight="1" x14ac:dyDescent="0.2">
      <c r="A18" s="47">
        <v>8</v>
      </c>
      <c r="B18" s="906"/>
      <c r="C18" s="906"/>
      <c r="D18" s="77"/>
      <c r="E18" s="48" t="s">
        <v>253</v>
      </c>
      <c r="F18" s="48" t="s">
        <v>254</v>
      </c>
      <c r="G18" s="48" t="s">
        <v>255</v>
      </c>
      <c r="H18" s="52">
        <v>329</v>
      </c>
      <c r="I18" s="52">
        <v>32</v>
      </c>
      <c r="J18" s="402" t="s">
        <v>50</v>
      </c>
      <c r="K18" s="677">
        <v>1</v>
      </c>
      <c r="L18" s="675">
        <v>2</v>
      </c>
      <c r="M18" s="677">
        <v>1</v>
      </c>
      <c r="N18" s="675">
        <v>2</v>
      </c>
      <c r="O18" s="677">
        <v>1</v>
      </c>
      <c r="P18" s="675">
        <v>2</v>
      </c>
      <c r="Q18" s="685"/>
      <c r="R18" s="686"/>
      <c r="S18" s="386"/>
      <c r="T18" s="387"/>
      <c r="U18" s="317"/>
      <c r="V18" s="318"/>
      <c r="W18" s="317"/>
      <c r="X18" s="318"/>
      <c r="Y18" s="317"/>
      <c r="Z18" s="318"/>
      <c r="AA18" s="317"/>
      <c r="AB18" s="318"/>
      <c r="AC18" s="317"/>
      <c r="AD18" s="318"/>
      <c r="AE18" s="317"/>
      <c r="AF18" s="318"/>
      <c r="AG18" s="317"/>
      <c r="AH18" s="318"/>
      <c r="AI18" s="317"/>
      <c r="AJ18" s="318"/>
      <c r="AK18" s="317"/>
      <c r="AL18" s="318"/>
      <c r="AM18" s="317"/>
      <c r="AN18" s="318"/>
      <c r="AO18" s="317"/>
      <c r="AP18" s="318"/>
      <c r="AQ18" s="907"/>
      <c r="AR18" s="907"/>
      <c r="AS18" s="907"/>
      <c r="AU18" s="914"/>
      <c r="AV18" s="52">
        <f t="shared" si="1"/>
        <v>1</v>
      </c>
      <c r="AW18" s="52">
        <f t="shared" si="2"/>
        <v>1</v>
      </c>
      <c r="AX18" s="52">
        <f t="shared" si="3"/>
        <v>1</v>
      </c>
      <c r="AY18" s="52">
        <f t="shared" si="4"/>
        <v>0</v>
      </c>
      <c r="AZ18" s="52">
        <f t="shared" si="5"/>
        <v>0</v>
      </c>
      <c r="BA18" s="52">
        <f t="shared" si="6"/>
        <v>0</v>
      </c>
      <c r="BB18" s="52">
        <f t="shared" si="7"/>
        <v>0</v>
      </c>
      <c r="BC18" s="52">
        <f t="shared" si="8"/>
        <v>0</v>
      </c>
      <c r="BD18" s="52">
        <f t="shared" si="9"/>
        <v>0</v>
      </c>
      <c r="BE18" s="52">
        <f t="shared" si="10"/>
        <v>0</v>
      </c>
      <c r="BF18" s="52">
        <f t="shared" si="11"/>
        <v>0</v>
      </c>
      <c r="BG18" s="52">
        <f t="shared" si="12"/>
        <v>0</v>
      </c>
      <c r="BH18" s="52">
        <f t="shared" si="13"/>
        <v>0</v>
      </c>
      <c r="BI18" s="52">
        <f t="shared" si="14"/>
        <v>0</v>
      </c>
      <c r="BJ18" s="52">
        <f t="shared" si="15"/>
        <v>0</v>
      </c>
      <c r="BK18" s="52">
        <f t="shared" si="16"/>
        <v>0</v>
      </c>
      <c r="BY18" s="905"/>
      <c r="BZ18" s="68">
        <f>IF(K18=100%,'BD GRAL 2'!$E$3,0)</f>
        <v>400</v>
      </c>
      <c r="CA18" s="68">
        <f>IF(M18=100%,'BD GRAL 2'!$E$4,0)</f>
        <v>300</v>
      </c>
      <c r="CB18" s="68">
        <f>IF(O18=100%,'BD GRAL 2'!$E$5,0)</f>
        <v>2000</v>
      </c>
      <c r="CC18" s="68">
        <f>IF(Q18=100%,'BD GRAL 2'!$E$6,0)</f>
        <v>0</v>
      </c>
      <c r="CD18" s="68">
        <f>IF(S18=100%,'BD GRAL 2'!$E$7,0)</f>
        <v>0</v>
      </c>
      <c r="CE18" s="68">
        <f>IF(U18=100%,'BD GRAL 2'!$E$8,0)</f>
        <v>0</v>
      </c>
      <c r="CF18" s="68">
        <f>IF(W18=100%,'BD GRAL 2'!$E$9,0)</f>
        <v>0</v>
      </c>
      <c r="CG18" s="68">
        <f>IF(Y18=100%,'BD GRAL 2'!$E$10,0)</f>
        <v>0</v>
      </c>
      <c r="CH18" s="68">
        <f>IF(AA18=100%,'BD GRAL 2'!$E$11,0)</f>
        <v>0</v>
      </c>
      <c r="CI18" s="68">
        <f>IF(AC18=100%,'BD GRAL 2'!$E$12,0)</f>
        <v>0</v>
      </c>
      <c r="CJ18" s="68">
        <f>IF(AE18=100%,'BD GRAL 2'!$E$13,0)</f>
        <v>0</v>
      </c>
      <c r="CK18" s="68">
        <f>IF(AG18=100%,'BD GRAL 2'!$E$14,0)</f>
        <v>0</v>
      </c>
      <c r="CL18" s="68">
        <f>IF(AI18=100%,'BD GRAL 2'!$E$15,0)</f>
        <v>0</v>
      </c>
      <c r="CM18" s="68">
        <f>IF(AK18=100%,'BD GRAL 2'!$E$16,0)</f>
        <v>0</v>
      </c>
      <c r="CN18" s="68">
        <f>IF(AM18=100%,'BD GRAL 2'!$E$17,0)</f>
        <v>0</v>
      </c>
      <c r="CO18" s="68">
        <f>IF(AO18=100%,'BD GRAL 2'!$E$18,0)</f>
        <v>0</v>
      </c>
      <c r="DA18" s="70">
        <f>AV46</f>
        <v>35</v>
      </c>
      <c r="DB18" s="70">
        <f t="shared" ref="DB18:DP18" si="20">AW46</f>
        <v>35</v>
      </c>
      <c r="DC18" s="70">
        <f t="shared" si="20"/>
        <v>35</v>
      </c>
      <c r="DD18" s="70">
        <f t="shared" si="20"/>
        <v>11</v>
      </c>
      <c r="DE18" s="70">
        <f t="shared" si="20"/>
        <v>11</v>
      </c>
      <c r="DF18" s="70">
        <f t="shared" si="20"/>
        <v>10</v>
      </c>
      <c r="DG18" s="70">
        <f t="shared" si="20"/>
        <v>7</v>
      </c>
      <c r="DH18" s="70">
        <f t="shared" si="20"/>
        <v>0</v>
      </c>
      <c r="DI18" s="70">
        <f t="shared" si="20"/>
        <v>0</v>
      </c>
      <c r="DJ18" s="70">
        <f t="shared" si="20"/>
        <v>0</v>
      </c>
      <c r="DK18" s="70">
        <f t="shared" si="20"/>
        <v>0</v>
      </c>
      <c r="DL18" s="70">
        <f t="shared" si="20"/>
        <v>0</v>
      </c>
      <c r="DM18" s="70">
        <f t="shared" si="20"/>
        <v>0</v>
      </c>
      <c r="DN18" s="70">
        <f t="shared" si="20"/>
        <v>0</v>
      </c>
      <c r="DO18" s="70">
        <f t="shared" si="20"/>
        <v>0</v>
      </c>
      <c r="DP18" s="70">
        <f t="shared" si="20"/>
        <v>0</v>
      </c>
      <c r="DQ18" s="70"/>
      <c r="DR18" s="70"/>
      <c r="DS18" s="70"/>
      <c r="DT18" s="70"/>
      <c r="DU18" s="49"/>
      <c r="DV18" s="49"/>
    </row>
    <row r="19" spans="1:126" ht="22.5" customHeight="1" x14ac:dyDescent="0.2">
      <c r="A19" s="47">
        <v>9</v>
      </c>
      <c r="B19" s="906"/>
      <c r="C19" s="906"/>
      <c r="D19" s="77"/>
      <c r="E19" s="48" t="s">
        <v>253</v>
      </c>
      <c r="F19" s="48" t="s">
        <v>254</v>
      </c>
      <c r="G19" s="48" t="s">
        <v>255</v>
      </c>
      <c r="H19" s="52">
        <v>329</v>
      </c>
      <c r="I19" s="52">
        <v>31</v>
      </c>
      <c r="J19" s="402" t="s">
        <v>50</v>
      </c>
      <c r="K19" s="677">
        <v>1</v>
      </c>
      <c r="L19" s="675">
        <v>2</v>
      </c>
      <c r="M19" s="677">
        <v>1</v>
      </c>
      <c r="N19" s="675">
        <v>2</v>
      </c>
      <c r="O19" s="677">
        <v>1</v>
      </c>
      <c r="P19" s="675">
        <v>2</v>
      </c>
      <c r="Q19" s="685"/>
      <c r="R19" s="686"/>
      <c r="S19" s="386"/>
      <c r="T19" s="387"/>
      <c r="U19" s="317"/>
      <c r="V19" s="318"/>
      <c r="W19" s="317"/>
      <c r="X19" s="318"/>
      <c r="Y19" s="317"/>
      <c r="Z19" s="318"/>
      <c r="AA19" s="317"/>
      <c r="AB19" s="318"/>
      <c r="AC19" s="317"/>
      <c r="AD19" s="318"/>
      <c r="AE19" s="317"/>
      <c r="AF19" s="318"/>
      <c r="AG19" s="317"/>
      <c r="AH19" s="318"/>
      <c r="AI19" s="317"/>
      <c r="AJ19" s="318"/>
      <c r="AK19" s="317"/>
      <c r="AL19" s="318"/>
      <c r="AM19" s="317"/>
      <c r="AN19" s="318"/>
      <c r="AO19" s="317"/>
      <c r="AP19" s="318"/>
      <c r="AQ19" s="907"/>
      <c r="AR19" s="907"/>
      <c r="AS19" s="907"/>
      <c r="AU19" s="914"/>
      <c r="AV19" s="52">
        <f t="shared" si="1"/>
        <v>1</v>
      </c>
      <c r="AW19" s="52">
        <f t="shared" si="2"/>
        <v>1</v>
      </c>
      <c r="AX19" s="52">
        <f t="shared" si="3"/>
        <v>1</v>
      </c>
      <c r="AY19" s="52">
        <f t="shared" si="4"/>
        <v>0</v>
      </c>
      <c r="AZ19" s="52">
        <f t="shared" si="5"/>
        <v>0</v>
      </c>
      <c r="BA19" s="52">
        <f t="shared" si="6"/>
        <v>0</v>
      </c>
      <c r="BB19" s="52">
        <f t="shared" si="7"/>
        <v>0</v>
      </c>
      <c r="BC19" s="52">
        <f t="shared" si="8"/>
        <v>0</v>
      </c>
      <c r="BD19" s="52">
        <f t="shared" si="9"/>
        <v>0</v>
      </c>
      <c r="BE19" s="52">
        <f t="shared" si="10"/>
        <v>0</v>
      </c>
      <c r="BF19" s="52">
        <f t="shared" si="11"/>
        <v>0</v>
      </c>
      <c r="BG19" s="52">
        <f t="shared" si="12"/>
        <v>0</v>
      </c>
      <c r="BH19" s="52">
        <f t="shared" si="13"/>
        <v>0</v>
      </c>
      <c r="BI19" s="52">
        <f t="shared" si="14"/>
        <v>0</v>
      </c>
      <c r="BJ19" s="52">
        <f t="shared" si="15"/>
        <v>0</v>
      </c>
      <c r="BK19" s="52">
        <f t="shared" si="16"/>
        <v>0</v>
      </c>
      <c r="BY19" s="905"/>
      <c r="BZ19" s="68">
        <f>IF(K19=100%,'BD GRAL 2'!$E$3,0)</f>
        <v>400</v>
      </c>
      <c r="CA19" s="68">
        <f>IF(M19=100%,'BD GRAL 2'!$E$4,0)</f>
        <v>300</v>
      </c>
      <c r="CB19" s="68">
        <f>IF(O19=100%,'BD GRAL 2'!$E$5,0)</f>
        <v>2000</v>
      </c>
      <c r="CC19" s="68">
        <f>IF(Q19=100%,'BD GRAL 2'!$E$6,0)</f>
        <v>0</v>
      </c>
      <c r="CD19" s="68">
        <f>IF(S19=100%,'BD GRAL 2'!$E$7,0)</f>
        <v>0</v>
      </c>
      <c r="CE19" s="68">
        <f>IF(U19=100%,'BD GRAL 2'!$E$8,0)</f>
        <v>0</v>
      </c>
      <c r="CF19" s="68">
        <f>IF(W19=100%,'BD GRAL 2'!$E$9,0)</f>
        <v>0</v>
      </c>
      <c r="CG19" s="68">
        <f>IF(Y19=100%,'BD GRAL 2'!$E$10,0)</f>
        <v>0</v>
      </c>
      <c r="CH19" s="68">
        <f>IF(AA19=100%,'BD GRAL 2'!$E$11,0)</f>
        <v>0</v>
      </c>
      <c r="CI19" s="68">
        <f>IF(AC19=100%,'BD GRAL 2'!$E$12,0)</f>
        <v>0</v>
      </c>
      <c r="CJ19" s="68">
        <f>IF(AE19=100%,'BD GRAL 2'!$E$13,0)</f>
        <v>0</v>
      </c>
      <c r="CK19" s="68">
        <f>IF(AG19=100%,'BD GRAL 2'!$E$14,0)</f>
        <v>0</v>
      </c>
      <c r="CL19" s="68">
        <f>IF(AI19=100%,'BD GRAL 2'!$E$15,0)</f>
        <v>0</v>
      </c>
      <c r="CM19" s="68">
        <f>IF(AK19=100%,'BD GRAL 2'!$E$16,0)</f>
        <v>0</v>
      </c>
      <c r="CN19" s="68">
        <f>IF(AM19=100%,'BD GRAL 2'!$E$17,0)</f>
        <v>0</v>
      </c>
      <c r="CO19" s="68">
        <f>IF(AO19=100%,'BD GRAL 2'!$E$18,0)</f>
        <v>0</v>
      </c>
      <c r="DA19" s="70"/>
      <c r="DB19" s="70"/>
      <c r="DC19" s="70"/>
      <c r="DD19" s="49"/>
      <c r="DE19" s="49"/>
      <c r="DF19" s="49"/>
      <c r="DG19" s="49"/>
      <c r="DH19" s="49"/>
      <c r="DI19" s="49"/>
      <c r="DJ19" s="49"/>
      <c r="DK19" s="49"/>
      <c r="DL19" s="49"/>
      <c r="DM19" s="49"/>
      <c r="DN19" s="49"/>
      <c r="DO19" s="49"/>
      <c r="DP19" s="49"/>
      <c r="DQ19" s="49"/>
      <c r="DR19" s="49"/>
      <c r="DS19" s="49"/>
      <c r="DT19" s="49"/>
      <c r="DU19" s="49"/>
      <c r="DV19" s="49"/>
    </row>
    <row r="20" spans="1:126" ht="22.5" customHeight="1" x14ac:dyDescent="0.2">
      <c r="A20" s="47">
        <v>10</v>
      </c>
      <c r="B20" s="906"/>
      <c r="C20" s="906"/>
      <c r="D20" s="77"/>
      <c r="E20" s="48" t="s">
        <v>253</v>
      </c>
      <c r="F20" s="48" t="s">
        <v>254</v>
      </c>
      <c r="G20" s="48" t="s">
        <v>255</v>
      </c>
      <c r="H20" s="52">
        <v>329</v>
      </c>
      <c r="I20" s="52">
        <v>30</v>
      </c>
      <c r="J20" s="402" t="s">
        <v>50</v>
      </c>
      <c r="K20" s="677">
        <v>1</v>
      </c>
      <c r="L20" s="675">
        <v>2</v>
      </c>
      <c r="M20" s="677">
        <v>1</v>
      </c>
      <c r="N20" s="675">
        <v>2</v>
      </c>
      <c r="O20" s="677">
        <v>1</v>
      </c>
      <c r="P20" s="675">
        <v>2</v>
      </c>
      <c r="Q20" s="685"/>
      <c r="R20" s="686"/>
      <c r="S20" s="386"/>
      <c r="T20" s="387"/>
      <c r="U20" s="317"/>
      <c r="V20" s="318"/>
      <c r="W20" s="317"/>
      <c r="X20" s="318"/>
      <c r="Y20" s="317"/>
      <c r="Z20" s="318"/>
      <c r="AA20" s="317"/>
      <c r="AB20" s="318"/>
      <c r="AC20" s="317"/>
      <c r="AD20" s="318"/>
      <c r="AE20" s="317"/>
      <c r="AF20" s="318"/>
      <c r="AG20" s="317"/>
      <c r="AH20" s="318"/>
      <c r="AI20" s="317"/>
      <c r="AJ20" s="318"/>
      <c r="AK20" s="317"/>
      <c r="AL20" s="318"/>
      <c r="AM20" s="317"/>
      <c r="AN20" s="318"/>
      <c r="AO20" s="317"/>
      <c r="AP20" s="318"/>
      <c r="AQ20" s="907"/>
      <c r="AR20" s="907"/>
      <c r="AS20" s="907"/>
      <c r="AU20" s="914"/>
      <c r="AV20" s="52">
        <f t="shared" si="1"/>
        <v>1</v>
      </c>
      <c r="AW20" s="52">
        <f t="shared" si="2"/>
        <v>1</v>
      </c>
      <c r="AX20" s="52">
        <f t="shared" si="3"/>
        <v>1</v>
      </c>
      <c r="AY20" s="52">
        <f t="shared" si="4"/>
        <v>0</v>
      </c>
      <c r="AZ20" s="52">
        <f t="shared" si="5"/>
        <v>0</v>
      </c>
      <c r="BA20" s="52">
        <f t="shared" si="6"/>
        <v>0</v>
      </c>
      <c r="BB20" s="52">
        <f t="shared" si="7"/>
        <v>0</v>
      </c>
      <c r="BC20" s="52">
        <f t="shared" si="8"/>
        <v>0</v>
      </c>
      <c r="BD20" s="52">
        <f t="shared" si="9"/>
        <v>0</v>
      </c>
      <c r="BE20" s="52">
        <f t="shared" si="10"/>
        <v>0</v>
      </c>
      <c r="BF20" s="52">
        <f t="shared" si="11"/>
        <v>0</v>
      </c>
      <c r="BG20" s="52">
        <f t="shared" si="12"/>
        <v>0</v>
      </c>
      <c r="BH20" s="52">
        <f t="shared" si="13"/>
        <v>0</v>
      </c>
      <c r="BI20" s="52">
        <f t="shared" si="14"/>
        <v>0</v>
      </c>
      <c r="BJ20" s="52">
        <f t="shared" si="15"/>
        <v>0</v>
      </c>
      <c r="BK20" s="52">
        <f t="shared" si="16"/>
        <v>0</v>
      </c>
      <c r="BY20" s="905"/>
      <c r="BZ20" s="68">
        <f>IF(K20=100%,'BD GRAL 2'!$E$3,0)</f>
        <v>400</v>
      </c>
      <c r="CA20" s="68">
        <f>IF(M20=100%,'BD GRAL 2'!$E$4,0)</f>
        <v>300</v>
      </c>
      <c r="CB20" s="68">
        <f>IF(O20=100%,'BD GRAL 2'!$E$5,0)</f>
        <v>2000</v>
      </c>
      <c r="CC20" s="68">
        <f>IF(Q20=100%,'BD GRAL 2'!$E$6,0)</f>
        <v>0</v>
      </c>
      <c r="CD20" s="68">
        <f>IF(S20=100%,'BD GRAL 2'!$E$7,0)</f>
        <v>0</v>
      </c>
      <c r="CE20" s="68">
        <f>IF(U20=100%,'BD GRAL 2'!$E$8,0)</f>
        <v>0</v>
      </c>
      <c r="CF20" s="68">
        <f>IF(W20=100%,'BD GRAL 2'!$E$9,0)</f>
        <v>0</v>
      </c>
      <c r="CG20" s="68">
        <f>IF(Y20=100%,'BD GRAL 2'!$E$10,0)</f>
        <v>0</v>
      </c>
      <c r="CH20" s="68">
        <f>IF(AA20=100%,'BD GRAL 2'!$E$11,0)</f>
        <v>0</v>
      </c>
      <c r="CI20" s="68">
        <f>IF(AC20=100%,'BD GRAL 2'!$E$12,0)</f>
        <v>0</v>
      </c>
      <c r="CJ20" s="68">
        <f>IF(AE20=100%,'BD GRAL 2'!$E$13,0)</f>
        <v>0</v>
      </c>
      <c r="CK20" s="68">
        <f>IF(AG20=100%,'BD GRAL 2'!$E$14,0)</f>
        <v>0</v>
      </c>
      <c r="CL20" s="68">
        <f>IF(AI20=100%,'BD GRAL 2'!$E$15,0)</f>
        <v>0</v>
      </c>
      <c r="CM20" s="68">
        <f>IF(AK20=100%,'BD GRAL 2'!$E$16,0)</f>
        <v>0</v>
      </c>
      <c r="CN20" s="68">
        <f>IF(AM20=100%,'BD GRAL 2'!$E$17,0)</f>
        <v>0</v>
      </c>
      <c r="CO20" s="68">
        <f>IF(AO20=100%,'BD GRAL 2'!$E$18,0)</f>
        <v>0</v>
      </c>
      <c r="DA20" s="70"/>
      <c r="DB20" s="70"/>
      <c r="DC20" s="70"/>
      <c r="DD20" s="49"/>
      <c r="DE20" s="49"/>
      <c r="DF20" s="49"/>
      <c r="DG20" s="49"/>
      <c r="DH20" s="49"/>
      <c r="DI20" s="49"/>
      <c r="DJ20" s="49"/>
      <c r="DK20" s="49"/>
      <c r="DL20" s="49"/>
      <c r="DM20" s="49"/>
      <c r="DN20" s="49"/>
      <c r="DO20" s="49"/>
      <c r="DP20" s="49"/>
      <c r="DQ20" s="49"/>
      <c r="DR20" s="49"/>
      <c r="DS20" s="49"/>
      <c r="DT20" s="49"/>
      <c r="DU20" s="49"/>
      <c r="DV20" s="49"/>
    </row>
    <row r="21" spans="1:126" ht="22.5" customHeight="1" x14ac:dyDescent="0.2">
      <c r="A21" s="47">
        <v>11</v>
      </c>
      <c r="B21" s="906"/>
      <c r="C21" s="906"/>
      <c r="D21" s="77"/>
      <c r="E21" s="48" t="s">
        <v>253</v>
      </c>
      <c r="F21" s="48" t="s">
        <v>254</v>
      </c>
      <c r="G21" s="48" t="s">
        <v>255</v>
      </c>
      <c r="H21" s="52">
        <v>329</v>
      </c>
      <c r="I21" s="52">
        <v>29</v>
      </c>
      <c r="J21" s="402" t="s">
        <v>50</v>
      </c>
      <c r="K21" s="677">
        <v>1</v>
      </c>
      <c r="L21" s="675">
        <v>2</v>
      </c>
      <c r="M21" s="677">
        <v>1</v>
      </c>
      <c r="N21" s="675">
        <v>2</v>
      </c>
      <c r="O21" s="677">
        <v>1</v>
      </c>
      <c r="P21" s="675">
        <v>2</v>
      </c>
      <c r="Q21" s="685"/>
      <c r="R21" s="686"/>
      <c r="S21" s="386"/>
      <c r="T21" s="387"/>
      <c r="U21" s="317"/>
      <c r="V21" s="318"/>
      <c r="W21" s="317"/>
      <c r="X21" s="318"/>
      <c r="Y21" s="317"/>
      <c r="Z21" s="318"/>
      <c r="AA21" s="317"/>
      <c r="AB21" s="318"/>
      <c r="AC21" s="317"/>
      <c r="AD21" s="318"/>
      <c r="AE21" s="317"/>
      <c r="AF21" s="318"/>
      <c r="AG21" s="317"/>
      <c r="AH21" s="318"/>
      <c r="AI21" s="317"/>
      <c r="AJ21" s="318"/>
      <c r="AK21" s="317"/>
      <c r="AL21" s="318"/>
      <c r="AM21" s="317"/>
      <c r="AN21" s="318"/>
      <c r="AO21" s="317"/>
      <c r="AP21" s="318"/>
      <c r="AQ21" s="908"/>
      <c r="AR21" s="909"/>
      <c r="AS21" s="910"/>
      <c r="AU21" s="914"/>
      <c r="AV21" s="52">
        <f t="shared" si="1"/>
        <v>1</v>
      </c>
      <c r="AW21" s="52">
        <f t="shared" si="2"/>
        <v>1</v>
      </c>
      <c r="AX21" s="52">
        <f t="shared" si="3"/>
        <v>1</v>
      </c>
      <c r="AY21" s="52">
        <f t="shared" si="4"/>
        <v>0</v>
      </c>
      <c r="AZ21" s="52">
        <f t="shared" si="5"/>
        <v>0</v>
      </c>
      <c r="BA21" s="52">
        <f t="shared" si="6"/>
        <v>0</v>
      </c>
      <c r="BB21" s="52">
        <f t="shared" si="7"/>
        <v>0</v>
      </c>
      <c r="BC21" s="52">
        <f t="shared" si="8"/>
        <v>0</v>
      </c>
      <c r="BD21" s="52">
        <f t="shared" si="9"/>
        <v>0</v>
      </c>
      <c r="BE21" s="52">
        <f t="shared" si="10"/>
        <v>0</v>
      </c>
      <c r="BF21" s="52">
        <f t="shared" si="11"/>
        <v>0</v>
      </c>
      <c r="BG21" s="52">
        <f t="shared" si="12"/>
        <v>0</v>
      </c>
      <c r="BH21" s="52">
        <f t="shared" si="13"/>
        <v>0</v>
      </c>
      <c r="BI21" s="52">
        <f t="shared" si="14"/>
        <v>0</v>
      </c>
      <c r="BJ21" s="52">
        <f t="shared" si="15"/>
        <v>0</v>
      </c>
      <c r="BK21" s="52">
        <f t="shared" si="16"/>
        <v>0</v>
      </c>
      <c r="BY21" s="905"/>
      <c r="BZ21" s="68">
        <f>IF(K21=100%,'BD GRAL 2'!$E$3,0)</f>
        <v>400</v>
      </c>
      <c r="CA21" s="68">
        <f>IF(M21=100%,'BD GRAL 2'!$E$4,0)</f>
        <v>300</v>
      </c>
      <c r="CB21" s="68">
        <f>IF(O21=100%,'BD GRAL 2'!$E$5,0)</f>
        <v>2000</v>
      </c>
      <c r="CC21" s="68">
        <f>IF(Q21=100%,'BD GRAL 2'!$E$6,0)</f>
        <v>0</v>
      </c>
      <c r="CD21" s="68">
        <f>IF(S21=100%,'BD GRAL 2'!$E$7,0)</f>
        <v>0</v>
      </c>
      <c r="CE21" s="68">
        <f>IF(U21=100%,'BD GRAL 2'!$E$8,0)</f>
        <v>0</v>
      </c>
      <c r="CF21" s="68">
        <f>IF(W21=100%,'BD GRAL 2'!$E$9,0)</f>
        <v>0</v>
      </c>
      <c r="CG21" s="68">
        <f>IF(Y21=100%,'BD GRAL 2'!$E$10,0)</f>
        <v>0</v>
      </c>
      <c r="CH21" s="68">
        <f>IF(AA21=100%,'BD GRAL 2'!$E$11,0)</f>
        <v>0</v>
      </c>
      <c r="CI21" s="68">
        <f>IF(AC21=100%,'BD GRAL 2'!$E$12,0)</f>
        <v>0</v>
      </c>
      <c r="CJ21" s="68">
        <f>IF(AE21=100%,'BD GRAL 2'!$E$13,0)</f>
        <v>0</v>
      </c>
      <c r="CK21" s="68">
        <f>IF(AG21=100%,'BD GRAL 2'!$E$14,0)</f>
        <v>0</v>
      </c>
      <c r="CL21" s="68">
        <f>IF(AI21=100%,'BD GRAL 2'!$E$15,0)</f>
        <v>0</v>
      </c>
      <c r="CM21" s="68">
        <f>IF(AK21=100%,'BD GRAL 2'!$E$16,0)</f>
        <v>0</v>
      </c>
      <c r="CN21" s="68">
        <f>IF(AM21=100%,'BD GRAL 2'!$E$17,0)</f>
        <v>0</v>
      </c>
      <c r="CO21" s="68">
        <f>IF(AO21=100%,'BD GRAL 2'!$E$18,0)</f>
        <v>0</v>
      </c>
      <c r="DA21" s="70"/>
      <c r="DB21" s="70"/>
      <c r="DC21" s="70"/>
      <c r="DD21" s="49"/>
      <c r="DE21" s="49"/>
      <c r="DF21" s="49"/>
      <c r="DG21" s="49"/>
      <c r="DH21" s="49"/>
      <c r="DI21" s="49"/>
      <c r="DJ21" s="49"/>
      <c r="DK21" s="49"/>
      <c r="DL21" s="49"/>
      <c r="DM21" s="49"/>
      <c r="DN21" s="49"/>
      <c r="DO21" s="49"/>
      <c r="DP21" s="49"/>
      <c r="DQ21" s="49"/>
      <c r="DR21" s="49"/>
      <c r="DS21" s="49"/>
      <c r="DT21" s="49"/>
      <c r="DU21" s="49"/>
      <c r="DV21" s="49"/>
    </row>
    <row r="22" spans="1:126" ht="22.5" customHeight="1" x14ac:dyDescent="0.2">
      <c r="A22" s="47">
        <v>12</v>
      </c>
      <c r="B22" s="906"/>
      <c r="C22" s="906"/>
      <c r="D22" s="77"/>
      <c r="E22" s="48" t="s">
        <v>253</v>
      </c>
      <c r="F22" s="48" t="s">
        <v>254</v>
      </c>
      <c r="G22" s="48" t="s">
        <v>255</v>
      </c>
      <c r="H22" s="52">
        <v>329</v>
      </c>
      <c r="I22" s="52">
        <v>28</v>
      </c>
      <c r="J22" s="402" t="s">
        <v>50</v>
      </c>
      <c r="K22" s="677">
        <v>1</v>
      </c>
      <c r="L22" s="675">
        <v>2</v>
      </c>
      <c r="M22" s="677">
        <v>1</v>
      </c>
      <c r="N22" s="675">
        <v>2</v>
      </c>
      <c r="O22" s="677">
        <v>1</v>
      </c>
      <c r="P22" s="675">
        <v>2</v>
      </c>
      <c r="Q22" s="685"/>
      <c r="R22" s="686"/>
      <c r="S22" s="386"/>
      <c r="T22" s="387"/>
      <c r="U22" s="317"/>
      <c r="V22" s="318"/>
      <c r="W22" s="317"/>
      <c r="X22" s="318"/>
      <c r="Y22" s="317"/>
      <c r="Z22" s="318"/>
      <c r="AA22" s="317"/>
      <c r="AB22" s="318"/>
      <c r="AC22" s="317"/>
      <c r="AD22" s="318"/>
      <c r="AE22" s="317"/>
      <c r="AF22" s="318"/>
      <c r="AG22" s="317"/>
      <c r="AH22" s="318"/>
      <c r="AI22" s="317"/>
      <c r="AJ22" s="318"/>
      <c r="AK22" s="317"/>
      <c r="AL22" s="318"/>
      <c r="AM22" s="317"/>
      <c r="AN22" s="318"/>
      <c r="AO22" s="317"/>
      <c r="AP22" s="318"/>
      <c r="AQ22" s="907"/>
      <c r="AR22" s="907"/>
      <c r="AS22" s="907"/>
      <c r="AU22" s="914"/>
      <c r="AV22" s="52">
        <f t="shared" si="1"/>
        <v>1</v>
      </c>
      <c r="AW22" s="52">
        <f t="shared" si="2"/>
        <v>1</v>
      </c>
      <c r="AX22" s="52">
        <f t="shared" si="3"/>
        <v>1</v>
      </c>
      <c r="AY22" s="52">
        <f t="shared" si="4"/>
        <v>0</v>
      </c>
      <c r="AZ22" s="52">
        <f t="shared" si="5"/>
        <v>0</v>
      </c>
      <c r="BA22" s="52">
        <f t="shared" si="6"/>
        <v>0</v>
      </c>
      <c r="BB22" s="52">
        <f t="shared" si="7"/>
        <v>0</v>
      </c>
      <c r="BC22" s="52">
        <f t="shared" si="8"/>
        <v>0</v>
      </c>
      <c r="BD22" s="52">
        <f t="shared" si="9"/>
        <v>0</v>
      </c>
      <c r="BE22" s="52">
        <f t="shared" si="10"/>
        <v>0</v>
      </c>
      <c r="BF22" s="52">
        <f t="shared" si="11"/>
        <v>0</v>
      </c>
      <c r="BG22" s="52">
        <f t="shared" si="12"/>
        <v>0</v>
      </c>
      <c r="BH22" s="52">
        <f t="shared" si="13"/>
        <v>0</v>
      </c>
      <c r="BI22" s="52">
        <f t="shared" si="14"/>
        <v>0</v>
      </c>
      <c r="BJ22" s="52">
        <f t="shared" si="15"/>
        <v>0</v>
      </c>
      <c r="BK22" s="52">
        <f t="shared" si="16"/>
        <v>0</v>
      </c>
      <c r="BY22" s="905"/>
      <c r="BZ22" s="68">
        <f>IF(K22=100%,'BD GRAL 2'!$E$3,0)</f>
        <v>400</v>
      </c>
      <c r="CA22" s="68">
        <f>IF(M22=100%,'BD GRAL 2'!$E$4,0)</f>
        <v>300</v>
      </c>
      <c r="CB22" s="68">
        <f>IF(O22=100%,'BD GRAL 2'!$E$5,0)</f>
        <v>2000</v>
      </c>
      <c r="CC22" s="68">
        <f>IF(Q22=100%,'BD GRAL 2'!$E$6,0)</f>
        <v>0</v>
      </c>
      <c r="CD22" s="68">
        <f>IF(S22=100%,'BD GRAL 2'!$E$7,0)</f>
        <v>0</v>
      </c>
      <c r="CE22" s="68">
        <f>IF(U22=100%,'BD GRAL 2'!$E$8,0)</f>
        <v>0</v>
      </c>
      <c r="CF22" s="68">
        <f>IF(W22=100%,'BD GRAL 2'!$E$9,0)</f>
        <v>0</v>
      </c>
      <c r="CG22" s="68">
        <f>IF(Y22=100%,'BD GRAL 2'!$E$10,0)</f>
        <v>0</v>
      </c>
      <c r="CH22" s="68">
        <f>IF(AA22=100%,'BD GRAL 2'!$E$11,0)</f>
        <v>0</v>
      </c>
      <c r="CI22" s="68">
        <f>IF(AC22=100%,'BD GRAL 2'!$E$12,0)</f>
        <v>0</v>
      </c>
      <c r="CJ22" s="68">
        <f>IF(AE22=100%,'BD GRAL 2'!$E$13,0)</f>
        <v>0</v>
      </c>
      <c r="CK22" s="68">
        <f>IF(AG22=100%,'BD GRAL 2'!$E$14,0)</f>
        <v>0</v>
      </c>
      <c r="CL22" s="68">
        <f>IF(AI22=100%,'BD GRAL 2'!$E$15,0)</f>
        <v>0</v>
      </c>
      <c r="CM22" s="68">
        <f>IF(AK22=100%,'BD GRAL 2'!$E$16,0)</f>
        <v>0</v>
      </c>
      <c r="CN22" s="68">
        <f>IF(AM22=100%,'BD GRAL 2'!$E$17,0)</f>
        <v>0</v>
      </c>
      <c r="CO22" s="68">
        <f>IF(AO22=100%,'BD GRAL 2'!$E$18,0)</f>
        <v>0</v>
      </c>
      <c r="DA22" s="70"/>
      <c r="DB22" s="70"/>
      <c r="DC22" s="70"/>
      <c r="DD22" s="49"/>
      <c r="DE22" s="49"/>
      <c r="DF22" s="49"/>
      <c r="DG22" s="49"/>
      <c r="DH22" s="49"/>
      <c r="DI22" s="49"/>
      <c r="DJ22" s="49"/>
      <c r="DK22" s="49"/>
      <c r="DL22" s="49"/>
      <c r="DM22" s="49"/>
      <c r="DN22" s="49"/>
      <c r="DO22" s="49"/>
      <c r="DP22" s="49"/>
      <c r="DQ22" s="49"/>
      <c r="DR22" s="49"/>
      <c r="DS22" s="49"/>
      <c r="DT22" s="49"/>
      <c r="DU22" s="49"/>
      <c r="DV22" s="49"/>
    </row>
    <row r="23" spans="1:126" ht="22.5" customHeight="1" x14ac:dyDescent="0.2">
      <c r="A23" s="47">
        <v>13</v>
      </c>
      <c r="B23" s="906"/>
      <c r="C23" s="906"/>
      <c r="D23" s="77"/>
      <c r="E23" s="48" t="s">
        <v>253</v>
      </c>
      <c r="F23" s="48" t="s">
        <v>254</v>
      </c>
      <c r="G23" s="48" t="s">
        <v>255</v>
      </c>
      <c r="H23" s="52">
        <v>329</v>
      </c>
      <c r="I23" s="52">
        <v>27</v>
      </c>
      <c r="J23" s="402" t="s">
        <v>50</v>
      </c>
      <c r="K23" s="677">
        <v>1</v>
      </c>
      <c r="L23" s="675">
        <v>2</v>
      </c>
      <c r="M23" s="677">
        <v>1</v>
      </c>
      <c r="N23" s="675">
        <v>2</v>
      </c>
      <c r="O23" s="677">
        <v>1</v>
      </c>
      <c r="P23" s="675">
        <v>2</v>
      </c>
      <c r="Q23" s="685"/>
      <c r="R23" s="686"/>
      <c r="S23" s="386"/>
      <c r="T23" s="387"/>
      <c r="U23" s="317"/>
      <c r="V23" s="318"/>
      <c r="W23" s="317"/>
      <c r="X23" s="318"/>
      <c r="Y23" s="317"/>
      <c r="Z23" s="318"/>
      <c r="AA23" s="317"/>
      <c r="AB23" s="318"/>
      <c r="AC23" s="317"/>
      <c r="AD23" s="318"/>
      <c r="AE23" s="317"/>
      <c r="AF23" s="318"/>
      <c r="AG23" s="317"/>
      <c r="AH23" s="318"/>
      <c r="AI23" s="317"/>
      <c r="AJ23" s="318"/>
      <c r="AK23" s="317"/>
      <c r="AL23" s="318"/>
      <c r="AM23" s="317"/>
      <c r="AN23" s="318"/>
      <c r="AO23" s="317"/>
      <c r="AP23" s="318"/>
      <c r="AQ23" s="907"/>
      <c r="AR23" s="907"/>
      <c r="AS23" s="907"/>
      <c r="AU23" s="914"/>
      <c r="AV23" s="52">
        <f t="shared" si="1"/>
        <v>1</v>
      </c>
      <c r="AW23" s="52">
        <f t="shared" si="2"/>
        <v>1</v>
      </c>
      <c r="AX23" s="52">
        <f t="shared" si="3"/>
        <v>1</v>
      </c>
      <c r="AY23" s="52">
        <f t="shared" si="4"/>
        <v>0</v>
      </c>
      <c r="AZ23" s="52">
        <f t="shared" si="5"/>
        <v>0</v>
      </c>
      <c r="BA23" s="52">
        <f t="shared" si="6"/>
        <v>0</v>
      </c>
      <c r="BB23" s="52">
        <f t="shared" si="7"/>
        <v>0</v>
      </c>
      <c r="BC23" s="52">
        <f t="shared" si="8"/>
        <v>0</v>
      </c>
      <c r="BD23" s="52">
        <f t="shared" si="9"/>
        <v>0</v>
      </c>
      <c r="BE23" s="52">
        <f t="shared" si="10"/>
        <v>0</v>
      </c>
      <c r="BF23" s="52">
        <f t="shared" si="11"/>
        <v>0</v>
      </c>
      <c r="BG23" s="52">
        <f t="shared" si="12"/>
        <v>0</v>
      </c>
      <c r="BH23" s="52">
        <f t="shared" si="13"/>
        <v>0</v>
      </c>
      <c r="BI23" s="52">
        <f t="shared" si="14"/>
        <v>0</v>
      </c>
      <c r="BJ23" s="52">
        <f t="shared" si="15"/>
        <v>0</v>
      </c>
      <c r="BK23" s="52">
        <f t="shared" si="16"/>
        <v>0</v>
      </c>
      <c r="BY23" s="905"/>
      <c r="BZ23" s="68">
        <f>IF(K23=100%,'BD GRAL 2'!$E$3,0)</f>
        <v>400</v>
      </c>
      <c r="CA23" s="68">
        <f>IF(M23=100%,'BD GRAL 2'!$E$4,0)</f>
        <v>300</v>
      </c>
      <c r="CB23" s="68">
        <f>IF(O23=100%,'BD GRAL 2'!$E$5,0)</f>
        <v>2000</v>
      </c>
      <c r="CC23" s="68">
        <f>IF(Q23=100%,'BD GRAL 2'!$E$6,0)</f>
        <v>0</v>
      </c>
      <c r="CD23" s="68">
        <f>IF(S23=100%,'BD GRAL 2'!$E$7,0)</f>
        <v>0</v>
      </c>
      <c r="CE23" s="68">
        <f>IF(U23=100%,'BD GRAL 2'!$E$8,0)</f>
        <v>0</v>
      </c>
      <c r="CF23" s="68">
        <f>IF(W23=100%,'BD GRAL 2'!$E$9,0)</f>
        <v>0</v>
      </c>
      <c r="CG23" s="68">
        <f>IF(Y23=100%,'BD GRAL 2'!$E$10,0)</f>
        <v>0</v>
      </c>
      <c r="CH23" s="68">
        <f>IF(AA23=100%,'BD GRAL 2'!$E$11,0)</f>
        <v>0</v>
      </c>
      <c r="CI23" s="68">
        <f>IF(AC23=100%,'BD GRAL 2'!$E$12,0)</f>
        <v>0</v>
      </c>
      <c r="CJ23" s="68">
        <f>IF(AE23=100%,'BD GRAL 2'!$E$13,0)</f>
        <v>0</v>
      </c>
      <c r="CK23" s="68">
        <f>IF(AG23=100%,'BD GRAL 2'!$E$14,0)</f>
        <v>0</v>
      </c>
      <c r="CL23" s="68">
        <f>IF(AI23=100%,'BD GRAL 2'!$E$15,0)</f>
        <v>0</v>
      </c>
      <c r="CM23" s="68">
        <f>IF(AK23=100%,'BD GRAL 2'!$E$16,0)</f>
        <v>0</v>
      </c>
      <c r="CN23" s="68">
        <f>IF(AM23=100%,'BD GRAL 2'!$E$17,0)</f>
        <v>0</v>
      </c>
      <c r="CO23" s="68">
        <f>IF(AO23=100%,'BD GRAL 2'!$E$18,0)</f>
        <v>0</v>
      </c>
      <c r="DA23" s="70"/>
      <c r="DB23" s="70"/>
      <c r="DC23" s="70"/>
      <c r="DD23" s="49"/>
      <c r="DE23" s="49"/>
      <c r="DF23" s="49"/>
      <c r="DG23" s="49"/>
      <c r="DH23" s="49"/>
      <c r="DI23" s="49"/>
      <c r="DJ23" s="49"/>
      <c r="DK23" s="49"/>
      <c r="DL23" s="49"/>
      <c r="DM23" s="49"/>
      <c r="DN23" s="49"/>
      <c r="DO23" s="49"/>
      <c r="DP23" s="49"/>
      <c r="DQ23" s="49"/>
      <c r="DR23" s="49"/>
      <c r="DS23" s="49"/>
      <c r="DT23" s="49"/>
      <c r="DU23" s="49"/>
      <c r="DV23" s="49"/>
    </row>
    <row r="24" spans="1:126" ht="22.5" customHeight="1" x14ac:dyDescent="0.2">
      <c r="A24" s="47">
        <v>14</v>
      </c>
      <c r="B24" s="906"/>
      <c r="C24" s="906"/>
      <c r="D24" s="77"/>
      <c r="E24" s="48" t="s">
        <v>253</v>
      </c>
      <c r="F24" s="48" t="s">
        <v>254</v>
      </c>
      <c r="G24" s="48" t="s">
        <v>255</v>
      </c>
      <c r="H24" s="52">
        <v>329</v>
      </c>
      <c r="I24" s="52">
        <v>26</v>
      </c>
      <c r="J24" s="402" t="s">
        <v>50</v>
      </c>
      <c r="K24" s="677">
        <v>1</v>
      </c>
      <c r="L24" s="675">
        <v>2</v>
      </c>
      <c r="M24" s="677">
        <v>1</v>
      </c>
      <c r="N24" s="675">
        <v>2</v>
      </c>
      <c r="O24" s="677">
        <v>1</v>
      </c>
      <c r="P24" s="675">
        <v>2</v>
      </c>
      <c r="Q24" s="685"/>
      <c r="R24" s="686"/>
      <c r="S24" s="317"/>
      <c r="T24" s="318"/>
      <c r="U24" s="317"/>
      <c r="V24" s="318"/>
      <c r="W24" s="317"/>
      <c r="X24" s="318"/>
      <c r="Y24" s="317"/>
      <c r="Z24" s="318"/>
      <c r="AA24" s="317"/>
      <c r="AB24" s="318"/>
      <c r="AC24" s="317"/>
      <c r="AD24" s="318"/>
      <c r="AE24" s="317"/>
      <c r="AF24" s="318"/>
      <c r="AG24" s="317"/>
      <c r="AH24" s="318"/>
      <c r="AI24" s="317"/>
      <c r="AJ24" s="318"/>
      <c r="AK24" s="317"/>
      <c r="AL24" s="318"/>
      <c r="AM24" s="317"/>
      <c r="AN24" s="318"/>
      <c r="AO24" s="317"/>
      <c r="AP24" s="318"/>
      <c r="AQ24" s="907"/>
      <c r="AR24" s="907"/>
      <c r="AS24" s="907"/>
      <c r="AU24" s="914"/>
      <c r="AV24" s="52">
        <f t="shared" si="1"/>
        <v>1</v>
      </c>
      <c r="AW24" s="52">
        <f t="shared" si="2"/>
        <v>1</v>
      </c>
      <c r="AX24" s="52">
        <f t="shared" si="3"/>
        <v>1</v>
      </c>
      <c r="AY24" s="52">
        <f t="shared" si="4"/>
        <v>0</v>
      </c>
      <c r="AZ24" s="52">
        <f t="shared" si="5"/>
        <v>0</v>
      </c>
      <c r="BA24" s="52">
        <f t="shared" si="6"/>
        <v>0</v>
      </c>
      <c r="BB24" s="52">
        <f t="shared" si="7"/>
        <v>0</v>
      </c>
      <c r="BC24" s="52">
        <f t="shared" si="8"/>
        <v>0</v>
      </c>
      <c r="BD24" s="52">
        <f t="shared" si="9"/>
        <v>0</v>
      </c>
      <c r="BE24" s="52">
        <f t="shared" si="10"/>
        <v>0</v>
      </c>
      <c r="BF24" s="52">
        <f t="shared" si="11"/>
        <v>0</v>
      </c>
      <c r="BG24" s="52">
        <f t="shared" si="12"/>
        <v>0</v>
      </c>
      <c r="BH24" s="52">
        <f t="shared" si="13"/>
        <v>0</v>
      </c>
      <c r="BI24" s="52">
        <f t="shared" si="14"/>
        <v>0</v>
      </c>
      <c r="BJ24" s="52">
        <f t="shared" si="15"/>
        <v>0</v>
      </c>
      <c r="BK24" s="52">
        <f t="shared" si="16"/>
        <v>0</v>
      </c>
      <c r="BY24" s="905"/>
      <c r="BZ24" s="68">
        <f>IF(K24=100%,'BD GRAL 2'!$E$3,0)</f>
        <v>400</v>
      </c>
      <c r="CA24" s="68">
        <f>IF(M24=100%,'BD GRAL 2'!$E$4,0)</f>
        <v>300</v>
      </c>
      <c r="CB24" s="68">
        <f>IF(O24=100%,'BD GRAL 2'!$E$5,0)</f>
        <v>2000</v>
      </c>
      <c r="CC24" s="68">
        <f>IF(Q24=100%,'BD GRAL 2'!$E$6,0)</f>
        <v>0</v>
      </c>
      <c r="CD24" s="68">
        <f>IF(S24=100%,'BD GRAL 2'!$E$7,0)</f>
        <v>0</v>
      </c>
      <c r="CE24" s="68">
        <f>IF(U24=100%,'BD GRAL 2'!$E$8,0)</f>
        <v>0</v>
      </c>
      <c r="CF24" s="68">
        <f>IF(W24=100%,'BD GRAL 2'!$E$9,0)</f>
        <v>0</v>
      </c>
      <c r="CG24" s="68">
        <f>IF(Y24=100%,'BD GRAL 2'!$E$10,0)</f>
        <v>0</v>
      </c>
      <c r="CH24" s="68">
        <f>IF(AA24=100%,'BD GRAL 2'!$E$11,0)</f>
        <v>0</v>
      </c>
      <c r="CI24" s="68">
        <f>IF(AC24=100%,'BD GRAL 2'!$E$12,0)</f>
        <v>0</v>
      </c>
      <c r="CJ24" s="68">
        <f>IF(AE24=100%,'BD GRAL 2'!$E$13,0)</f>
        <v>0</v>
      </c>
      <c r="CK24" s="68">
        <f>IF(AG24=100%,'BD GRAL 2'!$E$14,0)</f>
        <v>0</v>
      </c>
      <c r="CL24" s="68">
        <f>IF(AI24=100%,'BD GRAL 2'!$E$15,0)</f>
        <v>0</v>
      </c>
      <c r="CM24" s="68">
        <f>IF(AK24=100%,'BD GRAL 2'!$E$16,0)</f>
        <v>0</v>
      </c>
      <c r="CN24" s="68">
        <f>IF(AM24=100%,'BD GRAL 2'!$E$17,0)</f>
        <v>0</v>
      </c>
      <c r="CO24" s="68">
        <f>IF(AO24=100%,'BD GRAL 2'!$E$18,0)</f>
        <v>0</v>
      </c>
      <c r="DA24" s="70"/>
      <c r="DB24" s="70"/>
      <c r="DC24" s="70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</row>
    <row r="25" spans="1:126" ht="22.5" customHeight="1" x14ac:dyDescent="0.2">
      <c r="A25" s="47">
        <v>15</v>
      </c>
      <c r="B25" s="906"/>
      <c r="C25" s="906"/>
      <c r="D25" s="77"/>
      <c r="E25" s="48" t="s">
        <v>253</v>
      </c>
      <c r="F25" s="48" t="s">
        <v>254</v>
      </c>
      <c r="G25" s="48" t="s">
        <v>255</v>
      </c>
      <c r="H25" s="52">
        <v>329</v>
      </c>
      <c r="I25" s="52">
        <v>25</v>
      </c>
      <c r="J25" s="402" t="s">
        <v>50</v>
      </c>
      <c r="K25" s="677">
        <v>1</v>
      </c>
      <c r="L25" s="675">
        <v>2</v>
      </c>
      <c r="M25" s="677">
        <v>1</v>
      </c>
      <c r="N25" s="675">
        <v>2</v>
      </c>
      <c r="O25" s="677">
        <v>1</v>
      </c>
      <c r="P25" s="675">
        <v>2</v>
      </c>
      <c r="Q25" s="685"/>
      <c r="R25" s="686"/>
      <c r="S25" s="317"/>
      <c r="T25" s="318"/>
      <c r="U25" s="317"/>
      <c r="V25" s="318"/>
      <c r="W25" s="317"/>
      <c r="X25" s="318"/>
      <c r="Y25" s="317"/>
      <c r="Z25" s="318"/>
      <c r="AA25" s="317"/>
      <c r="AB25" s="318"/>
      <c r="AC25" s="317"/>
      <c r="AD25" s="318"/>
      <c r="AE25" s="317"/>
      <c r="AF25" s="318"/>
      <c r="AG25" s="317"/>
      <c r="AH25" s="318"/>
      <c r="AI25" s="317"/>
      <c r="AJ25" s="318"/>
      <c r="AK25" s="317"/>
      <c r="AL25" s="318"/>
      <c r="AM25" s="317"/>
      <c r="AN25" s="318"/>
      <c r="AO25" s="317"/>
      <c r="AP25" s="318"/>
      <c r="AQ25" s="907"/>
      <c r="AR25" s="907"/>
      <c r="AS25" s="907"/>
      <c r="AU25" s="914"/>
      <c r="AV25" s="52">
        <f t="shared" si="1"/>
        <v>1</v>
      </c>
      <c r="AW25" s="52">
        <f t="shared" si="2"/>
        <v>1</v>
      </c>
      <c r="AX25" s="52">
        <f t="shared" si="3"/>
        <v>1</v>
      </c>
      <c r="AY25" s="52">
        <f t="shared" si="4"/>
        <v>0</v>
      </c>
      <c r="AZ25" s="52">
        <f t="shared" si="5"/>
        <v>0</v>
      </c>
      <c r="BA25" s="52">
        <f t="shared" si="6"/>
        <v>0</v>
      </c>
      <c r="BB25" s="52">
        <f t="shared" si="7"/>
        <v>0</v>
      </c>
      <c r="BC25" s="52">
        <f t="shared" si="8"/>
        <v>0</v>
      </c>
      <c r="BD25" s="52">
        <f t="shared" si="9"/>
        <v>0</v>
      </c>
      <c r="BE25" s="52">
        <f t="shared" si="10"/>
        <v>0</v>
      </c>
      <c r="BF25" s="52">
        <f t="shared" si="11"/>
        <v>0</v>
      </c>
      <c r="BG25" s="52">
        <f t="shared" si="12"/>
        <v>0</v>
      </c>
      <c r="BH25" s="52">
        <f t="shared" si="13"/>
        <v>0</v>
      </c>
      <c r="BI25" s="52">
        <f t="shared" si="14"/>
        <v>0</v>
      </c>
      <c r="BJ25" s="52">
        <f t="shared" si="15"/>
        <v>0</v>
      </c>
      <c r="BK25" s="52">
        <f t="shared" si="16"/>
        <v>0</v>
      </c>
      <c r="BY25" s="905"/>
      <c r="BZ25" s="68">
        <f>IF(K25=100%,'BD GRAL 2'!$E$3,0)</f>
        <v>400</v>
      </c>
      <c r="CA25" s="68">
        <f>IF(M25=100%,'BD GRAL 2'!$E$4,0)</f>
        <v>300</v>
      </c>
      <c r="CB25" s="68">
        <f>IF(O25=100%,'BD GRAL 2'!$E$5,0)</f>
        <v>2000</v>
      </c>
      <c r="CC25" s="68">
        <f>IF(Q25=100%,'BD GRAL 2'!$E$6,0)</f>
        <v>0</v>
      </c>
      <c r="CD25" s="68">
        <f>IF(S25=100%,'BD GRAL 2'!$E$7,0)</f>
        <v>0</v>
      </c>
      <c r="CE25" s="68">
        <f>IF(U25=100%,'BD GRAL 2'!$E$8,0)</f>
        <v>0</v>
      </c>
      <c r="CF25" s="68">
        <f>IF(W25=100%,'BD GRAL 2'!$E$9,0)</f>
        <v>0</v>
      </c>
      <c r="CG25" s="68">
        <f>IF(Y25=100%,'BD GRAL 2'!$E$10,0)</f>
        <v>0</v>
      </c>
      <c r="CH25" s="68">
        <f>IF(AA25=100%,'BD GRAL 2'!$E$11,0)</f>
        <v>0</v>
      </c>
      <c r="CI25" s="68">
        <f>IF(AC25=100%,'BD GRAL 2'!$E$12,0)</f>
        <v>0</v>
      </c>
      <c r="CJ25" s="68">
        <f>IF(AE25=100%,'BD GRAL 2'!$E$13,0)</f>
        <v>0</v>
      </c>
      <c r="CK25" s="68">
        <f>IF(AG25=100%,'BD GRAL 2'!$E$14,0)</f>
        <v>0</v>
      </c>
      <c r="CL25" s="68">
        <f>IF(AI25=100%,'BD GRAL 2'!$E$15,0)</f>
        <v>0</v>
      </c>
      <c r="CM25" s="68">
        <f>IF(AK25=100%,'BD GRAL 2'!$E$16,0)</f>
        <v>0</v>
      </c>
      <c r="CN25" s="68">
        <f>IF(AM25=100%,'BD GRAL 2'!$E$17,0)</f>
        <v>0</v>
      </c>
      <c r="CO25" s="68">
        <f>IF(AO25=100%,'BD GRAL 2'!$E$18,0)</f>
        <v>0</v>
      </c>
      <c r="DA25" s="70"/>
      <c r="DB25" s="70"/>
      <c r="DC25" s="70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  <c r="DS25" s="49"/>
      <c r="DT25" s="49"/>
      <c r="DU25" s="49"/>
      <c r="DV25" s="49"/>
    </row>
    <row r="26" spans="1:126" ht="22.5" customHeight="1" x14ac:dyDescent="0.2">
      <c r="A26" s="47">
        <v>16</v>
      </c>
      <c r="B26" s="906"/>
      <c r="C26" s="906"/>
      <c r="D26" s="77"/>
      <c r="E26" s="48" t="s">
        <v>253</v>
      </c>
      <c r="F26" s="48" t="s">
        <v>254</v>
      </c>
      <c r="G26" s="48" t="s">
        <v>255</v>
      </c>
      <c r="H26" s="52">
        <v>329</v>
      </c>
      <c r="I26" s="52">
        <v>24</v>
      </c>
      <c r="J26" s="402" t="s">
        <v>50</v>
      </c>
      <c r="K26" s="677">
        <v>1</v>
      </c>
      <c r="L26" s="675">
        <v>2</v>
      </c>
      <c r="M26" s="677">
        <v>1</v>
      </c>
      <c r="N26" s="675">
        <v>2</v>
      </c>
      <c r="O26" s="677">
        <v>1</v>
      </c>
      <c r="P26" s="675">
        <v>2</v>
      </c>
      <c r="Q26" s="685"/>
      <c r="R26" s="686"/>
      <c r="S26" s="317"/>
      <c r="T26" s="318"/>
      <c r="U26" s="317"/>
      <c r="V26" s="318"/>
      <c r="W26" s="317"/>
      <c r="X26" s="318"/>
      <c r="Y26" s="317"/>
      <c r="Z26" s="318"/>
      <c r="AA26" s="317"/>
      <c r="AB26" s="318"/>
      <c r="AC26" s="317"/>
      <c r="AD26" s="318"/>
      <c r="AE26" s="317"/>
      <c r="AF26" s="318"/>
      <c r="AG26" s="317"/>
      <c r="AH26" s="318"/>
      <c r="AI26" s="317"/>
      <c r="AJ26" s="318"/>
      <c r="AK26" s="317"/>
      <c r="AL26" s="318"/>
      <c r="AM26" s="317"/>
      <c r="AN26" s="318"/>
      <c r="AO26" s="317"/>
      <c r="AP26" s="318"/>
      <c r="AQ26" s="907"/>
      <c r="AR26" s="907"/>
      <c r="AS26" s="907"/>
      <c r="AU26" s="914"/>
      <c r="AV26" s="52">
        <f t="shared" si="1"/>
        <v>1</v>
      </c>
      <c r="AW26" s="52">
        <f t="shared" si="2"/>
        <v>1</v>
      </c>
      <c r="AX26" s="52">
        <f t="shared" si="3"/>
        <v>1</v>
      </c>
      <c r="AY26" s="52">
        <f t="shared" si="4"/>
        <v>0</v>
      </c>
      <c r="AZ26" s="52">
        <f t="shared" si="5"/>
        <v>0</v>
      </c>
      <c r="BA26" s="52">
        <f t="shared" si="6"/>
        <v>0</v>
      </c>
      <c r="BB26" s="52">
        <f t="shared" si="7"/>
        <v>0</v>
      </c>
      <c r="BC26" s="52">
        <f t="shared" si="8"/>
        <v>0</v>
      </c>
      <c r="BD26" s="52">
        <f t="shared" si="9"/>
        <v>0</v>
      </c>
      <c r="BE26" s="52">
        <f t="shared" si="10"/>
        <v>0</v>
      </c>
      <c r="BF26" s="52">
        <f t="shared" si="11"/>
        <v>0</v>
      </c>
      <c r="BG26" s="52">
        <f t="shared" si="12"/>
        <v>0</v>
      </c>
      <c r="BH26" s="52">
        <f t="shared" si="13"/>
        <v>0</v>
      </c>
      <c r="BI26" s="52">
        <f t="shared" si="14"/>
        <v>0</v>
      </c>
      <c r="BJ26" s="52">
        <f t="shared" si="15"/>
        <v>0</v>
      </c>
      <c r="BK26" s="52">
        <f t="shared" si="16"/>
        <v>0</v>
      </c>
      <c r="BY26" s="905"/>
      <c r="BZ26" s="68">
        <f>IF(K26=100%,'BD GRAL 2'!$E$3,0)</f>
        <v>400</v>
      </c>
      <c r="CA26" s="68">
        <f>IF(M26=100%,'BD GRAL 2'!$E$4,0)</f>
        <v>300</v>
      </c>
      <c r="CB26" s="68">
        <f>IF(O26=100%,'BD GRAL 2'!$E$5,0)</f>
        <v>2000</v>
      </c>
      <c r="CC26" s="68">
        <f>IF(Q26=100%,'BD GRAL 2'!$E$6,0)</f>
        <v>0</v>
      </c>
      <c r="CD26" s="68">
        <f>IF(S26=100%,'BD GRAL 2'!$E$7,0)</f>
        <v>0</v>
      </c>
      <c r="CE26" s="68">
        <f>IF(U26=100%,'BD GRAL 2'!$E$8,0)</f>
        <v>0</v>
      </c>
      <c r="CF26" s="68">
        <f>IF(W26=100%,'BD GRAL 2'!$E$9,0)</f>
        <v>0</v>
      </c>
      <c r="CG26" s="68">
        <f>IF(Y26=100%,'BD GRAL 2'!$E$10,0)</f>
        <v>0</v>
      </c>
      <c r="CH26" s="68">
        <f>IF(AA26=100%,'BD GRAL 2'!$E$11,0)</f>
        <v>0</v>
      </c>
      <c r="CI26" s="68">
        <f>IF(AC26=100%,'BD GRAL 2'!$E$12,0)</f>
        <v>0</v>
      </c>
      <c r="CJ26" s="68">
        <f>IF(AE26=100%,'BD GRAL 2'!$E$13,0)</f>
        <v>0</v>
      </c>
      <c r="CK26" s="68">
        <f>IF(AG26=100%,'BD GRAL 2'!$E$14,0)</f>
        <v>0</v>
      </c>
      <c r="CL26" s="68">
        <f>IF(AI26=100%,'BD GRAL 2'!$E$15,0)</f>
        <v>0</v>
      </c>
      <c r="CM26" s="68">
        <f>IF(AK26=100%,'BD GRAL 2'!$E$16,0)</f>
        <v>0</v>
      </c>
      <c r="CN26" s="68">
        <f>IF(AM26=100%,'BD GRAL 2'!$E$17,0)</f>
        <v>0</v>
      </c>
      <c r="CO26" s="68">
        <f>IF(AO26=100%,'BD GRAL 2'!$E$18,0)</f>
        <v>0</v>
      </c>
      <c r="DA26" s="70"/>
      <c r="DB26" s="70"/>
      <c r="DC26" s="70"/>
      <c r="DD26" s="49"/>
      <c r="DE26" s="49"/>
      <c r="DF26" s="49"/>
      <c r="DG26" s="49"/>
      <c r="DH26" s="49"/>
      <c r="DI26" s="49"/>
      <c r="DJ26" s="49"/>
      <c r="DK26" s="49"/>
      <c r="DL26" s="49"/>
      <c r="DM26" s="49"/>
      <c r="DN26" s="49"/>
      <c r="DO26" s="49"/>
      <c r="DP26" s="49"/>
      <c r="DQ26" s="49"/>
      <c r="DR26" s="49"/>
      <c r="DS26" s="49"/>
      <c r="DT26" s="49"/>
      <c r="DU26" s="49"/>
      <c r="DV26" s="49"/>
    </row>
    <row r="27" spans="1:126" ht="22.5" customHeight="1" x14ac:dyDescent="0.2">
      <c r="A27" s="47">
        <v>17</v>
      </c>
      <c r="B27" s="906"/>
      <c r="C27" s="906"/>
      <c r="D27" s="77"/>
      <c r="E27" s="48" t="s">
        <v>253</v>
      </c>
      <c r="F27" s="48" t="s">
        <v>254</v>
      </c>
      <c r="G27" s="48" t="s">
        <v>255</v>
      </c>
      <c r="H27" s="52">
        <v>329</v>
      </c>
      <c r="I27" s="52">
        <v>23</v>
      </c>
      <c r="J27" s="402" t="s">
        <v>50</v>
      </c>
      <c r="K27" s="677">
        <v>1</v>
      </c>
      <c r="L27" s="675">
        <v>2</v>
      </c>
      <c r="M27" s="677">
        <v>1</v>
      </c>
      <c r="N27" s="675">
        <v>2</v>
      </c>
      <c r="O27" s="677">
        <v>1</v>
      </c>
      <c r="P27" s="675">
        <v>2</v>
      </c>
      <c r="Q27" s="685"/>
      <c r="R27" s="686"/>
      <c r="S27" s="317"/>
      <c r="T27" s="318"/>
      <c r="U27" s="317"/>
      <c r="V27" s="318"/>
      <c r="W27" s="317"/>
      <c r="X27" s="318"/>
      <c r="Y27" s="317"/>
      <c r="Z27" s="318"/>
      <c r="AA27" s="317"/>
      <c r="AB27" s="318"/>
      <c r="AC27" s="317"/>
      <c r="AD27" s="318"/>
      <c r="AE27" s="317"/>
      <c r="AF27" s="318"/>
      <c r="AG27" s="317"/>
      <c r="AH27" s="318"/>
      <c r="AI27" s="317"/>
      <c r="AJ27" s="318"/>
      <c r="AK27" s="317"/>
      <c r="AL27" s="318"/>
      <c r="AM27" s="317"/>
      <c r="AN27" s="318"/>
      <c r="AO27" s="317"/>
      <c r="AP27" s="318"/>
      <c r="AQ27" s="907"/>
      <c r="AR27" s="907"/>
      <c r="AS27" s="907"/>
      <c r="AU27" s="914"/>
      <c r="AV27" s="52">
        <f t="shared" si="1"/>
        <v>1</v>
      </c>
      <c r="AW27" s="52">
        <f t="shared" si="2"/>
        <v>1</v>
      </c>
      <c r="AX27" s="52">
        <f t="shared" si="3"/>
        <v>1</v>
      </c>
      <c r="AY27" s="52">
        <f t="shared" si="4"/>
        <v>0</v>
      </c>
      <c r="AZ27" s="52">
        <f t="shared" si="5"/>
        <v>0</v>
      </c>
      <c r="BA27" s="52">
        <f t="shared" si="6"/>
        <v>0</v>
      </c>
      <c r="BB27" s="52">
        <f t="shared" si="7"/>
        <v>0</v>
      </c>
      <c r="BC27" s="52">
        <f t="shared" si="8"/>
        <v>0</v>
      </c>
      <c r="BD27" s="52">
        <f t="shared" si="9"/>
        <v>0</v>
      </c>
      <c r="BE27" s="52">
        <f t="shared" si="10"/>
        <v>0</v>
      </c>
      <c r="BF27" s="52">
        <f t="shared" si="11"/>
        <v>0</v>
      </c>
      <c r="BG27" s="52">
        <f t="shared" si="12"/>
        <v>0</v>
      </c>
      <c r="BH27" s="52">
        <f t="shared" si="13"/>
        <v>0</v>
      </c>
      <c r="BI27" s="52">
        <f t="shared" si="14"/>
        <v>0</v>
      </c>
      <c r="BJ27" s="52">
        <f t="shared" si="15"/>
        <v>0</v>
      </c>
      <c r="BK27" s="52">
        <f t="shared" si="16"/>
        <v>0</v>
      </c>
      <c r="BY27" s="905"/>
      <c r="BZ27" s="68">
        <f>IF(K27=100%,'BD GRAL 2'!$E$3,0)</f>
        <v>400</v>
      </c>
      <c r="CA27" s="68">
        <f>IF(M27=100%,'BD GRAL 2'!$E$4,0)</f>
        <v>300</v>
      </c>
      <c r="CB27" s="68">
        <f>IF(O27=100%,'BD GRAL 2'!$E$5,0)</f>
        <v>2000</v>
      </c>
      <c r="CC27" s="68">
        <f>IF(Q27=100%,'BD GRAL 2'!$E$6,0)</f>
        <v>0</v>
      </c>
      <c r="CD27" s="68">
        <f>IF(S27=100%,'BD GRAL 2'!$E$7,0)</f>
        <v>0</v>
      </c>
      <c r="CE27" s="68">
        <f>IF(U27=100%,'BD GRAL 2'!$E$8,0)</f>
        <v>0</v>
      </c>
      <c r="CF27" s="68">
        <f>IF(W27=100%,'BD GRAL 2'!$E$9,0)</f>
        <v>0</v>
      </c>
      <c r="CG27" s="68">
        <f>IF(Y27=100%,'BD GRAL 2'!$E$10,0)</f>
        <v>0</v>
      </c>
      <c r="CH27" s="68">
        <f>IF(AA27=100%,'BD GRAL 2'!$E$11,0)</f>
        <v>0</v>
      </c>
      <c r="CI27" s="68">
        <f>IF(AC27=100%,'BD GRAL 2'!$E$12,0)</f>
        <v>0</v>
      </c>
      <c r="CJ27" s="68">
        <f>IF(AE27=100%,'BD GRAL 2'!$E$13,0)</f>
        <v>0</v>
      </c>
      <c r="CK27" s="68">
        <f>IF(AG27=100%,'BD GRAL 2'!$E$14,0)</f>
        <v>0</v>
      </c>
      <c r="CL27" s="68">
        <f>IF(AI27=100%,'BD GRAL 2'!$E$15,0)</f>
        <v>0</v>
      </c>
      <c r="CM27" s="68">
        <f>IF(AK27=100%,'BD GRAL 2'!$E$16,0)</f>
        <v>0</v>
      </c>
      <c r="CN27" s="68">
        <f>IF(AM27=100%,'BD GRAL 2'!$E$17,0)</f>
        <v>0</v>
      </c>
      <c r="CO27" s="68">
        <f>IF(AO27=100%,'BD GRAL 2'!$E$18,0)</f>
        <v>0</v>
      </c>
      <c r="DA27" s="70"/>
      <c r="DB27" s="70"/>
      <c r="DC27" s="70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</row>
    <row r="28" spans="1:126" ht="22.5" customHeight="1" x14ac:dyDescent="0.2">
      <c r="A28" s="47">
        <v>18</v>
      </c>
      <c r="B28" s="906"/>
      <c r="C28" s="906"/>
      <c r="D28" s="77"/>
      <c r="E28" s="48" t="s">
        <v>253</v>
      </c>
      <c r="F28" s="48" t="s">
        <v>254</v>
      </c>
      <c r="G28" s="48" t="s">
        <v>255</v>
      </c>
      <c r="H28" s="52">
        <v>329</v>
      </c>
      <c r="I28" s="52">
        <v>22</v>
      </c>
      <c r="J28" s="402" t="s">
        <v>50</v>
      </c>
      <c r="K28" s="672">
        <v>1</v>
      </c>
      <c r="L28" s="673">
        <v>1</v>
      </c>
      <c r="M28" s="674">
        <v>1</v>
      </c>
      <c r="N28" s="675">
        <v>1</v>
      </c>
      <c r="O28" s="676">
        <v>1</v>
      </c>
      <c r="P28" s="675">
        <v>1</v>
      </c>
      <c r="Q28" s="685"/>
      <c r="R28" s="686"/>
      <c r="S28" s="317"/>
      <c r="T28" s="318"/>
      <c r="U28" s="317"/>
      <c r="V28" s="318"/>
      <c r="W28" s="317"/>
      <c r="X28" s="318"/>
      <c r="Y28" s="317"/>
      <c r="Z28" s="318"/>
      <c r="AA28" s="317"/>
      <c r="AB28" s="318"/>
      <c r="AC28" s="317"/>
      <c r="AD28" s="318"/>
      <c r="AE28" s="317"/>
      <c r="AF28" s="318"/>
      <c r="AG28" s="317"/>
      <c r="AH28" s="318"/>
      <c r="AI28" s="317"/>
      <c r="AJ28" s="318"/>
      <c r="AK28" s="317"/>
      <c r="AL28" s="318"/>
      <c r="AM28" s="317"/>
      <c r="AN28" s="318"/>
      <c r="AO28" s="317"/>
      <c r="AP28" s="318"/>
      <c r="AQ28" s="907"/>
      <c r="AR28" s="907"/>
      <c r="AS28" s="907"/>
      <c r="AU28" s="914"/>
      <c r="AV28" s="52">
        <f t="shared" si="1"/>
        <v>1</v>
      </c>
      <c r="AW28" s="52">
        <f t="shared" si="2"/>
        <v>1</v>
      </c>
      <c r="AX28" s="52">
        <f t="shared" si="3"/>
        <v>1</v>
      </c>
      <c r="AY28" s="52">
        <f t="shared" si="4"/>
        <v>0</v>
      </c>
      <c r="AZ28" s="52">
        <f t="shared" si="5"/>
        <v>0</v>
      </c>
      <c r="BA28" s="52">
        <f t="shared" si="6"/>
        <v>0</v>
      </c>
      <c r="BB28" s="52">
        <f t="shared" si="7"/>
        <v>0</v>
      </c>
      <c r="BC28" s="52">
        <f t="shared" si="8"/>
        <v>0</v>
      </c>
      <c r="BD28" s="52">
        <f t="shared" si="9"/>
        <v>0</v>
      </c>
      <c r="BE28" s="52">
        <f t="shared" si="10"/>
        <v>0</v>
      </c>
      <c r="BF28" s="52">
        <f t="shared" si="11"/>
        <v>0</v>
      </c>
      <c r="BG28" s="52">
        <f t="shared" si="12"/>
        <v>0</v>
      </c>
      <c r="BH28" s="52">
        <f t="shared" si="13"/>
        <v>0</v>
      </c>
      <c r="BI28" s="52">
        <f t="shared" si="14"/>
        <v>0</v>
      </c>
      <c r="BJ28" s="52">
        <f t="shared" si="15"/>
        <v>0</v>
      </c>
      <c r="BK28" s="52">
        <f t="shared" si="16"/>
        <v>0</v>
      </c>
      <c r="BY28" s="905"/>
      <c r="BZ28" s="68">
        <f>IF(K28=100%,'BD GRAL 2'!$E$3,0)</f>
        <v>400</v>
      </c>
      <c r="CA28" s="68">
        <f>IF(M28=100%,'BD GRAL 2'!$E$4,0)</f>
        <v>300</v>
      </c>
      <c r="CB28" s="68">
        <f>IF(O28=100%,'BD GRAL 2'!$E$5,0)</f>
        <v>2000</v>
      </c>
      <c r="CC28" s="68">
        <f>IF(Q28=100%,'BD GRAL 2'!$E$6,0)</f>
        <v>0</v>
      </c>
      <c r="CD28" s="68">
        <f>IF(S28=100%,'BD GRAL 2'!$E$7,0)</f>
        <v>0</v>
      </c>
      <c r="CE28" s="68">
        <f>IF(U28=100%,'BD GRAL 2'!$E$8,0)</f>
        <v>0</v>
      </c>
      <c r="CF28" s="68">
        <f>IF(W28=100%,'BD GRAL 2'!$E$9,0)</f>
        <v>0</v>
      </c>
      <c r="CG28" s="68">
        <f>IF(Y28=100%,'BD GRAL 2'!$E$10,0)</f>
        <v>0</v>
      </c>
      <c r="CH28" s="68">
        <f>IF(AA28=100%,'BD GRAL 2'!$E$11,0)</f>
        <v>0</v>
      </c>
      <c r="CI28" s="68">
        <f>IF(AC28=100%,'BD GRAL 2'!$E$12,0)</f>
        <v>0</v>
      </c>
      <c r="CJ28" s="68">
        <f>IF(AE28=100%,'BD GRAL 2'!$E$13,0)</f>
        <v>0</v>
      </c>
      <c r="CK28" s="68">
        <f>IF(AG28=100%,'BD GRAL 2'!$E$14,0)</f>
        <v>0</v>
      </c>
      <c r="CL28" s="68">
        <f>IF(AI28=100%,'BD GRAL 2'!$E$15,0)</f>
        <v>0</v>
      </c>
      <c r="CM28" s="68">
        <f>IF(AK28=100%,'BD GRAL 2'!$E$16,0)</f>
        <v>0</v>
      </c>
      <c r="CN28" s="68">
        <f>IF(AM28=100%,'BD GRAL 2'!$E$17,0)</f>
        <v>0</v>
      </c>
      <c r="CO28" s="68">
        <f>IF(AO28=100%,'BD GRAL 2'!$E$18,0)</f>
        <v>0</v>
      </c>
      <c r="DA28" s="70"/>
      <c r="DB28" s="70"/>
      <c r="DC28" s="70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  <c r="DQ28" s="49"/>
      <c r="DR28" s="49"/>
      <c r="DS28" s="49"/>
      <c r="DT28" s="49"/>
      <c r="DU28" s="49"/>
      <c r="DV28" s="49"/>
    </row>
    <row r="29" spans="1:126" ht="22.5" customHeight="1" x14ac:dyDescent="0.25">
      <c r="A29" s="47">
        <v>19</v>
      </c>
      <c r="B29" s="906"/>
      <c r="C29" s="906"/>
      <c r="D29" s="77"/>
      <c r="E29" s="48" t="s">
        <v>253</v>
      </c>
      <c r="F29" s="48" t="s">
        <v>254</v>
      </c>
      <c r="G29" s="48" t="s">
        <v>255</v>
      </c>
      <c r="H29" s="52">
        <v>329</v>
      </c>
      <c r="I29" s="52">
        <v>21</v>
      </c>
      <c r="J29" s="402" t="s">
        <v>50</v>
      </c>
      <c r="K29" s="672">
        <v>1</v>
      </c>
      <c r="L29" s="673">
        <v>1</v>
      </c>
      <c r="M29" s="674">
        <v>1</v>
      </c>
      <c r="N29" s="675">
        <v>1</v>
      </c>
      <c r="O29" s="676">
        <v>1</v>
      </c>
      <c r="P29" s="675">
        <v>1</v>
      </c>
      <c r="Q29" s="685"/>
      <c r="R29" s="686"/>
      <c r="S29" s="317"/>
      <c r="T29" s="318"/>
      <c r="U29" s="317"/>
      <c r="V29" s="318"/>
      <c r="W29" s="317"/>
      <c r="X29" s="318"/>
      <c r="Y29" s="317"/>
      <c r="Z29" s="318"/>
      <c r="AA29" s="317"/>
      <c r="AB29" s="318"/>
      <c r="AC29" s="317"/>
      <c r="AD29" s="318"/>
      <c r="AE29" s="317"/>
      <c r="AF29" s="318"/>
      <c r="AG29" s="317"/>
      <c r="AH29" s="318"/>
      <c r="AI29" s="317"/>
      <c r="AJ29" s="318"/>
      <c r="AK29" s="317"/>
      <c r="AL29" s="318"/>
      <c r="AM29" s="317"/>
      <c r="AN29" s="318"/>
      <c r="AO29" s="317"/>
      <c r="AP29" s="318"/>
      <c r="AQ29" s="907"/>
      <c r="AR29" s="907"/>
      <c r="AS29" s="907"/>
      <c r="AU29" s="914"/>
      <c r="AV29" s="52">
        <f t="shared" si="1"/>
        <v>1</v>
      </c>
      <c r="AW29" s="52">
        <f t="shared" si="2"/>
        <v>1</v>
      </c>
      <c r="AX29" s="52">
        <f t="shared" si="3"/>
        <v>1</v>
      </c>
      <c r="AY29" s="52">
        <f t="shared" si="4"/>
        <v>0</v>
      </c>
      <c r="AZ29" s="52">
        <f t="shared" si="5"/>
        <v>0</v>
      </c>
      <c r="BA29" s="52">
        <f t="shared" si="6"/>
        <v>0</v>
      </c>
      <c r="BB29" s="52">
        <f t="shared" si="7"/>
        <v>0</v>
      </c>
      <c r="BC29" s="52">
        <f t="shared" si="8"/>
        <v>0</v>
      </c>
      <c r="BD29" s="52">
        <f t="shared" si="9"/>
        <v>0</v>
      </c>
      <c r="BE29" s="52">
        <f t="shared" si="10"/>
        <v>0</v>
      </c>
      <c r="BF29" s="52">
        <f t="shared" si="11"/>
        <v>0</v>
      </c>
      <c r="BG29" s="52">
        <f t="shared" si="12"/>
        <v>0</v>
      </c>
      <c r="BH29" s="52">
        <f t="shared" si="13"/>
        <v>0</v>
      </c>
      <c r="BI29" s="52">
        <f t="shared" si="14"/>
        <v>0</v>
      </c>
      <c r="BJ29" s="52">
        <f t="shared" si="15"/>
        <v>0</v>
      </c>
      <c r="BK29" s="52">
        <f t="shared" si="16"/>
        <v>0</v>
      </c>
      <c r="BY29" s="905"/>
      <c r="BZ29" s="68">
        <f>IF(K29=100%,'BD GRAL 2'!$E$3,0)</f>
        <v>400</v>
      </c>
      <c r="CA29" s="68">
        <f>IF(M29=100%,'BD GRAL 2'!$E$4,0)</f>
        <v>300</v>
      </c>
      <c r="CB29" s="68">
        <f>IF(O29=100%,'BD GRAL 2'!$E$5,0)</f>
        <v>2000</v>
      </c>
      <c r="CC29" s="68">
        <f>IF(Q29=100%,'BD GRAL 2'!$E$6,0)</f>
        <v>0</v>
      </c>
      <c r="CD29" s="68">
        <f>IF(S29=100%,'BD GRAL 2'!$E$7,0)</f>
        <v>0</v>
      </c>
      <c r="CE29" s="68">
        <f>IF(U29=100%,'BD GRAL 2'!$E$8,0)</f>
        <v>0</v>
      </c>
      <c r="CF29" s="68">
        <f>IF(W29=100%,'BD GRAL 2'!$E$9,0)</f>
        <v>0</v>
      </c>
      <c r="CG29" s="68">
        <f>IF(Y29=100%,'BD GRAL 2'!$E$10,0)</f>
        <v>0</v>
      </c>
      <c r="CH29" s="68">
        <f>IF(AA29=100%,'BD GRAL 2'!$E$11,0)</f>
        <v>0</v>
      </c>
      <c r="CI29" s="68">
        <f>IF(AC29=100%,'BD GRAL 2'!$E$12,0)</f>
        <v>0</v>
      </c>
      <c r="CJ29" s="68">
        <f>IF(AE29=100%,'BD GRAL 2'!$E$13,0)</f>
        <v>0</v>
      </c>
      <c r="CK29" s="68">
        <f>IF(AG29=100%,'BD GRAL 2'!$E$14,0)</f>
        <v>0</v>
      </c>
      <c r="CL29" s="68">
        <f>IF(AI29=100%,'BD GRAL 2'!$E$15,0)</f>
        <v>0</v>
      </c>
      <c r="CM29" s="68">
        <f>IF(AK29=100%,'BD GRAL 2'!$E$16,0)</f>
        <v>0</v>
      </c>
      <c r="CN29" s="68">
        <f>IF(AM29=100%,'BD GRAL 2'!$E$17,0)</f>
        <v>0</v>
      </c>
      <c r="CO29" s="68">
        <f>IF(AO29=100%,'BD GRAL 2'!$E$18,0)</f>
        <v>0</v>
      </c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</row>
    <row r="30" spans="1:126" ht="22.5" customHeight="1" x14ac:dyDescent="0.25">
      <c r="A30" s="47">
        <v>20</v>
      </c>
      <c r="B30" s="906"/>
      <c r="C30" s="906"/>
      <c r="D30" s="77"/>
      <c r="E30" s="48" t="s">
        <v>253</v>
      </c>
      <c r="F30" s="48" t="s">
        <v>254</v>
      </c>
      <c r="G30" s="48" t="s">
        <v>255</v>
      </c>
      <c r="H30" s="52">
        <v>329</v>
      </c>
      <c r="I30" s="52">
        <v>20</v>
      </c>
      <c r="J30" s="402" t="s">
        <v>50</v>
      </c>
      <c r="K30" s="672">
        <v>1</v>
      </c>
      <c r="L30" s="673">
        <v>1</v>
      </c>
      <c r="M30" s="674">
        <v>1</v>
      </c>
      <c r="N30" s="675">
        <v>1</v>
      </c>
      <c r="O30" s="676">
        <v>1</v>
      </c>
      <c r="P30" s="675">
        <v>1</v>
      </c>
      <c r="Q30" s="317"/>
      <c r="R30" s="318"/>
      <c r="S30" s="317"/>
      <c r="T30" s="318"/>
      <c r="U30" s="317"/>
      <c r="V30" s="318"/>
      <c r="W30" s="317"/>
      <c r="X30" s="318"/>
      <c r="Y30" s="317"/>
      <c r="Z30" s="318"/>
      <c r="AA30" s="317"/>
      <c r="AB30" s="318"/>
      <c r="AC30" s="317"/>
      <c r="AD30" s="318"/>
      <c r="AE30" s="317"/>
      <c r="AF30" s="318"/>
      <c r="AG30" s="317"/>
      <c r="AH30" s="318"/>
      <c r="AI30" s="317"/>
      <c r="AJ30" s="318"/>
      <c r="AK30" s="317"/>
      <c r="AL30" s="318"/>
      <c r="AM30" s="317"/>
      <c r="AN30" s="318"/>
      <c r="AO30" s="317"/>
      <c r="AP30" s="318"/>
      <c r="AQ30" s="907"/>
      <c r="AR30" s="907"/>
      <c r="AS30" s="907"/>
      <c r="AU30" s="914"/>
      <c r="AV30" s="52">
        <f t="shared" si="1"/>
        <v>1</v>
      </c>
      <c r="AW30" s="52">
        <f t="shared" si="2"/>
        <v>1</v>
      </c>
      <c r="AX30" s="52">
        <f t="shared" si="3"/>
        <v>1</v>
      </c>
      <c r="AY30" s="52">
        <f t="shared" si="4"/>
        <v>0</v>
      </c>
      <c r="AZ30" s="52">
        <f t="shared" si="5"/>
        <v>0</v>
      </c>
      <c r="BA30" s="52">
        <f t="shared" si="6"/>
        <v>0</v>
      </c>
      <c r="BB30" s="52">
        <f t="shared" si="7"/>
        <v>0</v>
      </c>
      <c r="BC30" s="52">
        <f t="shared" si="8"/>
        <v>0</v>
      </c>
      <c r="BD30" s="52">
        <f t="shared" si="9"/>
        <v>0</v>
      </c>
      <c r="BE30" s="52">
        <f t="shared" si="10"/>
        <v>0</v>
      </c>
      <c r="BF30" s="52">
        <f t="shared" si="11"/>
        <v>0</v>
      </c>
      <c r="BG30" s="52">
        <f t="shared" si="12"/>
        <v>0</v>
      </c>
      <c r="BH30" s="52">
        <f t="shared" si="13"/>
        <v>0</v>
      </c>
      <c r="BI30" s="52">
        <f t="shared" si="14"/>
        <v>0</v>
      </c>
      <c r="BJ30" s="52">
        <f t="shared" si="15"/>
        <v>0</v>
      </c>
      <c r="BK30" s="52">
        <f t="shared" si="16"/>
        <v>0</v>
      </c>
      <c r="BY30" s="905"/>
      <c r="BZ30" s="68">
        <f>IF(K30=100%,'BD GRAL 2'!$E$3,0)</f>
        <v>400</v>
      </c>
      <c r="CA30" s="68">
        <f>IF(M30=100%,'BD GRAL 2'!$E$4,0)</f>
        <v>300</v>
      </c>
      <c r="CB30" s="68">
        <f>IF(O30=100%,'BD GRAL 2'!$E$5,0)</f>
        <v>2000</v>
      </c>
      <c r="CC30" s="68">
        <f>IF(Q30=100%,'BD GRAL 2'!$E$6,0)</f>
        <v>0</v>
      </c>
      <c r="CD30" s="68">
        <f>IF(S30=100%,'BD GRAL 2'!$E$7,0)</f>
        <v>0</v>
      </c>
      <c r="CE30" s="68">
        <f>IF(U30=100%,'BD GRAL 2'!$E$8,0)</f>
        <v>0</v>
      </c>
      <c r="CF30" s="68">
        <f>IF(W30=100%,'BD GRAL 2'!$E$9,0)</f>
        <v>0</v>
      </c>
      <c r="CG30" s="68">
        <f>IF(Y30=100%,'BD GRAL 2'!$E$10,0)</f>
        <v>0</v>
      </c>
      <c r="CH30" s="68">
        <f>IF(AA30=100%,'BD GRAL 2'!$E$11,0)</f>
        <v>0</v>
      </c>
      <c r="CI30" s="68">
        <f>IF(AC30=100%,'BD GRAL 2'!$E$12,0)</f>
        <v>0</v>
      </c>
      <c r="CJ30" s="68">
        <f>IF(AE30=100%,'BD GRAL 2'!$E$13,0)</f>
        <v>0</v>
      </c>
      <c r="CK30" s="68">
        <f>IF(AG30=100%,'BD GRAL 2'!$E$14,0)</f>
        <v>0</v>
      </c>
      <c r="CL30" s="68">
        <f>IF(AI30=100%,'BD GRAL 2'!$E$15,0)</f>
        <v>0</v>
      </c>
      <c r="CM30" s="68">
        <f>IF(AK30=100%,'BD GRAL 2'!$E$16,0)</f>
        <v>0</v>
      </c>
      <c r="CN30" s="68">
        <f>IF(AM30=100%,'BD GRAL 2'!$E$17,0)</f>
        <v>0</v>
      </c>
      <c r="CO30" s="68">
        <f>IF(AO30=100%,'BD GRAL 2'!$E$18,0)</f>
        <v>0</v>
      </c>
      <c r="DA30" s="49"/>
      <c r="DB30" s="49"/>
      <c r="DC30" s="49"/>
      <c r="DD30" s="49"/>
      <c r="DE30" s="49"/>
      <c r="DF30" s="49"/>
      <c r="DG30" s="49"/>
      <c r="DH30" s="49"/>
      <c r="DI30" s="49"/>
      <c r="DJ30" s="49"/>
      <c r="DK30" s="49"/>
      <c r="DL30" s="49"/>
      <c r="DM30" s="49"/>
      <c r="DN30" s="49"/>
      <c r="DO30" s="49"/>
      <c r="DP30" s="49"/>
      <c r="DQ30" s="49"/>
      <c r="DR30" s="49"/>
      <c r="DS30" s="49"/>
      <c r="DT30" s="49"/>
      <c r="DU30" s="49"/>
      <c r="DV30" s="49"/>
    </row>
    <row r="31" spans="1:126" ht="22.5" customHeight="1" x14ac:dyDescent="0.25">
      <c r="A31" s="47">
        <v>21</v>
      </c>
      <c r="B31" s="906"/>
      <c r="C31" s="906"/>
      <c r="D31" s="77"/>
      <c r="E31" s="48" t="s">
        <v>253</v>
      </c>
      <c r="F31" s="48" t="s">
        <v>254</v>
      </c>
      <c r="G31" s="48" t="s">
        <v>255</v>
      </c>
      <c r="H31" s="52">
        <v>329</v>
      </c>
      <c r="I31" s="52">
        <v>19</v>
      </c>
      <c r="J31" s="402" t="s">
        <v>50</v>
      </c>
      <c r="K31" s="672">
        <v>1</v>
      </c>
      <c r="L31" s="673">
        <v>1</v>
      </c>
      <c r="M31" s="674">
        <v>1</v>
      </c>
      <c r="N31" s="675">
        <v>1</v>
      </c>
      <c r="O31" s="676">
        <v>1</v>
      </c>
      <c r="P31" s="675">
        <v>1</v>
      </c>
      <c r="Q31" s="677">
        <v>1</v>
      </c>
      <c r="R31" s="675">
        <v>3</v>
      </c>
      <c r="S31" s="677">
        <v>1</v>
      </c>
      <c r="T31" s="675">
        <v>3</v>
      </c>
      <c r="U31" s="677">
        <v>1</v>
      </c>
      <c r="V31" s="675">
        <v>3</v>
      </c>
      <c r="W31" s="317"/>
      <c r="X31" s="318"/>
      <c r="Y31" s="317"/>
      <c r="Z31" s="318"/>
      <c r="AA31" s="317"/>
      <c r="AB31" s="318"/>
      <c r="AC31" s="317"/>
      <c r="AD31" s="318"/>
      <c r="AE31" s="317"/>
      <c r="AF31" s="318"/>
      <c r="AG31" s="317"/>
      <c r="AH31" s="318"/>
      <c r="AI31" s="317"/>
      <c r="AJ31" s="318"/>
      <c r="AK31" s="317"/>
      <c r="AL31" s="318"/>
      <c r="AM31" s="317"/>
      <c r="AN31" s="318"/>
      <c r="AO31" s="317"/>
      <c r="AP31" s="318"/>
      <c r="AQ31" s="907"/>
      <c r="AR31" s="907"/>
      <c r="AS31" s="907"/>
      <c r="AU31" s="914"/>
      <c r="AV31" s="52">
        <f t="shared" si="1"/>
        <v>1</v>
      </c>
      <c r="AW31" s="52">
        <f t="shared" si="2"/>
        <v>1</v>
      </c>
      <c r="AX31" s="52">
        <f t="shared" si="3"/>
        <v>1</v>
      </c>
      <c r="AY31" s="52">
        <f t="shared" si="4"/>
        <v>1</v>
      </c>
      <c r="AZ31" s="52">
        <f t="shared" si="5"/>
        <v>1</v>
      </c>
      <c r="BA31" s="52">
        <f t="shared" si="6"/>
        <v>1</v>
      </c>
      <c r="BB31" s="52">
        <f t="shared" si="7"/>
        <v>0</v>
      </c>
      <c r="BC31" s="52">
        <f t="shared" si="8"/>
        <v>0</v>
      </c>
      <c r="BD31" s="52">
        <f t="shared" si="9"/>
        <v>0</v>
      </c>
      <c r="BE31" s="52">
        <f t="shared" si="10"/>
        <v>0</v>
      </c>
      <c r="BF31" s="52">
        <f t="shared" si="11"/>
        <v>0</v>
      </c>
      <c r="BG31" s="52">
        <f t="shared" si="12"/>
        <v>0</v>
      </c>
      <c r="BH31" s="52">
        <f t="shared" si="13"/>
        <v>0</v>
      </c>
      <c r="BI31" s="52">
        <f t="shared" si="14"/>
        <v>0</v>
      </c>
      <c r="BJ31" s="52">
        <f t="shared" si="15"/>
        <v>0</v>
      </c>
      <c r="BK31" s="52">
        <f t="shared" si="16"/>
        <v>0</v>
      </c>
      <c r="BY31" s="905"/>
      <c r="BZ31" s="68">
        <f>IF(K31=100%,'BD GRAL 2'!$E$3,0)</f>
        <v>400</v>
      </c>
      <c r="CA31" s="68">
        <f>IF(M31=100%,'BD GRAL 2'!$E$4,0)</f>
        <v>300</v>
      </c>
      <c r="CB31" s="68">
        <f>IF(O31=100%,'BD GRAL 2'!$E$5,0)</f>
        <v>2000</v>
      </c>
      <c r="CC31" s="68">
        <f>IF(Q31=100%,'BD GRAL 2'!$E$6,0)</f>
        <v>1300</v>
      </c>
      <c r="CD31" s="68">
        <f>IF(S31=100%,'BD GRAL 2'!$E$7,0)</f>
        <v>200</v>
      </c>
      <c r="CE31" s="68">
        <f>IF(U31=100%,'BD GRAL 2'!$E$8,0)</f>
        <v>2000</v>
      </c>
      <c r="CF31" s="68">
        <f>IF(W31=100%,'BD GRAL 2'!$E$9,0)</f>
        <v>0</v>
      </c>
      <c r="CG31" s="68">
        <f>IF(Y31=100%,'BD GRAL 2'!$E$10,0)</f>
        <v>0</v>
      </c>
      <c r="CH31" s="68">
        <f>IF(AA31=100%,'BD GRAL 2'!$E$11,0)</f>
        <v>0</v>
      </c>
      <c r="CI31" s="68">
        <f>IF(AC31=100%,'BD GRAL 2'!$E$12,0)</f>
        <v>0</v>
      </c>
      <c r="CJ31" s="68">
        <f>IF(AE31=100%,'BD GRAL 2'!$E$13,0)</f>
        <v>0</v>
      </c>
      <c r="CK31" s="68">
        <f>IF(AG31=100%,'BD GRAL 2'!$E$14,0)</f>
        <v>0</v>
      </c>
      <c r="CL31" s="68">
        <f>IF(AI31=100%,'BD GRAL 2'!$E$15,0)</f>
        <v>0</v>
      </c>
      <c r="CM31" s="68">
        <f>IF(AK31=100%,'BD GRAL 2'!$E$16,0)</f>
        <v>0</v>
      </c>
      <c r="CN31" s="68">
        <f>IF(AM31=100%,'BD GRAL 2'!$E$17,0)</f>
        <v>0</v>
      </c>
      <c r="CO31" s="68">
        <f>IF(AO31=100%,'BD GRAL 2'!$E$18,0)</f>
        <v>0</v>
      </c>
      <c r="DA31" s="49"/>
      <c r="DB31" s="49"/>
      <c r="DC31" s="49"/>
      <c r="DD31" s="49"/>
      <c r="DE31" s="49"/>
      <c r="DF31" s="49"/>
      <c r="DG31" s="49"/>
      <c r="DH31" s="49"/>
      <c r="DI31" s="49"/>
      <c r="DJ31" s="49"/>
      <c r="DK31" s="49"/>
      <c r="DL31" s="49"/>
      <c r="DM31" s="49"/>
      <c r="DN31" s="49"/>
      <c r="DO31" s="49"/>
      <c r="DP31" s="49"/>
      <c r="DQ31" s="49"/>
      <c r="DR31" s="49"/>
      <c r="DS31" s="49"/>
      <c r="DT31" s="49"/>
      <c r="DU31" s="49"/>
      <c r="DV31" s="49"/>
    </row>
    <row r="32" spans="1:126" ht="22.5" customHeight="1" x14ac:dyDescent="0.25">
      <c r="A32" s="47">
        <v>22</v>
      </c>
      <c r="B32" s="915"/>
      <c r="C32" s="915"/>
      <c r="D32" s="116"/>
      <c r="E32" s="48" t="s">
        <v>253</v>
      </c>
      <c r="F32" s="48" t="s">
        <v>254</v>
      </c>
      <c r="G32" s="48" t="s">
        <v>255</v>
      </c>
      <c r="H32" s="52">
        <v>329</v>
      </c>
      <c r="I32" s="52">
        <v>18</v>
      </c>
      <c r="J32" s="402" t="s">
        <v>50</v>
      </c>
      <c r="K32" s="672">
        <v>1</v>
      </c>
      <c r="L32" s="673">
        <v>1</v>
      </c>
      <c r="M32" s="674">
        <v>1</v>
      </c>
      <c r="N32" s="675">
        <v>1</v>
      </c>
      <c r="O32" s="676">
        <v>1</v>
      </c>
      <c r="P32" s="675">
        <v>1</v>
      </c>
      <c r="Q32" s="677">
        <v>1</v>
      </c>
      <c r="R32" s="675">
        <v>3</v>
      </c>
      <c r="S32" s="677">
        <v>1</v>
      </c>
      <c r="T32" s="675">
        <v>3</v>
      </c>
      <c r="U32" s="677">
        <v>1</v>
      </c>
      <c r="V32" s="675">
        <v>3</v>
      </c>
      <c r="W32" s="677">
        <v>1</v>
      </c>
      <c r="X32" s="675">
        <v>3</v>
      </c>
      <c r="Y32" s="317"/>
      <c r="Z32" s="318"/>
      <c r="AA32" s="317"/>
      <c r="AB32" s="318"/>
      <c r="AC32" s="317"/>
      <c r="AD32" s="318"/>
      <c r="AE32" s="317"/>
      <c r="AF32" s="318"/>
      <c r="AG32" s="317"/>
      <c r="AH32" s="318"/>
      <c r="AI32" s="317"/>
      <c r="AJ32" s="318"/>
      <c r="AK32" s="317"/>
      <c r="AL32" s="318"/>
      <c r="AM32" s="317"/>
      <c r="AN32" s="318"/>
      <c r="AO32" s="317"/>
      <c r="AP32" s="318"/>
      <c r="AQ32" s="907"/>
      <c r="AR32" s="907"/>
      <c r="AS32" s="907"/>
      <c r="AU32" s="914"/>
      <c r="AV32" s="52">
        <f t="shared" si="1"/>
        <v>1</v>
      </c>
      <c r="AW32" s="52">
        <f t="shared" si="2"/>
        <v>1</v>
      </c>
      <c r="AX32" s="52">
        <f t="shared" si="3"/>
        <v>1</v>
      </c>
      <c r="AY32" s="52">
        <f t="shared" si="4"/>
        <v>1</v>
      </c>
      <c r="AZ32" s="52">
        <f t="shared" si="5"/>
        <v>1</v>
      </c>
      <c r="BA32" s="52">
        <f t="shared" si="6"/>
        <v>1</v>
      </c>
      <c r="BB32" s="52">
        <f t="shared" si="7"/>
        <v>1</v>
      </c>
      <c r="BC32" s="52">
        <f t="shared" si="8"/>
        <v>0</v>
      </c>
      <c r="BD32" s="52">
        <f t="shared" si="9"/>
        <v>0</v>
      </c>
      <c r="BE32" s="52">
        <f t="shared" si="10"/>
        <v>0</v>
      </c>
      <c r="BF32" s="52">
        <f t="shared" si="11"/>
        <v>0</v>
      </c>
      <c r="BG32" s="52">
        <f t="shared" si="12"/>
        <v>0</v>
      </c>
      <c r="BH32" s="52">
        <f t="shared" si="13"/>
        <v>0</v>
      </c>
      <c r="BI32" s="52">
        <f t="shared" si="14"/>
        <v>0</v>
      </c>
      <c r="BJ32" s="52">
        <f t="shared" si="15"/>
        <v>0</v>
      </c>
      <c r="BK32" s="52">
        <f t="shared" si="16"/>
        <v>0</v>
      </c>
      <c r="BY32" s="905"/>
      <c r="BZ32" s="68">
        <f>IF(K32=100%,'BD GRAL 2'!$E$3,0)</f>
        <v>400</v>
      </c>
      <c r="CA32" s="68">
        <f>IF(M32=100%,'BD GRAL 2'!$E$4,0)</f>
        <v>300</v>
      </c>
      <c r="CB32" s="68">
        <f>IF(O32=100%,'BD GRAL 2'!$E$5,0)</f>
        <v>2000</v>
      </c>
      <c r="CC32" s="68">
        <f>IF(Q32=100%,'BD GRAL 2'!$E$6,0)</f>
        <v>1300</v>
      </c>
      <c r="CD32" s="68">
        <f>IF(S32=100%,'BD GRAL 2'!$E$7,0)</f>
        <v>200</v>
      </c>
      <c r="CE32" s="68">
        <f>IF(U32=100%,'BD GRAL 2'!$E$8,0)</f>
        <v>2000</v>
      </c>
      <c r="CF32" s="68">
        <f>IF(W32=100%,'BD GRAL 2'!$E$9,0)</f>
        <v>2700</v>
      </c>
      <c r="CG32" s="68">
        <f>IF(Y32=100%,'BD GRAL 2'!$E$10,0)</f>
        <v>0</v>
      </c>
      <c r="CH32" s="68">
        <f>IF(AA32=100%,'BD GRAL 2'!$E$11,0)</f>
        <v>0</v>
      </c>
      <c r="CI32" s="68">
        <f>IF(AC32=100%,'BD GRAL 2'!$E$12,0)</f>
        <v>0</v>
      </c>
      <c r="CJ32" s="68">
        <f>IF(AE32=100%,'BD GRAL 2'!$E$13,0)</f>
        <v>0</v>
      </c>
      <c r="CK32" s="68">
        <f>IF(AG32=100%,'BD GRAL 2'!$E$14,0)</f>
        <v>0</v>
      </c>
      <c r="CL32" s="68">
        <f>IF(AI32=100%,'BD GRAL 2'!$E$15,0)</f>
        <v>0</v>
      </c>
      <c r="CM32" s="68">
        <f>IF(AK32=100%,'BD GRAL 2'!$E$16,0)</f>
        <v>0</v>
      </c>
      <c r="CN32" s="68">
        <f>IF(AM32=100%,'BD GRAL 2'!$E$17,0)</f>
        <v>0</v>
      </c>
      <c r="CO32" s="68">
        <f>IF(AO32=100%,'BD GRAL 2'!$E$18,0)</f>
        <v>0</v>
      </c>
      <c r="DA32" s="49"/>
      <c r="DB32" s="49"/>
      <c r="DC32" s="49"/>
      <c r="DD32" s="49"/>
      <c r="DE32" s="49"/>
      <c r="DF32" s="49"/>
      <c r="DG32" s="49"/>
      <c r="DH32" s="49"/>
      <c r="DI32" s="49"/>
      <c r="DJ32" s="49"/>
      <c r="DK32" s="49"/>
      <c r="DL32" s="49"/>
      <c r="DM32" s="49"/>
      <c r="DN32" s="49"/>
      <c r="DO32" s="49"/>
      <c r="DP32" s="49"/>
      <c r="DQ32" s="49"/>
      <c r="DR32" s="49"/>
      <c r="DS32" s="49"/>
      <c r="DT32" s="49"/>
      <c r="DU32" s="49"/>
      <c r="DV32" s="49"/>
    </row>
    <row r="33" spans="1:126" ht="22.5" customHeight="1" x14ac:dyDescent="0.25">
      <c r="A33" s="47">
        <v>23</v>
      </c>
      <c r="B33" s="915"/>
      <c r="C33" s="915"/>
      <c r="D33" s="116"/>
      <c r="E33" s="48" t="s">
        <v>253</v>
      </c>
      <c r="F33" s="48" t="s">
        <v>254</v>
      </c>
      <c r="G33" s="48" t="s">
        <v>255</v>
      </c>
      <c r="H33" s="52">
        <v>329</v>
      </c>
      <c r="I33" s="52">
        <v>17</v>
      </c>
      <c r="J33" s="402" t="s">
        <v>50</v>
      </c>
      <c r="K33" s="672">
        <v>1</v>
      </c>
      <c r="L33" s="673">
        <v>1</v>
      </c>
      <c r="M33" s="674">
        <v>1</v>
      </c>
      <c r="N33" s="675">
        <v>1</v>
      </c>
      <c r="O33" s="676">
        <v>1</v>
      </c>
      <c r="P33" s="675">
        <v>1</v>
      </c>
      <c r="Q33" s="677">
        <v>1</v>
      </c>
      <c r="R33" s="675">
        <v>3</v>
      </c>
      <c r="S33" s="677">
        <v>1</v>
      </c>
      <c r="T33" s="675">
        <v>3</v>
      </c>
      <c r="U33" s="677">
        <v>1</v>
      </c>
      <c r="V33" s="675">
        <v>3</v>
      </c>
      <c r="W33" s="677">
        <v>1</v>
      </c>
      <c r="X33" s="675">
        <v>3</v>
      </c>
      <c r="Y33" s="317"/>
      <c r="Z33" s="318"/>
      <c r="AA33" s="317"/>
      <c r="AB33" s="318"/>
      <c r="AC33" s="317"/>
      <c r="AD33" s="318"/>
      <c r="AE33" s="317"/>
      <c r="AF33" s="318"/>
      <c r="AG33" s="317"/>
      <c r="AH33" s="318"/>
      <c r="AI33" s="317"/>
      <c r="AJ33" s="318"/>
      <c r="AK33" s="317"/>
      <c r="AL33" s="318"/>
      <c r="AM33" s="317"/>
      <c r="AN33" s="318"/>
      <c r="AO33" s="317"/>
      <c r="AP33" s="318"/>
      <c r="AQ33" s="907"/>
      <c r="AR33" s="907"/>
      <c r="AS33" s="907"/>
      <c r="AU33" s="914"/>
      <c r="AV33" s="52">
        <f t="shared" si="1"/>
        <v>1</v>
      </c>
      <c r="AW33" s="52">
        <f t="shared" si="2"/>
        <v>1</v>
      </c>
      <c r="AX33" s="52">
        <f t="shared" si="3"/>
        <v>1</v>
      </c>
      <c r="AY33" s="52">
        <f t="shared" si="4"/>
        <v>1</v>
      </c>
      <c r="AZ33" s="52">
        <f t="shared" si="5"/>
        <v>1</v>
      </c>
      <c r="BA33" s="52">
        <f t="shared" si="6"/>
        <v>1</v>
      </c>
      <c r="BB33" s="52">
        <f t="shared" si="7"/>
        <v>1</v>
      </c>
      <c r="BC33" s="52">
        <f t="shared" si="8"/>
        <v>0</v>
      </c>
      <c r="BD33" s="52">
        <f t="shared" si="9"/>
        <v>0</v>
      </c>
      <c r="BE33" s="52">
        <f t="shared" si="10"/>
        <v>0</v>
      </c>
      <c r="BF33" s="52">
        <f t="shared" si="11"/>
        <v>0</v>
      </c>
      <c r="BG33" s="52">
        <f t="shared" si="12"/>
        <v>0</v>
      </c>
      <c r="BH33" s="52">
        <f t="shared" si="13"/>
        <v>0</v>
      </c>
      <c r="BI33" s="52">
        <f t="shared" si="14"/>
        <v>0</v>
      </c>
      <c r="BJ33" s="52">
        <f t="shared" si="15"/>
        <v>0</v>
      </c>
      <c r="BK33" s="52">
        <f t="shared" si="16"/>
        <v>0</v>
      </c>
      <c r="BY33" s="905"/>
      <c r="BZ33" s="68">
        <f>IF(K33=100%,'BD GRAL 2'!$E$3,0)</f>
        <v>400</v>
      </c>
      <c r="CA33" s="68">
        <f>IF(M33=100%,'BD GRAL 2'!$E$4,0)</f>
        <v>300</v>
      </c>
      <c r="CB33" s="68">
        <f>IF(O33=100%,'BD GRAL 2'!$E$5,0)</f>
        <v>2000</v>
      </c>
      <c r="CC33" s="68">
        <f>IF(Q33=100%,'BD GRAL 2'!$E$6,0)</f>
        <v>1300</v>
      </c>
      <c r="CD33" s="68">
        <f>IF(S33=100%,'BD GRAL 2'!$E$7,0)</f>
        <v>200</v>
      </c>
      <c r="CE33" s="68">
        <f>IF(U33=100%,'BD GRAL 2'!$E$8,0)</f>
        <v>2000</v>
      </c>
      <c r="CF33" s="68">
        <f>IF(W33=100%,'BD GRAL 2'!$E$9,0)</f>
        <v>2700</v>
      </c>
      <c r="CG33" s="68">
        <f>IF(Y33=100%,'BD GRAL 2'!$E$10,0)</f>
        <v>0</v>
      </c>
      <c r="CH33" s="68">
        <f>IF(AA33=100%,'BD GRAL 2'!$E$11,0)</f>
        <v>0</v>
      </c>
      <c r="CI33" s="68">
        <f>IF(AC33=100%,'BD GRAL 2'!$E$12,0)</f>
        <v>0</v>
      </c>
      <c r="CJ33" s="68">
        <f>IF(AE33=100%,'BD GRAL 2'!$E$13,0)</f>
        <v>0</v>
      </c>
      <c r="CK33" s="68">
        <f>IF(AG33=100%,'BD GRAL 2'!$E$14,0)</f>
        <v>0</v>
      </c>
      <c r="CL33" s="68">
        <f>IF(AI33=100%,'BD GRAL 2'!$E$15,0)</f>
        <v>0</v>
      </c>
      <c r="CM33" s="68">
        <f>IF(AK33=100%,'BD GRAL 2'!$E$16,0)</f>
        <v>0</v>
      </c>
      <c r="CN33" s="68">
        <f>IF(AM33=100%,'BD GRAL 2'!$E$17,0)</f>
        <v>0</v>
      </c>
      <c r="CO33" s="68">
        <f>IF(AO33=100%,'BD GRAL 2'!$E$18,0)</f>
        <v>0</v>
      </c>
      <c r="DA33" s="49"/>
      <c r="DB33" s="49"/>
      <c r="DC33" s="49"/>
      <c r="DD33" s="49"/>
      <c r="DE33" s="49"/>
      <c r="DF33" s="49"/>
      <c r="DG33" s="49"/>
      <c r="DH33" s="49"/>
      <c r="DI33" s="49"/>
      <c r="DJ33" s="49"/>
      <c r="DK33" s="49"/>
      <c r="DL33" s="49"/>
      <c r="DM33" s="49"/>
      <c r="DN33" s="49"/>
      <c r="DO33" s="49"/>
      <c r="DP33" s="49"/>
      <c r="DQ33" s="49"/>
      <c r="DR33" s="49"/>
      <c r="DS33" s="49"/>
      <c r="DT33" s="49"/>
      <c r="DU33" s="49"/>
      <c r="DV33" s="49"/>
    </row>
    <row r="34" spans="1:126" ht="22.5" customHeight="1" x14ac:dyDescent="0.25">
      <c r="A34" s="47">
        <v>24</v>
      </c>
      <c r="B34" s="915"/>
      <c r="C34" s="915"/>
      <c r="D34" s="116"/>
      <c r="E34" s="48" t="s">
        <v>253</v>
      </c>
      <c r="F34" s="48" t="s">
        <v>254</v>
      </c>
      <c r="G34" s="48" t="s">
        <v>255</v>
      </c>
      <c r="H34" s="52">
        <v>329</v>
      </c>
      <c r="I34" s="52">
        <v>16</v>
      </c>
      <c r="J34" s="402" t="s">
        <v>50</v>
      </c>
      <c r="K34" s="672">
        <v>1</v>
      </c>
      <c r="L34" s="673">
        <v>1</v>
      </c>
      <c r="M34" s="674">
        <v>1</v>
      </c>
      <c r="N34" s="675">
        <v>1</v>
      </c>
      <c r="O34" s="676">
        <v>1</v>
      </c>
      <c r="P34" s="675">
        <v>1</v>
      </c>
      <c r="Q34" s="677">
        <v>1</v>
      </c>
      <c r="R34" s="675">
        <v>3</v>
      </c>
      <c r="S34" s="677">
        <v>1</v>
      </c>
      <c r="T34" s="675">
        <v>3</v>
      </c>
      <c r="U34" s="677">
        <v>1</v>
      </c>
      <c r="V34" s="675">
        <v>3</v>
      </c>
      <c r="W34" s="677">
        <v>1</v>
      </c>
      <c r="X34" s="675">
        <v>3</v>
      </c>
      <c r="Y34" s="317"/>
      <c r="Z34" s="318"/>
      <c r="AA34" s="317"/>
      <c r="AB34" s="318"/>
      <c r="AC34" s="317"/>
      <c r="AD34" s="318"/>
      <c r="AE34" s="317"/>
      <c r="AF34" s="318"/>
      <c r="AG34" s="317"/>
      <c r="AH34" s="318"/>
      <c r="AI34" s="317"/>
      <c r="AJ34" s="318"/>
      <c r="AK34" s="317"/>
      <c r="AL34" s="318"/>
      <c r="AM34" s="317"/>
      <c r="AN34" s="318"/>
      <c r="AO34" s="317"/>
      <c r="AP34" s="318"/>
      <c r="AQ34" s="907"/>
      <c r="AR34" s="907"/>
      <c r="AS34" s="907"/>
      <c r="AU34" s="914"/>
      <c r="AV34" s="52">
        <f t="shared" si="1"/>
        <v>1</v>
      </c>
      <c r="AW34" s="52">
        <f t="shared" si="2"/>
        <v>1</v>
      </c>
      <c r="AX34" s="52">
        <f t="shared" si="3"/>
        <v>1</v>
      </c>
      <c r="AY34" s="52">
        <f t="shared" si="4"/>
        <v>1</v>
      </c>
      <c r="AZ34" s="52">
        <f t="shared" si="5"/>
        <v>1</v>
      </c>
      <c r="BA34" s="52">
        <f t="shared" si="6"/>
        <v>1</v>
      </c>
      <c r="BB34" s="52">
        <f t="shared" si="7"/>
        <v>1</v>
      </c>
      <c r="BC34" s="52">
        <f t="shared" si="8"/>
        <v>0</v>
      </c>
      <c r="BD34" s="52">
        <f t="shared" si="9"/>
        <v>0</v>
      </c>
      <c r="BE34" s="52">
        <f t="shared" si="10"/>
        <v>0</v>
      </c>
      <c r="BF34" s="52">
        <f t="shared" si="11"/>
        <v>0</v>
      </c>
      <c r="BG34" s="52">
        <f t="shared" si="12"/>
        <v>0</v>
      </c>
      <c r="BH34" s="52">
        <f t="shared" si="13"/>
        <v>0</v>
      </c>
      <c r="BI34" s="52">
        <f t="shared" si="14"/>
        <v>0</v>
      </c>
      <c r="BJ34" s="52">
        <f t="shared" si="15"/>
        <v>0</v>
      </c>
      <c r="BK34" s="52">
        <f t="shared" si="16"/>
        <v>0</v>
      </c>
      <c r="BY34" s="905"/>
      <c r="BZ34" s="68">
        <f>IF(K34=100%,'BD GRAL 2'!$E$3,0)</f>
        <v>400</v>
      </c>
      <c r="CA34" s="68">
        <f>IF(M34=100%,'BD GRAL 2'!$E$4,0)</f>
        <v>300</v>
      </c>
      <c r="CB34" s="68">
        <f>IF(O34=100%,'BD GRAL 2'!$E$5,0)</f>
        <v>2000</v>
      </c>
      <c r="CC34" s="68">
        <f>IF(Q34=100%,'BD GRAL 2'!$E$6,0)</f>
        <v>1300</v>
      </c>
      <c r="CD34" s="68">
        <f>IF(S34=100%,'BD GRAL 2'!$E$7,0)</f>
        <v>200</v>
      </c>
      <c r="CE34" s="68">
        <f>IF(U34=100%,'BD GRAL 2'!$E$8,0)</f>
        <v>2000</v>
      </c>
      <c r="CF34" s="68">
        <f>IF(W34=100%,'BD GRAL 2'!$E$9,0)</f>
        <v>2700</v>
      </c>
      <c r="CG34" s="68">
        <f>IF(Y34=100%,'BD GRAL 2'!$E$10,0)</f>
        <v>0</v>
      </c>
      <c r="CH34" s="68">
        <f>IF(AA34=100%,'BD GRAL 2'!$E$11,0)</f>
        <v>0</v>
      </c>
      <c r="CI34" s="68">
        <f>IF(AC34=100%,'BD GRAL 2'!$E$12,0)</f>
        <v>0</v>
      </c>
      <c r="CJ34" s="68">
        <f>IF(AE34=100%,'BD GRAL 2'!$E$13,0)</f>
        <v>0</v>
      </c>
      <c r="CK34" s="68">
        <f>IF(AG34=100%,'BD GRAL 2'!$E$14,0)</f>
        <v>0</v>
      </c>
      <c r="CL34" s="68">
        <f>IF(AI34=100%,'BD GRAL 2'!$E$15,0)</f>
        <v>0</v>
      </c>
      <c r="CM34" s="68">
        <f>IF(AK34=100%,'BD GRAL 2'!$E$16,0)</f>
        <v>0</v>
      </c>
      <c r="CN34" s="68">
        <f>IF(AM34=100%,'BD GRAL 2'!$E$17,0)</f>
        <v>0</v>
      </c>
      <c r="CO34" s="68">
        <f>IF(AO34=100%,'BD GRAL 2'!$E$18,0)</f>
        <v>0</v>
      </c>
      <c r="DA34" s="49"/>
      <c r="DB34" s="49"/>
      <c r="DC34" s="49"/>
      <c r="DD34" s="49"/>
      <c r="DE34" s="49"/>
      <c r="DF34" s="49"/>
      <c r="DG34" s="49"/>
      <c r="DH34" s="49"/>
      <c r="DI34" s="49"/>
      <c r="DJ34" s="49"/>
      <c r="DK34" s="49"/>
      <c r="DL34" s="49"/>
      <c r="DM34" s="49"/>
      <c r="DN34" s="49"/>
      <c r="DO34" s="49"/>
      <c r="DP34" s="49"/>
      <c r="DQ34" s="49"/>
      <c r="DR34" s="49"/>
      <c r="DS34" s="49"/>
      <c r="DT34" s="49"/>
      <c r="DU34" s="49"/>
      <c r="DV34" s="49"/>
    </row>
    <row r="35" spans="1:126" ht="22.5" customHeight="1" x14ac:dyDescent="0.25">
      <c r="A35" s="47">
        <v>25</v>
      </c>
      <c r="B35" s="915"/>
      <c r="C35" s="915"/>
      <c r="D35" s="116"/>
      <c r="E35" s="48" t="s">
        <v>253</v>
      </c>
      <c r="F35" s="48" t="s">
        <v>254</v>
      </c>
      <c r="G35" s="48" t="s">
        <v>255</v>
      </c>
      <c r="H35" s="52">
        <v>329</v>
      </c>
      <c r="I35" s="52">
        <v>15</v>
      </c>
      <c r="J35" s="402" t="s">
        <v>50</v>
      </c>
      <c r="K35" s="672">
        <v>1</v>
      </c>
      <c r="L35" s="673">
        <v>1</v>
      </c>
      <c r="M35" s="674">
        <v>1</v>
      </c>
      <c r="N35" s="675">
        <v>1</v>
      </c>
      <c r="O35" s="676">
        <v>1</v>
      </c>
      <c r="P35" s="675">
        <v>1</v>
      </c>
      <c r="Q35" s="677">
        <v>1</v>
      </c>
      <c r="R35" s="675">
        <v>3</v>
      </c>
      <c r="S35" s="677">
        <v>1</v>
      </c>
      <c r="T35" s="675">
        <v>3</v>
      </c>
      <c r="U35" s="677">
        <v>1</v>
      </c>
      <c r="V35" s="675">
        <v>3</v>
      </c>
      <c r="W35" s="677">
        <v>1</v>
      </c>
      <c r="X35" s="675">
        <v>3</v>
      </c>
      <c r="Y35" s="317"/>
      <c r="Z35" s="318"/>
      <c r="AA35" s="317"/>
      <c r="AB35" s="318"/>
      <c r="AC35" s="317"/>
      <c r="AD35" s="318"/>
      <c r="AE35" s="317"/>
      <c r="AF35" s="318"/>
      <c r="AG35" s="317"/>
      <c r="AH35" s="318"/>
      <c r="AI35" s="317"/>
      <c r="AJ35" s="318"/>
      <c r="AK35" s="317"/>
      <c r="AL35" s="318"/>
      <c r="AM35" s="317"/>
      <c r="AN35" s="318"/>
      <c r="AO35" s="317"/>
      <c r="AP35" s="318"/>
      <c r="AQ35" s="907"/>
      <c r="AR35" s="907"/>
      <c r="AS35" s="907"/>
      <c r="AU35" s="914"/>
      <c r="AV35" s="52">
        <f t="shared" si="1"/>
        <v>1</v>
      </c>
      <c r="AW35" s="52">
        <f t="shared" si="2"/>
        <v>1</v>
      </c>
      <c r="AX35" s="52">
        <f t="shared" si="3"/>
        <v>1</v>
      </c>
      <c r="AY35" s="52">
        <f t="shared" si="4"/>
        <v>1</v>
      </c>
      <c r="AZ35" s="52">
        <f t="shared" si="5"/>
        <v>1</v>
      </c>
      <c r="BA35" s="52">
        <f t="shared" si="6"/>
        <v>1</v>
      </c>
      <c r="BB35" s="52">
        <f t="shared" si="7"/>
        <v>1</v>
      </c>
      <c r="BC35" s="52">
        <f t="shared" si="8"/>
        <v>0</v>
      </c>
      <c r="BD35" s="52">
        <f t="shared" si="9"/>
        <v>0</v>
      </c>
      <c r="BE35" s="52">
        <f t="shared" si="10"/>
        <v>0</v>
      </c>
      <c r="BF35" s="52">
        <f t="shared" si="11"/>
        <v>0</v>
      </c>
      <c r="BG35" s="52">
        <f t="shared" si="12"/>
        <v>0</v>
      </c>
      <c r="BH35" s="52">
        <f t="shared" si="13"/>
        <v>0</v>
      </c>
      <c r="BI35" s="52">
        <f t="shared" si="14"/>
        <v>0</v>
      </c>
      <c r="BJ35" s="52">
        <f t="shared" si="15"/>
        <v>0</v>
      </c>
      <c r="BK35" s="52">
        <f t="shared" si="16"/>
        <v>0</v>
      </c>
      <c r="BY35" s="905"/>
      <c r="BZ35" s="68">
        <f>IF(K35=100%,'BD GRAL 2'!$E$3,0)</f>
        <v>400</v>
      </c>
      <c r="CA35" s="68">
        <f>IF(M35=100%,'BD GRAL 2'!$E$4,0)</f>
        <v>300</v>
      </c>
      <c r="CB35" s="68">
        <f>IF(O35=100%,'BD GRAL 2'!$E$5,0)</f>
        <v>2000</v>
      </c>
      <c r="CC35" s="68">
        <f>IF(Q35=100%,'BD GRAL 2'!$E$6,0)</f>
        <v>1300</v>
      </c>
      <c r="CD35" s="68">
        <f>IF(S35=100%,'BD GRAL 2'!$E$7,0)</f>
        <v>200</v>
      </c>
      <c r="CE35" s="68">
        <f>IF(U35=100%,'BD GRAL 2'!$E$8,0)</f>
        <v>2000</v>
      </c>
      <c r="CF35" s="68">
        <f>IF(W35=100%,'BD GRAL 2'!$E$9,0)</f>
        <v>2700</v>
      </c>
      <c r="CG35" s="68">
        <f>IF(Y35=100%,'BD GRAL 2'!$E$10,0)</f>
        <v>0</v>
      </c>
      <c r="CH35" s="68">
        <f>IF(AA35=100%,'BD GRAL 2'!$E$11,0)</f>
        <v>0</v>
      </c>
      <c r="CI35" s="68">
        <f>IF(AC35=100%,'BD GRAL 2'!$E$12,0)</f>
        <v>0</v>
      </c>
      <c r="CJ35" s="68">
        <f>IF(AE35=100%,'BD GRAL 2'!$E$13,0)</f>
        <v>0</v>
      </c>
      <c r="CK35" s="68">
        <f>IF(AG35=100%,'BD GRAL 2'!$E$14,0)</f>
        <v>0</v>
      </c>
      <c r="CL35" s="68">
        <f>IF(AI35=100%,'BD GRAL 2'!$E$15,0)</f>
        <v>0</v>
      </c>
      <c r="CM35" s="68">
        <f>IF(AK35=100%,'BD GRAL 2'!$E$16,0)</f>
        <v>0</v>
      </c>
      <c r="CN35" s="68">
        <f>IF(AM35=100%,'BD GRAL 2'!$E$17,0)</f>
        <v>0</v>
      </c>
      <c r="CO35" s="68">
        <f>IF(AO35=100%,'BD GRAL 2'!$E$18,0)</f>
        <v>0</v>
      </c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  <c r="DO35" s="49"/>
      <c r="DP35" s="49"/>
      <c r="DQ35" s="49"/>
      <c r="DR35" s="49"/>
      <c r="DS35" s="49"/>
      <c r="DT35" s="49"/>
      <c r="DU35" s="49"/>
      <c r="DV35" s="49"/>
    </row>
    <row r="36" spans="1:126" ht="22.5" customHeight="1" x14ac:dyDescent="0.25">
      <c r="A36" s="47">
        <v>26</v>
      </c>
      <c r="B36" s="915"/>
      <c r="C36" s="915"/>
      <c r="D36" s="116"/>
      <c r="E36" s="48" t="s">
        <v>253</v>
      </c>
      <c r="F36" s="48" t="s">
        <v>254</v>
      </c>
      <c r="G36" s="48" t="s">
        <v>255</v>
      </c>
      <c r="H36" s="52">
        <v>329</v>
      </c>
      <c r="I36" s="52">
        <v>14</v>
      </c>
      <c r="J36" s="402" t="s">
        <v>196</v>
      </c>
      <c r="K36" s="672">
        <v>1</v>
      </c>
      <c r="L36" s="673">
        <v>1</v>
      </c>
      <c r="M36" s="674">
        <v>1</v>
      </c>
      <c r="N36" s="675">
        <v>1</v>
      </c>
      <c r="O36" s="676">
        <v>1</v>
      </c>
      <c r="P36" s="675">
        <v>2</v>
      </c>
      <c r="Q36" s="317"/>
      <c r="R36" s="318"/>
      <c r="S36" s="317"/>
      <c r="T36" s="318"/>
      <c r="U36" s="317"/>
      <c r="V36" s="318"/>
      <c r="W36" s="317"/>
      <c r="X36" s="318"/>
      <c r="Y36" s="317"/>
      <c r="Z36" s="318"/>
      <c r="AA36" s="317"/>
      <c r="AB36" s="318"/>
      <c r="AC36" s="317"/>
      <c r="AD36" s="318"/>
      <c r="AE36" s="317"/>
      <c r="AF36" s="318"/>
      <c r="AG36" s="317"/>
      <c r="AH36" s="318"/>
      <c r="AI36" s="317"/>
      <c r="AJ36" s="318"/>
      <c r="AK36" s="317"/>
      <c r="AL36" s="318"/>
      <c r="AM36" s="317"/>
      <c r="AN36" s="318"/>
      <c r="AO36" s="317"/>
      <c r="AP36" s="318"/>
      <c r="AQ36" s="907"/>
      <c r="AR36" s="907"/>
      <c r="AS36" s="907"/>
      <c r="AU36" s="914"/>
      <c r="AV36" s="52">
        <f t="shared" si="1"/>
        <v>1</v>
      </c>
      <c r="AW36" s="52">
        <f t="shared" si="2"/>
        <v>1</v>
      </c>
      <c r="AX36" s="52">
        <f t="shared" si="3"/>
        <v>1</v>
      </c>
      <c r="AY36" s="52">
        <f t="shared" si="4"/>
        <v>0</v>
      </c>
      <c r="AZ36" s="52">
        <f t="shared" si="5"/>
        <v>0</v>
      </c>
      <c r="BA36" s="52">
        <f t="shared" si="6"/>
        <v>0</v>
      </c>
      <c r="BB36" s="52">
        <f t="shared" si="7"/>
        <v>0</v>
      </c>
      <c r="BC36" s="52">
        <f t="shared" si="8"/>
        <v>0</v>
      </c>
      <c r="BD36" s="52">
        <f t="shared" si="9"/>
        <v>0</v>
      </c>
      <c r="BE36" s="52">
        <f t="shared" si="10"/>
        <v>0</v>
      </c>
      <c r="BF36" s="52">
        <f t="shared" si="11"/>
        <v>0</v>
      </c>
      <c r="BG36" s="52">
        <f t="shared" si="12"/>
        <v>0</v>
      </c>
      <c r="BH36" s="52">
        <f t="shared" si="13"/>
        <v>0</v>
      </c>
      <c r="BI36" s="52">
        <f t="shared" si="14"/>
        <v>0</v>
      </c>
      <c r="BJ36" s="52">
        <f t="shared" si="15"/>
        <v>0</v>
      </c>
      <c r="BK36" s="52">
        <f t="shared" si="16"/>
        <v>0</v>
      </c>
      <c r="BY36" s="905"/>
      <c r="BZ36" s="68">
        <f>IF(K36=100%,'BD GRAL 2'!$E$3,0)</f>
        <v>400</v>
      </c>
      <c r="CA36" s="68">
        <f>IF(M36=100%,'BD GRAL 2'!$E$4,0)</f>
        <v>300</v>
      </c>
      <c r="CB36" s="68">
        <f>IF(O36=100%,'BD GRAL 2'!$E$5,0)</f>
        <v>2000</v>
      </c>
      <c r="CC36" s="68">
        <f>IF(Q36=100%,'BD GRAL 2'!$E$6,0)</f>
        <v>0</v>
      </c>
      <c r="CD36" s="68">
        <f>IF(S36=100%,'BD GRAL 2'!$E$7,0)</f>
        <v>0</v>
      </c>
      <c r="CE36" s="68">
        <f>IF(U36=100%,'BD GRAL 2'!$E$8,0)</f>
        <v>0</v>
      </c>
      <c r="CF36" s="68">
        <f>IF(W36=100%,'BD GRAL 2'!$E$9,0)</f>
        <v>0</v>
      </c>
      <c r="CG36" s="68">
        <f>IF(Y36=100%,'BD GRAL 2'!$E$10,0)</f>
        <v>0</v>
      </c>
      <c r="CH36" s="68">
        <f>IF(AA36=100%,'BD GRAL 2'!$E$11,0)</f>
        <v>0</v>
      </c>
      <c r="CI36" s="68">
        <f>IF(AC36=100%,'BD GRAL 2'!$E$12,0)</f>
        <v>0</v>
      </c>
      <c r="CJ36" s="68">
        <f>IF(AE36=100%,'BD GRAL 2'!$E$13,0)</f>
        <v>0</v>
      </c>
      <c r="CK36" s="68">
        <f>IF(AG36=100%,'BD GRAL 2'!$E$14,0)</f>
        <v>0</v>
      </c>
      <c r="CL36" s="68">
        <f>IF(AI36=100%,'BD GRAL 2'!$E$15,0)</f>
        <v>0</v>
      </c>
      <c r="CM36" s="68">
        <f>IF(AK36=100%,'BD GRAL 2'!$E$16,0)</f>
        <v>0</v>
      </c>
      <c r="CN36" s="68">
        <f>IF(AM36=100%,'BD GRAL 2'!$E$17,0)</f>
        <v>0</v>
      </c>
      <c r="CO36" s="68">
        <f>IF(AO36=100%,'BD GRAL 2'!$E$18,0)</f>
        <v>0</v>
      </c>
    </row>
    <row r="37" spans="1:126" ht="22.5" customHeight="1" x14ac:dyDescent="0.25">
      <c r="A37" s="47">
        <v>27</v>
      </c>
      <c r="B37" s="915"/>
      <c r="C37" s="915"/>
      <c r="D37" s="116"/>
      <c r="E37" s="48" t="s">
        <v>253</v>
      </c>
      <c r="F37" s="48" t="s">
        <v>254</v>
      </c>
      <c r="G37" s="48" t="s">
        <v>255</v>
      </c>
      <c r="H37" s="52">
        <v>329</v>
      </c>
      <c r="I37" s="52">
        <v>13</v>
      </c>
      <c r="J37" s="402" t="s">
        <v>196</v>
      </c>
      <c r="K37" s="672">
        <v>1</v>
      </c>
      <c r="L37" s="673">
        <v>1</v>
      </c>
      <c r="M37" s="674">
        <v>1</v>
      </c>
      <c r="N37" s="675">
        <v>1</v>
      </c>
      <c r="O37" s="676">
        <v>1</v>
      </c>
      <c r="P37" s="675">
        <v>2</v>
      </c>
      <c r="Q37" s="317"/>
      <c r="R37" s="318"/>
      <c r="S37" s="317"/>
      <c r="T37" s="318"/>
      <c r="U37" s="317"/>
      <c r="V37" s="318"/>
      <c r="W37" s="317"/>
      <c r="X37" s="318"/>
      <c r="Y37" s="317"/>
      <c r="Z37" s="318"/>
      <c r="AA37" s="317"/>
      <c r="AB37" s="318"/>
      <c r="AC37" s="317"/>
      <c r="AD37" s="318"/>
      <c r="AE37" s="317"/>
      <c r="AF37" s="318"/>
      <c r="AG37" s="317"/>
      <c r="AH37" s="318"/>
      <c r="AI37" s="317"/>
      <c r="AJ37" s="318"/>
      <c r="AK37" s="317"/>
      <c r="AL37" s="318"/>
      <c r="AM37" s="317"/>
      <c r="AN37" s="318"/>
      <c r="AO37" s="317"/>
      <c r="AP37" s="318"/>
      <c r="AQ37" s="907"/>
      <c r="AR37" s="907"/>
      <c r="AS37" s="907"/>
      <c r="AU37" s="914"/>
      <c r="AV37" s="52">
        <f t="shared" si="1"/>
        <v>1</v>
      </c>
      <c r="AW37" s="52">
        <f t="shared" si="2"/>
        <v>1</v>
      </c>
      <c r="AX37" s="52">
        <f t="shared" si="3"/>
        <v>1</v>
      </c>
      <c r="AY37" s="52">
        <f t="shared" si="4"/>
        <v>0</v>
      </c>
      <c r="AZ37" s="52">
        <f t="shared" si="5"/>
        <v>0</v>
      </c>
      <c r="BA37" s="52">
        <f t="shared" si="6"/>
        <v>0</v>
      </c>
      <c r="BB37" s="52">
        <f t="shared" si="7"/>
        <v>0</v>
      </c>
      <c r="BC37" s="52">
        <f t="shared" si="8"/>
        <v>0</v>
      </c>
      <c r="BD37" s="52">
        <f t="shared" si="9"/>
        <v>0</v>
      </c>
      <c r="BE37" s="52">
        <f t="shared" si="10"/>
        <v>0</v>
      </c>
      <c r="BF37" s="52">
        <f t="shared" si="11"/>
        <v>0</v>
      </c>
      <c r="BG37" s="52">
        <f t="shared" si="12"/>
        <v>0</v>
      </c>
      <c r="BH37" s="52">
        <f t="shared" si="13"/>
        <v>0</v>
      </c>
      <c r="BI37" s="52">
        <f t="shared" si="14"/>
        <v>0</v>
      </c>
      <c r="BJ37" s="52">
        <f t="shared" si="15"/>
        <v>0</v>
      </c>
      <c r="BK37" s="52">
        <f t="shared" si="16"/>
        <v>0</v>
      </c>
      <c r="BY37" s="905"/>
      <c r="BZ37" s="68">
        <f>IF(K37=100%,'BD GRAL 2'!$E$3,0)</f>
        <v>400</v>
      </c>
      <c r="CA37" s="68">
        <f>IF(M37=100%,'BD GRAL 2'!$E$4,0)</f>
        <v>300</v>
      </c>
      <c r="CB37" s="68">
        <f>IF(O37=100%,'BD GRAL 2'!$E$5,0)</f>
        <v>2000</v>
      </c>
      <c r="CC37" s="68">
        <f>IF(Q37=100%,'BD GRAL 2'!$E$6,0)</f>
        <v>0</v>
      </c>
      <c r="CD37" s="68">
        <f>IF(S37=100%,'BD GRAL 2'!$E$7,0)</f>
        <v>0</v>
      </c>
      <c r="CE37" s="68">
        <f>IF(U37=100%,'BD GRAL 2'!$E$8,0)</f>
        <v>0</v>
      </c>
      <c r="CF37" s="68">
        <f>IF(W37=100%,'BD GRAL 2'!$E$9,0)</f>
        <v>0</v>
      </c>
      <c r="CG37" s="68">
        <f>IF(Y37=100%,'BD GRAL 2'!$E$10,0)</f>
        <v>0</v>
      </c>
      <c r="CH37" s="68">
        <f>IF(AA37=100%,'BD GRAL 2'!$E$11,0)</f>
        <v>0</v>
      </c>
      <c r="CI37" s="68">
        <f>IF(AC37=100%,'BD GRAL 2'!$E$12,0)</f>
        <v>0</v>
      </c>
      <c r="CJ37" s="68">
        <f>IF(AE37=100%,'BD GRAL 2'!$E$13,0)</f>
        <v>0</v>
      </c>
      <c r="CK37" s="68">
        <f>IF(AG37=100%,'BD GRAL 2'!$E$14,0)</f>
        <v>0</v>
      </c>
      <c r="CL37" s="68">
        <f>IF(AI37=100%,'BD GRAL 2'!$E$15,0)</f>
        <v>0</v>
      </c>
      <c r="CM37" s="68">
        <f>IF(AK37=100%,'BD GRAL 2'!$E$16,0)</f>
        <v>0</v>
      </c>
      <c r="CN37" s="68">
        <f>IF(AM37=100%,'BD GRAL 2'!$E$17,0)</f>
        <v>0</v>
      </c>
      <c r="CO37" s="68">
        <f>IF(AO37=100%,'BD GRAL 2'!$E$18,0)</f>
        <v>0</v>
      </c>
    </row>
    <row r="38" spans="1:126" ht="22.5" customHeight="1" x14ac:dyDescent="0.25">
      <c r="A38" s="47">
        <v>28</v>
      </c>
      <c r="B38" s="915"/>
      <c r="C38" s="915"/>
      <c r="D38" s="116"/>
      <c r="E38" s="48" t="s">
        <v>253</v>
      </c>
      <c r="F38" s="48" t="s">
        <v>254</v>
      </c>
      <c r="G38" s="48" t="s">
        <v>255</v>
      </c>
      <c r="H38" s="52">
        <v>329</v>
      </c>
      <c r="I38" s="52">
        <v>12</v>
      </c>
      <c r="J38" s="402" t="s">
        <v>196</v>
      </c>
      <c r="K38" s="672">
        <v>1</v>
      </c>
      <c r="L38" s="673">
        <v>1</v>
      </c>
      <c r="M38" s="674">
        <v>1</v>
      </c>
      <c r="N38" s="675">
        <v>1</v>
      </c>
      <c r="O38" s="676">
        <v>1</v>
      </c>
      <c r="P38" s="675">
        <v>2</v>
      </c>
      <c r="Q38" s="317"/>
      <c r="R38" s="318"/>
      <c r="S38" s="317"/>
      <c r="T38" s="318"/>
      <c r="U38" s="317"/>
      <c r="V38" s="318"/>
      <c r="W38" s="317"/>
      <c r="X38" s="318"/>
      <c r="Y38" s="317"/>
      <c r="Z38" s="318"/>
      <c r="AA38" s="317"/>
      <c r="AB38" s="318"/>
      <c r="AC38" s="317"/>
      <c r="AD38" s="318"/>
      <c r="AE38" s="317"/>
      <c r="AF38" s="318"/>
      <c r="AG38" s="317"/>
      <c r="AH38" s="318"/>
      <c r="AI38" s="317"/>
      <c r="AJ38" s="318"/>
      <c r="AK38" s="317"/>
      <c r="AL38" s="318"/>
      <c r="AM38" s="317"/>
      <c r="AN38" s="318"/>
      <c r="AO38" s="317"/>
      <c r="AP38" s="318"/>
      <c r="AQ38" s="907"/>
      <c r="AR38" s="907"/>
      <c r="AS38" s="907"/>
      <c r="AU38" s="914"/>
      <c r="AV38" s="52">
        <f t="shared" si="1"/>
        <v>1</v>
      </c>
      <c r="AW38" s="52">
        <f t="shared" si="2"/>
        <v>1</v>
      </c>
      <c r="AX38" s="52">
        <f t="shared" si="3"/>
        <v>1</v>
      </c>
      <c r="AY38" s="52">
        <f t="shared" si="4"/>
        <v>0</v>
      </c>
      <c r="AZ38" s="52">
        <f t="shared" si="5"/>
        <v>0</v>
      </c>
      <c r="BA38" s="52">
        <f t="shared" si="6"/>
        <v>0</v>
      </c>
      <c r="BB38" s="52">
        <f t="shared" si="7"/>
        <v>0</v>
      </c>
      <c r="BC38" s="52">
        <f t="shared" si="8"/>
        <v>0</v>
      </c>
      <c r="BD38" s="52">
        <f t="shared" si="9"/>
        <v>0</v>
      </c>
      <c r="BE38" s="52">
        <f t="shared" si="10"/>
        <v>0</v>
      </c>
      <c r="BF38" s="52">
        <f t="shared" si="11"/>
        <v>0</v>
      </c>
      <c r="BG38" s="52">
        <f t="shared" si="12"/>
        <v>0</v>
      </c>
      <c r="BH38" s="52">
        <f t="shared" si="13"/>
        <v>0</v>
      </c>
      <c r="BI38" s="52">
        <f t="shared" si="14"/>
        <v>0</v>
      </c>
      <c r="BJ38" s="52">
        <f t="shared" si="15"/>
        <v>0</v>
      </c>
      <c r="BK38" s="52">
        <f t="shared" si="16"/>
        <v>0</v>
      </c>
      <c r="BY38" s="905"/>
      <c r="BZ38" s="68">
        <f>IF(K38=100%,'BD GRAL 2'!$E$3,0)</f>
        <v>400</v>
      </c>
      <c r="CA38" s="68">
        <f>IF(M38=100%,'BD GRAL 2'!$E$4,0)</f>
        <v>300</v>
      </c>
      <c r="CB38" s="68">
        <f>IF(O38=100%,'BD GRAL 2'!$E$5,0)</f>
        <v>2000</v>
      </c>
      <c r="CC38" s="68">
        <f>IF(Q38=100%,'BD GRAL 2'!$E$6,0)</f>
        <v>0</v>
      </c>
      <c r="CD38" s="68">
        <f>IF(S38=100%,'BD GRAL 2'!$E$7,0)</f>
        <v>0</v>
      </c>
      <c r="CE38" s="68">
        <f>IF(U38=100%,'BD GRAL 2'!$E$8,0)</f>
        <v>0</v>
      </c>
      <c r="CF38" s="68">
        <f>IF(W38=100%,'BD GRAL 2'!$E$9,0)</f>
        <v>0</v>
      </c>
      <c r="CG38" s="68">
        <f>IF(Y38=100%,'BD GRAL 2'!$E$10,0)</f>
        <v>0</v>
      </c>
      <c r="CH38" s="68">
        <f>IF(AA38=100%,'BD GRAL 2'!$E$11,0)</f>
        <v>0</v>
      </c>
      <c r="CI38" s="68">
        <f>IF(AC38=100%,'BD GRAL 2'!$E$12,0)</f>
        <v>0</v>
      </c>
      <c r="CJ38" s="68">
        <f>IF(AE38=100%,'BD GRAL 2'!$E$13,0)</f>
        <v>0</v>
      </c>
      <c r="CK38" s="68">
        <f>IF(AG38=100%,'BD GRAL 2'!$E$14,0)</f>
        <v>0</v>
      </c>
      <c r="CL38" s="68">
        <f>IF(AI38=100%,'BD GRAL 2'!$E$15,0)</f>
        <v>0</v>
      </c>
      <c r="CM38" s="68">
        <f>IF(AK38=100%,'BD GRAL 2'!$E$16,0)</f>
        <v>0</v>
      </c>
      <c r="CN38" s="68">
        <f>IF(AM38=100%,'BD GRAL 2'!$E$17,0)</f>
        <v>0</v>
      </c>
      <c r="CO38" s="68">
        <f>IF(AO38=100%,'BD GRAL 2'!$E$18,0)</f>
        <v>0</v>
      </c>
    </row>
    <row r="39" spans="1:126" ht="22.5" customHeight="1" x14ac:dyDescent="0.25">
      <c r="A39" s="47">
        <v>29</v>
      </c>
      <c r="B39" s="915"/>
      <c r="C39" s="915"/>
      <c r="D39" s="116"/>
      <c r="E39" s="48" t="s">
        <v>253</v>
      </c>
      <c r="F39" s="48" t="s">
        <v>254</v>
      </c>
      <c r="G39" s="48" t="s">
        <v>255</v>
      </c>
      <c r="H39" s="52">
        <v>329</v>
      </c>
      <c r="I39" s="52">
        <v>11</v>
      </c>
      <c r="J39" s="402" t="s">
        <v>196</v>
      </c>
      <c r="K39" s="672">
        <v>1</v>
      </c>
      <c r="L39" s="673">
        <v>1</v>
      </c>
      <c r="M39" s="674">
        <v>1</v>
      </c>
      <c r="N39" s="675">
        <v>1</v>
      </c>
      <c r="O39" s="676">
        <v>1</v>
      </c>
      <c r="P39" s="675">
        <v>1</v>
      </c>
      <c r="Q39" s="317"/>
      <c r="R39" s="318"/>
      <c r="S39" s="317"/>
      <c r="T39" s="318"/>
      <c r="U39" s="317"/>
      <c r="V39" s="318"/>
      <c r="W39" s="317"/>
      <c r="X39" s="318"/>
      <c r="Y39" s="317"/>
      <c r="Z39" s="318"/>
      <c r="AA39" s="317"/>
      <c r="AB39" s="318"/>
      <c r="AC39" s="317"/>
      <c r="AD39" s="318"/>
      <c r="AE39" s="317"/>
      <c r="AF39" s="318"/>
      <c r="AG39" s="317"/>
      <c r="AH39" s="318"/>
      <c r="AI39" s="317"/>
      <c r="AJ39" s="318"/>
      <c r="AK39" s="317"/>
      <c r="AL39" s="318"/>
      <c r="AM39" s="317"/>
      <c r="AN39" s="318"/>
      <c r="AO39" s="317"/>
      <c r="AP39" s="318"/>
      <c r="AQ39" s="907"/>
      <c r="AR39" s="907"/>
      <c r="AS39" s="907"/>
      <c r="AU39" s="914"/>
      <c r="AV39" s="52">
        <f t="shared" si="1"/>
        <v>1</v>
      </c>
      <c r="AW39" s="52">
        <f t="shared" si="2"/>
        <v>1</v>
      </c>
      <c r="AX39" s="52">
        <f t="shared" si="3"/>
        <v>1</v>
      </c>
      <c r="AY39" s="52">
        <f t="shared" si="4"/>
        <v>0</v>
      </c>
      <c r="AZ39" s="52">
        <f t="shared" si="5"/>
        <v>0</v>
      </c>
      <c r="BA39" s="52">
        <f t="shared" si="6"/>
        <v>0</v>
      </c>
      <c r="BB39" s="52">
        <f t="shared" si="7"/>
        <v>0</v>
      </c>
      <c r="BC39" s="52">
        <f t="shared" si="8"/>
        <v>0</v>
      </c>
      <c r="BD39" s="52">
        <f t="shared" si="9"/>
        <v>0</v>
      </c>
      <c r="BE39" s="52">
        <f t="shared" si="10"/>
        <v>0</v>
      </c>
      <c r="BF39" s="52">
        <f t="shared" si="11"/>
        <v>0</v>
      </c>
      <c r="BG39" s="52">
        <f t="shared" si="12"/>
        <v>0</v>
      </c>
      <c r="BH39" s="52">
        <f t="shared" si="13"/>
        <v>0</v>
      </c>
      <c r="BI39" s="52">
        <f t="shared" si="14"/>
        <v>0</v>
      </c>
      <c r="BJ39" s="52">
        <f t="shared" si="15"/>
        <v>0</v>
      </c>
      <c r="BK39" s="52">
        <f t="shared" si="16"/>
        <v>0</v>
      </c>
      <c r="BY39" s="905"/>
      <c r="BZ39" s="68">
        <f>IF(K39=100%,'BD GRAL 2'!$E$3,0)</f>
        <v>400</v>
      </c>
      <c r="CA39" s="68">
        <f>IF(M39=100%,'BD GRAL 2'!$E$4,0)</f>
        <v>300</v>
      </c>
      <c r="CB39" s="68">
        <f>IF(O39=100%,'BD GRAL 2'!$E$5,0)</f>
        <v>2000</v>
      </c>
      <c r="CC39" s="68">
        <f>IF(Q39=100%,'BD GRAL 2'!$E$6,0)</f>
        <v>0</v>
      </c>
      <c r="CD39" s="68">
        <f>IF(S39=100%,'BD GRAL 2'!$E$7,0)</f>
        <v>0</v>
      </c>
      <c r="CE39" s="68">
        <f>IF(U39=100%,'BD GRAL 2'!$E$8,0)</f>
        <v>0</v>
      </c>
      <c r="CF39" s="68">
        <f>IF(W39=100%,'BD GRAL 2'!$E$9,0)</f>
        <v>0</v>
      </c>
      <c r="CG39" s="68">
        <f>IF(Y39=100%,'BD GRAL 2'!$E$10,0)</f>
        <v>0</v>
      </c>
      <c r="CH39" s="68">
        <f>IF(AA39=100%,'BD GRAL 2'!$E$11,0)</f>
        <v>0</v>
      </c>
      <c r="CI39" s="68">
        <f>IF(AC39=100%,'BD GRAL 2'!$E$12,0)</f>
        <v>0</v>
      </c>
      <c r="CJ39" s="68">
        <f>IF(AE39=100%,'BD GRAL 2'!$E$13,0)</f>
        <v>0</v>
      </c>
      <c r="CK39" s="68">
        <f>IF(AG39=100%,'BD GRAL 2'!$E$14,0)</f>
        <v>0</v>
      </c>
      <c r="CL39" s="68">
        <f>IF(AI39=100%,'BD GRAL 2'!$E$15,0)</f>
        <v>0</v>
      </c>
      <c r="CM39" s="68">
        <f>IF(AK39=100%,'BD GRAL 2'!$E$16,0)</f>
        <v>0</v>
      </c>
      <c r="CN39" s="68">
        <f>IF(AM39=100%,'BD GRAL 2'!$E$17,0)</f>
        <v>0</v>
      </c>
      <c r="CO39" s="68">
        <f>IF(AO39=100%,'BD GRAL 2'!$E$18,0)</f>
        <v>0</v>
      </c>
    </row>
    <row r="40" spans="1:126" ht="22.5" customHeight="1" x14ac:dyDescent="0.25">
      <c r="A40" s="47">
        <v>30</v>
      </c>
      <c r="B40" s="915"/>
      <c r="C40" s="915"/>
      <c r="D40" s="116"/>
      <c r="E40" s="48" t="s">
        <v>253</v>
      </c>
      <c r="F40" s="48" t="s">
        <v>254</v>
      </c>
      <c r="G40" s="48" t="s">
        <v>255</v>
      </c>
      <c r="H40" s="52">
        <v>329</v>
      </c>
      <c r="I40" s="52">
        <v>10</v>
      </c>
      <c r="J40" s="402" t="s">
        <v>196</v>
      </c>
      <c r="K40" s="672">
        <v>1</v>
      </c>
      <c r="L40" s="673">
        <v>1</v>
      </c>
      <c r="M40" s="674">
        <v>1</v>
      </c>
      <c r="N40" s="675">
        <v>1</v>
      </c>
      <c r="O40" s="676">
        <v>1</v>
      </c>
      <c r="P40" s="675">
        <v>1</v>
      </c>
      <c r="Q40" s="676">
        <v>1</v>
      </c>
      <c r="R40" s="675">
        <v>3</v>
      </c>
      <c r="S40" s="676">
        <v>1</v>
      </c>
      <c r="T40" s="675">
        <v>3</v>
      </c>
      <c r="U40" s="687">
        <v>0.7</v>
      </c>
      <c r="V40" s="318">
        <v>3</v>
      </c>
      <c r="W40" s="317">
        <v>0.4</v>
      </c>
      <c r="X40" s="318">
        <v>3</v>
      </c>
      <c r="Y40" s="317"/>
      <c r="Z40" s="318"/>
      <c r="AA40" s="317"/>
      <c r="AB40" s="318"/>
      <c r="AC40" s="317"/>
      <c r="AD40" s="318"/>
      <c r="AE40" s="317"/>
      <c r="AF40" s="318"/>
      <c r="AG40" s="317"/>
      <c r="AH40" s="318"/>
      <c r="AI40" s="317"/>
      <c r="AJ40" s="318"/>
      <c r="AK40" s="317"/>
      <c r="AL40" s="318"/>
      <c r="AM40" s="317"/>
      <c r="AN40" s="318"/>
      <c r="AO40" s="317"/>
      <c r="AP40" s="318"/>
      <c r="AQ40" s="907"/>
      <c r="AR40" s="907"/>
      <c r="AS40" s="907"/>
      <c r="AU40" s="914"/>
      <c r="AV40" s="52">
        <f t="shared" si="1"/>
        <v>1</v>
      </c>
      <c r="AW40" s="52">
        <f t="shared" si="2"/>
        <v>1</v>
      </c>
      <c r="AX40" s="52">
        <f t="shared" si="3"/>
        <v>1</v>
      </c>
      <c r="AY40" s="52">
        <f t="shared" si="4"/>
        <v>1</v>
      </c>
      <c r="AZ40" s="52">
        <f t="shared" si="5"/>
        <v>1</v>
      </c>
      <c r="BA40" s="52">
        <f t="shared" si="6"/>
        <v>0</v>
      </c>
      <c r="BB40" s="52">
        <f t="shared" si="7"/>
        <v>0</v>
      </c>
      <c r="BC40" s="52">
        <f t="shared" si="8"/>
        <v>0</v>
      </c>
      <c r="BD40" s="52">
        <f t="shared" si="9"/>
        <v>0</v>
      </c>
      <c r="BE40" s="52">
        <f t="shared" si="10"/>
        <v>0</v>
      </c>
      <c r="BF40" s="52">
        <f t="shared" si="11"/>
        <v>0</v>
      </c>
      <c r="BG40" s="52">
        <f t="shared" si="12"/>
        <v>0</v>
      </c>
      <c r="BH40" s="52">
        <f t="shared" si="13"/>
        <v>0</v>
      </c>
      <c r="BI40" s="52">
        <f t="shared" si="14"/>
        <v>0</v>
      </c>
      <c r="BJ40" s="52">
        <f t="shared" si="15"/>
        <v>0</v>
      </c>
      <c r="BK40" s="52">
        <f t="shared" si="16"/>
        <v>0</v>
      </c>
      <c r="BY40" s="905"/>
      <c r="BZ40" s="68">
        <f>IF(K40=100%,'BD GRAL 2'!$E$3,0)</f>
        <v>400</v>
      </c>
      <c r="CA40" s="68">
        <f>IF(M40=100%,'BD GRAL 2'!$E$4,0)</f>
        <v>300</v>
      </c>
      <c r="CB40" s="68">
        <f>IF(O40=100%,'BD GRAL 2'!$E$5,0)</f>
        <v>2000</v>
      </c>
      <c r="CC40" s="68">
        <f>IF(Q40=100%,'BD GRAL 2'!$E$6,0)</f>
        <v>1300</v>
      </c>
      <c r="CD40" s="68">
        <f>IF(S40=100%,'BD GRAL 2'!$E$7,0)</f>
        <v>200</v>
      </c>
      <c r="CE40" s="68">
        <f>IF(U40=100%,'BD GRAL 2'!$E$8,0)</f>
        <v>0</v>
      </c>
      <c r="CF40" s="68">
        <f>IF(W40=100%,'BD GRAL 2'!$E$9,0)</f>
        <v>0</v>
      </c>
      <c r="CG40" s="68">
        <f>IF(Y40=100%,'BD GRAL 2'!$E$10,0)</f>
        <v>0</v>
      </c>
      <c r="CH40" s="68">
        <f>IF(AA40=100%,'BD GRAL 2'!$E$11,0)</f>
        <v>0</v>
      </c>
      <c r="CI40" s="68">
        <f>IF(AC40=100%,'BD GRAL 2'!$E$12,0)</f>
        <v>0</v>
      </c>
      <c r="CJ40" s="68">
        <f>IF(AE40=100%,'BD GRAL 2'!$E$13,0)</f>
        <v>0</v>
      </c>
      <c r="CK40" s="68">
        <f>IF(AG40=100%,'BD GRAL 2'!$E$14,0)</f>
        <v>0</v>
      </c>
      <c r="CL40" s="68">
        <f>IF(AI40=100%,'BD GRAL 2'!$E$15,0)</f>
        <v>0</v>
      </c>
      <c r="CM40" s="68">
        <f>IF(AK40=100%,'BD GRAL 2'!$E$16,0)</f>
        <v>0</v>
      </c>
      <c r="CN40" s="68">
        <f>IF(AM40=100%,'BD GRAL 2'!$E$17,0)</f>
        <v>0</v>
      </c>
      <c r="CO40" s="68">
        <f>IF(AO40=100%,'BD GRAL 2'!$E$18,0)</f>
        <v>0</v>
      </c>
    </row>
    <row r="41" spans="1:126" ht="22.5" customHeight="1" x14ac:dyDescent="0.25">
      <c r="A41" s="47">
        <v>31</v>
      </c>
      <c r="B41" s="915"/>
      <c r="C41" s="915"/>
      <c r="D41" s="116"/>
      <c r="E41" s="48" t="s">
        <v>253</v>
      </c>
      <c r="F41" s="48" t="s">
        <v>254</v>
      </c>
      <c r="G41" s="48" t="s">
        <v>255</v>
      </c>
      <c r="H41" s="52">
        <v>329</v>
      </c>
      <c r="I41" s="52">
        <v>9</v>
      </c>
      <c r="J41" s="402" t="s">
        <v>196</v>
      </c>
      <c r="K41" s="672">
        <v>1</v>
      </c>
      <c r="L41" s="673">
        <v>1</v>
      </c>
      <c r="M41" s="674">
        <v>1</v>
      </c>
      <c r="N41" s="675">
        <v>1</v>
      </c>
      <c r="O41" s="676">
        <v>1</v>
      </c>
      <c r="P41" s="675">
        <v>1</v>
      </c>
      <c r="Q41" s="676">
        <v>1</v>
      </c>
      <c r="R41" s="675">
        <v>3</v>
      </c>
      <c r="S41" s="676">
        <v>1</v>
      </c>
      <c r="T41" s="675">
        <v>3</v>
      </c>
      <c r="U41" s="676">
        <v>1</v>
      </c>
      <c r="V41" s="671">
        <v>3</v>
      </c>
      <c r="W41" s="317">
        <v>0.8</v>
      </c>
      <c r="X41" s="318">
        <v>3</v>
      </c>
      <c r="Y41" s="317"/>
      <c r="Z41" s="318"/>
      <c r="AA41" s="317"/>
      <c r="AB41" s="318"/>
      <c r="AC41" s="317"/>
      <c r="AD41" s="318"/>
      <c r="AE41" s="317"/>
      <c r="AF41" s="318"/>
      <c r="AG41" s="317"/>
      <c r="AH41" s="318"/>
      <c r="AI41" s="317"/>
      <c r="AJ41" s="318"/>
      <c r="AK41" s="317"/>
      <c r="AL41" s="318"/>
      <c r="AM41" s="317"/>
      <c r="AN41" s="318"/>
      <c r="AO41" s="317"/>
      <c r="AP41" s="318"/>
      <c r="AQ41" s="907"/>
      <c r="AR41" s="907"/>
      <c r="AS41" s="907"/>
      <c r="AU41" s="914"/>
      <c r="AV41" s="52">
        <f t="shared" si="1"/>
        <v>1</v>
      </c>
      <c r="AW41" s="52">
        <f t="shared" si="2"/>
        <v>1</v>
      </c>
      <c r="AX41" s="52">
        <f t="shared" si="3"/>
        <v>1</v>
      </c>
      <c r="AY41" s="52">
        <f t="shared" si="4"/>
        <v>1</v>
      </c>
      <c r="AZ41" s="52">
        <f t="shared" si="5"/>
        <v>1</v>
      </c>
      <c r="BA41" s="52">
        <f t="shared" si="6"/>
        <v>1</v>
      </c>
      <c r="BB41" s="52">
        <f t="shared" si="7"/>
        <v>0</v>
      </c>
      <c r="BC41" s="52">
        <f t="shared" si="8"/>
        <v>0</v>
      </c>
      <c r="BD41" s="52">
        <f t="shared" si="9"/>
        <v>0</v>
      </c>
      <c r="BE41" s="52">
        <f t="shared" si="10"/>
        <v>0</v>
      </c>
      <c r="BF41" s="52">
        <f t="shared" si="11"/>
        <v>0</v>
      </c>
      <c r="BG41" s="52">
        <f t="shared" si="12"/>
        <v>0</v>
      </c>
      <c r="BH41" s="52">
        <f t="shared" si="13"/>
        <v>0</v>
      </c>
      <c r="BI41" s="52">
        <f t="shared" si="14"/>
        <v>0</v>
      </c>
      <c r="BJ41" s="52">
        <f t="shared" si="15"/>
        <v>0</v>
      </c>
      <c r="BK41" s="52">
        <f t="shared" si="16"/>
        <v>0</v>
      </c>
      <c r="BY41" s="905"/>
      <c r="BZ41" s="68">
        <f>IF(K41=100%,'BD GRAL 2'!$E$3,0)</f>
        <v>400</v>
      </c>
      <c r="CA41" s="68">
        <f>IF(M41=100%,'BD GRAL 2'!$E$4,0)</f>
        <v>300</v>
      </c>
      <c r="CB41" s="68">
        <f>IF(O41=100%,'BD GRAL 2'!$E$5,0)</f>
        <v>2000</v>
      </c>
      <c r="CC41" s="68">
        <f>IF(Q41=100%,'BD GRAL 2'!$E$6,0)</f>
        <v>1300</v>
      </c>
      <c r="CD41" s="68">
        <f>IF(S41=100%,'BD GRAL 2'!$E$7,0)</f>
        <v>200</v>
      </c>
      <c r="CE41" s="68">
        <f>IF(U41=100%,'BD GRAL 2'!$E$8,0)</f>
        <v>2000</v>
      </c>
      <c r="CF41" s="68">
        <f>IF(W41=100%,'BD GRAL 2'!$E$9,0)</f>
        <v>0</v>
      </c>
      <c r="CG41" s="68">
        <f>IF(Y41=100%,'BD GRAL 2'!$E$10,0)</f>
        <v>0</v>
      </c>
      <c r="CH41" s="68">
        <f>IF(AA41=100%,'BD GRAL 2'!$E$11,0)</f>
        <v>0</v>
      </c>
      <c r="CI41" s="68">
        <f>IF(AC41=100%,'BD GRAL 2'!$E$12,0)</f>
        <v>0</v>
      </c>
      <c r="CJ41" s="68">
        <f>IF(AE41=100%,'BD GRAL 2'!$E$13,0)</f>
        <v>0</v>
      </c>
      <c r="CK41" s="68">
        <f>IF(AG41=100%,'BD GRAL 2'!$E$14,0)</f>
        <v>0</v>
      </c>
      <c r="CL41" s="68">
        <f>IF(AI41=100%,'BD GRAL 2'!$E$15,0)</f>
        <v>0</v>
      </c>
      <c r="CM41" s="68">
        <f>IF(AK41=100%,'BD GRAL 2'!$E$16,0)</f>
        <v>0</v>
      </c>
      <c r="CN41" s="68">
        <f>IF(AM41=100%,'BD GRAL 2'!$E$17,0)</f>
        <v>0</v>
      </c>
      <c r="CO41" s="68">
        <f>IF(AO41=100%,'BD GRAL 2'!$E$18,0)</f>
        <v>0</v>
      </c>
    </row>
    <row r="42" spans="1:126" ht="22.5" customHeight="1" x14ac:dyDescent="0.25">
      <c r="A42" s="47">
        <v>56789</v>
      </c>
      <c r="B42" s="915"/>
      <c r="C42" s="915"/>
      <c r="D42" s="116"/>
      <c r="E42" s="48" t="s">
        <v>253</v>
      </c>
      <c r="F42" s="48" t="s">
        <v>254</v>
      </c>
      <c r="G42" s="48" t="s">
        <v>255</v>
      </c>
      <c r="H42" s="52">
        <v>329</v>
      </c>
      <c r="I42" s="52">
        <v>8</v>
      </c>
      <c r="J42" s="402" t="s">
        <v>196</v>
      </c>
      <c r="K42" s="672">
        <v>1</v>
      </c>
      <c r="L42" s="673">
        <v>1</v>
      </c>
      <c r="M42" s="674">
        <v>1</v>
      </c>
      <c r="N42" s="675">
        <v>1</v>
      </c>
      <c r="O42" s="676">
        <v>1</v>
      </c>
      <c r="P42" s="675">
        <v>1</v>
      </c>
      <c r="Q42" s="676">
        <v>1</v>
      </c>
      <c r="R42" s="675">
        <v>3</v>
      </c>
      <c r="S42" s="676">
        <v>1</v>
      </c>
      <c r="T42" s="675">
        <v>3</v>
      </c>
      <c r="U42" s="676">
        <v>1</v>
      </c>
      <c r="V42" s="675">
        <v>3</v>
      </c>
      <c r="W42" s="317">
        <v>0.6</v>
      </c>
      <c r="X42" s="318">
        <v>3</v>
      </c>
      <c r="Y42" s="317"/>
      <c r="Z42" s="318"/>
      <c r="AA42" s="317"/>
      <c r="AB42" s="318"/>
      <c r="AC42" s="317"/>
      <c r="AD42" s="318"/>
      <c r="AE42" s="317"/>
      <c r="AF42" s="318"/>
      <c r="AG42" s="317"/>
      <c r="AH42" s="318"/>
      <c r="AI42" s="317"/>
      <c r="AJ42" s="318"/>
      <c r="AK42" s="317"/>
      <c r="AL42" s="318"/>
      <c r="AM42" s="317"/>
      <c r="AN42" s="318"/>
      <c r="AO42" s="317"/>
      <c r="AP42" s="318"/>
      <c r="AQ42" s="907"/>
      <c r="AR42" s="907"/>
      <c r="AS42" s="907"/>
      <c r="AU42" s="914"/>
      <c r="AV42" s="52">
        <f t="shared" si="1"/>
        <v>1</v>
      </c>
      <c r="AW42" s="52">
        <f t="shared" si="2"/>
        <v>1</v>
      </c>
      <c r="AX42" s="52">
        <f t="shared" si="3"/>
        <v>1</v>
      </c>
      <c r="AY42" s="52">
        <f t="shared" si="4"/>
        <v>1</v>
      </c>
      <c r="AZ42" s="52">
        <f t="shared" si="5"/>
        <v>1</v>
      </c>
      <c r="BA42" s="52">
        <f t="shared" si="6"/>
        <v>1</v>
      </c>
      <c r="BB42" s="52">
        <f t="shared" si="7"/>
        <v>0</v>
      </c>
      <c r="BC42" s="52">
        <f t="shared" si="8"/>
        <v>0</v>
      </c>
      <c r="BD42" s="52">
        <f t="shared" si="9"/>
        <v>0</v>
      </c>
      <c r="BE42" s="52">
        <f t="shared" si="10"/>
        <v>0</v>
      </c>
      <c r="BF42" s="52">
        <f t="shared" si="11"/>
        <v>0</v>
      </c>
      <c r="BG42" s="52">
        <f t="shared" si="12"/>
        <v>0</v>
      </c>
      <c r="BH42" s="52">
        <f t="shared" si="13"/>
        <v>0</v>
      </c>
      <c r="BI42" s="52">
        <f t="shared" si="14"/>
        <v>0</v>
      </c>
      <c r="BJ42" s="52">
        <f t="shared" si="15"/>
        <v>0</v>
      </c>
      <c r="BK42" s="52">
        <f t="shared" si="16"/>
        <v>0</v>
      </c>
      <c r="BY42" s="905"/>
      <c r="BZ42" s="68">
        <f>IF(K42=100%,'BD GRAL 2'!$E$3,0)</f>
        <v>400</v>
      </c>
      <c r="CA42" s="68">
        <f>IF(M42=100%,'BD GRAL 2'!$E$4,0)</f>
        <v>300</v>
      </c>
      <c r="CB42" s="68">
        <f>IF(O42=100%,'BD GRAL 2'!$E$5,0)</f>
        <v>2000</v>
      </c>
      <c r="CC42" s="68">
        <f>IF(Q42=100%,'BD GRAL 2'!$E$6,0)</f>
        <v>1300</v>
      </c>
      <c r="CD42" s="68">
        <f>IF(S42=100%,'BD GRAL 2'!$E$7,0)</f>
        <v>200</v>
      </c>
      <c r="CE42" s="68">
        <f>IF(U42=100%,'BD GRAL 2'!$E$8,0)</f>
        <v>2000</v>
      </c>
      <c r="CF42" s="68">
        <f>IF(W42=100%,'BD GRAL 2'!$E$9,0)</f>
        <v>0</v>
      </c>
      <c r="CG42" s="68">
        <f>IF(Y42=100%,'BD GRAL 2'!$E$10,0)</f>
        <v>0</v>
      </c>
      <c r="CH42" s="68">
        <f>IF(AA42=100%,'BD GRAL 2'!$E$11,0)</f>
        <v>0</v>
      </c>
      <c r="CI42" s="68">
        <f>IF(AC42=100%,'BD GRAL 2'!$E$12,0)</f>
        <v>0</v>
      </c>
      <c r="CJ42" s="68">
        <f>IF(AE42=100%,'BD GRAL 2'!$E$13,0)</f>
        <v>0</v>
      </c>
      <c r="CK42" s="68">
        <f>IF(AG42=100%,'BD GRAL 2'!$E$14,0)</f>
        <v>0</v>
      </c>
      <c r="CL42" s="68">
        <f>IF(AI42=100%,'BD GRAL 2'!$E$15,0)</f>
        <v>0</v>
      </c>
      <c r="CM42" s="68">
        <f>IF(AK42=100%,'BD GRAL 2'!$E$16,0)</f>
        <v>0</v>
      </c>
      <c r="CN42" s="68">
        <f>IF(AM42=100%,'BD GRAL 2'!$E$17,0)</f>
        <v>0</v>
      </c>
      <c r="CO42" s="68">
        <f>IF(AO42=100%,'BD GRAL 2'!$E$18,0)</f>
        <v>0</v>
      </c>
    </row>
    <row r="43" spans="1:126" ht="22.5" customHeight="1" x14ac:dyDescent="0.25">
      <c r="A43" s="47">
        <v>56</v>
      </c>
      <c r="B43" s="915"/>
      <c r="C43" s="915"/>
      <c r="D43" s="116"/>
      <c r="E43" s="48" t="s">
        <v>253</v>
      </c>
      <c r="F43" s="48" t="s">
        <v>254</v>
      </c>
      <c r="G43" s="48" t="s">
        <v>255</v>
      </c>
      <c r="H43" s="52">
        <v>329</v>
      </c>
      <c r="I43" s="52">
        <v>7</v>
      </c>
      <c r="J43" s="402" t="s">
        <v>196</v>
      </c>
      <c r="K43" s="672">
        <v>1</v>
      </c>
      <c r="L43" s="673">
        <v>1</v>
      </c>
      <c r="M43" s="674">
        <v>1</v>
      </c>
      <c r="N43" s="675">
        <v>1</v>
      </c>
      <c r="O43" s="676">
        <v>1</v>
      </c>
      <c r="P43" s="675">
        <v>1</v>
      </c>
      <c r="Q43" s="676">
        <v>1</v>
      </c>
      <c r="R43" s="675">
        <v>3</v>
      </c>
      <c r="S43" s="676">
        <v>1</v>
      </c>
      <c r="T43" s="675">
        <v>3</v>
      </c>
      <c r="U43" s="676">
        <v>1</v>
      </c>
      <c r="V43" s="675">
        <v>3</v>
      </c>
      <c r="W43" s="677">
        <v>1</v>
      </c>
      <c r="X43" s="675">
        <v>3</v>
      </c>
      <c r="Y43" s="317"/>
      <c r="Z43" s="318"/>
      <c r="AA43" s="317"/>
      <c r="AB43" s="318"/>
      <c r="AC43" s="317"/>
      <c r="AD43" s="318"/>
      <c r="AE43" s="317"/>
      <c r="AF43" s="318"/>
      <c r="AG43" s="317"/>
      <c r="AH43" s="318"/>
      <c r="AI43" s="317"/>
      <c r="AJ43" s="318"/>
      <c r="AK43" s="317"/>
      <c r="AL43" s="318"/>
      <c r="AM43" s="317"/>
      <c r="AN43" s="318"/>
      <c r="AO43" s="317"/>
      <c r="AP43" s="318"/>
      <c r="AQ43" s="907"/>
      <c r="AR43" s="907"/>
      <c r="AS43" s="907"/>
      <c r="AU43" s="914"/>
      <c r="AV43" s="52">
        <f t="shared" si="1"/>
        <v>1</v>
      </c>
      <c r="AW43" s="52">
        <f t="shared" si="2"/>
        <v>1</v>
      </c>
      <c r="AX43" s="52">
        <f t="shared" si="3"/>
        <v>1</v>
      </c>
      <c r="AY43" s="52">
        <f t="shared" si="4"/>
        <v>1</v>
      </c>
      <c r="AZ43" s="52">
        <f t="shared" si="5"/>
        <v>1</v>
      </c>
      <c r="BA43" s="52">
        <f t="shared" si="6"/>
        <v>1</v>
      </c>
      <c r="BB43" s="52">
        <f t="shared" si="7"/>
        <v>1</v>
      </c>
      <c r="BC43" s="52">
        <f t="shared" si="8"/>
        <v>0</v>
      </c>
      <c r="BD43" s="52">
        <f t="shared" si="9"/>
        <v>0</v>
      </c>
      <c r="BE43" s="52">
        <f t="shared" si="10"/>
        <v>0</v>
      </c>
      <c r="BF43" s="52">
        <f t="shared" si="11"/>
        <v>0</v>
      </c>
      <c r="BG43" s="52">
        <f t="shared" si="12"/>
        <v>0</v>
      </c>
      <c r="BH43" s="52">
        <f t="shared" si="13"/>
        <v>0</v>
      </c>
      <c r="BI43" s="52">
        <f t="shared" si="14"/>
        <v>0</v>
      </c>
      <c r="BJ43" s="52">
        <f t="shared" si="15"/>
        <v>0</v>
      </c>
      <c r="BK43" s="52">
        <f t="shared" si="16"/>
        <v>0</v>
      </c>
      <c r="BY43" s="905"/>
      <c r="BZ43" s="68">
        <f>IF(K43=100%,'BD GRAL 2'!$E$3,0)</f>
        <v>400</v>
      </c>
      <c r="CA43" s="68">
        <f>IF(M43=100%,'BD GRAL 2'!$E$4,0)</f>
        <v>300</v>
      </c>
      <c r="CB43" s="68">
        <f>IF(O43=100%,'BD GRAL 2'!$E$5,0)</f>
        <v>2000</v>
      </c>
      <c r="CC43" s="68">
        <f>IF(Q43=100%,'BD GRAL 2'!$E$6,0)</f>
        <v>1300</v>
      </c>
      <c r="CD43" s="68">
        <f>IF(S43=100%,'BD GRAL 2'!$E$7,0)</f>
        <v>200</v>
      </c>
      <c r="CE43" s="68">
        <f>IF(U43=100%,'BD GRAL 2'!$E$8,0)</f>
        <v>2000</v>
      </c>
      <c r="CF43" s="68">
        <f>IF(W43=100%,'BD GRAL 2'!$E$9,0)</f>
        <v>2700</v>
      </c>
      <c r="CG43" s="68">
        <f>IF(Y43=100%,'BD GRAL 2'!$E$10,0)</f>
        <v>0</v>
      </c>
      <c r="CH43" s="68">
        <f>IF(AA43=100%,'BD GRAL 2'!$E$11,0)</f>
        <v>0</v>
      </c>
      <c r="CI43" s="68">
        <f>IF(AC43=100%,'BD GRAL 2'!$E$12,0)</f>
        <v>0</v>
      </c>
      <c r="CJ43" s="68">
        <f>IF(AE43=100%,'BD GRAL 2'!$E$13,0)</f>
        <v>0</v>
      </c>
      <c r="CK43" s="68">
        <f>IF(AG43=100%,'BD GRAL 2'!$E$14,0)</f>
        <v>0</v>
      </c>
      <c r="CL43" s="68">
        <f>IF(AI43=100%,'BD GRAL 2'!$E$15,0)</f>
        <v>0</v>
      </c>
      <c r="CM43" s="68">
        <f>IF(AK43=100%,'BD GRAL 2'!$E$16,0)</f>
        <v>0</v>
      </c>
      <c r="CN43" s="68">
        <f>IF(AM43=100%,'BD GRAL 2'!$E$17,0)</f>
        <v>0</v>
      </c>
      <c r="CO43" s="68">
        <f>IF(AO43=100%,'BD GRAL 2'!$E$18,0)</f>
        <v>0</v>
      </c>
    </row>
    <row r="44" spans="1:126" ht="22.5" customHeight="1" x14ac:dyDescent="0.25">
      <c r="A44" s="47">
        <v>34</v>
      </c>
      <c r="B44" s="915"/>
      <c r="C44" s="915"/>
      <c r="D44" s="116"/>
      <c r="E44" s="48" t="s">
        <v>253</v>
      </c>
      <c r="F44" s="48" t="s">
        <v>254</v>
      </c>
      <c r="G44" s="48" t="s">
        <v>255</v>
      </c>
      <c r="H44" s="52">
        <v>329</v>
      </c>
      <c r="I44" s="52">
        <v>6</v>
      </c>
      <c r="J44" s="402" t="s">
        <v>196</v>
      </c>
      <c r="K44" s="672">
        <v>1</v>
      </c>
      <c r="L44" s="673">
        <v>1</v>
      </c>
      <c r="M44" s="674">
        <v>1</v>
      </c>
      <c r="N44" s="675">
        <v>1</v>
      </c>
      <c r="O44" s="676">
        <v>1</v>
      </c>
      <c r="P44" s="675">
        <v>1</v>
      </c>
      <c r="Q44" s="676">
        <v>1</v>
      </c>
      <c r="R44" s="675">
        <v>3</v>
      </c>
      <c r="S44" s="676">
        <v>1</v>
      </c>
      <c r="T44" s="675">
        <v>3</v>
      </c>
      <c r="U44" s="676">
        <v>1</v>
      </c>
      <c r="V44" s="675">
        <v>3</v>
      </c>
      <c r="W44" s="677">
        <v>1</v>
      </c>
      <c r="X44" s="675">
        <v>3</v>
      </c>
      <c r="Y44" s="317"/>
      <c r="Z44" s="318"/>
      <c r="AA44" s="317"/>
      <c r="AB44" s="318"/>
      <c r="AC44" s="317"/>
      <c r="AD44" s="318"/>
      <c r="AE44" s="317"/>
      <c r="AF44" s="318"/>
      <c r="AG44" s="317"/>
      <c r="AH44" s="318"/>
      <c r="AI44" s="317"/>
      <c r="AJ44" s="318"/>
      <c r="AK44" s="317"/>
      <c r="AL44" s="318"/>
      <c r="AM44" s="317"/>
      <c r="AN44" s="318"/>
      <c r="AO44" s="317"/>
      <c r="AP44" s="318"/>
      <c r="AQ44" s="907"/>
      <c r="AR44" s="907"/>
      <c r="AS44" s="907"/>
      <c r="AU44" s="914"/>
      <c r="AV44" s="52">
        <f t="shared" si="1"/>
        <v>1</v>
      </c>
      <c r="AW44" s="52">
        <f t="shared" si="2"/>
        <v>1</v>
      </c>
      <c r="AX44" s="52">
        <f t="shared" si="3"/>
        <v>1</v>
      </c>
      <c r="AY44" s="52">
        <f t="shared" si="4"/>
        <v>1</v>
      </c>
      <c r="AZ44" s="52">
        <f t="shared" si="5"/>
        <v>1</v>
      </c>
      <c r="BA44" s="52">
        <f t="shared" si="6"/>
        <v>1</v>
      </c>
      <c r="BB44" s="52">
        <f t="shared" si="7"/>
        <v>1</v>
      </c>
      <c r="BC44" s="52">
        <f t="shared" si="8"/>
        <v>0</v>
      </c>
      <c r="BD44" s="52">
        <f t="shared" si="9"/>
        <v>0</v>
      </c>
      <c r="BE44" s="52">
        <f t="shared" si="10"/>
        <v>0</v>
      </c>
      <c r="BF44" s="52">
        <f t="shared" si="11"/>
        <v>0</v>
      </c>
      <c r="BG44" s="52">
        <f t="shared" si="12"/>
        <v>0</v>
      </c>
      <c r="BH44" s="52">
        <f t="shared" si="13"/>
        <v>0</v>
      </c>
      <c r="BI44" s="52">
        <f t="shared" si="14"/>
        <v>0</v>
      </c>
      <c r="BJ44" s="52">
        <f t="shared" si="15"/>
        <v>0</v>
      </c>
      <c r="BK44" s="52">
        <f t="shared" si="16"/>
        <v>0</v>
      </c>
      <c r="BY44" s="905"/>
      <c r="BZ44" s="68">
        <f>IF(K44=100%,'BD GRAL 2'!$E$3,0)</f>
        <v>400</v>
      </c>
      <c r="CA44" s="68">
        <f>IF(M44=100%,'BD GRAL 2'!$E$4,0)</f>
        <v>300</v>
      </c>
      <c r="CB44" s="68">
        <f>IF(O44=100%,'BD GRAL 2'!$E$5,0)</f>
        <v>2000</v>
      </c>
      <c r="CC44" s="68">
        <f>IF(Q44=100%,'BD GRAL 2'!$E$6,0)</f>
        <v>1300</v>
      </c>
      <c r="CD44" s="68">
        <f>IF(S44=100%,'BD GRAL 2'!$E$7,0)</f>
        <v>200</v>
      </c>
      <c r="CE44" s="68">
        <f>IF(U44=100%,'BD GRAL 2'!$E$8,0)</f>
        <v>2000</v>
      </c>
      <c r="CF44" s="68">
        <f>IF(W44=100%,'BD GRAL 2'!$E$9,0)</f>
        <v>2700</v>
      </c>
      <c r="CG44" s="68">
        <f>IF(Y44=100%,'BD GRAL 2'!$E$10,0)</f>
        <v>0</v>
      </c>
      <c r="CH44" s="68">
        <f>IF(AA44=100%,'BD GRAL 2'!$E$11,0)</f>
        <v>0</v>
      </c>
      <c r="CI44" s="68">
        <f>IF(AC44=100%,'BD GRAL 2'!$E$12,0)</f>
        <v>0</v>
      </c>
      <c r="CJ44" s="68">
        <f>IF(AE44=100%,'BD GRAL 2'!$E$13,0)</f>
        <v>0</v>
      </c>
      <c r="CK44" s="68">
        <f>IF(AG44=100%,'BD GRAL 2'!$E$14,0)</f>
        <v>0</v>
      </c>
      <c r="CL44" s="68">
        <f>IF(AI44=100%,'BD GRAL 2'!$E$15,0)</f>
        <v>0</v>
      </c>
      <c r="CM44" s="68">
        <f>IF(AK44=100%,'BD GRAL 2'!$E$16,0)</f>
        <v>0</v>
      </c>
      <c r="CN44" s="68">
        <f>IF(AM44=100%,'BD GRAL 2'!$E$17,0)</f>
        <v>0</v>
      </c>
      <c r="CO44" s="68">
        <f>IF(AO44=100%,'BD GRAL 2'!$E$18,0)</f>
        <v>0</v>
      </c>
    </row>
    <row r="45" spans="1:126" ht="22.5" customHeight="1" thickBot="1" x14ac:dyDescent="0.3">
      <c r="A45" s="47">
        <v>35</v>
      </c>
      <c r="B45" s="915"/>
      <c r="C45" s="915"/>
      <c r="D45" s="116"/>
      <c r="E45" s="48" t="s">
        <v>253</v>
      </c>
      <c r="F45" s="48" t="s">
        <v>254</v>
      </c>
      <c r="G45" s="48" t="s">
        <v>255</v>
      </c>
      <c r="H45" s="52">
        <v>329</v>
      </c>
      <c r="I45" s="52">
        <v>5</v>
      </c>
      <c r="J45" s="402" t="s">
        <v>196</v>
      </c>
      <c r="K45" s="672">
        <v>1</v>
      </c>
      <c r="L45" s="673">
        <v>1</v>
      </c>
      <c r="M45" s="674">
        <v>1</v>
      </c>
      <c r="N45" s="675">
        <v>1</v>
      </c>
      <c r="O45" s="676">
        <v>1</v>
      </c>
      <c r="P45" s="675">
        <v>1</v>
      </c>
      <c r="Q45" s="676">
        <v>1</v>
      </c>
      <c r="R45" s="675">
        <v>3</v>
      </c>
      <c r="S45" s="676">
        <v>1</v>
      </c>
      <c r="T45" s="675">
        <v>3</v>
      </c>
      <c r="U45" s="676">
        <v>1</v>
      </c>
      <c r="V45" s="675">
        <v>3</v>
      </c>
      <c r="W45" s="677">
        <v>1</v>
      </c>
      <c r="X45" s="675">
        <v>3</v>
      </c>
      <c r="Y45" s="317"/>
      <c r="Z45" s="318"/>
      <c r="AA45" s="317"/>
      <c r="AB45" s="318"/>
      <c r="AC45" s="317"/>
      <c r="AD45" s="318"/>
      <c r="AE45" s="317"/>
      <c r="AF45" s="318"/>
      <c r="AG45" s="317"/>
      <c r="AH45" s="318"/>
      <c r="AI45" s="317"/>
      <c r="AJ45" s="318"/>
      <c r="AK45" s="317"/>
      <c r="AL45" s="318"/>
      <c r="AM45" s="317"/>
      <c r="AN45" s="318"/>
      <c r="AO45" s="317"/>
      <c r="AP45" s="318"/>
      <c r="AQ45" s="907"/>
      <c r="AR45" s="907"/>
      <c r="AS45" s="907"/>
      <c r="AU45" s="914"/>
      <c r="AV45" s="69">
        <f t="shared" si="1"/>
        <v>1</v>
      </c>
      <c r="AW45" s="69">
        <f t="shared" si="2"/>
        <v>1</v>
      </c>
      <c r="AX45" s="69">
        <f t="shared" si="3"/>
        <v>1</v>
      </c>
      <c r="AY45" s="52">
        <f t="shared" si="4"/>
        <v>1</v>
      </c>
      <c r="AZ45" s="52">
        <f t="shared" si="5"/>
        <v>1</v>
      </c>
      <c r="BA45" s="69">
        <f t="shared" si="6"/>
        <v>1</v>
      </c>
      <c r="BB45" s="69">
        <f t="shared" si="7"/>
        <v>1</v>
      </c>
      <c r="BC45" s="81">
        <f t="shared" si="8"/>
        <v>0</v>
      </c>
      <c r="BD45" s="81">
        <f t="shared" si="9"/>
        <v>0</v>
      </c>
      <c r="BE45" s="81">
        <f t="shared" si="10"/>
        <v>0</v>
      </c>
      <c r="BF45" s="81">
        <f t="shared" si="11"/>
        <v>0</v>
      </c>
      <c r="BG45" s="81">
        <f t="shared" si="12"/>
        <v>0</v>
      </c>
      <c r="BH45" s="81">
        <f t="shared" si="13"/>
        <v>0</v>
      </c>
      <c r="BI45" s="81">
        <f t="shared" si="14"/>
        <v>0</v>
      </c>
      <c r="BJ45" s="81">
        <f t="shared" si="15"/>
        <v>0</v>
      </c>
      <c r="BK45" s="81">
        <f t="shared" si="16"/>
        <v>0</v>
      </c>
      <c r="BY45" s="905"/>
      <c r="BZ45" s="82">
        <f>IF(K45=100%,'BD GRAL 2'!$E$3,0)</f>
        <v>400</v>
      </c>
      <c r="CA45" s="82">
        <f>IF(M45=100%,'BD GRAL 2'!$E$4,0)</f>
        <v>300</v>
      </c>
      <c r="CB45" s="82">
        <f>IF(O45=100%,'BD GRAL 2'!$E$5,0)</f>
        <v>2000</v>
      </c>
      <c r="CC45" s="82">
        <f>IF(Q45=100%,'BD GRAL 2'!$E$6,0)</f>
        <v>1300</v>
      </c>
      <c r="CD45" s="82">
        <f>IF(S45=100%,'BD GRAL 2'!$E$7,0)</f>
        <v>200</v>
      </c>
      <c r="CE45" s="82">
        <f>IF(U45=100%,'BD GRAL 2'!$E$8,0)</f>
        <v>2000</v>
      </c>
      <c r="CF45" s="82">
        <f>IF(W45=100%,'BD GRAL 2'!$E$9,0)</f>
        <v>2700</v>
      </c>
      <c r="CG45" s="82">
        <f>IF(Y45=100%,'BD GRAL 2'!$E$10,0)</f>
        <v>0</v>
      </c>
      <c r="CH45" s="82">
        <f>IF(AA45=100%,'BD GRAL 2'!$E$11,0)</f>
        <v>0</v>
      </c>
      <c r="CI45" s="82">
        <f>IF(AC45=100%,'BD GRAL 2'!$E$12,0)</f>
        <v>0</v>
      </c>
      <c r="CJ45" s="82">
        <f>IF(AE45=100%,'BD GRAL 2'!$E$13,0)</f>
        <v>0</v>
      </c>
      <c r="CK45" s="82">
        <f>IF(AG45=100%,'BD GRAL 2'!$E$14,0)</f>
        <v>0</v>
      </c>
      <c r="CL45" s="82">
        <f>IF(AI45=100%,'BD GRAL 2'!$E$15,0)</f>
        <v>0</v>
      </c>
      <c r="CM45" s="82">
        <f>IF(AK45=100%,'BD GRAL 2'!$E$16,0)</f>
        <v>0</v>
      </c>
      <c r="CN45" s="82">
        <f>IF(AM45=100%,'BD GRAL 2'!$E$17,0)</f>
        <v>0</v>
      </c>
      <c r="CO45" s="82">
        <f>IF(AO45=100%,'BD GRAL 2'!$E$18,0)</f>
        <v>0</v>
      </c>
    </row>
    <row r="46" spans="1:126" ht="22.5" customHeight="1" thickBot="1" x14ac:dyDescent="0.3">
      <c r="B46" s="10"/>
      <c r="Q46" s="41"/>
      <c r="AU46" s="916" t="s">
        <v>71</v>
      </c>
      <c r="AV46" s="919">
        <f>COUNTIF(AV11:AV45,"1")</f>
        <v>35</v>
      </c>
      <c r="AW46" s="922">
        <f t="shared" ref="AW46:BK46" si="21">COUNTIF(AW11:AW45,"1")</f>
        <v>35</v>
      </c>
      <c r="AX46" s="925">
        <f t="shared" si="21"/>
        <v>35</v>
      </c>
      <c r="AY46" s="925">
        <f t="shared" si="21"/>
        <v>11</v>
      </c>
      <c r="AZ46" s="925">
        <f t="shared" si="21"/>
        <v>11</v>
      </c>
      <c r="BA46" s="925">
        <f t="shared" si="21"/>
        <v>10</v>
      </c>
      <c r="BB46" s="925">
        <f t="shared" si="21"/>
        <v>7</v>
      </c>
      <c r="BC46" s="925">
        <f t="shared" si="21"/>
        <v>0</v>
      </c>
      <c r="BD46" s="925">
        <f t="shared" si="21"/>
        <v>0</v>
      </c>
      <c r="BE46" s="925">
        <f t="shared" si="21"/>
        <v>0</v>
      </c>
      <c r="BF46" s="925">
        <f t="shared" si="21"/>
        <v>0</v>
      </c>
      <c r="BG46" s="925">
        <f t="shared" si="21"/>
        <v>0</v>
      </c>
      <c r="BH46" s="925">
        <f t="shared" si="21"/>
        <v>0</v>
      </c>
      <c r="BI46" s="925">
        <f t="shared" si="21"/>
        <v>0</v>
      </c>
      <c r="BJ46" s="925">
        <f t="shared" si="21"/>
        <v>0</v>
      </c>
      <c r="BK46" s="925">
        <f t="shared" si="21"/>
        <v>0</v>
      </c>
      <c r="BY46" s="535" t="s">
        <v>166</v>
      </c>
      <c r="BZ46" s="536">
        <f>COUNTIF(BZ11:BZ45,BZ47)</f>
        <v>35</v>
      </c>
      <c r="CA46" s="536">
        <f t="shared" ref="CA46:CO46" si="22">COUNTIF(CA11:CA45,CA47)</f>
        <v>35</v>
      </c>
      <c r="CB46" s="536">
        <f t="shared" si="22"/>
        <v>35</v>
      </c>
      <c r="CC46" s="536">
        <f t="shared" si="22"/>
        <v>11</v>
      </c>
      <c r="CD46" s="536">
        <f t="shared" si="22"/>
        <v>11</v>
      </c>
      <c r="CE46" s="536">
        <f t="shared" si="22"/>
        <v>10</v>
      </c>
      <c r="CF46" s="536">
        <f t="shared" si="22"/>
        <v>7</v>
      </c>
      <c r="CG46" s="536">
        <f t="shared" si="22"/>
        <v>0</v>
      </c>
      <c r="CH46" s="536">
        <f t="shared" si="22"/>
        <v>0</v>
      </c>
      <c r="CI46" s="536">
        <f t="shared" si="22"/>
        <v>0</v>
      </c>
      <c r="CJ46" s="536">
        <f t="shared" si="22"/>
        <v>0</v>
      </c>
      <c r="CK46" s="536">
        <f t="shared" si="22"/>
        <v>0</v>
      </c>
      <c r="CL46" s="536">
        <f t="shared" si="22"/>
        <v>0</v>
      </c>
      <c r="CM46" s="536">
        <f t="shared" si="22"/>
        <v>0</v>
      </c>
      <c r="CN46" s="536">
        <f t="shared" si="22"/>
        <v>0</v>
      </c>
      <c r="CO46" s="536">
        <f t="shared" si="22"/>
        <v>0</v>
      </c>
      <c r="CP46" s="319"/>
      <c r="DA46" s="49"/>
      <c r="DB46" s="49"/>
      <c r="DC46" s="49"/>
      <c r="DD46" s="49"/>
      <c r="DE46" s="49"/>
      <c r="DF46" s="49"/>
      <c r="DG46" s="49"/>
      <c r="DH46" s="49"/>
      <c r="DI46" s="49"/>
      <c r="DJ46" s="49"/>
      <c r="DK46" s="49"/>
      <c r="DL46" s="49"/>
      <c r="DM46" s="49"/>
      <c r="DN46" s="49"/>
      <c r="DO46" s="49"/>
      <c r="DP46" s="49"/>
      <c r="DQ46" s="49"/>
      <c r="DR46" s="49"/>
      <c r="DS46" s="49"/>
      <c r="DT46" s="49"/>
      <c r="DU46" s="49"/>
      <c r="DV46" s="49"/>
    </row>
    <row r="47" spans="1:126" ht="22.5" customHeight="1" thickBot="1" x14ac:dyDescent="0.3">
      <c r="AU47" s="917"/>
      <c r="AV47" s="920"/>
      <c r="AW47" s="923"/>
      <c r="AX47" s="926"/>
      <c r="AY47" s="926"/>
      <c r="AZ47" s="926"/>
      <c r="BA47" s="926"/>
      <c r="BB47" s="926"/>
      <c r="BC47" s="926"/>
      <c r="BD47" s="926"/>
      <c r="BE47" s="926"/>
      <c r="BF47" s="926"/>
      <c r="BG47" s="926"/>
      <c r="BH47" s="926"/>
      <c r="BI47" s="926"/>
      <c r="BJ47" s="926"/>
      <c r="BK47" s="926"/>
      <c r="BY47" s="537" t="s">
        <v>248</v>
      </c>
      <c r="BZ47" s="538">
        <f>'BD GRAL 2'!E3</f>
        <v>400</v>
      </c>
      <c r="CA47" s="538">
        <f>'BD GRAL 2'!E4</f>
        <v>300</v>
      </c>
      <c r="CB47" s="538">
        <f>'BD GRAL 2'!E5</f>
        <v>2000</v>
      </c>
      <c r="CC47" s="538">
        <f>'BD GRAL 2'!E6</f>
        <v>1300</v>
      </c>
      <c r="CD47" s="538">
        <f>'BD GRAL 2'!E7</f>
        <v>200</v>
      </c>
      <c r="CE47" s="538">
        <f>'BD GRAL 2'!E8</f>
        <v>2000</v>
      </c>
      <c r="CF47" s="538">
        <f>'BD GRAL 2'!E9</f>
        <v>2700</v>
      </c>
      <c r="CG47" s="538">
        <f>'BD GRAL 2'!E10</f>
        <v>5600</v>
      </c>
      <c r="CH47" s="538">
        <f>'BD GRAL 2'!E11</f>
        <v>100</v>
      </c>
      <c r="CI47" s="538">
        <f>'BD GRAL 2'!E12</f>
        <v>800</v>
      </c>
      <c r="CJ47" s="538">
        <f>'BD GRAL 2'!E13</f>
        <v>600</v>
      </c>
      <c r="CK47" s="538">
        <f>'BD GRAL 2'!E14</f>
        <v>500</v>
      </c>
      <c r="CL47" s="538">
        <f>'BD GRAL 2'!E15</f>
        <v>1500</v>
      </c>
      <c r="CM47" s="538">
        <f>'BD GRAL 2'!E16</f>
        <v>1000</v>
      </c>
      <c r="CN47" s="538">
        <f>'BD GRAL 2'!E17</f>
        <v>300</v>
      </c>
      <c r="CO47" s="538">
        <f>'BD GRAL 2'!E18</f>
        <v>200</v>
      </c>
      <c r="CP47" s="319"/>
      <c r="DA47" s="49"/>
      <c r="DB47" s="49"/>
      <c r="DC47" s="49"/>
      <c r="DD47" s="49"/>
      <c r="DE47" s="49"/>
      <c r="DF47" s="49"/>
      <c r="DG47" s="49"/>
      <c r="DH47" s="49"/>
      <c r="DI47" s="49"/>
      <c r="DJ47" s="49"/>
      <c r="DK47" s="49"/>
      <c r="DL47" s="49"/>
      <c r="DM47" s="49"/>
      <c r="DN47" s="49"/>
      <c r="DO47" s="49"/>
      <c r="DP47" s="49"/>
      <c r="DQ47" s="49"/>
      <c r="DR47" s="49"/>
      <c r="DS47" s="49"/>
      <c r="DT47" s="49"/>
      <c r="DU47" s="49"/>
      <c r="DV47" s="49"/>
    </row>
    <row r="48" spans="1:126" ht="22.5" customHeight="1" thickBot="1" x14ac:dyDescent="0.3">
      <c r="AU48" s="918"/>
      <c r="AV48" s="921"/>
      <c r="AW48" s="924"/>
      <c r="AX48" s="927"/>
      <c r="AY48" s="927"/>
      <c r="AZ48" s="927"/>
      <c r="BA48" s="927"/>
      <c r="BB48" s="927"/>
      <c r="BC48" s="927"/>
      <c r="BD48" s="927"/>
      <c r="BE48" s="927"/>
      <c r="BF48" s="927"/>
      <c r="BG48" s="927"/>
      <c r="BH48" s="927"/>
      <c r="BI48" s="927"/>
      <c r="BJ48" s="927"/>
      <c r="BK48" s="927"/>
      <c r="BY48" s="539" t="s">
        <v>163</v>
      </c>
      <c r="BZ48" s="534">
        <f>BZ46*BZ47</f>
        <v>14000</v>
      </c>
      <c r="CA48" s="534">
        <f t="shared" ref="CA48:CO48" si="23">CA46*CA47</f>
        <v>10500</v>
      </c>
      <c r="CB48" s="534">
        <f t="shared" si="23"/>
        <v>70000</v>
      </c>
      <c r="CC48" s="534">
        <f t="shared" si="23"/>
        <v>14300</v>
      </c>
      <c r="CD48" s="534">
        <f t="shared" si="23"/>
        <v>2200</v>
      </c>
      <c r="CE48" s="534">
        <f t="shared" si="23"/>
        <v>20000</v>
      </c>
      <c r="CF48" s="534">
        <f t="shared" si="23"/>
        <v>18900</v>
      </c>
      <c r="CG48" s="534">
        <f t="shared" si="23"/>
        <v>0</v>
      </c>
      <c r="CH48" s="534">
        <f t="shared" si="23"/>
        <v>0</v>
      </c>
      <c r="CI48" s="534">
        <f t="shared" si="23"/>
        <v>0</v>
      </c>
      <c r="CJ48" s="534">
        <f t="shared" si="23"/>
        <v>0</v>
      </c>
      <c r="CK48" s="534">
        <f t="shared" si="23"/>
        <v>0</v>
      </c>
      <c r="CL48" s="534">
        <f t="shared" si="23"/>
        <v>0</v>
      </c>
      <c r="CM48" s="534">
        <f t="shared" si="23"/>
        <v>0</v>
      </c>
      <c r="CN48" s="534">
        <f t="shared" si="23"/>
        <v>0</v>
      </c>
      <c r="CO48" s="534">
        <f t="shared" si="23"/>
        <v>0</v>
      </c>
      <c r="DA48" s="49"/>
      <c r="DB48" s="49"/>
      <c r="DC48" s="49"/>
      <c r="DD48" s="49"/>
      <c r="DE48" s="49"/>
      <c r="DF48" s="49"/>
      <c r="DG48" s="49"/>
      <c r="DH48" s="49"/>
      <c r="DI48" s="49"/>
      <c r="DJ48" s="49"/>
      <c r="DK48" s="49"/>
      <c r="DL48" s="49"/>
      <c r="DM48" s="49"/>
      <c r="DN48" s="49"/>
      <c r="DO48" s="49"/>
      <c r="DP48" s="49"/>
      <c r="DQ48" s="49"/>
      <c r="DR48" s="49"/>
      <c r="DS48" s="49"/>
      <c r="DT48" s="49"/>
      <c r="DU48" s="49"/>
      <c r="DV48" s="49"/>
    </row>
    <row r="49" spans="77:126" ht="22.5" customHeight="1" thickBot="1" x14ac:dyDescent="0.3">
      <c r="BY49" s="532" t="s">
        <v>234</v>
      </c>
      <c r="BZ49" s="533">
        <f>BZ47*$AP$5</f>
        <v>14000</v>
      </c>
      <c r="CA49" s="533">
        <f t="shared" ref="CA49:CO49" si="24">CA47*$AP$5</f>
        <v>10500</v>
      </c>
      <c r="CB49" s="533">
        <f t="shared" si="24"/>
        <v>70000</v>
      </c>
      <c r="CC49" s="533">
        <f t="shared" si="24"/>
        <v>45500</v>
      </c>
      <c r="CD49" s="533">
        <f t="shared" si="24"/>
        <v>7000</v>
      </c>
      <c r="CE49" s="533">
        <f t="shared" si="24"/>
        <v>70000</v>
      </c>
      <c r="CF49" s="533">
        <f t="shared" si="24"/>
        <v>94500</v>
      </c>
      <c r="CG49" s="533">
        <f t="shared" si="24"/>
        <v>196000</v>
      </c>
      <c r="CH49" s="533">
        <f t="shared" si="24"/>
        <v>3500</v>
      </c>
      <c r="CI49" s="533">
        <f t="shared" si="24"/>
        <v>28000</v>
      </c>
      <c r="CJ49" s="533">
        <f t="shared" si="24"/>
        <v>21000</v>
      </c>
      <c r="CK49" s="533">
        <f t="shared" si="24"/>
        <v>17500</v>
      </c>
      <c r="CL49" s="533">
        <f t="shared" si="24"/>
        <v>52500</v>
      </c>
      <c r="CM49" s="533">
        <f t="shared" si="24"/>
        <v>35000</v>
      </c>
      <c r="CN49" s="533">
        <f t="shared" si="24"/>
        <v>10500</v>
      </c>
      <c r="CO49" s="533">
        <f t="shared" si="24"/>
        <v>7000</v>
      </c>
      <c r="DA49" s="49"/>
      <c r="DB49" s="49"/>
      <c r="DC49" s="49"/>
      <c r="DD49" s="49"/>
      <c r="DE49" s="49"/>
      <c r="DF49" s="49"/>
      <c r="DG49" s="49"/>
      <c r="DH49" s="49"/>
      <c r="DI49" s="49"/>
      <c r="DJ49" s="49"/>
      <c r="DK49" s="49"/>
      <c r="DL49" s="49"/>
      <c r="DM49" s="49"/>
      <c r="DN49" s="49"/>
      <c r="DO49" s="49"/>
      <c r="DP49" s="49"/>
      <c r="DQ49" s="49"/>
      <c r="DR49" s="49"/>
      <c r="DS49" s="49"/>
      <c r="DT49" s="49"/>
      <c r="DU49" s="49"/>
      <c r="DV49" s="49"/>
    </row>
    <row r="50" spans="77:126" ht="22.5" customHeight="1" thickBot="1" x14ac:dyDescent="0.3">
      <c r="BY50" s="532" t="s">
        <v>142</v>
      </c>
      <c r="BZ50" s="76">
        <f>BZ49-BZ48</f>
        <v>0</v>
      </c>
      <c r="CA50" s="76">
        <f t="shared" ref="CA50:CO50" si="25">CA49-CA48</f>
        <v>0</v>
      </c>
      <c r="CB50" s="76">
        <f t="shared" si="25"/>
        <v>0</v>
      </c>
      <c r="CC50" s="76">
        <f t="shared" si="25"/>
        <v>31200</v>
      </c>
      <c r="CD50" s="76">
        <f t="shared" si="25"/>
        <v>4800</v>
      </c>
      <c r="CE50" s="76">
        <f t="shared" si="25"/>
        <v>50000</v>
      </c>
      <c r="CF50" s="76">
        <f t="shared" si="25"/>
        <v>75600</v>
      </c>
      <c r="CG50" s="76">
        <f t="shared" si="25"/>
        <v>196000</v>
      </c>
      <c r="CH50" s="76">
        <f t="shared" si="25"/>
        <v>3500</v>
      </c>
      <c r="CI50" s="76">
        <f t="shared" si="25"/>
        <v>28000</v>
      </c>
      <c r="CJ50" s="76">
        <f t="shared" si="25"/>
        <v>21000</v>
      </c>
      <c r="CK50" s="76">
        <f t="shared" si="25"/>
        <v>17500</v>
      </c>
      <c r="CL50" s="76">
        <f t="shared" si="25"/>
        <v>52500</v>
      </c>
      <c r="CM50" s="76">
        <f t="shared" si="25"/>
        <v>35000</v>
      </c>
      <c r="CN50" s="76">
        <f t="shared" si="25"/>
        <v>10500</v>
      </c>
      <c r="CO50" s="76">
        <f t="shared" si="25"/>
        <v>7000</v>
      </c>
    </row>
    <row r="51" spans="77:126" ht="22.5" customHeight="1" thickBot="1" x14ac:dyDescent="0.3">
      <c r="BY51" s="532" t="s">
        <v>235</v>
      </c>
      <c r="BZ51" s="584"/>
      <c r="CA51" s="584"/>
      <c r="CB51" s="584"/>
      <c r="CC51" s="584"/>
      <c r="CD51" s="584"/>
      <c r="CE51" s="584"/>
      <c r="CF51" s="584"/>
      <c r="CG51" s="584"/>
      <c r="CH51" s="584"/>
      <c r="CI51" s="584"/>
      <c r="CJ51" s="584"/>
      <c r="CK51" s="584"/>
      <c r="CL51" s="584"/>
      <c r="CM51" s="584"/>
      <c r="CN51" s="584"/>
      <c r="CO51" s="584"/>
    </row>
    <row r="52" spans="77:126" ht="22.5" customHeight="1" thickBot="1" x14ac:dyDescent="0.3">
      <c r="BY52" s="532" t="s">
        <v>226</v>
      </c>
      <c r="BZ52" s="76">
        <f>BZ50-BZ51</f>
        <v>0</v>
      </c>
      <c r="CA52" s="76">
        <f t="shared" ref="CA52:CO52" si="26">CA50-CA51</f>
        <v>0</v>
      </c>
      <c r="CB52" s="76">
        <f t="shared" si="26"/>
        <v>0</v>
      </c>
      <c r="CC52" s="76">
        <f t="shared" si="26"/>
        <v>31200</v>
      </c>
      <c r="CD52" s="76">
        <f t="shared" si="26"/>
        <v>4800</v>
      </c>
      <c r="CE52" s="76">
        <f t="shared" si="26"/>
        <v>50000</v>
      </c>
      <c r="CF52" s="76">
        <f t="shared" si="26"/>
        <v>75600</v>
      </c>
      <c r="CG52" s="76">
        <f t="shared" si="26"/>
        <v>196000</v>
      </c>
      <c r="CH52" s="76">
        <f t="shared" si="26"/>
        <v>3500</v>
      </c>
      <c r="CI52" s="76">
        <f t="shared" si="26"/>
        <v>28000</v>
      </c>
      <c r="CJ52" s="76">
        <f t="shared" si="26"/>
        <v>21000</v>
      </c>
      <c r="CK52" s="76">
        <f t="shared" si="26"/>
        <v>17500</v>
      </c>
      <c r="CL52" s="76">
        <f t="shared" si="26"/>
        <v>52500</v>
      </c>
      <c r="CM52" s="76">
        <f t="shared" si="26"/>
        <v>35000</v>
      </c>
      <c r="CN52" s="76">
        <f t="shared" si="26"/>
        <v>10500</v>
      </c>
      <c r="CO52" s="76">
        <f t="shared" si="26"/>
        <v>7000</v>
      </c>
    </row>
    <row r="53" spans="77:126" ht="22.5" customHeight="1" thickBot="1" x14ac:dyDescent="0.3">
      <c r="CL53" s="420"/>
      <c r="CM53" s="420"/>
      <c r="CN53" s="421" t="s">
        <v>163</v>
      </c>
      <c r="CO53" s="422">
        <f>SUM(BZ48:CO48)-SUM(BZ51:CO51)</f>
        <v>149900</v>
      </c>
    </row>
    <row r="54" spans="77:126" ht="22.5" customHeight="1" thickBot="1" x14ac:dyDescent="0.3">
      <c r="CL54" s="409"/>
      <c r="CM54" s="409"/>
      <c r="CN54" s="410" t="s">
        <v>164</v>
      </c>
      <c r="CO54" s="423">
        <f>SUM(BZ49:CO49)</f>
        <v>682500</v>
      </c>
    </row>
    <row r="55" spans="77:126" ht="22.5" customHeight="1" x14ac:dyDescent="0.25">
      <c r="CL55" s="411"/>
      <c r="CM55" s="411"/>
      <c r="CN55" s="412" t="s">
        <v>165</v>
      </c>
      <c r="CO55" s="190">
        <f>CO54-CO53</f>
        <v>532600</v>
      </c>
    </row>
  </sheetData>
  <sheetProtection algorithmName="SHA-512" hashValue="Dv6CbJuxbyTjIAmzTQOKNPbvIurhgPgqacsYIWKOCS0aYx7uK7Rg4xg8tALJyV4JxPtLykbjJ9SZ8RkTenBweQ==" saltValue="nltjqkdVBxCoIM+wAX9Gpg==" spinCount="100000" sheet="1" formatCells="0" formatColumns="0" formatRows="0" insertRows="0" deleteRows="0" autoFilter="0"/>
  <autoFilter ref="A10:AS45">
    <filterColumn colId="1" showButton="0"/>
    <filterColumn colId="43" showButton="0"/>
  </autoFilter>
  <mergeCells count="110">
    <mergeCell ref="BK46:BK48"/>
    <mergeCell ref="BE46:BE48"/>
    <mergeCell ref="BF46:BF48"/>
    <mergeCell ref="BG46:BG48"/>
    <mergeCell ref="BH46:BH48"/>
    <mergeCell ref="BI46:BI48"/>
    <mergeCell ref="BJ46:BJ48"/>
    <mergeCell ref="AP7:AS7"/>
    <mergeCell ref="AP8:AQ8"/>
    <mergeCell ref="AY46:AY48"/>
    <mergeCell ref="AZ46:AZ48"/>
    <mergeCell ref="BA46:BA48"/>
    <mergeCell ref="BB46:BB48"/>
    <mergeCell ref="BC46:BC48"/>
    <mergeCell ref="BD46:BD48"/>
    <mergeCell ref="AQ22:AS22"/>
    <mergeCell ref="AQ31:AS31"/>
    <mergeCell ref="B45:C45"/>
    <mergeCell ref="AQ45:AS45"/>
    <mergeCell ref="AU46:AU48"/>
    <mergeCell ref="AV46:AV48"/>
    <mergeCell ref="AW46:AW48"/>
    <mergeCell ref="AX46:AX48"/>
    <mergeCell ref="B42:C42"/>
    <mergeCell ref="AQ42:AS42"/>
    <mergeCell ref="B43:C43"/>
    <mergeCell ref="AQ43:AS43"/>
    <mergeCell ref="B44:C44"/>
    <mergeCell ref="AQ44:AS44"/>
    <mergeCell ref="B32:C32"/>
    <mergeCell ref="AQ32:AS32"/>
    <mergeCell ref="B39:C39"/>
    <mergeCell ref="AQ39:AS39"/>
    <mergeCell ref="B40:C40"/>
    <mergeCell ref="AQ40:AS40"/>
    <mergeCell ref="B41:C41"/>
    <mergeCell ref="AQ41:AS41"/>
    <mergeCell ref="B36:C36"/>
    <mergeCell ref="AQ36:AS36"/>
    <mergeCell ref="B37:C37"/>
    <mergeCell ref="AQ37:AS37"/>
    <mergeCell ref="B38:C38"/>
    <mergeCell ref="AQ38:AS38"/>
    <mergeCell ref="B23:C23"/>
    <mergeCell ref="AQ23:AS23"/>
    <mergeCell ref="B11:C11"/>
    <mergeCell ref="AQ11:AS11"/>
    <mergeCell ref="AU11:AU45"/>
    <mergeCell ref="B27:C27"/>
    <mergeCell ref="AQ27:AS27"/>
    <mergeCell ref="B28:C28"/>
    <mergeCell ref="AQ28:AS28"/>
    <mergeCell ref="B29:C29"/>
    <mergeCell ref="AQ29:AS29"/>
    <mergeCell ref="B25:C25"/>
    <mergeCell ref="AQ25:AS25"/>
    <mergeCell ref="B26:C26"/>
    <mergeCell ref="AQ26:AS26"/>
    <mergeCell ref="B33:C33"/>
    <mergeCell ref="AQ33:AS33"/>
    <mergeCell ref="B34:C34"/>
    <mergeCell ref="AQ34:AS34"/>
    <mergeCell ref="B35:C35"/>
    <mergeCell ref="AQ35:AS35"/>
    <mergeCell ref="B30:C30"/>
    <mergeCell ref="AQ30:AS30"/>
    <mergeCell ref="B31:C31"/>
    <mergeCell ref="BY11:BY45"/>
    <mergeCell ref="B12:C12"/>
    <mergeCell ref="AQ12:AS12"/>
    <mergeCell ref="B13:C13"/>
    <mergeCell ref="AQ13:AS13"/>
    <mergeCell ref="B14:C14"/>
    <mergeCell ref="AQ14:AS14"/>
    <mergeCell ref="B18:C18"/>
    <mergeCell ref="AQ18:AS18"/>
    <mergeCell ref="B19:C19"/>
    <mergeCell ref="AQ19:AS19"/>
    <mergeCell ref="B20:C20"/>
    <mergeCell ref="AQ20:AS20"/>
    <mergeCell ref="B15:C15"/>
    <mergeCell ref="AQ15:AS15"/>
    <mergeCell ref="B16:C16"/>
    <mergeCell ref="AQ16:AS16"/>
    <mergeCell ref="B17:C17"/>
    <mergeCell ref="AQ17:AS17"/>
    <mergeCell ref="B24:C24"/>
    <mergeCell ref="AQ24:AS24"/>
    <mergeCell ref="B21:C21"/>
    <mergeCell ref="AQ21:AS21"/>
    <mergeCell ref="B22:C22"/>
    <mergeCell ref="C7:D7"/>
    <mergeCell ref="F7:G7"/>
    <mergeCell ref="AR8:AS8"/>
    <mergeCell ref="A9:AS9"/>
    <mergeCell ref="B10:C10"/>
    <mergeCell ref="AR10:AS10"/>
    <mergeCell ref="A1:AS1"/>
    <mergeCell ref="AR3:AS3"/>
    <mergeCell ref="A6:AS6"/>
    <mergeCell ref="AP5:AS5"/>
    <mergeCell ref="AP3:AQ3"/>
    <mergeCell ref="AP2:AS2"/>
    <mergeCell ref="AP4:AS4"/>
    <mergeCell ref="A5:B5"/>
    <mergeCell ref="A4:B4"/>
    <mergeCell ref="A3:B3"/>
    <mergeCell ref="A2:B2"/>
    <mergeCell ref="A7:B7"/>
    <mergeCell ref="A8:B8"/>
  </mergeCells>
  <conditionalFormatting sqref="AP8">
    <cfRule type="cellIs" dxfId="181" priority="15" operator="lessThan">
      <formula>10</formula>
    </cfRule>
    <cfRule type="cellIs" dxfId="180" priority="16" operator="between">
      <formula>10</formula>
      <formula>30</formula>
    </cfRule>
    <cfRule type="cellIs" dxfId="179" priority="17" operator="greaterThan">
      <formula>30</formula>
    </cfRule>
  </conditionalFormatting>
  <conditionalFormatting sqref="CO55">
    <cfRule type="cellIs" dxfId="178" priority="9" operator="equal">
      <formula>0</formula>
    </cfRule>
    <cfRule type="cellIs" dxfId="177" priority="10" operator="lessThan">
      <formula>0</formula>
    </cfRule>
    <cfRule type="cellIs" dxfId="176" priority="11" operator="greaterThan">
      <formula>0</formula>
    </cfRule>
  </conditionalFormatting>
  <conditionalFormatting sqref="BZ50:CO50">
    <cfRule type="cellIs" dxfId="175" priority="6" operator="equal">
      <formula>0</formula>
    </cfRule>
    <cfRule type="cellIs" dxfId="174" priority="7" operator="lessThan">
      <formula>0</formula>
    </cfRule>
    <cfRule type="cellIs" dxfId="173" priority="8" operator="greaterThan">
      <formula>0</formula>
    </cfRule>
  </conditionalFormatting>
  <conditionalFormatting sqref="BZ52:CO52">
    <cfRule type="cellIs" dxfId="172" priority="1" operator="equal">
      <formula>0</formula>
    </cfRule>
    <cfRule type="cellIs" dxfId="171" priority="2" operator="lessThan">
      <formula>0</formula>
    </cfRule>
    <cfRule type="cellIs" dxfId="170" priority="3" operator="greaterThan">
      <formula>0</formula>
    </cfRule>
  </conditionalFormatting>
  <pageMargins left="0.25" right="0.25" top="0.75" bottom="0.75" header="0.3" footer="0.3"/>
  <pageSetup paperSize="9" scale="32" fitToWidth="0" orientation="landscape" r:id="rId1"/>
  <headerFooter>
    <oddHeader>&amp;L&amp;G&amp;C
&amp;"Arial,Negrita"ACUMULADO DE AVANCE DE OBRA</oddHeader>
  </headerFooter>
  <colBreaks count="2" manualBreakCount="2">
    <brk id="45" max="1048575" man="1"/>
    <brk id="75" max="64" man="1"/>
  </colBreaks>
  <drawing r:id="rId2"/>
  <legacyDrawing r:id="rId3"/>
  <legacyDrawingHF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'DATOS BANCARIOS'!$B$4:$B$23</xm:f>
          </x14:formula1>
          <xm:sqref>J11:J45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  <pageSetUpPr fitToPage="1"/>
  </sheetPr>
  <dimension ref="A1:CZ292"/>
  <sheetViews>
    <sheetView view="pageBreakPreview" topLeftCell="A9" zoomScaleNormal="100" zoomScaleSheetLayoutView="100" workbookViewId="0">
      <pane ySplit="2" topLeftCell="A11" activePane="bottomLeft" state="frozen"/>
      <selection activeCell="A9" sqref="A9"/>
      <selection pane="bottomLeft" activeCell="P17" sqref="P17"/>
    </sheetView>
  </sheetViews>
  <sheetFormatPr baseColWidth="10" defaultRowHeight="15" x14ac:dyDescent="0.25"/>
  <cols>
    <col min="1" max="1" width="4.85546875" style="138" customWidth="1"/>
    <col min="2" max="2" width="15.7109375" customWidth="1"/>
    <col min="3" max="3" width="10.7109375" customWidth="1"/>
    <col min="4" max="4" width="16.7109375" style="173" customWidth="1"/>
    <col min="5" max="9" width="14.7109375" style="173" customWidth="1"/>
    <col min="10" max="10" width="8.7109375" style="138" customWidth="1"/>
    <col min="11" max="11" width="14.7109375" style="155" customWidth="1"/>
    <col min="12" max="12" width="5" style="138" customWidth="1"/>
    <col min="13" max="13" width="10.7109375" style="146" customWidth="1"/>
    <col min="14" max="14" width="5" style="138" customWidth="1"/>
    <col min="15" max="15" width="10.7109375" style="146" customWidth="1"/>
    <col min="16" max="16" width="5" style="138" customWidth="1"/>
    <col min="17" max="17" width="10.7109375" style="146" customWidth="1"/>
    <col min="18" max="18" width="5" style="138" customWidth="1"/>
    <col min="19" max="19" width="10.7109375" style="146" customWidth="1"/>
    <col min="20" max="20" width="5" style="138" customWidth="1"/>
    <col min="21" max="21" width="10.7109375" style="146" customWidth="1"/>
    <col min="22" max="22" width="5" style="138" customWidth="1"/>
    <col min="23" max="23" width="10.7109375" style="146" customWidth="1"/>
    <col min="24" max="24" width="5.85546875" style="138" customWidth="1"/>
    <col min="25" max="25" width="10.7109375" style="146" customWidth="1"/>
    <col min="26" max="26" width="5" style="138" customWidth="1"/>
    <col min="27" max="27" width="10.7109375" style="146" customWidth="1"/>
    <col min="28" max="28" width="5" style="138" customWidth="1"/>
    <col min="29" max="29" width="10.7109375" style="146" customWidth="1"/>
    <col min="30" max="30" width="5" style="138" customWidth="1"/>
    <col min="31" max="31" width="10.7109375" style="146" customWidth="1"/>
    <col min="32" max="32" width="5" style="138" customWidth="1"/>
    <col min="33" max="33" width="10.7109375" style="146" customWidth="1"/>
    <col min="34" max="34" width="5" style="138" customWidth="1"/>
    <col min="35" max="35" width="10.7109375" style="146" customWidth="1"/>
    <col min="36" max="36" width="5" style="138" customWidth="1"/>
    <col min="37" max="37" width="10.7109375" style="146" customWidth="1"/>
    <col min="38" max="38" width="5" style="138" customWidth="1"/>
    <col min="39" max="39" width="10.7109375" style="146" customWidth="1"/>
    <col min="40" max="40" width="5" style="138" customWidth="1"/>
    <col min="41" max="41" width="10.7109375" style="146" customWidth="1"/>
    <col min="42" max="42" width="5" style="138" customWidth="1"/>
    <col min="43" max="44" width="10.7109375" style="146" customWidth="1"/>
    <col min="45" max="45" width="10.7109375" style="169" customWidth="1"/>
    <col min="46" max="46" width="10.7109375" style="146" customWidth="1"/>
    <col min="47" max="47" width="10.7109375" style="169" customWidth="1"/>
    <col min="48" max="48" width="10.7109375" style="200" customWidth="1"/>
    <col min="49" max="49" width="10.7109375" style="169" customWidth="1"/>
    <col min="50" max="50" width="10.7109375" style="200" customWidth="1"/>
    <col min="51" max="51" width="10.7109375" style="169" customWidth="1"/>
    <col min="52" max="52" width="10.7109375" style="146" customWidth="1"/>
    <col min="53" max="53" width="10.7109375" style="169" customWidth="1"/>
    <col min="54" max="54" width="10.7109375" style="146" customWidth="1"/>
    <col min="55" max="55" width="10.7109375" style="169" customWidth="1"/>
    <col min="56" max="56" width="10.7109375" style="146" customWidth="1"/>
    <col min="57" max="57" width="10.7109375" style="169" customWidth="1"/>
    <col min="58" max="58" width="10.7109375" style="171" customWidth="1"/>
    <col min="59" max="60" width="10.7109375" style="182" customWidth="1"/>
    <col min="61" max="61" width="10.7109375" style="171" customWidth="1"/>
    <col min="62" max="62" width="5" style="212" customWidth="1"/>
    <col min="63" max="65" width="10.7109375" style="212" customWidth="1"/>
    <col min="67" max="67" width="4.85546875" style="213" customWidth="1"/>
    <col min="68" max="69" width="14.7109375" style="214" customWidth="1"/>
    <col min="70" max="70" width="28.7109375" style="215" customWidth="1"/>
    <col min="71" max="71" width="15.7109375" style="214" customWidth="1"/>
    <col min="72" max="75" width="14.7109375" style="217" customWidth="1"/>
    <col min="76" max="76" width="6.7109375" style="213" customWidth="1"/>
    <col min="77" max="77" width="8.7109375" style="218" customWidth="1"/>
    <col min="78" max="78" width="10.7109375" style="216" customWidth="1"/>
    <col min="79" max="79" width="10.7109375" style="246" customWidth="1"/>
    <col min="80" max="80" width="10.7109375" style="244" customWidth="1"/>
    <col min="81" max="81" width="10.7109375" style="246" customWidth="1"/>
    <col min="82" max="82" width="10.7109375" style="244" customWidth="1"/>
    <col min="83" max="83" width="10.7109375" style="246" customWidth="1"/>
    <col min="84" max="84" width="10.7109375" style="244" customWidth="1"/>
    <col min="85" max="85" width="10.7109375" style="246" customWidth="1"/>
    <col min="86" max="86" width="10.7109375" style="244" customWidth="1"/>
    <col min="87" max="87" width="10.7109375" style="246" customWidth="1"/>
    <col min="88" max="88" width="10.7109375" style="244" customWidth="1"/>
    <col min="89" max="89" width="10.7109375" style="246" customWidth="1"/>
    <col min="90" max="90" width="10.7109375" style="244" customWidth="1"/>
    <col min="91" max="95" width="10.7109375" style="248" customWidth="1"/>
    <col min="96" max="101" width="11.42578125" style="216"/>
  </cols>
  <sheetData>
    <row r="1" spans="1:104" s="211" customFormat="1" ht="22.5" customHeight="1" thickBot="1" x14ac:dyDescent="0.3">
      <c r="A1" s="888" t="s">
        <v>143</v>
      </c>
      <c r="B1" s="889"/>
      <c r="C1" s="889"/>
      <c r="D1" s="889"/>
      <c r="E1" s="889"/>
      <c r="F1" s="889"/>
      <c r="G1" s="889"/>
      <c r="H1" s="889"/>
      <c r="I1" s="889"/>
      <c r="J1" s="889"/>
      <c r="K1" s="889"/>
      <c r="L1" s="889"/>
      <c r="M1" s="889"/>
      <c r="N1" s="889"/>
      <c r="O1" s="889"/>
      <c r="P1" s="889"/>
      <c r="Q1" s="889"/>
      <c r="R1" s="889"/>
      <c r="S1" s="889"/>
      <c r="T1" s="889"/>
      <c r="U1" s="889"/>
      <c r="V1" s="889"/>
      <c r="W1" s="889"/>
      <c r="X1" s="889"/>
      <c r="Y1" s="889"/>
      <c r="Z1" s="889"/>
      <c r="AA1" s="889"/>
      <c r="AB1" s="889"/>
      <c r="AC1" s="889"/>
      <c r="AD1" s="889"/>
      <c r="AE1" s="889"/>
      <c r="AF1" s="889"/>
      <c r="AG1" s="889"/>
      <c r="AH1" s="889"/>
      <c r="AI1" s="889"/>
      <c r="AJ1" s="889"/>
      <c r="AK1" s="889"/>
      <c r="AL1" s="889"/>
      <c r="AM1" s="889"/>
      <c r="AN1" s="889"/>
      <c r="AO1" s="889"/>
      <c r="AP1" s="889"/>
      <c r="AQ1" s="889"/>
      <c r="AR1" s="889"/>
      <c r="AS1" s="889"/>
      <c r="AT1" s="889"/>
      <c r="AU1" s="889"/>
      <c r="AV1" s="889"/>
      <c r="AW1" s="889"/>
      <c r="AX1" s="889"/>
      <c r="AY1" s="889"/>
      <c r="AZ1" s="889"/>
      <c r="BA1" s="889"/>
      <c r="BB1" s="889"/>
      <c r="BC1" s="889"/>
      <c r="BD1" s="889"/>
      <c r="BE1" s="889"/>
      <c r="BF1" s="889"/>
      <c r="BG1" s="889"/>
      <c r="BH1" s="889"/>
      <c r="BI1" s="889"/>
      <c r="BJ1" s="889"/>
      <c r="BK1" s="889"/>
      <c r="BL1" s="889"/>
      <c r="BM1" s="890"/>
      <c r="BO1" s="940" t="s">
        <v>243</v>
      </c>
      <c r="BP1" s="940"/>
      <c r="BQ1" s="940"/>
      <c r="BR1" s="940"/>
      <c r="BS1" s="940"/>
      <c r="BT1" s="940"/>
      <c r="BU1" s="940"/>
      <c r="BV1" s="940"/>
      <c r="BW1" s="940"/>
      <c r="BX1" s="940"/>
      <c r="BY1" s="940"/>
      <c r="BZ1" s="940"/>
      <c r="CA1" s="940"/>
      <c r="CB1" s="940"/>
      <c r="CC1" s="940"/>
      <c r="CD1" s="940"/>
      <c r="CE1" s="940"/>
      <c r="CF1" s="940"/>
      <c r="CG1" s="940"/>
      <c r="CH1" s="940"/>
      <c r="CI1" s="940"/>
      <c r="CJ1" s="940"/>
      <c r="CK1" s="940"/>
      <c r="CL1" s="940"/>
      <c r="CM1" s="940"/>
      <c r="CN1" s="940"/>
      <c r="CO1" s="940"/>
      <c r="CP1" s="940"/>
      <c r="CQ1" s="940"/>
      <c r="CR1" s="940"/>
      <c r="CS1" s="940"/>
      <c r="CT1" s="940"/>
      <c r="CU1" s="940"/>
      <c r="CV1" s="940"/>
      <c r="CW1" s="940"/>
      <c r="CX1" s="940"/>
      <c r="CY1" s="940"/>
      <c r="CZ1" s="940"/>
    </row>
    <row r="2" spans="1:104" s="211" customFormat="1" ht="22.5" customHeight="1" x14ac:dyDescent="0.25">
      <c r="A2" s="901" t="s">
        <v>2</v>
      </c>
      <c r="B2" s="901"/>
      <c r="C2" s="102" t="str">
        <f>IF('ACU. SEMANAL'!C2="","",'ACU. SEMANAL'!C2)</f>
        <v>OMB SOLUTIONS S.A DE C.V</v>
      </c>
      <c r="D2" s="172"/>
      <c r="E2" s="172"/>
      <c r="F2" s="172"/>
      <c r="G2" s="172"/>
      <c r="H2" s="174"/>
      <c r="I2" s="157"/>
      <c r="J2" s="104"/>
      <c r="K2" s="156"/>
      <c r="L2" s="104"/>
      <c r="M2" s="143"/>
      <c r="N2" s="106"/>
      <c r="O2" s="147"/>
      <c r="P2" s="157"/>
      <c r="Q2" s="148"/>
      <c r="R2" s="106"/>
      <c r="S2" s="147"/>
      <c r="T2" s="158"/>
      <c r="U2" s="144"/>
      <c r="V2" s="109"/>
      <c r="W2" s="152"/>
      <c r="X2" s="158"/>
      <c r="Y2" s="144"/>
      <c r="Z2" s="109"/>
      <c r="AA2" s="152"/>
      <c r="AB2" s="104"/>
      <c r="AC2" s="143"/>
      <c r="AD2" s="106"/>
      <c r="AE2" s="147"/>
      <c r="AF2" s="104"/>
      <c r="AG2" s="143"/>
      <c r="AH2" s="106"/>
      <c r="AI2" s="147"/>
      <c r="AJ2" s="104"/>
      <c r="AK2" s="143"/>
      <c r="AL2" s="106"/>
      <c r="AM2" s="147"/>
      <c r="AN2" s="104"/>
      <c r="AO2" s="143"/>
      <c r="AP2" s="106"/>
      <c r="AQ2" s="147"/>
      <c r="AR2" s="147"/>
      <c r="AS2" s="166"/>
      <c r="AT2" s="143"/>
      <c r="AU2" s="166"/>
      <c r="AV2" s="201"/>
      <c r="AW2" s="166"/>
      <c r="AX2" s="201"/>
      <c r="AY2" s="166"/>
      <c r="AZ2" s="143"/>
      <c r="BA2" s="166"/>
      <c r="BB2" s="143"/>
      <c r="BC2" s="166"/>
      <c r="BD2" s="147"/>
      <c r="BE2" s="166"/>
      <c r="BF2" s="150"/>
      <c r="BG2" s="178"/>
      <c r="BH2" s="178"/>
      <c r="BI2" s="110" t="s">
        <v>170</v>
      </c>
      <c r="BJ2" s="961">
        <f>IF('ACU. SEMANAL'!$AP$2="","",'ACU. SEMANAL'!$AP$2)</f>
        <v>43439</v>
      </c>
      <c r="BK2" s="961"/>
      <c r="BL2" s="961"/>
      <c r="BM2" s="961"/>
      <c r="BO2" s="899" t="s">
        <v>2</v>
      </c>
      <c r="BP2" s="899"/>
      <c r="BQ2" s="899"/>
      <c r="BR2" s="6" t="str">
        <f>IF(C2="","",C2)</f>
        <v>OMB SOLUTIONS S.A DE C.V</v>
      </c>
      <c r="BS2" s="1"/>
      <c r="BT2" s="141"/>
      <c r="BU2" s="141"/>
      <c r="BV2" s="141"/>
      <c r="BW2" s="141"/>
      <c r="BX2" s="2"/>
      <c r="CA2" s="256"/>
      <c r="CB2" s="256"/>
      <c r="CC2" s="256"/>
      <c r="CD2" s="256"/>
      <c r="CE2" s="256"/>
      <c r="CF2" s="256"/>
      <c r="CG2" s="256"/>
      <c r="CH2" s="256"/>
      <c r="CI2" s="256"/>
      <c r="CJ2" s="256"/>
      <c r="CK2" s="256"/>
      <c r="CL2" s="256"/>
      <c r="CM2" s="256"/>
      <c r="CN2" s="256"/>
      <c r="CO2" s="256"/>
      <c r="CP2" s="256"/>
      <c r="CS2" s="122" t="s">
        <v>170</v>
      </c>
      <c r="CT2" s="932">
        <f>BJ2</f>
        <v>43439</v>
      </c>
      <c r="CU2" s="932"/>
      <c r="CV2" s="932"/>
      <c r="CW2" s="932"/>
      <c r="CX2" s="932"/>
      <c r="CY2" s="932"/>
      <c r="CZ2" s="932"/>
    </row>
    <row r="3" spans="1:104" s="211" customFormat="1" ht="22.5" customHeight="1" x14ac:dyDescent="0.25">
      <c r="A3" s="900" t="s">
        <v>1</v>
      </c>
      <c r="B3" s="900"/>
      <c r="C3" s="102" t="str">
        <f>IF('ACU. SEMANAL'!C3="","",'ACU. SEMANAL'!C3)</f>
        <v>QRO3-2018. FRACCIONAMIENTO FLAMINGOS IV</v>
      </c>
      <c r="D3" s="172"/>
      <c r="E3" s="172"/>
      <c r="F3" s="83"/>
      <c r="G3" s="83"/>
      <c r="H3" s="136"/>
      <c r="I3" s="157"/>
      <c r="J3" s="163" t="s">
        <v>107</v>
      </c>
      <c r="K3" s="115" t="str">
        <f>IF('ACU. SEMANAL'!K3="","",'ACU. SEMANAL'!K3)</f>
        <v>XXX</v>
      </c>
      <c r="L3" s="221"/>
      <c r="M3" s="144"/>
      <c r="N3" s="106"/>
      <c r="O3" s="147"/>
      <c r="P3" s="157"/>
      <c r="Q3" s="148"/>
      <c r="R3" s="106"/>
      <c r="S3" s="147"/>
      <c r="T3" s="159"/>
      <c r="U3" s="150"/>
      <c r="V3" s="112"/>
      <c r="W3" s="153"/>
      <c r="X3" s="104"/>
      <c r="Y3" s="143"/>
      <c r="Z3" s="106"/>
      <c r="AA3" s="147"/>
      <c r="AB3" s="104"/>
      <c r="AC3" s="143"/>
      <c r="AD3" s="106"/>
      <c r="AE3" s="147"/>
      <c r="AF3" s="104"/>
      <c r="AG3" s="143"/>
      <c r="AH3" s="106"/>
      <c r="AI3" s="147"/>
      <c r="AJ3" s="104"/>
      <c r="AK3" s="143"/>
      <c r="AL3" s="106"/>
      <c r="AM3" s="147"/>
      <c r="AN3" s="104"/>
      <c r="AO3" s="143"/>
      <c r="AP3" s="106"/>
      <c r="AQ3" s="147"/>
      <c r="AR3" s="147"/>
      <c r="AS3" s="166"/>
      <c r="AT3" s="143"/>
      <c r="AU3" s="166"/>
      <c r="AV3" s="201"/>
      <c r="AW3" s="166"/>
      <c r="AX3" s="201"/>
      <c r="AY3" s="166"/>
      <c r="AZ3" s="143"/>
      <c r="BA3" s="166"/>
      <c r="BB3" s="143"/>
      <c r="BC3" s="166"/>
      <c r="BD3" s="147"/>
      <c r="BE3" s="166"/>
      <c r="BF3" s="150"/>
      <c r="BG3" s="178"/>
      <c r="BH3" s="178"/>
      <c r="BI3" s="110" t="s">
        <v>104</v>
      </c>
      <c r="BJ3" s="962">
        <f>IF('ACU. SEMANAL'!$AP$3="","",'ACU. SEMANAL'!$AP$3)</f>
        <v>90</v>
      </c>
      <c r="BK3" s="962"/>
      <c r="BL3" s="963" t="str">
        <f>IF('ACU. SEMANAL'!$AR$3="","",'ACU. SEMANAL'!$AR$3)</f>
        <v>DÍAS NATURALES</v>
      </c>
      <c r="BM3" s="963"/>
      <c r="BO3" s="899" t="s">
        <v>1</v>
      </c>
      <c r="BP3" s="899"/>
      <c r="BQ3" s="899"/>
      <c r="BR3" s="6" t="str">
        <f>IF(C3="","",C3)</f>
        <v>QRO3-2018. FRACCIONAMIENTO FLAMINGOS IV</v>
      </c>
      <c r="BS3" s="1"/>
      <c r="BW3" s="141"/>
      <c r="BX3" s="2"/>
      <c r="CA3" s="257"/>
      <c r="CB3" s="257"/>
      <c r="CC3" s="900" t="s">
        <v>107</v>
      </c>
      <c r="CD3" s="900"/>
      <c r="CE3" s="900"/>
      <c r="CF3" s="938" t="str">
        <f>IF(K3="","",K3)</f>
        <v>XXX</v>
      </c>
      <c r="CG3" s="938"/>
      <c r="CH3" s="938"/>
      <c r="CI3" s="257"/>
      <c r="CJ3" s="257"/>
      <c r="CK3" s="257"/>
      <c r="CL3" s="257"/>
      <c r="CM3" s="257"/>
      <c r="CN3" s="257"/>
      <c r="CO3" s="257"/>
      <c r="CP3" s="257"/>
      <c r="CS3" s="122" t="s">
        <v>104</v>
      </c>
      <c r="CT3" s="937">
        <f>IF(BJ3="","",BJ3)</f>
        <v>90</v>
      </c>
      <c r="CU3" s="937"/>
      <c r="CV3" s="937"/>
      <c r="CW3" s="937"/>
      <c r="CX3" s="937"/>
      <c r="CY3" s="871" t="str">
        <f>IF(BL3="","",BL3)</f>
        <v>DÍAS NATURALES</v>
      </c>
      <c r="CZ3" s="871"/>
    </row>
    <row r="4" spans="1:104" s="211" customFormat="1" ht="22.5" customHeight="1" x14ac:dyDescent="0.25">
      <c r="A4" s="899" t="s">
        <v>3</v>
      </c>
      <c r="B4" s="899"/>
      <c r="C4" s="102" t="str">
        <f>IF('ACU. SEMANAL'!C4="","",'ACU. SEMANAL'!C4)</f>
        <v>CASAS DE INTERÉS SOCIAL</v>
      </c>
      <c r="D4" s="172"/>
      <c r="E4" s="172"/>
      <c r="F4" s="172"/>
      <c r="G4" s="83"/>
      <c r="H4" s="136"/>
      <c r="I4" s="157"/>
      <c r="J4" s="163" t="s">
        <v>108</v>
      </c>
      <c r="K4" s="115" t="str">
        <f>IF('ACU. SEMANAL'!K4="","",'ACU. SEMANAL'!K4)</f>
        <v>CALLE PUERTO PRÍNCIPE NORTE</v>
      </c>
      <c r="L4" s="221"/>
      <c r="M4" s="144"/>
      <c r="N4" s="106"/>
      <c r="O4" s="147"/>
      <c r="P4" s="157"/>
      <c r="Q4" s="148"/>
      <c r="R4" s="106"/>
      <c r="S4" s="147"/>
      <c r="T4" s="160"/>
      <c r="U4" s="143"/>
      <c r="V4" s="106"/>
      <c r="W4" s="147"/>
      <c r="X4" s="160"/>
      <c r="Y4" s="143"/>
      <c r="Z4" s="106"/>
      <c r="AA4" s="147"/>
      <c r="AB4" s="104"/>
      <c r="AC4" s="143"/>
      <c r="AD4" s="106"/>
      <c r="AE4" s="147"/>
      <c r="AF4" s="104"/>
      <c r="AG4" s="143"/>
      <c r="AH4" s="106"/>
      <c r="AI4" s="147"/>
      <c r="AJ4" s="104"/>
      <c r="AK4" s="143"/>
      <c r="AL4" s="106"/>
      <c r="AM4" s="147"/>
      <c r="AN4" s="104"/>
      <c r="AO4" s="143"/>
      <c r="AP4" s="106"/>
      <c r="AQ4" s="147"/>
      <c r="AR4" s="147"/>
      <c r="AS4" s="166"/>
      <c r="AT4" s="143"/>
      <c r="AU4" s="166"/>
      <c r="AV4" s="201"/>
      <c r="AW4" s="166"/>
      <c r="AX4" s="201"/>
      <c r="AY4" s="166"/>
      <c r="AZ4" s="143"/>
      <c r="BA4" s="166"/>
      <c r="BB4" s="143"/>
      <c r="BC4" s="166"/>
      <c r="BD4" s="147"/>
      <c r="BE4" s="166"/>
      <c r="BF4" s="150"/>
      <c r="BG4" s="178"/>
      <c r="BH4" s="178"/>
      <c r="BI4" s="110" t="s">
        <v>6</v>
      </c>
      <c r="BJ4" s="881">
        <f>BJ2+BJ3</f>
        <v>43529</v>
      </c>
      <c r="BK4" s="881"/>
      <c r="BL4" s="881"/>
      <c r="BM4" s="881"/>
      <c r="BO4" s="899" t="s">
        <v>3</v>
      </c>
      <c r="BP4" s="899"/>
      <c r="BQ4" s="899"/>
      <c r="BR4" s="6" t="str">
        <f>IF(C4="","",C4)</f>
        <v>CASAS DE INTERÉS SOCIAL</v>
      </c>
      <c r="BS4" s="1"/>
      <c r="BW4" s="141"/>
      <c r="BX4" s="2"/>
      <c r="CA4" s="256"/>
      <c r="CB4" s="256"/>
      <c r="CC4" s="900" t="s">
        <v>108</v>
      </c>
      <c r="CD4" s="900"/>
      <c r="CE4" s="900"/>
      <c r="CF4" s="938" t="str">
        <f>IF(K4="","",K4)</f>
        <v>CALLE PUERTO PRÍNCIPE NORTE</v>
      </c>
      <c r="CG4" s="938"/>
      <c r="CH4" s="938"/>
      <c r="CI4" s="256"/>
      <c r="CJ4" s="256"/>
      <c r="CK4" s="256"/>
      <c r="CL4" s="256"/>
      <c r="CM4" s="256"/>
      <c r="CN4" s="256"/>
      <c r="CO4" s="256"/>
      <c r="CP4" s="256"/>
      <c r="CS4" s="122" t="s">
        <v>6</v>
      </c>
      <c r="CT4" s="932">
        <f>CT2+CT3</f>
        <v>43529</v>
      </c>
      <c r="CU4" s="932"/>
      <c r="CV4" s="932"/>
      <c r="CW4" s="932"/>
      <c r="CX4" s="932"/>
      <c r="CY4" s="932"/>
      <c r="CZ4" s="932"/>
    </row>
    <row r="5" spans="1:104" s="211" customFormat="1" ht="22.5" customHeight="1" thickBot="1" x14ac:dyDescent="0.3">
      <c r="A5" s="898" t="s">
        <v>96</v>
      </c>
      <c r="B5" s="898"/>
      <c r="C5" s="102" t="str">
        <f>IF('ACU. SEMANAL'!C5="","",'ACU. SEMANAL'!C5)</f>
        <v>18.555796, -88.273965</v>
      </c>
      <c r="D5" s="172"/>
      <c r="E5" s="172"/>
      <c r="F5" s="172"/>
      <c r="G5" s="172"/>
      <c r="H5" s="174"/>
      <c r="I5" s="157"/>
      <c r="J5" s="104"/>
      <c r="K5" s="156"/>
      <c r="L5" s="104"/>
      <c r="M5" s="143"/>
      <c r="N5" s="106"/>
      <c r="O5" s="147"/>
      <c r="P5" s="157"/>
      <c r="Q5" s="148"/>
      <c r="R5" s="106"/>
      <c r="S5" s="147"/>
      <c r="T5" s="161"/>
      <c r="U5" s="143"/>
      <c r="V5" s="106"/>
      <c r="W5" s="147"/>
      <c r="X5" s="104"/>
      <c r="Y5" s="143"/>
      <c r="Z5" s="106"/>
      <c r="AA5" s="147"/>
      <c r="AB5" s="104"/>
      <c r="AC5" s="143"/>
      <c r="AD5" s="106"/>
      <c r="AE5" s="147"/>
      <c r="AF5" s="104"/>
      <c r="AG5" s="143"/>
      <c r="AH5" s="106"/>
      <c r="AI5" s="147"/>
      <c r="AJ5" s="104"/>
      <c r="AK5" s="143"/>
      <c r="AL5" s="106"/>
      <c r="AM5" s="147"/>
      <c r="AN5" s="104"/>
      <c r="AO5" s="143"/>
      <c r="AP5" s="106"/>
      <c r="AQ5" s="147"/>
      <c r="AR5" s="147"/>
      <c r="AS5" s="166"/>
      <c r="AT5" s="143"/>
      <c r="AU5" s="166"/>
      <c r="AV5" s="201"/>
      <c r="AW5" s="166"/>
      <c r="AX5" s="201"/>
      <c r="AY5" s="166"/>
      <c r="AZ5" s="143"/>
      <c r="BA5" s="166"/>
      <c r="BB5" s="143"/>
      <c r="BC5" s="166"/>
      <c r="BD5" s="147"/>
      <c r="BE5" s="166"/>
      <c r="BF5" s="150"/>
      <c r="BG5" s="178"/>
      <c r="BH5" s="178"/>
      <c r="BI5" s="8" t="s">
        <v>9</v>
      </c>
      <c r="BJ5" s="970">
        <f>IF('ACU. SEMANAL'!$AP$5="","",'ACU. SEMANAL'!$AP$5)</f>
        <v>35</v>
      </c>
      <c r="BK5" s="970"/>
      <c r="BL5" s="970"/>
      <c r="BM5" s="970"/>
      <c r="BO5" s="899" t="s">
        <v>96</v>
      </c>
      <c r="BP5" s="899"/>
      <c r="BQ5" s="899"/>
      <c r="BR5" s="6" t="str">
        <f>IF(C5="","",C5)</f>
        <v>18.555796, -88.273965</v>
      </c>
      <c r="BS5" s="1"/>
      <c r="BT5" s="141"/>
      <c r="BU5" s="141"/>
      <c r="BV5" s="141"/>
      <c r="BW5" s="141"/>
      <c r="BX5" s="2"/>
      <c r="CA5" s="258"/>
      <c r="CB5" s="258"/>
      <c r="CC5" s="258"/>
      <c r="CD5" s="258"/>
      <c r="CE5" s="258"/>
      <c r="CF5" s="258"/>
      <c r="CG5" s="258"/>
      <c r="CH5" s="258"/>
      <c r="CI5" s="258"/>
      <c r="CJ5" s="258"/>
      <c r="CK5" s="258"/>
      <c r="CL5" s="258"/>
      <c r="CM5" s="258"/>
      <c r="CN5" s="258"/>
      <c r="CO5" s="258"/>
      <c r="CP5" s="258"/>
      <c r="CS5" s="122" t="s">
        <v>9</v>
      </c>
      <c r="CT5" s="933">
        <f>IF(BJ5="","",BJ5)</f>
        <v>35</v>
      </c>
      <c r="CU5" s="933"/>
      <c r="CV5" s="933"/>
      <c r="CW5" s="933"/>
      <c r="CX5" s="933"/>
      <c r="CY5" s="933"/>
      <c r="CZ5" s="933"/>
    </row>
    <row r="6" spans="1:104" ht="22.5" customHeight="1" thickBot="1" x14ac:dyDescent="0.3">
      <c r="A6" s="891" t="s">
        <v>12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892"/>
      <c r="N6" s="892"/>
      <c r="O6" s="892"/>
      <c r="P6" s="892"/>
      <c r="Q6" s="892"/>
      <c r="R6" s="892"/>
      <c r="S6" s="892"/>
      <c r="T6" s="892"/>
      <c r="U6" s="892"/>
      <c r="V6" s="892"/>
      <c r="W6" s="892"/>
      <c r="X6" s="892"/>
      <c r="Y6" s="892"/>
      <c r="Z6" s="892"/>
      <c r="AA6" s="892"/>
      <c r="AB6" s="892"/>
      <c r="AC6" s="892"/>
      <c r="AD6" s="892"/>
      <c r="AE6" s="892"/>
      <c r="AF6" s="892"/>
      <c r="AG6" s="892"/>
      <c r="AH6" s="892"/>
      <c r="AI6" s="892"/>
      <c r="AJ6" s="892"/>
      <c r="AK6" s="892"/>
      <c r="AL6" s="892"/>
      <c r="AM6" s="892"/>
      <c r="AN6" s="892"/>
      <c r="AO6" s="892"/>
      <c r="AP6" s="892"/>
      <c r="AQ6" s="892"/>
      <c r="AR6" s="892"/>
      <c r="AS6" s="892"/>
      <c r="AT6" s="892"/>
      <c r="AU6" s="892"/>
      <c r="AV6" s="892"/>
      <c r="AW6" s="892"/>
      <c r="AX6" s="892"/>
      <c r="AY6" s="892"/>
      <c r="AZ6" s="892"/>
      <c r="BA6" s="892"/>
      <c r="BB6" s="892"/>
      <c r="BC6" s="892"/>
      <c r="BD6" s="892"/>
      <c r="BE6" s="892"/>
      <c r="BF6" s="892"/>
      <c r="BG6" s="892"/>
      <c r="BH6" s="892"/>
      <c r="BI6" s="892"/>
      <c r="BJ6" s="892"/>
      <c r="BK6" s="892"/>
      <c r="BL6" s="892"/>
      <c r="BM6" s="893"/>
      <c r="BO6" s="891" t="s">
        <v>12</v>
      </c>
      <c r="BP6" s="892"/>
      <c r="BQ6" s="892"/>
      <c r="BR6" s="892"/>
      <c r="BS6" s="892"/>
      <c r="BT6" s="892"/>
      <c r="BU6" s="892"/>
      <c r="BV6" s="892"/>
      <c r="BW6" s="892"/>
      <c r="BX6" s="892"/>
      <c r="BY6" s="892"/>
      <c r="BZ6" s="892"/>
      <c r="CA6" s="892"/>
      <c r="CB6" s="892"/>
      <c r="CC6" s="892"/>
      <c r="CD6" s="892"/>
      <c r="CE6" s="892"/>
      <c r="CF6" s="892"/>
      <c r="CG6" s="892"/>
      <c r="CH6" s="892"/>
      <c r="CI6" s="892"/>
      <c r="CJ6" s="892"/>
      <c r="CK6" s="892"/>
      <c r="CL6" s="892"/>
      <c r="CM6" s="892"/>
      <c r="CN6" s="892"/>
      <c r="CO6" s="892"/>
      <c r="CP6" s="892"/>
      <c r="CQ6" s="892"/>
      <c r="CR6" s="892"/>
      <c r="CS6" s="892"/>
      <c r="CT6" s="892"/>
      <c r="CU6" s="892"/>
      <c r="CV6" s="892"/>
      <c r="CW6" s="892"/>
      <c r="CX6" s="892"/>
      <c r="CY6" s="892"/>
      <c r="CZ6" s="893"/>
    </row>
    <row r="7" spans="1:104" s="211" customFormat="1" ht="22.5" customHeight="1" x14ac:dyDescent="0.25">
      <c r="A7" s="2"/>
      <c r="B7" s="9" t="s">
        <v>10</v>
      </c>
      <c r="C7" s="971">
        <f>IF('ACU. SEMANAL'!C7="","",'ACU. SEMANAL'!C7)</f>
        <v>43468</v>
      </c>
      <c r="D7" s="971"/>
      <c r="E7" s="137" t="s">
        <v>11</v>
      </c>
      <c r="F7" s="881">
        <f>C7+7</f>
        <v>43475</v>
      </c>
      <c r="G7" s="881"/>
      <c r="H7" s="136"/>
      <c r="I7" s="136"/>
      <c r="J7" s="2"/>
      <c r="K7" s="4"/>
      <c r="L7" s="2"/>
      <c r="M7" s="145"/>
      <c r="N7" s="84"/>
      <c r="O7" s="124"/>
      <c r="P7" s="136"/>
      <c r="Q7" s="149"/>
      <c r="R7" s="84"/>
      <c r="S7" s="124"/>
      <c r="T7" s="162"/>
      <c r="U7" s="145"/>
      <c r="V7" s="84"/>
      <c r="W7" s="124"/>
      <c r="X7" s="2"/>
      <c r="Y7" s="145"/>
      <c r="Z7" s="84"/>
      <c r="AA7" s="124"/>
      <c r="AB7" s="2"/>
      <c r="AC7" s="145"/>
      <c r="AD7" s="84"/>
      <c r="AE7" s="124"/>
      <c r="AF7" s="2"/>
      <c r="AG7" s="145"/>
      <c r="AH7" s="84"/>
      <c r="AI7" s="124"/>
      <c r="AJ7" s="2"/>
      <c r="AK7" s="145"/>
      <c r="AL7" s="84"/>
      <c r="AM7" s="124"/>
      <c r="AN7" s="2"/>
      <c r="AO7" s="145"/>
      <c r="AP7" s="84"/>
      <c r="AQ7" s="124"/>
      <c r="AR7" s="124"/>
      <c r="AS7" s="167"/>
      <c r="AT7" s="145"/>
      <c r="AU7" s="167"/>
      <c r="AV7" s="202"/>
      <c r="AW7" s="167"/>
      <c r="AX7" s="202"/>
      <c r="AY7" s="167"/>
      <c r="AZ7" s="145"/>
      <c r="BA7" s="167"/>
      <c r="BB7" s="145"/>
      <c r="BC7" s="167"/>
      <c r="BD7" s="124"/>
      <c r="BE7" s="167"/>
      <c r="BF7" s="151"/>
      <c r="BG7" s="179"/>
      <c r="BH7" s="179"/>
      <c r="BI7" s="122" t="s">
        <v>13</v>
      </c>
      <c r="BJ7" s="896">
        <f ca="1">TODAY()</f>
        <v>43484</v>
      </c>
      <c r="BK7" s="896"/>
      <c r="BL7" s="896"/>
      <c r="BM7" s="896"/>
      <c r="BO7" s="901" t="s">
        <v>10</v>
      </c>
      <c r="BP7" s="901"/>
      <c r="BQ7" s="901"/>
      <c r="BR7" s="121">
        <f>IF(C7="","",C7)</f>
        <v>43468</v>
      </c>
      <c r="BS7" s="120" t="s">
        <v>11</v>
      </c>
      <c r="BT7" s="944">
        <f>BR7+7</f>
        <v>43475</v>
      </c>
      <c r="BU7" s="945"/>
      <c r="BV7" s="141"/>
      <c r="BW7" s="141"/>
      <c r="BX7" s="2"/>
      <c r="CA7" s="259"/>
      <c r="CB7" s="259"/>
      <c r="CC7" s="259"/>
      <c r="CD7" s="259"/>
      <c r="CE7" s="259"/>
      <c r="CF7" s="259"/>
      <c r="CG7" s="259"/>
      <c r="CH7" s="259"/>
      <c r="CI7" s="259"/>
      <c r="CJ7" s="259"/>
      <c r="CK7" s="259"/>
      <c r="CL7" s="259"/>
      <c r="CM7" s="259"/>
      <c r="CN7" s="259"/>
      <c r="CO7" s="259"/>
      <c r="CP7" s="259"/>
      <c r="CQ7" s="259"/>
      <c r="CR7" s="259"/>
      <c r="CS7" s="122" t="s">
        <v>13</v>
      </c>
      <c r="CT7" s="934">
        <f ca="1">TODAY()</f>
        <v>43484</v>
      </c>
      <c r="CU7" s="934"/>
      <c r="CV7" s="934"/>
      <c r="CW7" s="934"/>
      <c r="CX7" s="934"/>
      <c r="CY7" s="934"/>
      <c r="CZ7" s="934"/>
    </row>
    <row r="8" spans="1:104" s="211" customFormat="1" ht="22.5" customHeight="1" thickBot="1" x14ac:dyDescent="0.3">
      <c r="A8" s="2"/>
      <c r="B8" s="9" t="s">
        <v>106</v>
      </c>
      <c r="C8" s="551">
        <f ca="1">WEEKNUM(BJ7,2)</f>
        <v>3</v>
      </c>
      <c r="D8" s="54" t="s">
        <v>95</v>
      </c>
      <c r="E8" s="552">
        <f>IF('ACU. SEMANAL'!E8="","",'ACU. SEMANAL'!E8)</f>
        <v>3</v>
      </c>
      <c r="F8" s="83"/>
      <c r="G8" s="83"/>
      <c r="H8" s="136"/>
      <c r="I8" s="136"/>
      <c r="J8" s="2"/>
      <c r="K8" s="4"/>
      <c r="L8" s="2"/>
      <c r="M8" s="145"/>
      <c r="N8" s="84"/>
      <c r="O8" s="124"/>
      <c r="P8" s="136"/>
      <c r="Q8" s="149"/>
      <c r="R8" s="84"/>
      <c r="S8" s="124"/>
      <c r="T8" s="120"/>
      <c r="U8" s="151"/>
      <c r="V8" s="87"/>
      <c r="W8" s="154"/>
      <c r="X8" s="2"/>
      <c r="Y8" s="145"/>
      <c r="Z8" s="84"/>
      <c r="AA8" s="124"/>
      <c r="AB8" s="2"/>
      <c r="AC8" s="145"/>
      <c r="AD8" s="84"/>
      <c r="AE8" s="124"/>
      <c r="AF8" s="2"/>
      <c r="AG8" s="145"/>
      <c r="AH8" s="84"/>
      <c r="AI8" s="124"/>
      <c r="AJ8" s="2"/>
      <c r="AK8" s="145"/>
      <c r="AL8" s="84"/>
      <c r="AM8" s="124"/>
      <c r="AN8" s="2"/>
      <c r="AO8" s="145"/>
      <c r="AP8" s="84"/>
      <c r="AQ8" s="124"/>
      <c r="AR8" s="124"/>
      <c r="AS8" s="167"/>
      <c r="AT8" s="145"/>
      <c r="AU8" s="167"/>
      <c r="AV8" s="202"/>
      <c r="AW8" s="167"/>
      <c r="AX8" s="202"/>
      <c r="AY8" s="167"/>
      <c r="AZ8" s="145"/>
      <c r="BA8" s="167"/>
      <c r="BB8" s="145"/>
      <c r="BC8" s="167"/>
      <c r="BD8" s="124"/>
      <c r="BE8" s="167"/>
      <c r="BF8" s="151"/>
      <c r="BG8" s="179"/>
      <c r="BH8" s="179"/>
      <c r="BI8" s="122" t="s">
        <v>105</v>
      </c>
      <c r="BJ8" s="928">
        <f ca="1">_xlfn.DAYS(BJ4,BJ7)</f>
        <v>45</v>
      </c>
      <c r="BK8" s="928"/>
      <c r="BL8" s="965" t="str">
        <f>IF('ACU. SEMANAL'!$AR$8="","",'ACU. SEMANAL'!$AR$8)</f>
        <v>DÍAS NATURALES</v>
      </c>
      <c r="BM8" s="965"/>
      <c r="BO8" s="946" t="s">
        <v>106</v>
      </c>
      <c r="BP8" s="946"/>
      <c r="BQ8" s="946"/>
      <c r="BR8" s="6">
        <f ca="1">WEEKNUM(BJ7,2)</f>
        <v>3</v>
      </c>
      <c r="BS8" s="122" t="s">
        <v>95</v>
      </c>
      <c r="BT8" s="407">
        <f>IF(E8="","",E8)</f>
        <v>3</v>
      </c>
      <c r="BU8" s="141"/>
      <c r="BV8" s="141"/>
      <c r="BW8" s="141"/>
      <c r="BX8" s="2"/>
      <c r="CA8" s="260"/>
      <c r="CB8" s="260"/>
      <c r="CC8" s="260"/>
      <c r="CD8" s="260"/>
      <c r="CE8" s="260"/>
      <c r="CF8" s="260"/>
      <c r="CG8" s="260"/>
      <c r="CH8" s="260"/>
      <c r="CI8" s="260"/>
      <c r="CJ8" s="260"/>
      <c r="CK8" s="260"/>
      <c r="CL8" s="260"/>
      <c r="CM8" s="260"/>
      <c r="CN8" s="260"/>
      <c r="CO8" s="260"/>
      <c r="CP8" s="260"/>
      <c r="CQ8" s="260"/>
      <c r="CR8" s="260"/>
      <c r="CS8" s="122" t="s">
        <v>105</v>
      </c>
      <c r="CT8" s="928">
        <v>73</v>
      </c>
      <c r="CU8" s="928"/>
      <c r="CV8" s="928"/>
      <c r="CW8" s="928"/>
      <c r="CX8" s="928"/>
      <c r="CY8" s="935" t="str">
        <f>IF(BL8="","",BL8)</f>
        <v>DÍAS NATURALES</v>
      </c>
      <c r="CZ8" s="935"/>
    </row>
    <row r="9" spans="1:104" ht="22.5" customHeight="1" thickBot="1" x14ac:dyDescent="0.3">
      <c r="A9" s="882" t="s">
        <v>93</v>
      </c>
      <c r="B9" s="883"/>
      <c r="C9" s="883"/>
      <c r="D9" s="883"/>
      <c r="E9" s="883"/>
      <c r="F9" s="883"/>
      <c r="G9" s="883"/>
      <c r="H9" s="883"/>
      <c r="I9" s="883"/>
      <c r="J9" s="883"/>
      <c r="K9" s="883"/>
      <c r="L9" s="883"/>
      <c r="M9" s="883"/>
      <c r="N9" s="883"/>
      <c r="O9" s="883"/>
      <c r="P9" s="883"/>
      <c r="Q9" s="883"/>
      <c r="R9" s="883"/>
      <c r="S9" s="883"/>
      <c r="T9" s="883"/>
      <c r="U9" s="883"/>
      <c r="V9" s="883"/>
      <c r="W9" s="883"/>
      <c r="X9" s="883"/>
      <c r="Y9" s="883"/>
      <c r="Z9" s="883"/>
      <c r="AA9" s="883"/>
      <c r="AB9" s="883"/>
      <c r="AC9" s="883"/>
      <c r="AD9" s="883"/>
      <c r="AE9" s="883"/>
      <c r="AF9" s="883"/>
      <c r="AG9" s="883"/>
      <c r="AH9" s="883"/>
      <c r="AI9" s="883"/>
      <c r="AJ9" s="883"/>
      <c r="AK9" s="883"/>
      <c r="AL9" s="883"/>
      <c r="AM9" s="883"/>
      <c r="AN9" s="883"/>
      <c r="AO9" s="883"/>
      <c r="AP9" s="883"/>
      <c r="AQ9" s="883"/>
      <c r="AR9" s="883"/>
      <c r="AS9" s="883"/>
      <c r="AT9" s="883"/>
      <c r="AU9" s="883"/>
      <c r="AV9" s="883"/>
      <c r="AW9" s="883"/>
      <c r="AX9" s="883"/>
      <c r="AY9" s="883"/>
      <c r="AZ9" s="883"/>
      <c r="BA9" s="883"/>
      <c r="BB9" s="883"/>
      <c r="BC9" s="883"/>
      <c r="BD9" s="883"/>
      <c r="BE9" s="883"/>
      <c r="BF9" s="883"/>
      <c r="BG9" s="883"/>
      <c r="BH9" s="883"/>
      <c r="BI9" s="883"/>
      <c r="BJ9" s="883"/>
      <c r="BK9" s="883"/>
      <c r="BL9" s="883"/>
      <c r="BM9" s="884"/>
      <c r="BO9" s="941" t="s">
        <v>242</v>
      </c>
      <c r="BP9" s="942"/>
      <c r="BQ9" s="942"/>
      <c r="BR9" s="942"/>
      <c r="BS9" s="942"/>
      <c r="BT9" s="942"/>
      <c r="BU9" s="942"/>
      <c r="BV9" s="942"/>
      <c r="BW9" s="942"/>
      <c r="BX9" s="942"/>
      <c r="BY9" s="942"/>
      <c r="BZ9" s="942"/>
      <c r="CA9" s="942"/>
      <c r="CB9" s="942"/>
      <c r="CC9" s="942"/>
      <c r="CD9" s="942"/>
      <c r="CE9" s="942"/>
      <c r="CF9" s="942"/>
      <c r="CG9" s="942"/>
      <c r="CH9" s="942"/>
      <c r="CI9" s="942"/>
      <c r="CJ9" s="942"/>
      <c r="CK9" s="942"/>
      <c r="CL9" s="942"/>
      <c r="CM9" s="942"/>
      <c r="CN9" s="942"/>
      <c r="CO9" s="942"/>
      <c r="CP9" s="942"/>
      <c r="CQ9" s="942"/>
      <c r="CR9" s="942"/>
      <c r="CS9" s="942"/>
      <c r="CT9" s="942"/>
      <c r="CU9" s="942"/>
      <c r="CV9" s="942"/>
      <c r="CW9" s="942"/>
      <c r="CX9" s="942"/>
      <c r="CY9" s="942"/>
      <c r="CZ9" s="943"/>
    </row>
    <row r="10" spans="1:104" ht="113.25" x14ac:dyDescent="0.25">
      <c r="A10" s="223" t="s">
        <v>14</v>
      </c>
      <c r="B10" s="885" t="s">
        <v>22</v>
      </c>
      <c r="C10" s="885"/>
      <c r="D10" s="223" t="s">
        <v>144</v>
      </c>
      <c r="E10" s="223" t="s">
        <v>25</v>
      </c>
      <c r="F10" s="223" t="s">
        <v>159</v>
      </c>
      <c r="G10" s="223" t="s">
        <v>160</v>
      </c>
      <c r="H10" s="223" t="s">
        <v>28</v>
      </c>
      <c r="I10" s="223" t="s">
        <v>145</v>
      </c>
      <c r="J10" s="223" t="s">
        <v>101</v>
      </c>
      <c r="K10" s="372" t="s">
        <v>158</v>
      </c>
      <c r="L10" s="34" t="str">
        <f>'ACU. SEMANAL'!K10</f>
        <v>PRELIMINARES</v>
      </c>
      <c r="M10" s="85" t="str">
        <f>'BD GRAL 2'!F16</f>
        <v>IMPORTE</v>
      </c>
      <c r="N10" s="26" t="str">
        <f>'ACU. SEMANAL'!M10</f>
        <v>INSTALACIÓN SANITARIA</v>
      </c>
      <c r="O10" s="86" t="str">
        <f>'BD GRAL 2'!F16</f>
        <v>IMPORTE</v>
      </c>
      <c r="P10" s="35" t="str">
        <f>'ACU. SEMANAL'!O10</f>
        <v>CIMENTACIÓN</v>
      </c>
      <c r="Q10" s="88" t="str">
        <f>'BD GRAL 2'!F16</f>
        <v>IMPORTE</v>
      </c>
      <c r="R10" s="36" t="str">
        <f>'ACU. SEMANAL'!Q10</f>
        <v>ESTRUCTURA-1 A 6 HIL</v>
      </c>
      <c r="S10" s="89" t="str">
        <f>'BD GRAL 2'!F16</f>
        <v>IMPORTE</v>
      </c>
      <c r="T10" s="37" t="str">
        <f>'ACU. SEMANAL'!S10</f>
        <v>INSTALACIÓN HIDRÁULICA 1</v>
      </c>
      <c r="U10" s="90" t="str">
        <f>'BD GRAL 2'!F16</f>
        <v>IMPORTE</v>
      </c>
      <c r="V10" s="38" t="str">
        <f>'ACU. SEMANAL'!U10</f>
        <v>ESTRUCTURA-7 A 13 HIL</v>
      </c>
      <c r="W10" s="91" t="str">
        <f>'BD GRAL 2'!F16</f>
        <v>IMPORTE</v>
      </c>
      <c r="X10" s="39" t="str">
        <f>'ACU. SEMANAL'!W10</f>
        <v>ESTRUCTURA-24 CAST</v>
      </c>
      <c r="Y10" s="92" t="str">
        <f>'BD GRAL 2'!F16</f>
        <v>IMPORTE</v>
      </c>
      <c r="Z10" s="40" t="str">
        <f>'ACU. SEMANAL'!Y10</f>
        <v>CUBIERTA</v>
      </c>
      <c r="AA10" s="93" t="str">
        <f>'BD GRAL 2'!F16</f>
        <v>IMPORTE</v>
      </c>
      <c r="AB10" s="27" t="str">
        <f>'ACU. SEMANAL'!AA10</f>
        <v>INSTALACIÓN HIDRÁULICA 2</v>
      </c>
      <c r="AC10" s="94" t="str">
        <f>'BD GRAL 2'!F16</f>
        <v>IMPORTE</v>
      </c>
      <c r="AD10" s="28" t="str">
        <f>'ACU. SEMANAL'!AC10</f>
        <v>CANCELERÍA Y CARPINTERÍA</v>
      </c>
      <c r="AE10" s="95" t="str">
        <f>'BD GRAL 2'!F16</f>
        <v>IMPORTE</v>
      </c>
      <c r="AF10" s="42" t="str">
        <f>'ACU. SEMANAL'!AE10</f>
        <v>BAÑOS</v>
      </c>
      <c r="AG10" s="96" t="str">
        <f>'BD GRAL 2'!F16</f>
        <v>IMPORTE</v>
      </c>
      <c r="AH10" s="29" t="str">
        <f>'ACU. SEMANAL'!AG10</f>
        <v>INSTALACIÓN ELÉCTRICA</v>
      </c>
      <c r="AI10" s="97" t="str">
        <f>'BD GRAL 2'!F16</f>
        <v>IMPORTE</v>
      </c>
      <c r="AJ10" s="30" t="str">
        <f>'ACU. SEMANAL'!AI10</f>
        <v>ALBAÑILERÍA</v>
      </c>
      <c r="AK10" s="98" t="str">
        <f>'BD GRAL 2'!F16</f>
        <v>IMPORTE</v>
      </c>
      <c r="AL10" s="31" t="str">
        <f>'ACU. SEMANAL'!AK10</f>
        <v>ACABADOS</v>
      </c>
      <c r="AM10" s="99" t="str">
        <f>'BD GRAL 2'!F16</f>
        <v>IMPORTE</v>
      </c>
      <c r="AN10" s="32" t="str">
        <f>'ACU. SEMANAL'!AM10</f>
        <v>DETALLES</v>
      </c>
      <c r="AO10" s="100" t="str">
        <f>'BD GRAL 2'!F16</f>
        <v>IMPORTE</v>
      </c>
      <c r="AP10" s="33" t="str">
        <f>'ACU. SEMANAL'!AO10</f>
        <v>FOTO Y ALTA</v>
      </c>
      <c r="AQ10" s="101" t="str">
        <f>'BD GRAL 2'!F16</f>
        <v>IMPORTE</v>
      </c>
      <c r="AR10" s="228" t="str">
        <f>'BD GRAL 2'!C19</f>
        <v>SUBTOTAL 1</v>
      </c>
      <c r="AS10" s="344" t="str">
        <f>'BD GRAL 2'!F21</f>
        <v>ADEUDO ACTUAL</v>
      </c>
      <c r="AT10" s="348" t="str">
        <f>'BD GRAL 2'!F3</f>
        <v>TRANSPORTACIÓN</v>
      </c>
      <c r="AU10" s="349" t="str">
        <f>'BD GRAL 2'!F4</f>
        <v>AMORTIZACIÓN</v>
      </c>
      <c r="AV10" s="350" t="str">
        <f>'BD GRAL 2'!F5</f>
        <v>RENTA DE INMUEBLE</v>
      </c>
      <c r="AW10" s="349" t="str">
        <f>'BD GRAL 2'!F6</f>
        <v>AMORTIZACIÓN</v>
      </c>
      <c r="AX10" s="350" t="str">
        <f>'BD GRAL 2'!F7</f>
        <v>RENTA DE EQUIPOS / HERRAMIENTAS</v>
      </c>
      <c r="AY10" s="349" t="str">
        <f>'BD GRAL 2'!F8</f>
        <v>AMORTIZACIÓN</v>
      </c>
      <c r="AZ10" s="348" t="str">
        <f>'BD GRAL 2'!F9</f>
        <v>MATERIALES</v>
      </c>
      <c r="BA10" s="349" t="str">
        <f>'BD GRAL 2'!F10</f>
        <v>AMORTIZACIÓN</v>
      </c>
      <c r="BB10" s="348" t="str">
        <f>'BD GRAL 2'!F11</f>
        <v>PRÉSTAMO</v>
      </c>
      <c r="BC10" s="349" t="str">
        <f>'BD GRAL 2'!F12</f>
        <v>AMORTIZACIÓN</v>
      </c>
      <c r="BD10" s="348" t="str">
        <f>'BD GRAL 2'!F18</f>
        <v>OTROS</v>
      </c>
      <c r="BE10" s="351" t="str">
        <f>'BD GRAL 2'!F12</f>
        <v>AMORTIZACIÓN</v>
      </c>
      <c r="BF10" s="229" t="str">
        <f>'BD GRAL 2'!F13</f>
        <v>SUBTOTAL ADEUDO</v>
      </c>
      <c r="BG10" s="183" t="str">
        <f>'BD GRAL 2'!F14</f>
        <v>SUBTOTAL AMORTIZADO</v>
      </c>
      <c r="BH10" s="224" t="str">
        <f>'BD GRAL 2'!F21</f>
        <v>ADEUDO ACTUAL</v>
      </c>
      <c r="BI10" s="234" t="str">
        <f>'BD GRAL 2'!F17</f>
        <v>TOTAL A PAGAR</v>
      </c>
      <c r="BJ10" s="345"/>
      <c r="BK10" s="346"/>
      <c r="BL10" s="346" t="s">
        <v>92</v>
      </c>
      <c r="BM10" s="347"/>
      <c r="BO10" s="238" t="str">
        <f>A10</f>
        <v>NO.</v>
      </c>
      <c r="BP10" s="964" t="s">
        <v>181</v>
      </c>
      <c r="BQ10" s="964"/>
      <c r="BR10" s="239" t="str">
        <f t="shared" ref="BR10:BY10" si="0">D10</f>
        <v>DEPOSITAR A LA CUENTA DE</v>
      </c>
      <c r="BS10" s="240" t="str">
        <f t="shared" si="0"/>
        <v>BANCO</v>
      </c>
      <c r="BT10" s="240" t="str">
        <f t="shared" si="0"/>
        <v>TARJETA NO.</v>
      </c>
      <c r="BU10" s="240" t="str">
        <f t="shared" si="0"/>
        <v>CUENTA NO.</v>
      </c>
      <c r="BV10" s="240" t="str">
        <f t="shared" si="0"/>
        <v>CLAVE INTERBANCARIA</v>
      </c>
      <c r="BW10" s="240" t="str">
        <f t="shared" si="0"/>
        <v>R.F.C</v>
      </c>
      <c r="BX10" s="240" t="str">
        <f t="shared" si="0"/>
        <v>SEMANA NO.</v>
      </c>
      <c r="BY10" s="240" t="str">
        <f t="shared" si="0"/>
        <v>FECHA</v>
      </c>
      <c r="BZ10" s="250" t="str">
        <f>'BD GRAL 2'!H3</f>
        <v>RENTA OMB</v>
      </c>
      <c r="CA10" s="249" t="str">
        <f>'BD GRAL 2'!H4</f>
        <v>AMORTIZACIÓN</v>
      </c>
      <c r="CB10" s="251" t="str">
        <f>'BD GRAL 2'!H5</f>
        <v>SERVICIO ELÉCTRICO</v>
      </c>
      <c r="CC10" s="249" t="str">
        <f>'BD GRAL 2'!H6</f>
        <v>AMORTIZACIÓN</v>
      </c>
      <c r="CD10" s="251" t="str">
        <f>'BD GRAL 2'!H7</f>
        <v>SERVICIO AGUA</v>
      </c>
      <c r="CE10" s="249" t="str">
        <f>'BD GRAL 2'!H8</f>
        <v>AMORTIZACIÓN</v>
      </c>
      <c r="CF10" s="251" t="str">
        <f>'BD GRAL 2'!H9</f>
        <v>SERVICIO INTERNET</v>
      </c>
      <c r="CG10" s="249" t="str">
        <f>'BD GRAL 2'!H10</f>
        <v>AMORTIZACIÓN</v>
      </c>
      <c r="CH10" s="822" t="s">
        <v>199</v>
      </c>
      <c r="CI10" s="249" t="str">
        <f>'BD GRAL 2'!H10</f>
        <v>AMORTIZACIÓN</v>
      </c>
      <c r="CJ10" s="822" t="s">
        <v>225</v>
      </c>
      <c r="CK10" s="249" t="str">
        <f>'BD GRAL 2'!H10</f>
        <v>AMORTIZACIÓN</v>
      </c>
      <c r="CL10" s="408" t="s">
        <v>240</v>
      </c>
      <c r="CM10" s="249" t="str">
        <f>'BD GRAL 2'!H10</f>
        <v>AMORTIZACIÓN</v>
      </c>
      <c r="CN10" s="408" t="s">
        <v>200</v>
      </c>
      <c r="CO10" s="249" t="str">
        <f>'BD GRAL 2'!H10</f>
        <v>AMORTIZACIÓN</v>
      </c>
      <c r="CP10" s="408" t="s">
        <v>201</v>
      </c>
      <c r="CQ10" s="249" t="str">
        <f>'BD GRAL 2'!H10</f>
        <v>AMORTIZACIÓN</v>
      </c>
      <c r="CR10" s="252" t="str">
        <f>'BD GRAL 2'!H11</f>
        <v>TOTAL GASTADO</v>
      </c>
      <c r="CS10" s="253" t="str">
        <f>'BD GRAL 2'!H12</f>
        <v>TOTAL AMORTIZADO</v>
      </c>
      <c r="CT10" s="261" t="str">
        <f>'BD GRAL 2'!H13</f>
        <v>SALDOS TOTALES</v>
      </c>
      <c r="CU10" s="823" t="str">
        <f>'BD GRAL 2'!H16</f>
        <v>AJUSTE</v>
      </c>
      <c r="CV10" s="293" t="str">
        <f>'BD GRAL 2'!H14</f>
        <v>TOTAL DE DEPOSITAR</v>
      </c>
      <c r="CW10" s="826" t="str">
        <f>'BD GRAL 2'!H15</f>
        <v>TOTAL DE INDIRECTOS</v>
      </c>
      <c r="CX10" s="308"/>
      <c r="CY10" s="309" t="s">
        <v>92</v>
      </c>
      <c r="CZ10" s="310"/>
    </row>
    <row r="11" spans="1:104" s="6" customFormat="1" ht="33" customHeight="1" x14ac:dyDescent="0.25">
      <c r="A11" s="193">
        <v>1</v>
      </c>
      <c r="B11" s="966" t="s">
        <v>50</v>
      </c>
      <c r="C11" s="966"/>
      <c r="D11" s="175" t="str">
        <f>IF(B11="","",VLOOKUP(B11,'DATOS BANCARIOS'!$B$4:$K$23,2))</f>
        <v>GERMÁN MAY CRUZ</v>
      </c>
      <c r="E11" s="176" t="str">
        <f>IF(B11="","",VLOOKUP(B11,'DATOS BANCARIOS'!$B$4:$K$23,4))</f>
        <v>BANCOPPEL</v>
      </c>
      <c r="F11" s="176" t="str">
        <f>IF(B11="","",VLOOKUP(B11,'DATOS BANCARIOS'!$B$4:$K$23,5))</f>
        <v>4169 1603 5093 1631</v>
      </c>
      <c r="G11" s="117">
        <f>IF(B11="","",VLOOKUP(B11,'DATOS BANCARIOS'!$B$4:$K$23,6))</f>
        <v>0</v>
      </c>
      <c r="H11" s="117">
        <f>IF(B11="","",VLOOKUP(B11,'DATOS BANCARIOS'!$B$4:$K$23,7))</f>
        <v>0</v>
      </c>
      <c r="I11" s="117" t="str">
        <f>IF(B11="","",VLOOKUP(B11,'DATOS BANCARIOS'!$B$4:$K$23,8))</f>
        <v>MACG711103RIA</v>
      </c>
      <c r="J11" s="712">
        <v>1</v>
      </c>
      <c r="K11" s="396">
        <v>43440</v>
      </c>
      <c r="L11" s="851">
        <v>8</v>
      </c>
      <c r="M11" s="196">
        <f>L11*'BD GRAL 2'!$E$3</f>
        <v>3200</v>
      </c>
      <c r="N11" s="371">
        <v>8</v>
      </c>
      <c r="O11" s="196">
        <f>N11*'BD GRAL 2'!$E$4</f>
        <v>2400</v>
      </c>
      <c r="P11" s="371">
        <v>8</v>
      </c>
      <c r="Q11" s="196">
        <f>P11*'BD GRAL 2'!$E$5</f>
        <v>16000</v>
      </c>
      <c r="R11" s="371">
        <v>0</v>
      </c>
      <c r="S11" s="196">
        <f>R11*'BD GRAL 2'!$E$6</f>
        <v>0</v>
      </c>
      <c r="T11" s="371">
        <v>0</v>
      </c>
      <c r="U11" s="196">
        <f>T11*'BD GRAL 2'!$E$7</f>
        <v>0</v>
      </c>
      <c r="V11" s="371">
        <v>0</v>
      </c>
      <c r="W11" s="165">
        <f>V11*'BD GRAL 2'!$E$8</f>
        <v>0</v>
      </c>
      <c r="X11" s="371">
        <v>0</v>
      </c>
      <c r="Y11" s="196">
        <f>X11*'BD GRAL 2'!$E$9</f>
        <v>0</v>
      </c>
      <c r="Z11" s="371">
        <v>0</v>
      </c>
      <c r="AA11" s="196">
        <f>Z11*'BD GRAL 2'!$E$10</f>
        <v>0</v>
      </c>
      <c r="AB11" s="371">
        <v>0</v>
      </c>
      <c r="AC11" s="196">
        <f>AB11*'BD GRAL 2'!$E$11</f>
        <v>0</v>
      </c>
      <c r="AD11" s="371">
        <v>0</v>
      </c>
      <c r="AE11" s="196">
        <f>AD11*'BD GRAL 2'!$E$12</f>
        <v>0</v>
      </c>
      <c r="AF11" s="371">
        <v>0</v>
      </c>
      <c r="AG11" s="196">
        <f>AF11*'BD GRAL 2'!$E$13</f>
        <v>0</v>
      </c>
      <c r="AH11" s="371">
        <v>0</v>
      </c>
      <c r="AI11" s="194">
        <f>AH11*'BD GRAL 2'!$E$14</f>
        <v>0</v>
      </c>
      <c r="AJ11" s="371">
        <v>0</v>
      </c>
      <c r="AK11" s="196">
        <f>AJ11*'BD GRAL 2'!$E$15</f>
        <v>0</v>
      </c>
      <c r="AL11" s="371">
        <v>0</v>
      </c>
      <c r="AM11" s="196">
        <f>AL11*'BD GRAL 2'!$E$16</f>
        <v>0</v>
      </c>
      <c r="AN11" s="371">
        <v>0</v>
      </c>
      <c r="AO11" s="196">
        <f>AN11*'BD GRAL 2'!$E$17</f>
        <v>0</v>
      </c>
      <c r="AP11" s="371">
        <v>0</v>
      </c>
      <c r="AQ11" s="196">
        <f>AP11*'BD GRAL 2'!$E$18</f>
        <v>0</v>
      </c>
      <c r="AR11" s="205">
        <f>M11+O11+Q11+S11+U11+W11+Y11+AA11+AC11+AE11+AG11+AI11+AK11+AM11+AO11+AQ11</f>
        <v>21600</v>
      </c>
      <c r="AS11" s="352">
        <v>0</v>
      </c>
      <c r="AT11" s="353">
        <v>1550</v>
      </c>
      <c r="AU11" s="294">
        <v>500</v>
      </c>
      <c r="AV11" s="354">
        <v>0</v>
      </c>
      <c r="AW11" s="294">
        <v>0</v>
      </c>
      <c r="AX11" s="354">
        <v>0</v>
      </c>
      <c r="AY11" s="294">
        <v>0</v>
      </c>
      <c r="AZ11" s="355">
        <v>0</v>
      </c>
      <c r="BA11" s="294">
        <v>0</v>
      </c>
      <c r="BB11" s="355">
        <v>1600</v>
      </c>
      <c r="BC11" s="294">
        <v>500</v>
      </c>
      <c r="BD11" s="355">
        <v>0</v>
      </c>
      <c r="BE11" s="356">
        <v>0</v>
      </c>
      <c r="BF11" s="230">
        <f>AT11+AV11+AX11+AZ11+BB11+BD11</f>
        <v>3150</v>
      </c>
      <c r="BG11" s="203">
        <f>AU11+AW11+AY11+BA11+BC11+BE11</f>
        <v>1000</v>
      </c>
      <c r="BH11" s="227">
        <f>BF11-BG11</f>
        <v>2150</v>
      </c>
      <c r="BI11" s="235">
        <f>AR11-BG11</f>
        <v>20600</v>
      </c>
      <c r="BJ11" s="967"/>
      <c r="BK11" s="968"/>
      <c r="BL11" s="968"/>
      <c r="BM11" s="969"/>
      <c r="BO11" s="241">
        <v>1</v>
      </c>
      <c r="BP11" s="960" t="s">
        <v>103</v>
      </c>
      <c r="BQ11" s="960"/>
      <c r="BR11" s="388" t="str">
        <f>IF(BP11="","",VLOOKUP(BP11,'DATOS BANCARIOS'!$B$4:$K$23,2))</f>
        <v>MOISÉS RODRÍGUEZ TORRES</v>
      </c>
      <c r="BS11" s="389" t="str">
        <f>IF(BP11="","",VLOOKUP(BP11,'DATOS BANCARIOS'!$B$4:$K$23,4))</f>
        <v>BANCOMER</v>
      </c>
      <c r="BT11" s="390" t="str">
        <f>IF(BP11="","",VLOOKUP(BP11,'DATOS BANCARIOS'!$B$4:$K$23,5))</f>
        <v>4152 3133 7075 9586</v>
      </c>
      <c r="BU11" s="390" t="str">
        <f>IF(BP11="","",VLOOKUP(BP11,'DATOS BANCARIOS'!$B$4:$K$23,6))</f>
        <v>1557 4663 15</v>
      </c>
      <c r="BV11" s="390" t="str">
        <f>IF(BP11="","",VLOOKUP(BP11,'DATOS BANCARIOS'!$B$4:$K$23,7))</f>
        <v>0121 800 155 7466 3151</v>
      </c>
      <c r="BW11" s="390">
        <f>IF(BP11="","",VLOOKUP(BP11,'DATOS BANCARIOS'!$B$4:$K$23,8))</f>
        <v>0</v>
      </c>
      <c r="BX11" s="712">
        <v>1</v>
      </c>
      <c r="BY11" s="394">
        <v>43440</v>
      </c>
      <c r="BZ11" s="298">
        <v>6500</v>
      </c>
      <c r="CA11" s="299">
        <v>6500</v>
      </c>
      <c r="CB11" s="294">
        <v>0</v>
      </c>
      <c r="CC11" s="295">
        <v>0</v>
      </c>
      <c r="CD11" s="294">
        <v>0</v>
      </c>
      <c r="CE11" s="295">
        <v>0</v>
      </c>
      <c r="CF11" s="294">
        <v>400</v>
      </c>
      <c r="CG11" s="295">
        <v>400</v>
      </c>
      <c r="CH11" s="296">
        <v>1260</v>
      </c>
      <c r="CI11" s="295">
        <v>1260</v>
      </c>
      <c r="CJ11" s="296"/>
      <c r="CK11" s="295"/>
      <c r="CL11" s="374">
        <v>0</v>
      </c>
      <c r="CM11" s="295">
        <v>0</v>
      </c>
      <c r="CN11" s="374">
        <v>0</v>
      </c>
      <c r="CO11" s="295">
        <v>0</v>
      </c>
      <c r="CP11" s="374">
        <v>0</v>
      </c>
      <c r="CQ11" s="297">
        <v>0</v>
      </c>
      <c r="CR11" s="854">
        <f>BZ11+CB11+CD11+CF11+CH11+CJ11+CL11+CN11+CP11</f>
        <v>8160</v>
      </c>
      <c r="CS11" s="255">
        <f>CA11+CC11+CE11+CG11+CI11+CK11+CM11+CO11+CQ11</f>
        <v>8160</v>
      </c>
      <c r="CT11" s="290">
        <f>CR11-CS11</f>
        <v>0</v>
      </c>
      <c r="CU11" s="824">
        <f>CJ11</f>
        <v>0</v>
      </c>
      <c r="CV11" s="373">
        <f>CR11-CU11</f>
        <v>8160</v>
      </c>
      <c r="CW11" s="827">
        <f>CV11+CU11</f>
        <v>8160</v>
      </c>
      <c r="CX11" s="953"/>
      <c r="CY11" s="954"/>
      <c r="CZ11" s="955"/>
    </row>
    <row r="12" spans="1:104" s="6" customFormat="1" ht="22.5" customHeight="1" x14ac:dyDescent="0.25">
      <c r="A12" s="118">
        <v>2</v>
      </c>
      <c r="B12" s="973" t="s">
        <v>196</v>
      </c>
      <c r="C12" s="973"/>
      <c r="D12" s="175">
        <f>IF(B12="","",VLOOKUP(B12,'DATOS BANCARIOS'!$B$4:$K$23,2))</f>
        <v>0</v>
      </c>
      <c r="E12" s="117" t="str">
        <f>IF(B12="","",VLOOKUP(B12,'DATOS BANCARIOS'!$B$4:$K$23,4))</f>
        <v>BANCOPPEL</v>
      </c>
      <c r="F12" s="117" t="str">
        <f>IF(B12="","",VLOOKUP(B12,'DATOS BANCARIOS'!$B$4:$K$23,5))</f>
        <v>4169 1603 9057 4003</v>
      </c>
      <c r="G12" s="117">
        <f>IF(B12="","",VLOOKUP(B12,'DATOS BANCARIOS'!$B$4:$K$23,6))</f>
        <v>0</v>
      </c>
      <c r="H12" s="117">
        <f>IF(B12="","",VLOOKUP(B12,'DATOS BANCARIOS'!$B$4:$K$23,7))</f>
        <v>0</v>
      </c>
      <c r="I12" s="117" t="str">
        <f>IF(B12="","",VLOOKUP(B12,'DATOS BANCARIOS'!$B$4:$K$23,8))</f>
        <v>CUCC950118Q17</v>
      </c>
      <c r="J12" s="713">
        <v>1</v>
      </c>
      <c r="K12" s="397">
        <v>43440</v>
      </c>
      <c r="L12" s="852">
        <v>10</v>
      </c>
      <c r="M12" s="196">
        <f>L12*'BD GRAL 2'!$E$3</f>
        <v>4000</v>
      </c>
      <c r="N12" s="369">
        <v>10</v>
      </c>
      <c r="O12" s="196">
        <f>N12*'BD GRAL 2'!$E$4</f>
        <v>3000</v>
      </c>
      <c r="P12" s="369">
        <v>7</v>
      </c>
      <c r="Q12" s="196">
        <f>P12*'BD GRAL 2'!$E$5</f>
        <v>14000</v>
      </c>
      <c r="R12" s="369">
        <v>0</v>
      </c>
      <c r="S12" s="196">
        <f>R12*'BD GRAL 2'!$E$6</f>
        <v>0</v>
      </c>
      <c r="T12" s="369">
        <v>0</v>
      </c>
      <c r="U12" s="196">
        <f>T12*'BD GRAL 2'!$E$7</f>
        <v>0</v>
      </c>
      <c r="V12" s="369">
        <v>0</v>
      </c>
      <c r="W12" s="165">
        <f>V12*'BD GRAL 2'!$E$8</f>
        <v>0</v>
      </c>
      <c r="X12" s="369">
        <v>0</v>
      </c>
      <c r="Y12" s="196">
        <f>X12*'BD GRAL 2'!$E$9</f>
        <v>0</v>
      </c>
      <c r="Z12" s="369">
        <v>0</v>
      </c>
      <c r="AA12" s="196">
        <f>Z12*'BD GRAL 2'!$E$10</f>
        <v>0</v>
      </c>
      <c r="AB12" s="369">
        <v>0</v>
      </c>
      <c r="AC12" s="196">
        <f>AB12*'BD GRAL 2'!$E$11</f>
        <v>0</v>
      </c>
      <c r="AD12" s="369">
        <v>0</v>
      </c>
      <c r="AE12" s="196">
        <f>AD12*'BD GRAL 2'!$E$12</f>
        <v>0</v>
      </c>
      <c r="AF12" s="369">
        <v>0</v>
      </c>
      <c r="AG12" s="196">
        <f>AF12*'BD GRAL 2'!$E$13</f>
        <v>0</v>
      </c>
      <c r="AH12" s="369">
        <v>0</v>
      </c>
      <c r="AI12" s="196">
        <f>AH12*'BD GRAL 2'!$E$14</f>
        <v>0</v>
      </c>
      <c r="AJ12" s="369">
        <v>0</v>
      </c>
      <c r="AK12" s="196">
        <f>AJ12*'BD GRAL 2'!$E$15</f>
        <v>0</v>
      </c>
      <c r="AL12" s="369">
        <v>0</v>
      </c>
      <c r="AM12" s="196">
        <f>AL12*'BD GRAL 2'!$E$16</f>
        <v>0</v>
      </c>
      <c r="AN12" s="369">
        <v>0</v>
      </c>
      <c r="AO12" s="196">
        <f>AN12*'BD GRAL 2'!$E$17</f>
        <v>0</v>
      </c>
      <c r="AP12" s="369">
        <v>0</v>
      </c>
      <c r="AQ12" s="196">
        <f>AP12*'BD GRAL 2'!$E$18</f>
        <v>0</v>
      </c>
      <c r="AR12" s="206">
        <f t="shared" ref="AR12:AR75" si="1">M12+O12+Q12+S12+U12+W12+Y12+AA12+AC12+AE12+AG12+AI12+AK12+AM12+AO12+AQ12</f>
        <v>21000</v>
      </c>
      <c r="AS12" s="357">
        <v>0</v>
      </c>
      <c r="AT12" s="358">
        <v>6900</v>
      </c>
      <c r="AU12" s="359">
        <v>2300</v>
      </c>
      <c r="AV12" s="360">
        <v>0</v>
      </c>
      <c r="AW12" s="359">
        <v>0</v>
      </c>
      <c r="AX12" s="360">
        <v>3000</v>
      </c>
      <c r="AY12" s="359">
        <v>1000</v>
      </c>
      <c r="AZ12" s="361">
        <v>0</v>
      </c>
      <c r="BA12" s="359">
        <v>0</v>
      </c>
      <c r="BB12" s="361">
        <v>0</v>
      </c>
      <c r="BC12" s="359">
        <v>0</v>
      </c>
      <c r="BD12" s="361">
        <v>0</v>
      </c>
      <c r="BE12" s="362">
        <v>0</v>
      </c>
      <c r="BF12" s="231">
        <f>AT12+AV12+AX12+AZ12+BB12+BD12</f>
        <v>9900</v>
      </c>
      <c r="BG12" s="195">
        <f>AU12+AW12+AY12+BA12+BC12+BE12</f>
        <v>3300</v>
      </c>
      <c r="BH12" s="227">
        <f>BF12-BG12</f>
        <v>6600</v>
      </c>
      <c r="BI12" s="235">
        <f>AR12-BG12</f>
        <v>17700</v>
      </c>
      <c r="BJ12" s="974"/>
      <c r="BK12" s="909"/>
      <c r="BL12" s="909"/>
      <c r="BM12" s="975"/>
      <c r="BO12" s="242">
        <v>2</v>
      </c>
      <c r="BP12" s="959" t="s">
        <v>97</v>
      </c>
      <c r="BQ12" s="959"/>
      <c r="BR12" s="391" t="str">
        <f>IF(BP12="","",VLOOKUP(BP12,'DATOS BANCARIOS'!$B$4:$K$23,2))</f>
        <v>ALEJANDRO FIDEL MONTIEL ALVAREZ</v>
      </c>
      <c r="BS12" s="392" t="str">
        <f>IF(BP12="","",VLOOKUP(BP12,'DATOS BANCARIOS'!$B$4:$K$23,4))</f>
        <v>SANTANDER</v>
      </c>
      <c r="BT12" s="393" t="str">
        <f>IF(BP12="","",VLOOKUP(BP12,'DATOS BANCARIOS'!$B$4:$K$23,5))</f>
        <v>5579 0700 6405 8590</v>
      </c>
      <c r="BU12" s="393">
        <f>IF(BP12="","",VLOOKUP(BP12,'DATOS BANCARIOS'!$B$4:$K$23,6))</f>
        <v>0</v>
      </c>
      <c r="BV12" s="393">
        <f>IF(BP12="","",VLOOKUP(BP12,'DATOS BANCARIOS'!$B$4:$K$23,7))</f>
        <v>0</v>
      </c>
      <c r="BW12" s="393" t="str">
        <f>IF(BP12="","",VLOOKUP(BP12,'DATOS BANCARIOS'!$B$4:$K$23,8))</f>
        <v>MOAA820215R58</v>
      </c>
      <c r="BX12" s="713">
        <v>2</v>
      </c>
      <c r="BY12" s="395">
        <v>43447</v>
      </c>
      <c r="BZ12" s="298">
        <v>0</v>
      </c>
      <c r="CA12" s="299">
        <v>0</v>
      </c>
      <c r="CB12" s="300">
        <v>0</v>
      </c>
      <c r="CC12" s="299">
        <v>0</v>
      </c>
      <c r="CD12" s="300">
        <v>0</v>
      </c>
      <c r="CE12" s="299">
        <v>0</v>
      </c>
      <c r="CF12" s="300">
        <v>0</v>
      </c>
      <c r="CG12" s="299">
        <v>0</v>
      </c>
      <c r="CH12" s="301">
        <v>900</v>
      </c>
      <c r="CI12" s="299">
        <v>900</v>
      </c>
      <c r="CJ12" s="301">
        <v>0</v>
      </c>
      <c r="CK12" s="299">
        <v>0</v>
      </c>
      <c r="CL12" s="375">
        <v>0</v>
      </c>
      <c r="CM12" s="376">
        <v>0</v>
      </c>
      <c r="CN12" s="375">
        <v>0</v>
      </c>
      <c r="CO12" s="376">
        <v>0</v>
      </c>
      <c r="CP12" s="375">
        <v>0</v>
      </c>
      <c r="CQ12" s="302">
        <v>0</v>
      </c>
      <c r="CR12" s="254">
        <f t="shared" ref="CR12:CR75" si="2">BZ12+CB12+CD12+CF12+CH12+CJ12+CL12+CN12+CP12</f>
        <v>900</v>
      </c>
      <c r="CS12" s="255">
        <f>CA12+CC12+CE12+CG12+CI12+CK12+CM12+CO12+CQ12</f>
        <v>900</v>
      </c>
      <c r="CT12" s="291">
        <f>CR12-CS12</f>
        <v>0</v>
      </c>
      <c r="CU12" s="824">
        <f t="shared" ref="CU12:CU75" si="3">CK12</f>
        <v>0</v>
      </c>
      <c r="CV12" s="373">
        <f t="shared" ref="CV12:CV75" si="4">CR12-CU12</f>
        <v>900</v>
      </c>
      <c r="CW12" s="373">
        <f t="shared" ref="CW12:CW75" si="5">CV12+CU12</f>
        <v>900</v>
      </c>
      <c r="CX12" s="956"/>
      <c r="CY12" s="957"/>
      <c r="CZ12" s="958"/>
    </row>
    <row r="13" spans="1:104" s="6" customFormat="1" ht="22.5" customHeight="1" x14ac:dyDescent="0.25">
      <c r="A13" s="52">
        <v>3</v>
      </c>
      <c r="B13" s="972" t="s">
        <v>50</v>
      </c>
      <c r="C13" s="972"/>
      <c r="D13" s="175" t="str">
        <f>IF(B13="","",VLOOKUP(B13,'DATOS BANCARIOS'!$B$4:$K$23,2))</f>
        <v>GERMÁN MAY CRUZ</v>
      </c>
      <c r="E13" s="117" t="str">
        <f>IF(B13="","",VLOOKUP(B13,'DATOS BANCARIOS'!$B$4:$K$23,4))</f>
        <v>BANCOPPEL</v>
      </c>
      <c r="F13" s="117" t="str">
        <f>IF(B13="","",VLOOKUP(B13,'DATOS BANCARIOS'!$B$4:$K$23,5))</f>
        <v>4169 1603 5093 1631</v>
      </c>
      <c r="G13" s="117">
        <f>IF(B13="","",VLOOKUP(B13,'DATOS BANCARIOS'!$B$4:$K$23,6))</f>
        <v>0</v>
      </c>
      <c r="H13" s="117">
        <f>IF(B13="","",VLOOKUP(B13,'DATOS BANCARIOS'!$B$4:$K$23,7))</f>
        <v>0</v>
      </c>
      <c r="I13" s="117" t="str">
        <f>IF(B13="","",VLOOKUP(B13,'DATOS BANCARIOS'!$B$4:$K$23,8))</f>
        <v>MACG711103RIA</v>
      </c>
      <c r="J13" s="713">
        <v>2</v>
      </c>
      <c r="K13" s="397">
        <v>43448</v>
      </c>
      <c r="L13" s="852">
        <v>10</v>
      </c>
      <c r="M13" s="196">
        <f>L13*'BD GRAL 2'!$E$3</f>
        <v>4000</v>
      </c>
      <c r="N13" s="369">
        <v>10</v>
      </c>
      <c r="O13" s="196">
        <f>N13*'BD GRAL 2'!$E$4</f>
        <v>3000</v>
      </c>
      <c r="P13" s="369">
        <v>10</v>
      </c>
      <c r="Q13" s="196">
        <f>P13*'BD GRAL 2'!$E$5</f>
        <v>20000</v>
      </c>
      <c r="R13" s="369">
        <v>0</v>
      </c>
      <c r="S13" s="196">
        <f>R13*'BD GRAL 2'!$E$6</f>
        <v>0</v>
      </c>
      <c r="T13" s="369">
        <v>0</v>
      </c>
      <c r="U13" s="196">
        <f>T13*'BD GRAL 2'!$E$7</f>
        <v>0</v>
      </c>
      <c r="V13" s="369">
        <v>0</v>
      </c>
      <c r="W13" s="165">
        <f>V13*'BD GRAL 2'!$E$8</f>
        <v>0</v>
      </c>
      <c r="X13" s="369">
        <v>0</v>
      </c>
      <c r="Y13" s="196">
        <f>X13*'BD GRAL 2'!$E$9</f>
        <v>0</v>
      </c>
      <c r="Z13" s="369">
        <v>0</v>
      </c>
      <c r="AA13" s="196">
        <f>Z13*'BD GRAL 2'!$E$10</f>
        <v>0</v>
      </c>
      <c r="AB13" s="369">
        <v>0</v>
      </c>
      <c r="AC13" s="196">
        <f>AB13*'BD GRAL 2'!$E$11</f>
        <v>0</v>
      </c>
      <c r="AD13" s="369">
        <v>0</v>
      </c>
      <c r="AE13" s="196">
        <f>AD13*'BD GRAL 2'!$E$12</f>
        <v>0</v>
      </c>
      <c r="AF13" s="369">
        <v>0</v>
      </c>
      <c r="AG13" s="196">
        <f>AF13*'BD GRAL 2'!$E$13</f>
        <v>0</v>
      </c>
      <c r="AH13" s="369">
        <v>0</v>
      </c>
      <c r="AI13" s="196">
        <f>AH13*'BD GRAL 2'!$E$14</f>
        <v>0</v>
      </c>
      <c r="AJ13" s="369">
        <v>0</v>
      </c>
      <c r="AK13" s="196">
        <f>AJ13*'BD GRAL 2'!$E$15</f>
        <v>0</v>
      </c>
      <c r="AL13" s="369">
        <v>0</v>
      </c>
      <c r="AM13" s="196">
        <f>AL13*'BD GRAL 2'!$E$16</f>
        <v>0</v>
      </c>
      <c r="AN13" s="369">
        <v>0</v>
      </c>
      <c r="AO13" s="196">
        <f>AN13*'BD GRAL 2'!$E$17</f>
        <v>0</v>
      </c>
      <c r="AP13" s="369">
        <v>0</v>
      </c>
      <c r="AQ13" s="196">
        <f>AP13*'BD GRAL 2'!$E$18</f>
        <v>0</v>
      </c>
      <c r="AR13" s="207">
        <f t="shared" si="1"/>
        <v>27000</v>
      </c>
      <c r="AS13" s="357">
        <v>2150</v>
      </c>
      <c r="AT13" s="358">
        <v>500</v>
      </c>
      <c r="AU13" s="359">
        <v>500</v>
      </c>
      <c r="AV13" s="360">
        <v>0</v>
      </c>
      <c r="AW13" s="359">
        <v>0</v>
      </c>
      <c r="AX13" s="360">
        <v>0</v>
      </c>
      <c r="AY13" s="359">
        <v>0</v>
      </c>
      <c r="AZ13" s="361">
        <v>0</v>
      </c>
      <c r="BA13" s="359">
        <v>0</v>
      </c>
      <c r="BB13" s="361">
        <v>500</v>
      </c>
      <c r="BC13" s="359">
        <v>500</v>
      </c>
      <c r="BD13" s="361">
        <v>0</v>
      </c>
      <c r="BE13" s="362">
        <v>0</v>
      </c>
      <c r="BF13" s="232">
        <f t="shared" ref="BF13:BF76" si="6">AT13+AV13+AX13+AZ13+BB13+BD13</f>
        <v>1000</v>
      </c>
      <c r="BG13" s="180">
        <f t="shared" ref="BG13:BG76" si="7">AU13+AW13+AY13+BA13+BC13+BE13</f>
        <v>1000</v>
      </c>
      <c r="BH13" s="227">
        <f>AS13-BG13</f>
        <v>1150</v>
      </c>
      <c r="BI13" s="236">
        <f>AR13-BG13</f>
        <v>26000</v>
      </c>
      <c r="BJ13" s="974"/>
      <c r="BK13" s="909"/>
      <c r="BL13" s="909"/>
      <c r="BM13" s="975"/>
      <c r="BO13" s="242">
        <v>3</v>
      </c>
      <c r="BP13" s="959" t="s">
        <v>97</v>
      </c>
      <c r="BQ13" s="959"/>
      <c r="BR13" s="391" t="str">
        <f>IF(BP13="","",VLOOKUP(BP13,'DATOS BANCARIOS'!$B$4:$K$23,2))</f>
        <v>ALEJANDRO FIDEL MONTIEL ALVAREZ</v>
      </c>
      <c r="BS13" s="392" t="str">
        <f>IF(BP13="","",VLOOKUP(BP13,'DATOS BANCARIOS'!$B$4:$K$23,4))</f>
        <v>SANTANDER</v>
      </c>
      <c r="BT13" s="393" t="str">
        <f>IF(BP13="","",VLOOKUP(BP13,'DATOS BANCARIOS'!$B$4:$K$23,5))</f>
        <v>5579 0700 6405 8590</v>
      </c>
      <c r="BU13" s="393">
        <f>IF(BP13="","",VLOOKUP(BP13,'DATOS BANCARIOS'!$B$4:$K$23,6))</f>
        <v>0</v>
      </c>
      <c r="BV13" s="393">
        <f>IF(BP13="","",VLOOKUP(BP13,'DATOS BANCARIOS'!$B$4:$K$23,7))</f>
        <v>0</v>
      </c>
      <c r="BW13" s="393" t="str">
        <f>IF(BP13="","",VLOOKUP(BP13,'DATOS BANCARIOS'!$B$4:$K$23,8))</f>
        <v>MOAA820215R58</v>
      </c>
      <c r="BX13" s="713">
        <v>3</v>
      </c>
      <c r="BY13" s="395">
        <v>43454</v>
      </c>
      <c r="BZ13" s="298">
        <v>0</v>
      </c>
      <c r="CA13" s="299">
        <v>0</v>
      </c>
      <c r="CB13" s="300">
        <v>0</v>
      </c>
      <c r="CC13" s="299">
        <v>0</v>
      </c>
      <c r="CD13" s="300">
        <v>0</v>
      </c>
      <c r="CE13" s="299">
        <v>0</v>
      </c>
      <c r="CF13" s="300">
        <v>0</v>
      </c>
      <c r="CG13" s="299">
        <v>0</v>
      </c>
      <c r="CH13" s="301">
        <v>670</v>
      </c>
      <c r="CI13" s="299">
        <v>670</v>
      </c>
      <c r="CJ13" s="301">
        <v>0</v>
      </c>
      <c r="CK13" s="299">
        <v>0</v>
      </c>
      <c r="CL13" s="375">
        <v>0</v>
      </c>
      <c r="CM13" s="376">
        <v>0</v>
      </c>
      <c r="CN13" s="375">
        <v>0</v>
      </c>
      <c r="CO13" s="376">
        <v>0</v>
      </c>
      <c r="CP13" s="375">
        <v>0</v>
      </c>
      <c r="CQ13" s="302">
        <v>0</v>
      </c>
      <c r="CR13" s="254">
        <f t="shared" si="2"/>
        <v>670</v>
      </c>
      <c r="CS13" s="255">
        <f t="shared" ref="CS13:CS76" si="8">CA13+CC13+CE13+CG13+CI13+CK13+CM13+CO13+CQ13</f>
        <v>670</v>
      </c>
      <c r="CT13" s="291">
        <f t="shared" ref="CT13:CT76" si="9">CR13-CS13</f>
        <v>0</v>
      </c>
      <c r="CU13" s="824">
        <f t="shared" si="3"/>
        <v>0</v>
      </c>
      <c r="CV13" s="373">
        <f t="shared" si="4"/>
        <v>670</v>
      </c>
      <c r="CW13" s="373">
        <f t="shared" si="5"/>
        <v>670</v>
      </c>
      <c r="CX13" s="956"/>
      <c r="CY13" s="957"/>
      <c r="CZ13" s="958"/>
    </row>
    <row r="14" spans="1:104" s="6" customFormat="1" ht="22.5" customHeight="1" x14ac:dyDescent="0.25">
      <c r="A14" s="52">
        <v>4</v>
      </c>
      <c r="B14" s="972" t="s">
        <v>196</v>
      </c>
      <c r="C14" s="972"/>
      <c r="D14" s="175">
        <f>IF(B14="","",VLOOKUP(B14,'DATOS BANCARIOS'!$B$4:$K$23,2))</f>
        <v>0</v>
      </c>
      <c r="E14" s="117" t="str">
        <f>IF(B14="","",VLOOKUP(B14,'DATOS BANCARIOS'!$B$4:$K$23,4))</f>
        <v>BANCOPPEL</v>
      </c>
      <c r="F14" s="117" t="str">
        <f>IF(B14="","",VLOOKUP(B14,'DATOS BANCARIOS'!$B$4:$K$23,5))</f>
        <v>4169 1603 9057 4003</v>
      </c>
      <c r="G14" s="117">
        <f>IF(B14="","",VLOOKUP(B14,'DATOS BANCARIOS'!$B$4:$K$23,6))</f>
        <v>0</v>
      </c>
      <c r="H14" s="117">
        <f>IF(B14="","",VLOOKUP(B14,'DATOS BANCARIOS'!$B$4:$K$23,7))</f>
        <v>0</v>
      </c>
      <c r="I14" s="117" t="str">
        <f>IF(B14="","",VLOOKUP(B14,'DATOS BANCARIOS'!$B$4:$K$23,8))</f>
        <v>CUCC950118Q17</v>
      </c>
      <c r="J14" s="713">
        <v>2</v>
      </c>
      <c r="K14" s="397">
        <v>43448</v>
      </c>
      <c r="L14" s="852">
        <v>7</v>
      </c>
      <c r="M14" s="196">
        <f>L14*'BD GRAL 2'!$E$3</f>
        <v>2800</v>
      </c>
      <c r="N14" s="369">
        <v>7</v>
      </c>
      <c r="O14" s="196">
        <f>N14*'BD GRAL 2'!$E$4</f>
        <v>2100</v>
      </c>
      <c r="P14" s="369">
        <v>8</v>
      </c>
      <c r="Q14" s="196">
        <f>P14*'BD GRAL 2'!$E$5</f>
        <v>16000</v>
      </c>
      <c r="R14" s="369">
        <v>0</v>
      </c>
      <c r="S14" s="196">
        <f>R14*'BD GRAL 2'!$E$6</f>
        <v>0</v>
      </c>
      <c r="T14" s="369">
        <v>0</v>
      </c>
      <c r="U14" s="196">
        <f>T14*'BD GRAL 2'!$E$7</f>
        <v>0</v>
      </c>
      <c r="V14" s="369">
        <v>0</v>
      </c>
      <c r="W14" s="165">
        <f>V14*'BD GRAL 2'!$E$8</f>
        <v>0</v>
      </c>
      <c r="X14" s="369">
        <v>0</v>
      </c>
      <c r="Y14" s="196">
        <f>X14*'BD GRAL 2'!$E$9</f>
        <v>0</v>
      </c>
      <c r="Z14" s="369">
        <v>0</v>
      </c>
      <c r="AA14" s="196">
        <f>Z14*'BD GRAL 2'!$E$10</f>
        <v>0</v>
      </c>
      <c r="AB14" s="369">
        <v>0</v>
      </c>
      <c r="AC14" s="196">
        <f>AB14*'BD GRAL 2'!$E$11</f>
        <v>0</v>
      </c>
      <c r="AD14" s="369">
        <v>0</v>
      </c>
      <c r="AE14" s="196">
        <f>AD14*'BD GRAL 2'!$E$12</f>
        <v>0</v>
      </c>
      <c r="AF14" s="369">
        <v>0</v>
      </c>
      <c r="AG14" s="196">
        <f>AF14*'BD GRAL 2'!$E$13</f>
        <v>0</v>
      </c>
      <c r="AH14" s="369">
        <v>0</v>
      </c>
      <c r="AI14" s="196">
        <f>AH14*'BD GRAL 2'!$E$14</f>
        <v>0</v>
      </c>
      <c r="AJ14" s="369">
        <v>0</v>
      </c>
      <c r="AK14" s="196">
        <f>AJ14*'BD GRAL 2'!$E$15</f>
        <v>0</v>
      </c>
      <c r="AL14" s="369">
        <v>0</v>
      </c>
      <c r="AM14" s="196">
        <f>AL14*'BD GRAL 2'!$E$16</f>
        <v>0</v>
      </c>
      <c r="AN14" s="369">
        <v>0</v>
      </c>
      <c r="AO14" s="196">
        <f>AN14*'BD GRAL 2'!$E$17</f>
        <v>0</v>
      </c>
      <c r="AP14" s="369">
        <v>0</v>
      </c>
      <c r="AQ14" s="196">
        <f>AP14*'BD GRAL 2'!$E$18</f>
        <v>0</v>
      </c>
      <c r="AR14" s="207">
        <f t="shared" si="1"/>
        <v>20900</v>
      </c>
      <c r="AS14" s="357">
        <v>6600</v>
      </c>
      <c r="AT14" s="358">
        <v>2300</v>
      </c>
      <c r="AU14" s="359">
        <v>2300</v>
      </c>
      <c r="AV14" s="360">
        <v>0</v>
      </c>
      <c r="AW14" s="359">
        <v>0</v>
      </c>
      <c r="AX14" s="360">
        <v>1000</v>
      </c>
      <c r="AY14" s="359">
        <v>1000</v>
      </c>
      <c r="AZ14" s="361">
        <v>0</v>
      </c>
      <c r="BA14" s="359">
        <v>0</v>
      </c>
      <c r="BB14" s="361">
        <v>0</v>
      </c>
      <c r="BC14" s="359">
        <v>0</v>
      </c>
      <c r="BD14" s="361">
        <v>0</v>
      </c>
      <c r="BE14" s="362">
        <v>0</v>
      </c>
      <c r="BF14" s="232">
        <f t="shared" si="6"/>
        <v>3300</v>
      </c>
      <c r="BG14" s="180">
        <f t="shared" si="7"/>
        <v>3300</v>
      </c>
      <c r="BH14" s="227">
        <f t="shared" ref="BH14:BH77" si="10">AS14-BG14</f>
        <v>3300</v>
      </c>
      <c r="BI14" s="236">
        <f t="shared" ref="BI14:BI77" si="11">AR14-BG14</f>
        <v>17600</v>
      </c>
      <c r="BJ14" s="974"/>
      <c r="BK14" s="909"/>
      <c r="BL14" s="909"/>
      <c r="BM14" s="975"/>
      <c r="BO14" s="242">
        <v>4</v>
      </c>
      <c r="BP14" s="959" t="s">
        <v>97</v>
      </c>
      <c r="BQ14" s="959"/>
      <c r="BR14" s="391" t="str">
        <f>IF(BP14="","",VLOOKUP(BP14,'DATOS BANCARIOS'!$B$4:$K$23,2))</f>
        <v>ALEJANDRO FIDEL MONTIEL ALVAREZ</v>
      </c>
      <c r="BS14" s="392" t="str">
        <f>IF(BP14="","",VLOOKUP(BP14,'DATOS BANCARIOS'!$B$4:$K$23,4))</f>
        <v>SANTANDER</v>
      </c>
      <c r="BT14" s="393" t="str">
        <f>IF(BP14="","",VLOOKUP(BP14,'DATOS BANCARIOS'!$B$4:$K$23,5))</f>
        <v>5579 0700 6405 8590</v>
      </c>
      <c r="BU14" s="393">
        <f>IF(BP14="","",VLOOKUP(BP14,'DATOS BANCARIOS'!$B$4:$K$23,6))</f>
        <v>0</v>
      </c>
      <c r="BV14" s="393">
        <f>IF(BP14="","",VLOOKUP(BP14,'DATOS BANCARIOS'!$B$4:$K$23,7))</f>
        <v>0</v>
      </c>
      <c r="BW14" s="393" t="str">
        <f>IF(BP14="","",VLOOKUP(BP14,'DATOS BANCARIOS'!$B$4:$K$23,8))</f>
        <v>MOAA820215R58</v>
      </c>
      <c r="BX14" s="713">
        <v>4</v>
      </c>
      <c r="BY14" s="395">
        <v>43461</v>
      </c>
      <c r="BZ14" s="298">
        <v>0</v>
      </c>
      <c r="CA14" s="299">
        <v>0</v>
      </c>
      <c r="CB14" s="300">
        <v>0</v>
      </c>
      <c r="CC14" s="299">
        <v>0</v>
      </c>
      <c r="CD14" s="300">
        <v>0</v>
      </c>
      <c r="CE14" s="299">
        <v>0</v>
      </c>
      <c r="CF14" s="300">
        <v>0</v>
      </c>
      <c r="CG14" s="299">
        <v>0</v>
      </c>
      <c r="CH14" s="301">
        <v>850</v>
      </c>
      <c r="CI14" s="299">
        <v>850</v>
      </c>
      <c r="CJ14" s="301">
        <v>0</v>
      </c>
      <c r="CK14" s="299">
        <v>0</v>
      </c>
      <c r="CL14" s="375">
        <v>0</v>
      </c>
      <c r="CM14" s="376">
        <v>0</v>
      </c>
      <c r="CN14" s="375">
        <v>0</v>
      </c>
      <c r="CO14" s="376">
        <v>0</v>
      </c>
      <c r="CP14" s="375">
        <v>0</v>
      </c>
      <c r="CQ14" s="302">
        <v>0</v>
      </c>
      <c r="CR14" s="254">
        <f t="shared" si="2"/>
        <v>850</v>
      </c>
      <c r="CS14" s="255">
        <f t="shared" si="8"/>
        <v>850</v>
      </c>
      <c r="CT14" s="291">
        <f t="shared" si="9"/>
        <v>0</v>
      </c>
      <c r="CU14" s="824">
        <f t="shared" si="3"/>
        <v>0</v>
      </c>
      <c r="CV14" s="373">
        <f t="shared" si="4"/>
        <v>850</v>
      </c>
      <c r="CW14" s="373">
        <f t="shared" si="5"/>
        <v>850</v>
      </c>
      <c r="CX14" s="956"/>
      <c r="CY14" s="957"/>
      <c r="CZ14" s="958"/>
    </row>
    <row r="15" spans="1:104" s="6" customFormat="1" ht="22.5" customHeight="1" x14ac:dyDescent="0.25">
      <c r="A15" s="52">
        <v>5</v>
      </c>
      <c r="B15" s="972" t="s">
        <v>50</v>
      </c>
      <c r="C15" s="972"/>
      <c r="D15" s="175" t="str">
        <f>IF(B15="","",VLOOKUP(B15,'DATOS BANCARIOS'!$B$4:$K$23,2))</f>
        <v>GERMÁN MAY CRUZ</v>
      </c>
      <c r="E15" s="117" t="str">
        <f>IF(B15="","",VLOOKUP(B15,'DATOS BANCARIOS'!$B$4:$K$23,4))</f>
        <v>BANCOPPEL</v>
      </c>
      <c r="F15" s="117" t="str">
        <f>IF(B15="","",VLOOKUP(B15,'DATOS BANCARIOS'!$B$4:$K$23,5))</f>
        <v>4169 1603 5093 1631</v>
      </c>
      <c r="G15" s="117">
        <f>IF(B15="","",VLOOKUP(B15,'DATOS BANCARIOS'!$B$4:$K$23,6))</f>
        <v>0</v>
      </c>
      <c r="H15" s="117">
        <f>IF(B15="","",VLOOKUP(B15,'DATOS BANCARIOS'!$B$4:$K$23,7))</f>
        <v>0</v>
      </c>
      <c r="I15" s="117" t="str">
        <f>IF(B15="","",VLOOKUP(B15,'DATOS BANCARIOS'!$B$4:$K$23,8))</f>
        <v>MACG711103RIA</v>
      </c>
      <c r="J15" s="713">
        <v>3</v>
      </c>
      <c r="K15" s="397">
        <v>43455</v>
      </c>
      <c r="L15" s="852">
        <v>0</v>
      </c>
      <c r="M15" s="196">
        <f>L15*'BD GRAL 2'!$E$3</f>
        <v>0</v>
      </c>
      <c r="N15" s="369">
        <v>0</v>
      </c>
      <c r="O15" s="196">
        <f>N15*'BD GRAL 2'!$E$4</f>
        <v>0</v>
      </c>
      <c r="P15" s="369">
        <v>0</v>
      </c>
      <c r="Q15" s="196">
        <f>P15*'BD GRAL 2'!$E$5</f>
        <v>0</v>
      </c>
      <c r="R15" s="369">
        <v>5</v>
      </c>
      <c r="S15" s="196">
        <f>R15*'BD GRAL 2'!$E$6</f>
        <v>6500</v>
      </c>
      <c r="T15" s="369">
        <v>5</v>
      </c>
      <c r="U15" s="196">
        <f>T15*'BD GRAL 2'!$E$7</f>
        <v>1000</v>
      </c>
      <c r="V15" s="369">
        <v>5</v>
      </c>
      <c r="W15" s="165">
        <f>V15*'BD GRAL 2'!$E$8</f>
        <v>10000</v>
      </c>
      <c r="X15" s="369">
        <v>4</v>
      </c>
      <c r="Y15" s="196">
        <f>X15*'BD GRAL 2'!$E$9</f>
        <v>10800</v>
      </c>
      <c r="Z15" s="369">
        <v>0</v>
      </c>
      <c r="AA15" s="196">
        <f>Z15*'BD GRAL 2'!$E$10</f>
        <v>0</v>
      </c>
      <c r="AB15" s="369">
        <v>0</v>
      </c>
      <c r="AC15" s="196">
        <f>AB15*'BD GRAL 2'!$E$11</f>
        <v>0</v>
      </c>
      <c r="AD15" s="369">
        <v>0</v>
      </c>
      <c r="AE15" s="196">
        <f>AD15*'BD GRAL 2'!$E$12</f>
        <v>0</v>
      </c>
      <c r="AF15" s="369">
        <v>0</v>
      </c>
      <c r="AG15" s="196">
        <f>AF15*'BD GRAL 2'!$E$13</f>
        <v>0</v>
      </c>
      <c r="AH15" s="369">
        <v>0</v>
      </c>
      <c r="AI15" s="196">
        <f>AH15*'BD GRAL 2'!$E$14</f>
        <v>0</v>
      </c>
      <c r="AJ15" s="369">
        <v>0</v>
      </c>
      <c r="AK15" s="196">
        <f>AJ15*'BD GRAL 2'!$E$15</f>
        <v>0</v>
      </c>
      <c r="AL15" s="369">
        <v>0</v>
      </c>
      <c r="AM15" s="196">
        <f>AL15*'BD GRAL 2'!$E$16</f>
        <v>0</v>
      </c>
      <c r="AN15" s="369">
        <v>0</v>
      </c>
      <c r="AO15" s="196">
        <f>AN15*'BD GRAL 2'!$E$17</f>
        <v>0</v>
      </c>
      <c r="AP15" s="369">
        <v>0</v>
      </c>
      <c r="AQ15" s="196">
        <f>AP15*'BD GRAL 2'!$E$18</f>
        <v>0</v>
      </c>
      <c r="AR15" s="207">
        <f t="shared" si="1"/>
        <v>28300</v>
      </c>
      <c r="AS15" s="357">
        <v>1150</v>
      </c>
      <c r="AT15" s="358">
        <v>550</v>
      </c>
      <c r="AU15" s="359">
        <v>550</v>
      </c>
      <c r="AV15" s="360">
        <v>0</v>
      </c>
      <c r="AW15" s="359">
        <v>0</v>
      </c>
      <c r="AX15" s="360">
        <v>0</v>
      </c>
      <c r="AY15" s="359">
        <v>0</v>
      </c>
      <c r="AZ15" s="361">
        <v>0</v>
      </c>
      <c r="BA15" s="359">
        <v>0</v>
      </c>
      <c r="BB15" s="361">
        <v>700</v>
      </c>
      <c r="BC15" s="359">
        <v>700</v>
      </c>
      <c r="BD15" s="361">
        <v>0</v>
      </c>
      <c r="BE15" s="362">
        <v>0</v>
      </c>
      <c r="BF15" s="232">
        <f t="shared" si="6"/>
        <v>1250</v>
      </c>
      <c r="BG15" s="180">
        <f t="shared" si="7"/>
        <v>1250</v>
      </c>
      <c r="BH15" s="227">
        <f t="shared" si="10"/>
        <v>-100</v>
      </c>
      <c r="BI15" s="236">
        <f t="shared" si="11"/>
        <v>27050</v>
      </c>
      <c r="BJ15" s="974"/>
      <c r="BK15" s="909"/>
      <c r="BL15" s="909"/>
      <c r="BM15" s="975"/>
      <c r="BO15" s="242">
        <v>5</v>
      </c>
      <c r="BP15" s="959" t="s">
        <v>97</v>
      </c>
      <c r="BQ15" s="959"/>
      <c r="BR15" s="391" t="str">
        <f>IF(BP15="","",VLOOKUP(BP15,'DATOS BANCARIOS'!$B$4:$K$23,2))</f>
        <v>ALEJANDRO FIDEL MONTIEL ALVAREZ</v>
      </c>
      <c r="BS15" s="392" t="str">
        <f>IF(BP15="","",VLOOKUP(BP15,'DATOS BANCARIOS'!$B$4:$K$23,4))</f>
        <v>SANTANDER</v>
      </c>
      <c r="BT15" s="393" t="str">
        <f>IF(BP15="","",VLOOKUP(BP15,'DATOS BANCARIOS'!$B$4:$K$23,5))</f>
        <v>5579 0700 6405 8590</v>
      </c>
      <c r="BU15" s="393">
        <f>IF(BP15="","",VLOOKUP(BP15,'DATOS BANCARIOS'!$B$4:$K$23,6))</f>
        <v>0</v>
      </c>
      <c r="BV15" s="393">
        <f>IF(BP15="","",VLOOKUP(BP15,'DATOS BANCARIOS'!$B$4:$K$23,7))</f>
        <v>0</v>
      </c>
      <c r="BW15" s="393" t="str">
        <f>IF(BP15="","",VLOOKUP(BP15,'DATOS BANCARIOS'!$B$4:$K$23,8))</f>
        <v>MOAA820215R58</v>
      </c>
      <c r="BX15" s="713">
        <v>5</v>
      </c>
      <c r="BY15" s="395">
        <v>43468</v>
      </c>
      <c r="BZ15" s="298">
        <v>0</v>
      </c>
      <c r="CA15" s="299">
        <v>0</v>
      </c>
      <c r="CB15" s="300">
        <v>0</v>
      </c>
      <c r="CC15" s="299">
        <v>0</v>
      </c>
      <c r="CD15" s="300">
        <v>0</v>
      </c>
      <c r="CE15" s="299">
        <v>0</v>
      </c>
      <c r="CF15" s="300">
        <v>0</v>
      </c>
      <c r="CG15" s="299">
        <v>0</v>
      </c>
      <c r="CH15" s="301">
        <v>720</v>
      </c>
      <c r="CI15" s="299">
        <v>720</v>
      </c>
      <c r="CJ15" s="301">
        <v>0</v>
      </c>
      <c r="CK15" s="299">
        <v>0</v>
      </c>
      <c r="CL15" s="375">
        <v>0</v>
      </c>
      <c r="CM15" s="376">
        <v>0</v>
      </c>
      <c r="CN15" s="375">
        <v>0</v>
      </c>
      <c r="CO15" s="376">
        <v>0</v>
      </c>
      <c r="CP15" s="375">
        <v>0</v>
      </c>
      <c r="CQ15" s="302">
        <v>0</v>
      </c>
      <c r="CR15" s="254">
        <f t="shared" si="2"/>
        <v>720</v>
      </c>
      <c r="CS15" s="255">
        <f t="shared" si="8"/>
        <v>720</v>
      </c>
      <c r="CT15" s="291">
        <f t="shared" si="9"/>
        <v>0</v>
      </c>
      <c r="CU15" s="824">
        <f t="shared" si="3"/>
        <v>0</v>
      </c>
      <c r="CV15" s="373">
        <f t="shared" si="4"/>
        <v>720</v>
      </c>
      <c r="CW15" s="373">
        <f t="shared" si="5"/>
        <v>720</v>
      </c>
      <c r="CX15" s="910"/>
      <c r="CY15" s="907"/>
      <c r="CZ15" s="947"/>
    </row>
    <row r="16" spans="1:104" s="6" customFormat="1" ht="22.5" customHeight="1" x14ac:dyDescent="0.25">
      <c r="A16" s="52">
        <v>6</v>
      </c>
      <c r="B16" s="972" t="s">
        <v>196</v>
      </c>
      <c r="C16" s="972"/>
      <c r="D16" s="175">
        <f>IF(B16="","",VLOOKUP(B16,'DATOS BANCARIOS'!$B$4:$K$23,2))</f>
        <v>0</v>
      </c>
      <c r="E16" s="117" t="str">
        <f>IF(B16="","",VLOOKUP(B16,'DATOS BANCARIOS'!$B$4:$K$23,4))</f>
        <v>BANCOPPEL</v>
      </c>
      <c r="F16" s="117" t="str">
        <f>IF(B16="","",VLOOKUP(B16,'DATOS BANCARIOS'!$B$4:$K$23,5))</f>
        <v>4169 1603 9057 4003</v>
      </c>
      <c r="G16" s="117">
        <f>IF(B16="","",VLOOKUP(B16,'DATOS BANCARIOS'!$B$4:$K$23,6))</f>
        <v>0</v>
      </c>
      <c r="H16" s="117">
        <f>IF(B16="","",VLOOKUP(B16,'DATOS BANCARIOS'!$B$4:$K$23,7))</f>
        <v>0</v>
      </c>
      <c r="I16" s="117" t="str">
        <f>IF(B16="","",VLOOKUP(B16,'DATOS BANCARIOS'!$B$4:$K$23,8))</f>
        <v>CUCC950118Q17</v>
      </c>
      <c r="J16" s="713">
        <v>3</v>
      </c>
      <c r="K16" s="397">
        <v>43455</v>
      </c>
      <c r="L16" s="852">
        <v>0</v>
      </c>
      <c r="M16" s="196">
        <f>L16*'BD GRAL 2'!$E$3</f>
        <v>0</v>
      </c>
      <c r="N16" s="369">
        <v>0</v>
      </c>
      <c r="O16" s="196">
        <f>N16*'BD GRAL 2'!$E$4</f>
        <v>0</v>
      </c>
      <c r="P16" s="369">
        <v>2</v>
      </c>
      <c r="Q16" s="196">
        <f>P16*'BD GRAL 2'!$E$5</f>
        <v>4000</v>
      </c>
      <c r="R16" s="369">
        <v>6</v>
      </c>
      <c r="S16" s="196">
        <f>R16*'BD GRAL 2'!$E$6</f>
        <v>7800</v>
      </c>
      <c r="T16" s="369">
        <v>6</v>
      </c>
      <c r="U16" s="196">
        <f>T16*'BD GRAL 2'!$E$7</f>
        <v>1200</v>
      </c>
      <c r="V16" s="369">
        <v>3</v>
      </c>
      <c r="W16" s="165">
        <f>V16*'BD GRAL 2'!$E$8</f>
        <v>6000</v>
      </c>
      <c r="X16" s="369">
        <v>3</v>
      </c>
      <c r="Y16" s="196">
        <f>X16*'BD GRAL 2'!$E$9</f>
        <v>8100</v>
      </c>
      <c r="Z16" s="369">
        <v>0</v>
      </c>
      <c r="AA16" s="196">
        <f>Z16*'BD GRAL 2'!$E$10</f>
        <v>0</v>
      </c>
      <c r="AB16" s="369">
        <v>0</v>
      </c>
      <c r="AC16" s="196">
        <f>AB16*'BD GRAL 2'!$E$11</f>
        <v>0</v>
      </c>
      <c r="AD16" s="369">
        <v>0</v>
      </c>
      <c r="AE16" s="196">
        <f>AD16*'BD GRAL 2'!$E$12</f>
        <v>0</v>
      </c>
      <c r="AF16" s="369">
        <v>0</v>
      </c>
      <c r="AG16" s="196">
        <f>AF16*'BD GRAL 2'!$E$13</f>
        <v>0</v>
      </c>
      <c r="AH16" s="369">
        <v>0</v>
      </c>
      <c r="AI16" s="196">
        <f>AH16*'BD GRAL 2'!$E$14</f>
        <v>0</v>
      </c>
      <c r="AJ16" s="369">
        <v>0</v>
      </c>
      <c r="AK16" s="196">
        <f>AJ16*'BD GRAL 2'!$E$15</f>
        <v>0</v>
      </c>
      <c r="AL16" s="369">
        <v>0</v>
      </c>
      <c r="AM16" s="196">
        <f>AL16*'BD GRAL 2'!$E$16</f>
        <v>0</v>
      </c>
      <c r="AN16" s="369">
        <v>0</v>
      </c>
      <c r="AO16" s="196">
        <f>AN16*'BD GRAL 2'!$E$17</f>
        <v>0</v>
      </c>
      <c r="AP16" s="369">
        <v>0</v>
      </c>
      <c r="AQ16" s="196">
        <f>AP16*'BD GRAL 2'!$E$18</f>
        <v>0</v>
      </c>
      <c r="AR16" s="207">
        <f t="shared" si="1"/>
        <v>27100</v>
      </c>
      <c r="AS16" s="357">
        <v>3300</v>
      </c>
      <c r="AT16" s="358">
        <v>2300</v>
      </c>
      <c r="AU16" s="359">
        <v>2300</v>
      </c>
      <c r="AV16" s="360">
        <v>0</v>
      </c>
      <c r="AW16" s="359">
        <v>0</v>
      </c>
      <c r="AX16" s="360">
        <v>1000</v>
      </c>
      <c r="AY16" s="359">
        <v>1000</v>
      </c>
      <c r="AZ16" s="361">
        <v>0</v>
      </c>
      <c r="BA16" s="359">
        <v>0</v>
      </c>
      <c r="BB16" s="361">
        <v>0</v>
      </c>
      <c r="BC16" s="359">
        <v>0</v>
      </c>
      <c r="BD16" s="361">
        <v>0</v>
      </c>
      <c r="BE16" s="362">
        <v>0</v>
      </c>
      <c r="BF16" s="232">
        <f t="shared" si="6"/>
        <v>3300</v>
      </c>
      <c r="BG16" s="180">
        <f t="shared" si="7"/>
        <v>3300</v>
      </c>
      <c r="BH16" s="227">
        <f t="shared" si="10"/>
        <v>0</v>
      </c>
      <c r="BI16" s="236">
        <f t="shared" si="11"/>
        <v>23800</v>
      </c>
      <c r="BJ16" s="974"/>
      <c r="BK16" s="909"/>
      <c r="BL16" s="909"/>
      <c r="BM16" s="975"/>
      <c r="BO16" s="242">
        <v>6</v>
      </c>
      <c r="BP16" s="959" t="s">
        <v>103</v>
      </c>
      <c r="BQ16" s="959"/>
      <c r="BR16" s="391" t="str">
        <f>IF(BP16="","",VLOOKUP(BP16,'DATOS BANCARIOS'!$B$4:$K$23,2))</f>
        <v>MOISÉS RODRÍGUEZ TORRES</v>
      </c>
      <c r="BS16" s="392" t="str">
        <f>IF(BP16="","",VLOOKUP(BP16,'DATOS BANCARIOS'!$B$4:$K$23,4))</f>
        <v>BANCOMER</v>
      </c>
      <c r="BT16" s="393" t="str">
        <f>IF(BP16="","",VLOOKUP(BP16,'DATOS BANCARIOS'!$B$4:$K$23,5))</f>
        <v>4152 3133 7075 9586</v>
      </c>
      <c r="BU16" s="393" t="str">
        <f>IF(BP16="","",VLOOKUP(BP16,'DATOS BANCARIOS'!$B$4:$K$23,6))</f>
        <v>1557 4663 15</v>
      </c>
      <c r="BV16" s="393" t="str">
        <f>IF(BP16="","",VLOOKUP(BP16,'DATOS BANCARIOS'!$B$4:$K$23,7))</f>
        <v>0121 800 155 7466 3151</v>
      </c>
      <c r="BW16" s="393">
        <f>IF(BP16="","",VLOOKUP(BP16,'DATOS BANCARIOS'!$B$4:$K$23,8))</f>
        <v>0</v>
      </c>
      <c r="BX16" s="713">
        <v>6</v>
      </c>
      <c r="BY16" s="395">
        <v>43475</v>
      </c>
      <c r="BZ16" s="298">
        <v>6500</v>
      </c>
      <c r="CA16" s="299">
        <v>0</v>
      </c>
      <c r="CB16" s="300">
        <v>0</v>
      </c>
      <c r="CC16" s="299">
        <v>0</v>
      </c>
      <c r="CD16" s="300">
        <v>0</v>
      </c>
      <c r="CE16" s="299">
        <v>0</v>
      </c>
      <c r="CF16" s="300">
        <v>400</v>
      </c>
      <c r="CG16" s="299">
        <v>0</v>
      </c>
      <c r="CH16" s="301">
        <v>720</v>
      </c>
      <c r="CI16" s="299">
        <v>0</v>
      </c>
      <c r="CJ16" s="301">
        <v>0</v>
      </c>
      <c r="CK16" s="299">
        <v>0</v>
      </c>
      <c r="CL16" s="375">
        <v>0</v>
      </c>
      <c r="CM16" s="376">
        <v>0</v>
      </c>
      <c r="CN16" s="375">
        <v>0</v>
      </c>
      <c r="CO16" s="376">
        <v>0</v>
      </c>
      <c r="CP16" s="375">
        <v>0</v>
      </c>
      <c r="CQ16" s="302">
        <v>0</v>
      </c>
      <c r="CR16" s="254">
        <f t="shared" si="2"/>
        <v>7620</v>
      </c>
      <c r="CS16" s="255">
        <f t="shared" si="8"/>
        <v>0</v>
      </c>
      <c r="CT16" s="291">
        <f t="shared" si="9"/>
        <v>7620</v>
      </c>
      <c r="CU16" s="824">
        <f t="shared" si="3"/>
        <v>0</v>
      </c>
      <c r="CV16" s="373">
        <f t="shared" si="4"/>
        <v>7620</v>
      </c>
      <c r="CW16" s="373">
        <f t="shared" si="5"/>
        <v>7620</v>
      </c>
      <c r="CX16" s="910"/>
      <c r="CY16" s="907"/>
      <c r="CZ16" s="947"/>
    </row>
    <row r="17" spans="1:104" s="6" customFormat="1" ht="22.5" customHeight="1" x14ac:dyDescent="0.25">
      <c r="A17" s="52">
        <v>7</v>
      </c>
      <c r="B17" s="972" t="s">
        <v>97</v>
      </c>
      <c r="C17" s="972"/>
      <c r="D17" s="175" t="str">
        <f>IF(B17="","",VLOOKUP(B17,'DATOS BANCARIOS'!$B$4:$K$23,2))</f>
        <v>ALEJANDRO FIDEL MONTIEL ALVAREZ</v>
      </c>
      <c r="E17" s="117" t="str">
        <f>IF(B17="","",VLOOKUP(B17,'DATOS BANCARIOS'!$B$4:$K$23,4))</f>
        <v>SANTANDER</v>
      </c>
      <c r="F17" s="117" t="str">
        <f>IF(B17="","",VLOOKUP(B17,'DATOS BANCARIOS'!$B$4:$K$23,5))</f>
        <v>5579 0700 6405 8590</v>
      </c>
      <c r="G17" s="117">
        <f>IF(B17="","",VLOOKUP(B17,'DATOS BANCARIOS'!$B$4:$K$23,6))</f>
        <v>0</v>
      </c>
      <c r="H17" s="117">
        <f>IF(B17="","",VLOOKUP(B17,'DATOS BANCARIOS'!$B$4:$K$23,7))</f>
        <v>0</v>
      </c>
      <c r="I17" s="117" t="str">
        <f>IF(B17="","",VLOOKUP(B17,'DATOS BANCARIOS'!$B$4:$K$23,8))</f>
        <v>MOAA820215R58</v>
      </c>
      <c r="J17" s="713"/>
      <c r="K17" s="397"/>
      <c r="L17" s="852">
        <v>0</v>
      </c>
      <c r="M17" s="196">
        <f>L17*'BD GRAL 2'!$E$3</f>
        <v>0</v>
      </c>
      <c r="N17" s="369">
        <v>0</v>
      </c>
      <c r="O17" s="196">
        <f>N17*'BD GRAL 2'!$E$4</f>
        <v>0</v>
      </c>
      <c r="P17" s="369">
        <v>0</v>
      </c>
      <c r="Q17" s="196">
        <f>P17*'BD GRAL 2'!$E$5</f>
        <v>0</v>
      </c>
      <c r="R17" s="369">
        <v>0</v>
      </c>
      <c r="S17" s="196">
        <f>R17*'BD GRAL 2'!$E$6</f>
        <v>0</v>
      </c>
      <c r="T17" s="369">
        <v>0</v>
      </c>
      <c r="U17" s="196">
        <f>T17*'BD GRAL 2'!$E$7</f>
        <v>0</v>
      </c>
      <c r="V17" s="369">
        <v>0</v>
      </c>
      <c r="W17" s="165">
        <f>V17*'BD GRAL 2'!$E$8</f>
        <v>0</v>
      </c>
      <c r="X17" s="369">
        <v>0</v>
      </c>
      <c r="Y17" s="196">
        <f>X17*'BD GRAL 2'!$E$9</f>
        <v>0</v>
      </c>
      <c r="Z17" s="369">
        <v>0</v>
      </c>
      <c r="AA17" s="196">
        <f>Z17*'BD GRAL 2'!$E$10</f>
        <v>0</v>
      </c>
      <c r="AB17" s="369">
        <v>0</v>
      </c>
      <c r="AC17" s="196">
        <f>AB17*'BD GRAL 2'!$E$11</f>
        <v>0</v>
      </c>
      <c r="AD17" s="369">
        <v>0</v>
      </c>
      <c r="AE17" s="196">
        <f>AD17*'BD GRAL 2'!$E$12</f>
        <v>0</v>
      </c>
      <c r="AF17" s="369">
        <v>0</v>
      </c>
      <c r="AG17" s="196">
        <f>AF17*'BD GRAL 2'!$E$13</f>
        <v>0</v>
      </c>
      <c r="AH17" s="369">
        <v>0</v>
      </c>
      <c r="AI17" s="196">
        <f>AH17*'BD GRAL 2'!$E$14</f>
        <v>0</v>
      </c>
      <c r="AJ17" s="369">
        <v>0</v>
      </c>
      <c r="AK17" s="196">
        <f>AJ17*'BD GRAL 2'!$E$15</f>
        <v>0</v>
      </c>
      <c r="AL17" s="369">
        <v>0</v>
      </c>
      <c r="AM17" s="196">
        <f>AL17*'BD GRAL 2'!$E$16</f>
        <v>0</v>
      </c>
      <c r="AN17" s="369">
        <v>0</v>
      </c>
      <c r="AO17" s="196">
        <f>AN17*'BD GRAL 2'!$E$17</f>
        <v>0</v>
      </c>
      <c r="AP17" s="369">
        <v>0</v>
      </c>
      <c r="AQ17" s="196">
        <f>AP17*'BD GRAL 2'!$E$18</f>
        <v>0</v>
      </c>
      <c r="AR17" s="207">
        <f t="shared" si="1"/>
        <v>0</v>
      </c>
      <c r="AS17" s="357">
        <v>0</v>
      </c>
      <c r="AT17" s="358">
        <v>0</v>
      </c>
      <c r="AU17" s="359">
        <v>0</v>
      </c>
      <c r="AV17" s="360">
        <v>0</v>
      </c>
      <c r="AW17" s="359">
        <v>0</v>
      </c>
      <c r="AX17" s="360">
        <v>0</v>
      </c>
      <c r="AY17" s="359">
        <v>0</v>
      </c>
      <c r="AZ17" s="361">
        <v>0</v>
      </c>
      <c r="BA17" s="359">
        <v>0</v>
      </c>
      <c r="BB17" s="361">
        <v>0</v>
      </c>
      <c r="BC17" s="359">
        <v>0</v>
      </c>
      <c r="BD17" s="361">
        <v>0</v>
      </c>
      <c r="BE17" s="362">
        <v>0</v>
      </c>
      <c r="BF17" s="232">
        <f t="shared" si="6"/>
        <v>0</v>
      </c>
      <c r="BG17" s="180">
        <f t="shared" si="7"/>
        <v>0</v>
      </c>
      <c r="BH17" s="227">
        <f t="shared" si="10"/>
        <v>0</v>
      </c>
      <c r="BI17" s="236">
        <f t="shared" si="11"/>
        <v>0</v>
      </c>
      <c r="BJ17" s="974"/>
      <c r="BK17" s="909"/>
      <c r="BL17" s="909"/>
      <c r="BM17" s="975"/>
      <c r="BO17" s="242">
        <v>7</v>
      </c>
      <c r="BP17" s="959"/>
      <c r="BQ17" s="959"/>
      <c r="BR17" s="391" t="str">
        <f>IF(BP17="","",VLOOKUP(BP17,'DATOS BANCARIOS'!$B$4:$K$23,2))</f>
        <v/>
      </c>
      <c r="BS17" s="392" t="str">
        <f>IF(BP17="","",VLOOKUP(BP17,'DATOS BANCARIOS'!$B$4:$K$23,4))</f>
        <v/>
      </c>
      <c r="BT17" s="393" t="str">
        <f>IF(BP17="","",VLOOKUP(BP17,'DATOS BANCARIOS'!$B$4:$K$23,5))</f>
        <v/>
      </c>
      <c r="BU17" s="393" t="str">
        <f>IF(BP17="","",VLOOKUP(BP17,'DATOS BANCARIOS'!$B$4:$K$23,6))</f>
        <v/>
      </c>
      <c r="BV17" s="393" t="str">
        <f>IF(BP17="","",VLOOKUP(BP17,'DATOS BANCARIOS'!$B$4:$K$23,7))</f>
        <v/>
      </c>
      <c r="BW17" s="393" t="str">
        <f>IF(BP17="","",VLOOKUP(BP17,'DATOS BANCARIOS'!$B$4:$K$23,8))</f>
        <v/>
      </c>
      <c r="BX17" s="713"/>
      <c r="BY17" s="395"/>
      <c r="BZ17" s="298">
        <v>0</v>
      </c>
      <c r="CA17" s="299">
        <v>0</v>
      </c>
      <c r="CB17" s="300">
        <v>0</v>
      </c>
      <c r="CC17" s="299">
        <v>0</v>
      </c>
      <c r="CD17" s="300">
        <v>0</v>
      </c>
      <c r="CE17" s="299">
        <v>0</v>
      </c>
      <c r="CF17" s="300">
        <v>0</v>
      </c>
      <c r="CG17" s="299">
        <v>0</v>
      </c>
      <c r="CH17" s="301">
        <v>0</v>
      </c>
      <c r="CI17" s="299">
        <v>0</v>
      </c>
      <c r="CJ17" s="301">
        <v>0</v>
      </c>
      <c r="CK17" s="299">
        <v>0</v>
      </c>
      <c r="CL17" s="375">
        <v>0</v>
      </c>
      <c r="CM17" s="376">
        <v>0</v>
      </c>
      <c r="CN17" s="375">
        <v>0</v>
      </c>
      <c r="CO17" s="376">
        <v>0</v>
      </c>
      <c r="CP17" s="375">
        <v>0</v>
      </c>
      <c r="CQ17" s="302">
        <v>0</v>
      </c>
      <c r="CR17" s="254">
        <f t="shared" si="2"/>
        <v>0</v>
      </c>
      <c r="CS17" s="255">
        <f t="shared" si="8"/>
        <v>0</v>
      </c>
      <c r="CT17" s="291">
        <f t="shared" si="9"/>
        <v>0</v>
      </c>
      <c r="CU17" s="824">
        <f t="shared" si="3"/>
        <v>0</v>
      </c>
      <c r="CV17" s="373">
        <f t="shared" si="4"/>
        <v>0</v>
      </c>
      <c r="CW17" s="373">
        <f t="shared" si="5"/>
        <v>0</v>
      </c>
      <c r="CX17" s="910"/>
      <c r="CY17" s="907"/>
      <c r="CZ17" s="947"/>
    </row>
    <row r="18" spans="1:104" s="6" customFormat="1" ht="22.5" customHeight="1" x14ac:dyDescent="0.25">
      <c r="A18" s="52">
        <v>8</v>
      </c>
      <c r="B18" s="972"/>
      <c r="C18" s="972"/>
      <c r="D18" s="175" t="str">
        <f>IF(B18="","",VLOOKUP(B18,'DATOS BANCARIOS'!$B$4:$K$23,2))</f>
        <v/>
      </c>
      <c r="E18" s="117" t="str">
        <f>IF(B18="","",VLOOKUP(B18,'DATOS BANCARIOS'!$B$4:$K$23,4))</f>
        <v/>
      </c>
      <c r="F18" s="117" t="str">
        <f>IF(B18="","",VLOOKUP(B18,'DATOS BANCARIOS'!$B$4:$K$23,5))</f>
        <v/>
      </c>
      <c r="G18" s="117" t="str">
        <f>IF(B18="","",VLOOKUP(B18,'DATOS BANCARIOS'!$B$4:$K$23,6))</f>
        <v/>
      </c>
      <c r="H18" s="117" t="str">
        <f>IF(B18="","",VLOOKUP(B18,'DATOS BANCARIOS'!$B$4:$K$23,7))</f>
        <v/>
      </c>
      <c r="I18" s="117" t="str">
        <f>IF(B18="","",VLOOKUP(B18,'DATOS BANCARIOS'!$B$4:$K$23,8))</f>
        <v/>
      </c>
      <c r="J18" s="713"/>
      <c r="K18" s="397"/>
      <c r="L18" s="852">
        <v>0</v>
      </c>
      <c r="M18" s="196">
        <f>L18*'BD GRAL 2'!$E$3</f>
        <v>0</v>
      </c>
      <c r="N18" s="369">
        <v>0</v>
      </c>
      <c r="O18" s="196">
        <f>N18*'BD GRAL 2'!$E$4</f>
        <v>0</v>
      </c>
      <c r="P18" s="369">
        <v>0</v>
      </c>
      <c r="Q18" s="196">
        <f>P18*'BD GRAL 2'!$E$5</f>
        <v>0</v>
      </c>
      <c r="R18" s="369">
        <v>0</v>
      </c>
      <c r="S18" s="196">
        <f>R18*'BD GRAL 2'!$E$6</f>
        <v>0</v>
      </c>
      <c r="T18" s="369">
        <v>0</v>
      </c>
      <c r="U18" s="196">
        <f>T18*'BD GRAL 2'!$E$7</f>
        <v>0</v>
      </c>
      <c r="V18" s="369">
        <v>0</v>
      </c>
      <c r="W18" s="165">
        <f>V18*'BD GRAL 2'!$E$8</f>
        <v>0</v>
      </c>
      <c r="X18" s="369">
        <v>0</v>
      </c>
      <c r="Y18" s="196">
        <f>X18*'BD GRAL 2'!$E$9</f>
        <v>0</v>
      </c>
      <c r="Z18" s="369">
        <v>0</v>
      </c>
      <c r="AA18" s="196">
        <f>Z18*'BD GRAL 2'!$E$10</f>
        <v>0</v>
      </c>
      <c r="AB18" s="369">
        <v>0</v>
      </c>
      <c r="AC18" s="196">
        <f>AB18*'BD GRAL 2'!$E$11</f>
        <v>0</v>
      </c>
      <c r="AD18" s="369">
        <v>0</v>
      </c>
      <c r="AE18" s="196">
        <f>AD18*'BD GRAL 2'!$E$12</f>
        <v>0</v>
      </c>
      <c r="AF18" s="369">
        <v>0</v>
      </c>
      <c r="AG18" s="196">
        <f>AF18*'BD GRAL 2'!$E$13</f>
        <v>0</v>
      </c>
      <c r="AH18" s="369">
        <v>0</v>
      </c>
      <c r="AI18" s="196">
        <f>AH18*'BD GRAL 2'!$E$14</f>
        <v>0</v>
      </c>
      <c r="AJ18" s="369">
        <v>0</v>
      </c>
      <c r="AK18" s="196">
        <f>AJ18*'BD GRAL 2'!$E$15</f>
        <v>0</v>
      </c>
      <c r="AL18" s="369">
        <v>0</v>
      </c>
      <c r="AM18" s="196">
        <f>AL18*'BD GRAL 2'!$E$16</f>
        <v>0</v>
      </c>
      <c r="AN18" s="369">
        <v>0</v>
      </c>
      <c r="AO18" s="196">
        <f>AN18*'BD GRAL 2'!$E$17</f>
        <v>0</v>
      </c>
      <c r="AP18" s="369">
        <v>0</v>
      </c>
      <c r="AQ18" s="196">
        <f>AP18*'BD GRAL 2'!$E$18</f>
        <v>0</v>
      </c>
      <c r="AR18" s="207">
        <f t="shared" si="1"/>
        <v>0</v>
      </c>
      <c r="AS18" s="357">
        <v>0</v>
      </c>
      <c r="AT18" s="358">
        <v>0</v>
      </c>
      <c r="AU18" s="359">
        <v>0</v>
      </c>
      <c r="AV18" s="360">
        <v>0</v>
      </c>
      <c r="AW18" s="359">
        <v>0</v>
      </c>
      <c r="AX18" s="360">
        <v>0</v>
      </c>
      <c r="AY18" s="359">
        <v>0</v>
      </c>
      <c r="AZ18" s="361">
        <v>0</v>
      </c>
      <c r="BA18" s="359">
        <v>0</v>
      </c>
      <c r="BB18" s="361">
        <v>0</v>
      </c>
      <c r="BC18" s="359">
        <v>0</v>
      </c>
      <c r="BD18" s="361">
        <v>0</v>
      </c>
      <c r="BE18" s="362">
        <v>0</v>
      </c>
      <c r="BF18" s="232">
        <f t="shared" si="6"/>
        <v>0</v>
      </c>
      <c r="BG18" s="180">
        <f t="shared" si="7"/>
        <v>0</v>
      </c>
      <c r="BH18" s="227">
        <f t="shared" si="10"/>
        <v>0</v>
      </c>
      <c r="BI18" s="236">
        <f t="shared" si="11"/>
        <v>0</v>
      </c>
      <c r="BJ18" s="974"/>
      <c r="BK18" s="909"/>
      <c r="BL18" s="909"/>
      <c r="BM18" s="975"/>
      <c r="BO18" s="242">
        <v>8</v>
      </c>
      <c r="BP18" s="959"/>
      <c r="BQ18" s="959"/>
      <c r="BR18" s="391" t="str">
        <f>IF(BP18="","",VLOOKUP(BP18,'DATOS BANCARIOS'!$B$4:$K$23,2))</f>
        <v/>
      </c>
      <c r="BS18" s="392" t="str">
        <f>IF(BP18="","",VLOOKUP(BP18,'DATOS BANCARIOS'!$B$4:$K$23,4))</f>
        <v/>
      </c>
      <c r="BT18" s="393" t="str">
        <f>IF(BP18="","",VLOOKUP(BP18,'DATOS BANCARIOS'!$B$4:$K$23,5))</f>
        <v/>
      </c>
      <c r="BU18" s="393" t="str">
        <f>IF(BP18="","",VLOOKUP(BP18,'DATOS BANCARIOS'!$B$4:$K$23,6))</f>
        <v/>
      </c>
      <c r="BV18" s="393" t="str">
        <f>IF(BP18="","",VLOOKUP(BP18,'DATOS BANCARIOS'!$B$4:$K$23,7))</f>
        <v/>
      </c>
      <c r="BW18" s="393" t="str">
        <f>IF(BP18="","",VLOOKUP(BP18,'DATOS BANCARIOS'!$B$4:$K$23,8))</f>
        <v/>
      </c>
      <c r="BX18" s="713"/>
      <c r="BY18" s="395"/>
      <c r="BZ18" s="298">
        <v>0</v>
      </c>
      <c r="CA18" s="299">
        <v>0</v>
      </c>
      <c r="CB18" s="300">
        <v>0</v>
      </c>
      <c r="CC18" s="299">
        <v>0</v>
      </c>
      <c r="CD18" s="300">
        <v>0</v>
      </c>
      <c r="CE18" s="299">
        <v>0</v>
      </c>
      <c r="CF18" s="300">
        <v>0</v>
      </c>
      <c r="CG18" s="299">
        <v>0</v>
      </c>
      <c r="CH18" s="301">
        <v>0</v>
      </c>
      <c r="CI18" s="299">
        <v>0</v>
      </c>
      <c r="CJ18" s="301">
        <v>0</v>
      </c>
      <c r="CK18" s="299">
        <v>0</v>
      </c>
      <c r="CL18" s="375">
        <v>0</v>
      </c>
      <c r="CM18" s="376">
        <v>0</v>
      </c>
      <c r="CN18" s="375">
        <v>0</v>
      </c>
      <c r="CO18" s="376">
        <v>0</v>
      </c>
      <c r="CP18" s="375">
        <v>0</v>
      </c>
      <c r="CQ18" s="302">
        <v>0</v>
      </c>
      <c r="CR18" s="254">
        <f t="shared" si="2"/>
        <v>0</v>
      </c>
      <c r="CS18" s="255">
        <f t="shared" si="8"/>
        <v>0</v>
      </c>
      <c r="CT18" s="291">
        <f t="shared" si="9"/>
        <v>0</v>
      </c>
      <c r="CU18" s="824">
        <f t="shared" si="3"/>
        <v>0</v>
      </c>
      <c r="CV18" s="373">
        <f t="shared" si="4"/>
        <v>0</v>
      </c>
      <c r="CW18" s="373">
        <f t="shared" si="5"/>
        <v>0</v>
      </c>
      <c r="CX18" s="910"/>
      <c r="CY18" s="907"/>
      <c r="CZ18" s="947"/>
    </row>
    <row r="19" spans="1:104" s="6" customFormat="1" ht="22.5" customHeight="1" x14ac:dyDescent="0.25">
      <c r="A19" s="52">
        <v>9</v>
      </c>
      <c r="B19" s="972"/>
      <c r="C19" s="972"/>
      <c r="D19" s="175" t="str">
        <f>IF(B19="","",VLOOKUP(B19,'DATOS BANCARIOS'!$B$4:$K$23,2))</f>
        <v/>
      </c>
      <c r="E19" s="117" t="str">
        <f>IF(B19="","",VLOOKUP(B19,'DATOS BANCARIOS'!$B$4:$K$23,4))</f>
        <v/>
      </c>
      <c r="F19" s="117" t="str">
        <f>IF(B19="","",VLOOKUP(B19,'DATOS BANCARIOS'!$B$4:$K$23,5))</f>
        <v/>
      </c>
      <c r="G19" s="117" t="str">
        <f>IF(B19="","",VLOOKUP(B19,'DATOS BANCARIOS'!$B$4:$K$23,6))</f>
        <v/>
      </c>
      <c r="H19" s="117" t="str">
        <f>IF(B19="","",VLOOKUP(B19,'DATOS BANCARIOS'!$B$4:$K$23,7))</f>
        <v/>
      </c>
      <c r="I19" s="117" t="str">
        <f>IF(B19="","",VLOOKUP(B19,'DATOS BANCARIOS'!$B$4:$K$23,8))</f>
        <v/>
      </c>
      <c r="J19" s="713"/>
      <c r="K19" s="397"/>
      <c r="L19" s="852">
        <v>0</v>
      </c>
      <c r="M19" s="196">
        <f>L19*'BD GRAL 2'!$E$3</f>
        <v>0</v>
      </c>
      <c r="N19" s="369">
        <v>0</v>
      </c>
      <c r="O19" s="196">
        <f>N19*'BD GRAL 2'!$E$4</f>
        <v>0</v>
      </c>
      <c r="P19" s="369">
        <v>0</v>
      </c>
      <c r="Q19" s="196">
        <f>P19*'BD GRAL 2'!$E$5</f>
        <v>0</v>
      </c>
      <c r="R19" s="369">
        <v>0</v>
      </c>
      <c r="S19" s="196">
        <f>R19*'BD GRAL 2'!$E$6</f>
        <v>0</v>
      </c>
      <c r="T19" s="369">
        <v>0</v>
      </c>
      <c r="U19" s="196">
        <f>T19*'BD GRAL 2'!$E$7</f>
        <v>0</v>
      </c>
      <c r="V19" s="369">
        <v>0</v>
      </c>
      <c r="W19" s="165">
        <f>V19*'BD GRAL 2'!$E$8</f>
        <v>0</v>
      </c>
      <c r="X19" s="369">
        <v>0</v>
      </c>
      <c r="Y19" s="196">
        <f>X19*'BD GRAL 2'!$E$9</f>
        <v>0</v>
      </c>
      <c r="Z19" s="369">
        <v>0</v>
      </c>
      <c r="AA19" s="196">
        <f>Z19*'BD GRAL 2'!$E$10</f>
        <v>0</v>
      </c>
      <c r="AB19" s="369">
        <v>0</v>
      </c>
      <c r="AC19" s="196">
        <f>AB19*'BD GRAL 2'!$E$11</f>
        <v>0</v>
      </c>
      <c r="AD19" s="369">
        <v>0</v>
      </c>
      <c r="AE19" s="196">
        <f>AD19*'BD GRAL 2'!$E$12</f>
        <v>0</v>
      </c>
      <c r="AF19" s="369">
        <v>0</v>
      </c>
      <c r="AG19" s="196">
        <f>AF19*'BD GRAL 2'!$E$13</f>
        <v>0</v>
      </c>
      <c r="AH19" s="369">
        <v>0</v>
      </c>
      <c r="AI19" s="196">
        <f>AH19*'BD GRAL 2'!$E$14</f>
        <v>0</v>
      </c>
      <c r="AJ19" s="369">
        <v>0</v>
      </c>
      <c r="AK19" s="196">
        <f>AJ19*'BD GRAL 2'!$E$15</f>
        <v>0</v>
      </c>
      <c r="AL19" s="369">
        <v>0</v>
      </c>
      <c r="AM19" s="196">
        <f>AL19*'BD GRAL 2'!$E$16</f>
        <v>0</v>
      </c>
      <c r="AN19" s="369">
        <v>0</v>
      </c>
      <c r="AO19" s="196">
        <f>AN19*'BD GRAL 2'!$E$17</f>
        <v>0</v>
      </c>
      <c r="AP19" s="369">
        <v>0</v>
      </c>
      <c r="AQ19" s="196">
        <f>AP19*'BD GRAL 2'!$E$18</f>
        <v>0</v>
      </c>
      <c r="AR19" s="207">
        <f t="shared" si="1"/>
        <v>0</v>
      </c>
      <c r="AS19" s="357">
        <v>0</v>
      </c>
      <c r="AT19" s="358">
        <v>0</v>
      </c>
      <c r="AU19" s="359">
        <v>0</v>
      </c>
      <c r="AV19" s="360">
        <v>0</v>
      </c>
      <c r="AW19" s="359">
        <v>0</v>
      </c>
      <c r="AX19" s="360">
        <v>0</v>
      </c>
      <c r="AY19" s="359">
        <v>0</v>
      </c>
      <c r="AZ19" s="361">
        <v>0</v>
      </c>
      <c r="BA19" s="359">
        <v>0</v>
      </c>
      <c r="BB19" s="361">
        <v>0</v>
      </c>
      <c r="BC19" s="359">
        <v>0</v>
      </c>
      <c r="BD19" s="361">
        <v>0</v>
      </c>
      <c r="BE19" s="362">
        <v>0</v>
      </c>
      <c r="BF19" s="232">
        <f t="shared" si="6"/>
        <v>0</v>
      </c>
      <c r="BG19" s="180">
        <f t="shared" si="7"/>
        <v>0</v>
      </c>
      <c r="BH19" s="227">
        <f t="shared" si="10"/>
        <v>0</v>
      </c>
      <c r="BI19" s="236">
        <f t="shared" si="11"/>
        <v>0</v>
      </c>
      <c r="BJ19" s="974"/>
      <c r="BK19" s="909"/>
      <c r="BL19" s="909"/>
      <c r="BM19" s="975"/>
      <c r="BO19" s="242">
        <v>9</v>
      </c>
      <c r="BP19" s="959"/>
      <c r="BQ19" s="959"/>
      <c r="BR19" s="391" t="str">
        <f>IF(BP19="","",VLOOKUP(BP19,'DATOS BANCARIOS'!$B$4:$K$23,2))</f>
        <v/>
      </c>
      <c r="BS19" s="392" t="str">
        <f>IF(BP19="","",VLOOKUP(BP19,'DATOS BANCARIOS'!$B$4:$K$23,4))</f>
        <v/>
      </c>
      <c r="BT19" s="393" t="str">
        <f>IF(BP19="","",VLOOKUP(BP19,'DATOS BANCARIOS'!$B$4:$K$23,5))</f>
        <v/>
      </c>
      <c r="BU19" s="393" t="str">
        <f>IF(BP19="","",VLOOKUP(BP19,'DATOS BANCARIOS'!$B$4:$K$23,6))</f>
        <v/>
      </c>
      <c r="BV19" s="393" t="str">
        <f>IF(BP19="","",VLOOKUP(BP19,'DATOS BANCARIOS'!$B$4:$K$23,7))</f>
        <v/>
      </c>
      <c r="BW19" s="393" t="str">
        <f>IF(BP19="","",VLOOKUP(BP19,'DATOS BANCARIOS'!$B$4:$K$23,8))</f>
        <v/>
      </c>
      <c r="BX19" s="713"/>
      <c r="BY19" s="395"/>
      <c r="BZ19" s="298">
        <v>0</v>
      </c>
      <c r="CA19" s="299">
        <v>0</v>
      </c>
      <c r="CB19" s="300">
        <v>0</v>
      </c>
      <c r="CC19" s="299">
        <v>0</v>
      </c>
      <c r="CD19" s="300">
        <v>0</v>
      </c>
      <c r="CE19" s="299">
        <v>0</v>
      </c>
      <c r="CF19" s="300">
        <v>0</v>
      </c>
      <c r="CG19" s="299">
        <v>0</v>
      </c>
      <c r="CH19" s="301">
        <v>0</v>
      </c>
      <c r="CI19" s="299">
        <v>0</v>
      </c>
      <c r="CJ19" s="301">
        <v>0</v>
      </c>
      <c r="CK19" s="299">
        <v>0</v>
      </c>
      <c r="CL19" s="375">
        <v>0</v>
      </c>
      <c r="CM19" s="376">
        <v>0</v>
      </c>
      <c r="CN19" s="375">
        <v>0</v>
      </c>
      <c r="CO19" s="376">
        <v>0</v>
      </c>
      <c r="CP19" s="375">
        <v>0</v>
      </c>
      <c r="CQ19" s="302">
        <v>0</v>
      </c>
      <c r="CR19" s="254">
        <f t="shared" si="2"/>
        <v>0</v>
      </c>
      <c r="CS19" s="255">
        <f t="shared" si="8"/>
        <v>0</v>
      </c>
      <c r="CT19" s="291">
        <f t="shared" si="9"/>
        <v>0</v>
      </c>
      <c r="CU19" s="824">
        <f t="shared" si="3"/>
        <v>0</v>
      </c>
      <c r="CV19" s="373">
        <f t="shared" si="4"/>
        <v>0</v>
      </c>
      <c r="CW19" s="373">
        <f t="shared" si="5"/>
        <v>0</v>
      </c>
      <c r="CX19" s="910"/>
      <c r="CY19" s="907"/>
      <c r="CZ19" s="947"/>
    </row>
    <row r="20" spans="1:104" s="6" customFormat="1" ht="22.5" customHeight="1" x14ac:dyDescent="0.25">
      <c r="A20" s="52">
        <v>10</v>
      </c>
      <c r="B20" s="972"/>
      <c r="C20" s="972"/>
      <c r="D20" s="175" t="str">
        <f>IF(B20="","",VLOOKUP(B20,'DATOS BANCARIOS'!$B$4:$K$23,2))</f>
        <v/>
      </c>
      <c r="E20" s="117" t="str">
        <f>IF(B20="","",VLOOKUP(B20,'DATOS BANCARIOS'!$B$4:$K$23,4))</f>
        <v/>
      </c>
      <c r="F20" s="117" t="str">
        <f>IF(B20="","",VLOOKUP(B20,'DATOS BANCARIOS'!$B$4:$K$23,5))</f>
        <v/>
      </c>
      <c r="G20" s="117" t="str">
        <f>IF(B20="","",VLOOKUP(B20,'DATOS BANCARIOS'!$B$4:$K$23,6))</f>
        <v/>
      </c>
      <c r="H20" s="117" t="str">
        <f>IF(B20="","",VLOOKUP(B20,'DATOS BANCARIOS'!$B$4:$K$23,7))</f>
        <v/>
      </c>
      <c r="I20" s="117" t="str">
        <f>IF(B20="","",VLOOKUP(B20,'DATOS BANCARIOS'!$B$4:$K$23,8))</f>
        <v/>
      </c>
      <c r="J20" s="713"/>
      <c r="K20" s="397"/>
      <c r="L20" s="852">
        <v>0</v>
      </c>
      <c r="M20" s="196">
        <f>L20*'BD GRAL 2'!$E$3</f>
        <v>0</v>
      </c>
      <c r="N20" s="369">
        <v>0</v>
      </c>
      <c r="O20" s="196">
        <f>N20*'BD GRAL 2'!$E$4</f>
        <v>0</v>
      </c>
      <c r="P20" s="369">
        <v>0</v>
      </c>
      <c r="Q20" s="196">
        <f>P20*'BD GRAL 2'!$E$5</f>
        <v>0</v>
      </c>
      <c r="R20" s="369">
        <v>0</v>
      </c>
      <c r="S20" s="196">
        <f>R20*'BD GRAL 2'!$E$6</f>
        <v>0</v>
      </c>
      <c r="T20" s="369">
        <v>0</v>
      </c>
      <c r="U20" s="196">
        <f>T20*'BD GRAL 2'!$E$7</f>
        <v>0</v>
      </c>
      <c r="V20" s="369">
        <v>0</v>
      </c>
      <c r="W20" s="165">
        <f>V20*'BD GRAL 2'!$E$8</f>
        <v>0</v>
      </c>
      <c r="X20" s="369">
        <v>0</v>
      </c>
      <c r="Y20" s="196">
        <f>X20*'BD GRAL 2'!$E$9</f>
        <v>0</v>
      </c>
      <c r="Z20" s="369">
        <v>0</v>
      </c>
      <c r="AA20" s="196">
        <f>Z20*'BD GRAL 2'!$E$10</f>
        <v>0</v>
      </c>
      <c r="AB20" s="369">
        <v>0</v>
      </c>
      <c r="AC20" s="196">
        <f>AB20*'BD GRAL 2'!$E$11</f>
        <v>0</v>
      </c>
      <c r="AD20" s="369">
        <v>0</v>
      </c>
      <c r="AE20" s="196">
        <f>AD20*'BD GRAL 2'!$E$12</f>
        <v>0</v>
      </c>
      <c r="AF20" s="369">
        <v>0</v>
      </c>
      <c r="AG20" s="196">
        <f>AF20*'BD GRAL 2'!$E$13</f>
        <v>0</v>
      </c>
      <c r="AH20" s="369">
        <v>0</v>
      </c>
      <c r="AI20" s="196">
        <f>AH20*'BD GRAL 2'!$E$14</f>
        <v>0</v>
      </c>
      <c r="AJ20" s="369">
        <v>0</v>
      </c>
      <c r="AK20" s="196">
        <f>AJ20*'BD GRAL 2'!$E$15</f>
        <v>0</v>
      </c>
      <c r="AL20" s="369">
        <v>0</v>
      </c>
      <c r="AM20" s="196">
        <f>AL20*'BD GRAL 2'!$E$16</f>
        <v>0</v>
      </c>
      <c r="AN20" s="369">
        <v>0</v>
      </c>
      <c r="AO20" s="196">
        <f>AN20*'BD GRAL 2'!$E$17</f>
        <v>0</v>
      </c>
      <c r="AP20" s="369">
        <v>0</v>
      </c>
      <c r="AQ20" s="196">
        <f>AP20*'BD GRAL 2'!$E$18</f>
        <v>0</v>
      </c>
      <c r="AR20" s="207">
        <f t="shared" si="1"/>
        <v>0</v>
      </c>
      <c r="AS20" s="357">
        <v>0</v>
      </c>
      <c r="AT20" s="358">
        <v>0</v>
      </c>
      <c r="AU20" s="359">
        <v>0</v>
      </c>
      <c r="AV20" s="360">
        <v>0</v>
      </c>
      <c r="AW20" s="359">
        <v>0</v>
      </c>
      <c r="AX20" s="360">
        <v>0</v>
      </c>
      <c r="AY20" s="359">
        <v>0</v>
      </c>
      <c r="AZ20" s="361">
        <v>0</v>
      </c>
      <c r="BA20" s="359">
        <v>0</v>
      </c>
      <c r="BB20" s="361">
        <v>0</v>
      </c>
      <c r="BC20" s="359">
        <v>0</v>
      </c>
      <c r="BD20" s="361">
        <v>0</v>
      </c>
      <c r="BE20" s="362">
        <v>0</v>
      </c>
      <c r="BF20" s="232">
        <f t="shared" si="6"/>
        <v>0</v>
      </c>
      <c r="BG20" s="180">
        <f t="shared" si="7"/>
        <v>0</v>
      </c>
      <c r="BH20" s="227">
        <f t="shared" si="10"/>
        <v>0</v>
      </c>
      <c r="BI20" s="236">
        <f t="shared" si="11"/>
        <v>0</v>
      </c>
      <c r="BJ20" s="974"/>
      <c r="BK20" s="909"/>
      <c r="BL20" s="909"/>
      <c r="BM20" s="975"/>
      <c r="BO20" s="242">
        <v>10</v>
      </c>
      <c r="BP20" s="959"/>
      <c r="BQ20" s="959"/>
      <c r="BR20" s="391" t="str">
        <f>IF(BP20="","",VLOOKUP(BP20,'DATOS BANCARIOS'!$B$4:$K$23,2))</f>
        <v/>
      </c>
      <c r="BS20" s="392" t="str">
        <f>IF(BP20="","",VLOOKUP(BP20,'DATOS BANCARIOS'!$B$4:$K$23,4))</f>
        <v/>
      </c>
      <c r="BT20" s="393" t="str">
        <f>IF(BP20="","",VLOOKUP(BP20,'DATOS BANCARIOS'!$B$4:$K$23,5))</f>
        <v/>
      </c>
      <c r="BU20" s="393" t="str">
        <f>IF(BP20="","",VLOOKUP(BP20,'DATOS BANCARIOS'!$B$4:$K$23,6))</f>
        <v/>
      </c>
      <c r="BV20" s="393" t="str">
        <f>IF(BP20="","",VLOOKUP(BP20,'DATOS BANCARIOS'!$B$4:$K$23,7))</f>
        <v/>
      </c>
      <c r="BW20" s="393" t="str">
        <f>IF(BP20="","",VLOOKUP(BP20,'DATOS BANCARIOS'!$B$4:$K$23,8))</f>
        <v/>
      </c>
      <c r="BX20" s="713"/>
      <c r="BY20" s="395"/>
      <c r="BZ20" s="298">
        <v>0</v>
      </c>
      <c r="CA20" s="299">
        <v>0</v>
      </c>
      <c r="CB20" s="300">
        <v>0</v>
      </c>
      <c r="CC20" s="299">
        <v>0</v>
      </c>
      <c r="CD20" s="300">
        <v>0</v>
      </c>
      <c r="CE20" s="299">
        <v>0</v>
      </c>
      <c r="CF20" s="300">
        <v>0</v>
      </c>
      <c r="CG20" s="299">
        <v>0</v>
      </c>
      <c r="CH20" s="301">
        <v>0</v>
      </c>
      <c r="CI20" s="299">
        <v>0</v>
      </c>
      <c r="CJ20" s="301">
        <v>0</v>
      </c>
      <c r="CK20" s="299">
        <v>0</v>
      </c>
      <c r="CL20" s="375">
        <v>0</v>
      </c>
      <c r="CM20" s="376">
        <v>0</v>
      </c>
      <c r="CN20" s="375">
        <v>0</v>
      </c>
      <c r="CO20" s="376">
        <v>0</v>
      </c>
      <c r="CP20" s="375">
        <v>0</v>
      </c>
      <c r="CQ20" s="302">
        <v>0</v>
      </c>
      <c r="CR20" s="254">
        <f t="shared" si="2"/>
        <v>0</v>
      </c>
      <c r="CS20" s="255">
        <f t="shared" si="8"/>
        <v>0</v>
      </c>
      <c r="CT20" s="291">
        <f t="shared" si="9"/>
        <v>0</v>
      </c>
      <c r="CU20" s="824">
        <f t="shared" si="3"/>
        <v>0</v>
      </c>
      <c r="CV20" s="373">
        <f t="shared" si="4"/>
        <v>0</v>
      </c>
      <c r="CW20" s="373">
        <f t="shared" si="5"/>
        <v>0</v>
      </c>
      <c r="CX20" s="910"/>
      <c r="CY20" s="907"/>
      <c r="CZ20" s="947"/>
    </row>
    <row r="21" spans="1:104" s="6" customFormat="1" ht="22.5" customHeight="1" x14ac:dyDescent="0.25">
      <c r="A21" s="52">
        <v>11</v>
      </c>
      <c r="B21" s="972"/>
      <c r="C21" s="972"/>
      <c r="D21" s="175" t="str">
        <f>IF(B21="","",VLOOKUP(B21,'DATOS BANCARIOS'!$B$4:$K$23,2))</f>
        <v/>
      </c>
      <c r="E21" s="117" t="str">
        <f>IF(B21="","",VLOOKUP(B21,'DATOS BANCARIOS'!$B$4:$K$23,4))</f>
        <v/>
      </c>
      <c r="F21" s="117" t="str">
        <f>IF(B21="","",VLOOKUP(B21,'DATOS BANCARIOS'!$B$4:$K$23,5))</f>
        <v/>
      </c>
      <c r="G21" s="117" t="str">
        <f>IF(B21="","",VLOOKUP(B21,'DATOS BANCARIOS'!$B$4:$K$23,6))</f>
        <v/>
      </c>
      <c r="H21" s="117" t="str">
        <f>IF(B21="","",VLOOKUP(B21,'DATOS BANCARIOS'!$B$4:$K$23,7))</f>
        <v/>
      </c>
      <c r="I21" s="117" t="str">
        <f>IF(B21="","",VLOOKUP(B21,'DATOS BANCARIOS'!$B$4:$K$23,8))</f>
        <v/>
      </c>
      <c r="J21" s="713"/>
      <c r="K21" s="397"/>
      <c r="L21" s="852">
        <v>0</v>
      </c>
      <c r="M21" s="196">
        <f>L21*'BD GRAL 2'!$E$3</f>
        <v>0</v>
      </c>
      <c r="N21" s="369">
        <v>0</v>
      </c>
      <c r="O21" s="196">
        <f>N21*'BD GRAL 2'!$E$4</f>
        <v>0</v>
      </c>
      <c r="P21" s="369">
        <v>0</v>
      </c>
      <c r="Q21" s="196">
        <f>P21*'BD GRAL 2'!$E$5</f>
        <v>0</v>
      </c>
      <c r="R21" s="369">
        <v>0</v>
      </c>
      <c r="S21" s="196">
        <f>R21*'BD GRAL 2'!$E$6</f>
        <v>0</v>
      </c>
      <c r="T21" s="369">
        <v>0</v>
      </c>
      <c r="U21" s="196">
        <f>T21*'BD GRAL 2'!$E$7</f>
        <v>0</v>
      </c>
      <c r="V21" s="369">
        <v>0</v>
      </c>
      <c r="W21" s="165">
        <f>V21*'BD GRAL 2'!$E$8</f>
        <v>0</v>
      </c>
      <c r="X21" s="369">
        <v>0</v>
      </c>
      <c r="Y21" s="196">
        <f>X21*'BD GRAL 2'!$E$9</f>
        <v>0</v>
      </c>
      <c r="Z21" s="369">
        <v>0</v>
      </c>
      <c r="AA21" s="196">
        <f>Z21*'BD GRAL 2'!$E$10</f>
        <v>0</v>
      </c>
      <c r="AB21" s="369">
        <v>0</v>
      </c>
      <c r="AC21" s="196">
        <f>AB21*'BD GRAL 2'!$E$11</f>
        <v>0</v>
      </c>
      <c r="AD21" s="369">
        <v>0</v>
      </c>
      <c r="AE21" s="196">
        <f>AD21*'BD GRAL 2'!$E$12</f>
        <v>0</v>
      </c>
      <c r="AF21" s="369">
        <v>0</v>
      </c>
      <c r="AG21" s="196">
        <f>AF21*'BD GRAL 2'!$E$13</f>
        <v>0</v>
      </c>
      <c r="AH21" s="369">
        <v>0</v>
      </c>
      <c r="AI21" s="196">
        <f>AH21*'BD GRAL 2'!$E$14</f>
        <v>0</v>
      </c>
      <c r="AJ21" s="369">
        <v>0</v>
      </c>
      <c r="AK21" s="196">
        <f>AJ21*'BD GRAL 2'!$E$15</f>
        <v>0</v>
      </c>
      <c r="AL21" s="369">
        <v>0</v>
      </c>
      <c r="AM21" s="196">
        <f>AL21*'BD GRAL 2'!$E$16</f>
        <v>0</v>
      </c>
      <c r="AN21" s="369">
        <v>0</v>
      </c>
      <c r="AO21" s="196">
        <f>AN21*'BD GRAL 2'!$E$17</f>
        <v>0</v>
      </c>
      <c r="AP21" s="369">
        <v>0</v>
      </c>
      <c r="AQ21" s="196">
        <f>AP21*'BD GRAL 2'!$E$18</f>
        <v>0</v>
      </c>
      <c r="AR21" s="207">
        <f t="shared" si="1"/>
        <v>0</v>
      </c>
      <c r="AS21" s="357">
        <v>0</v>
      </c>
      <c r="AT21" s="358">
        <v>0</v>
      </c>
      <c r="AU21" s="359">
        <v>0</v>
      </c>
      <c r="AV21" s="360">
        <v>0</v>
      </c>
      <c r="AW21" s="359">
        <v>0</v>
      </c>
      <c r="AX21" s="360">
        <v>0</v>
      </c>
      <c r="AY21" s="359">
        <v>0</v>
      </c>
      <c r="AZ21" s="361">
        <v>0</v>
      </c>
      <c r="BA21" s="359">
        <v>0</v>
      </c>
      <c r="BB21" s="361">
        <v>0</v>
      </c>
      <c r="BC21" s="359">
        <v>0</v>
      </c>
      <c r="BD21" s="361">
        <v>0</v>
      </c>
      <c r="BE21" s="362">
        <v>0</v>
      </c>
      <c r="BF21" s="232">
        <f t="shared" si="6"/>
        <v>0</v>
      </c>
      <c r="BG21" s="180">
        <f t="shared" si="7"/>
        <v>0</v>
      </c>
      <c r="BH21" s="227">
        <f t="shared" si="10"/>
        <v>0</v>
      </c>
      <c r="BI21" s="236">
        <f t="shared" si="11"/>
        <v>0</v>
      </c>
      <c r="BJ21" s="974"/>
      <c r="BK21" s="909"/>
      <c r="BL21" s="909"/>
      <c r="BM21" s="975"/>
      <c r="BO21" s="242">
        <v>11</v>
      </c>
      <c r="BP21" s="959"/>
      <c r="BQ21" s="959"/>
      <c r="BR21" s="391" t="str">
        <f>IF(BP21="","",VLOOKUP(BP21,'DATOS BANCARIOS'!$B$4:$K$23,2))</f>
        <v/>
      </c>
      <c r="BS21" s="392" t="str">
        <f>IF(BP21="","",VLOOKUP(BP21,'DATOS BANCARIOS'!$B$4:$K$23,4))</f>
        <v/>
      </c>
      <c r="BT21" s="393" t="str">
        <f>IF(BP21="","",VLOOKUP(BP21,'DATOS BANCARIOS'!$B$4:$K$23,5))</f>
        <v/>
      </c>
      <c r="BU21" s="393" t="str">
        <f>IF(BP21="","",VLOOKUP(BP21,'DATOS BANCARIOS'!$B$4:$K$23,6))</f>
        <v/>
      </c>
      <c r="BV21" s="393" t="str">
        <f>IF(BP21="","",VLOOKUP(BP21,'DATOS BANCARIOS'!$B$4:$K$23,7))</f>
        <v/>
      </c>
      <c r="BW21" s="393" t="str">
        <f>IF(BP21="","",VLOOKUP(BP21,'DATOS BANCARIOS'!$B$4:$K$23,8))</f>
        <v/>
      </c>
      <c r="BX21" s="713"/>
      <c r="BY21" s="395"/>
      <c r="BZ21" s="298">
        <v>0</v>
      </c>
      <c r="CA21" s="299">
        <v>0</v>
      </c>
      <c r="CB21" s="300">
        <v>0</v>
      </c>
      <c r="CC21" s="299">
        <v>0</v>
      </c>
      <c r="CD21" s="300">
        <v>0</v>
      </c>
      <c r="CE21" s="299">
        <v>0</v>
      </c>
      <c r="CF21" s="300">
        <v>0</v>
      </c>
      <c r="CG21" s="299">
        <v>0</v>
      </c>
      <c r="CH21" s="301">
        <v>0</v>
      </c>
      <c r="CI21" s="299">
        <v>0</v>
      </c>
      <c r="CJ21" s="301">
        <v>0</v>
      </c>
      <c r="CK21" s="299">
        <v>0</v>
      </c>
      <c r="CL21" s="375">
        <v>0</v>
      </c>
      <c r="CM21" s="376">
        <v>0</v>
      </c>
      <c r="CN21" s="375">
        <v>0</v>
      </c>
      <c r="CO21" s="376">
        <v>0</v>
      </c>
      <c r="CP21" s="375">
        <v>0</v>
      </c>
      <c r="CQ21" s="302">
        <v>0</v>
      </c>
      <c r="CR21" s="254">
        <f t="shared" si="2"/>
        <v>0</v>
      </c>
      <c r="CS21" s="255">
        <f t="shared" si="8"/>
        <v>0</v>
      </c>
      <c r="CT21" s="291">
        <f t="shared" si="9"/>
        <v>0</v>
      </c>
      <c r="CU21" s="824">
        <f t="shared" si="3"/>
        <v>0</v>
      </c>
      <c r="CV21" s="373">
        <f t="shared" si="4"/>
        <v>0</v>
      </c>
      <c r="CW21" s="373">
        <f t="shared" si="5"/>
        <v>0</v>
      </c>
      <c r="CX21" s="910"/>
      <c r="CY21" s="907"/>
      <c r="CZ21" s="947"/>
    </row>
    <row r="22" spans="1:104" s="6" customFormat="1" ht="22.5" customHeight="1" x14ac:dyDescent="0.25">
      <c r="A22" s="52">
        <v>12</v>
      </c>
      <c r="B22" s="972"/>
      <c r="C22" s="972"/>
      <c r="D22" s="175" t="str">
        <f>IF(B22="","",VLOOKUP(B22,'DATOS BANCARIOS'!$B$4:$K$23,2))</f>
        <v/>
      </c>
      <c r="E22" s="117" t="str">
        <f>IF(B22="","",VLOOKUP(B22,'DATOS BANCARIOS'!$B$4:$K$23,4))</f>
        <v/>
      </c>
      <c r="F22" s="117" t="str">
        <f>IF(B22="","",VLOOKUP(B22,'DATOS BANCARIOS'!$B$4:$K$23,5))</f>
        <v/>
      </c>
      <c r="G22" s="117" t="str">
        <f>IF(B22="","",VLOOKUP(B22,'DATOS BANCARIOS'!$B$4:$K$23,6))</f>
        <v/>
      </c>
      <c r="H22" s="117" t="str">
        <f>IF(B22="","",VLOOKUP(B22,'DATOS BANCARIOS'!$B$4:$K$23,7))</f>
        <v/>
      </c>
      <c r="I22" s="117" t="str">
        <f>IF(B22="","",VLOOKUP(B22,'DATOS BANCARIOS'!$B$4:$K$23,8))</f>
        <v/>
      </c>
      <c r="J22" s="713"/>
      <c r="K22" s="397"/>
      <c r="L22" s="852">
        <v>0</v>
      </c>
      <c r="M22" s="196">
        <f>L22*'BD GRAL 2'!$E$3</f>
        <v>0</v>
      </c>
      <c r="N22" s="369">
        <v>0</v>
      </c>
      <c r="O22" s="196">
        <f>N22*'BD GRAL 2'!$E$4</f>
        <v>0</v>
      </c>
      <c r="P22" s="369">
        <v>0</v>
      </c>
      <c r="Q22" s="196">
        <f>P22*'BD GRAL 2'!$E$5</f>
        <v>0</v>
      </c>
      <c r="R22" s="369">
        <v>0</v>
      </c>
      <c r="S22" s="196">
        <f>R22*'BD GRAL 2'!$E$6</f>
        <v>0</v>
      </c>
      <c r="T22" s="369">
        <v>0</v>
      </c>
      <c r="U22" s="196">
        <f>T22*'BD GRAL 2'!$E$7</f>
        <v>0</v>
      </c>
      <c r="V22" s="369">
        <v>0</v>
      </c>
      <c r="W22" s="165">
        <f>V22*'BD GRAL 2'!$E$8</f>
        <v>0</v>
      </c>
      <c r="X22" s="369">
        <v>0</v>
      </c>
      <c r="Y22" s="196">
        <f>X22*'BD GRAL 2'!$E$9</f>
        <v>0</v>
      </c>
      <c r="Z22" s="369">
        <v>0</v>
      </c>
      <c r="AA22" s="196">
        <f>Z22*'BD GRAL 2'!$E$10</f>
        <v>0</v>
      </c>
      <c r="AB22" s="369">
        <v>0</v>
      </c>
      <c r="AC22" s="196">
        <f>AB22*'BD GRAL 2'!$E$11</f>
        <v>0</v>
      </c>
      <c r="AD22" s="369">
        <v>0</v>
      </c>
      <c r="AE22" s="196">
        <f>AD22*'BD GRAL 2'!$E$12</f>
        <v>0</v>
      </c>
      <c r="AF22" s="369">
        <v>0</v>
      </c>
      <c r="AG22" s="196">
        <f>AF22*'BD GRAL 2'!$E$13</f>
        <v>0</v>
      </c>
      <c r="AH22" s="369">
        <v>0</v>
      </c>
      <c r="AI22" s="196">
        <f>AH22*'BD GRAL 2'!$E$14</f>
        <v>0</v>
      </c>
      <c r="AJ22" s="369">
        <v>0</v>
      </c>
      <c r="AK22" s="196">
        <f>AJ22*'BD GRAL 2'!$E$15</f>
        <v>0</v>
      </c>
      <c r="AL22" s="369">
        <v>0</v>
      </c>
      <c r="AM22" s="196">
        <f>AL22*'BD GRAL 2'!$E$16</f>
        <v>0</v>
      </c>
      <c r="AN22" s="369">
        <v>0</v>
      </c>
      <c r="AO22" s="196">
        <f>AN22*'BD GRAL 2'!$E$17</f>
        <v>0</v>
      </c>
      <c r="AP22" s="369">
        <v>0</v>
      </c>
      <c r="AQ22" s="196">
        <f>AP22*'BD GRAL 2'!$E$18</f>
        <v>0</v>
      </c>
      <c r="AR22" s="207">
        <f t="shared" si="1"/>
        <v>0</v>
      </c>
      <c r="AS22" s="357">
        <v>0</v>
      </c>
      <c r="AT22" s="358">
        <v>0</v>
      </c>
      <c r="AU22" s="359">
        <v>0</v>
      </c>
      <c r="AV22" s="360">
        <v>0</v>
      </c>
      <c r="AW22" s="359">
        <v>0</v>
      </c>
      <c r="AX22" s="360">
        <v>0</v>
      </c>
      <c r="AY22" s="359">
        <v>0</v>
      </c>
      <c r="AZ22" s="361">
        <v>0</v>
      </c>
      <c r="BA22" s="359">
        <v>0</v>
      </c>
      <c r="BB22" s="361">
        <v>0</v>
      </c>
      <c r="BC22" s="359">
        <v>0</v>
      </c>
      <c r="BD22" s="361">
        <v>0</v>
      </c>
      <c r="BE22" s="362">
        <v>0</v>
      </c>
      <c r="BF22" s="232">
        <f t="shared" si="6"/>
        <v>0</v>
      </c>
      <c r="BG22" s="180">
        <f t="shared" si="7"/>
        <v>0</v>
      </c>
      <c r="BH22" s="227">
        <f t="shared" si="10"/>
        <v>0</v>
      </c>
      <c r="BI22" s="236">
        <f t="shared" si="11"/>
        <v>0</v>
      </c>
      <c r="BJ22" s="974"/>
      <c r="BK22" s="909"/>
      <c r="BL22" s="909"/>
      <c r="BM22" s="975"/>
      <c r="BO22" s="242">
        <v>12</v>
      </c>
      <c r="BP22" s="959"/>
      <c r="BQ22" s="959"/>
      <c r="BR22" s="391" t="str">
        <f>IF(BP22="","",VLOOKUP(BP22,'DATOS BANCARIOS'!$B$4:$K$23,2))</f>
        <v/>
      </c>
      <c r="BS22" s="392" t="str">
        <f>IF(BP22="","",VLOOKUP(BP22,'DATOS BANCARIOS'!$B$4:$K$23,4))</f>
        <v/>
      </c>
      <c r="BT22" s="393" t="str">
        <f>IF(BP22="","",VLOOKUP(BP22,'DATOS BANCARIOS'!$B$4:$K$23,5))</f>
        <v/>
      </c>
      <c r="BU22" s="393" t="str">
        <f>IF(BP22="","",VLOOKUP(BP22,'DATOS BANCARIOS'!$B$4:$K$23,6))</f>
        <v/>
      </c>
      <c r="BV22" s="393" t="str">
        <f>IF(BP22="","",VLOOKUP(BP22,'DATOS BANCARIOS'!$B$4:$K$23,7))</f>
        <v/>
      </c>
      <c r="BW22" s="393" t="str">
        <f>IF(BP22="","",VLOOKUP(BP22,'DATOS BANCARIOS'!$B$4:$K$23,8))</f>
        <v/>
      </c>
      <c r="BX22" s="713"/>
      <c r="BY22" s="395"/>
      <c r="BZ22" s="298">
        <v>0</v>
      </c>
      <c r="CA22" s="299">
        <v>0</v>
      </c>
      <c r="CB22" s="300">
        <v>0</v>
      </c>
      <c r="CC22" s="299">
        <v>0</v>
      </c>
      <c r="CD22" s="300">
        <v>0</v>
      </c>
      <c r="CE22" s="299">
        <v>0</v>
      </c>
      <c r="CF22" s="300">
        <v>0</v>
      </c>
      <c r="CG22" s="299">
        <v>0</v>
      </c>
      <c r="CH22" s="301">
        <v>0</v>
      </c>
      <c r="CI22" s="299">
        <v>0</v>
      </c>
      <c r="CJ22" s="301">
        <v>0</v>
      </c>
      <c r="CK22" s="299">
        <v>0</v>
      </c>
      <c r="CL22" s="375">
        <v>0</v>
      </c>
      <c r="CM22" s="376">
        <v>0</v>
      </c>
      <c r="CN22" s="375">
        <v>0</v>
      </c>
      <c r="CO22" s="376">
        <v>0</v>
      </c>
      <c r="CP22" s="375">
        <v>0</v>
      </c>
      <c r="CQ22" s="302">
        <v>0</v>
      </c>
      <c r="CR22" s="254">
        <f t="shared" si="2"/>
        <v>0</v>
      </c>
      <c r="CS22" s="255">
        <f t="shared" si="8"/>
        <v>0</v>
      </c>
      <c r="CT22" s="291">
        <f t="shared" si="9"/>
        <v>0</v>
      </c>
      <c r="CU22" s="824">
        <f t="shared" si="3"/>
        <v>0</v>
      </c>
      <c r="CV22" s="373">
        <f t="shared" si="4"/>
        <v>0</v>
      </c>
      <c r="CW22" s="373">
        <f t="shared" si="5"/>
        <v>0</v>
      </c>
      <c r="CX22" s="910"/>
      <c r="CY22" s="907"/>
      <c r="CZ22" s="947"/>
    </row>
    <row r="23" spans="1:104" s="6" customFormat="1" ht="22.5" customHeight="1" x14ac:dyDescent="0.25">
      <c r="A23" s="52">
        <v>13</v>
      </c>
      <c r="B23" s="972"/>
      <c r="C23" s="972"/>
      <c r="D23" s="175" t="str">
        <f>IF(B23="","",VLOOKUP(B23,'DATOS BANCARIOS'!$B$4:$K$23,2))</f>
        <v/>
      </c>
      <c r="E23" s="117" t="str">
        <f>IF(B23="","",VLOOKUP(B23,'DATOS BANCARIOS'!$B$4:$K$23,4))</f>
        <v/>
      </c>
      <c r="F23" s="117" t="str">
        <f>IF(B23="","",VLOOKUP(B23,'DATOS BANCARIOS'!$B$4:$K$23,5))</f>
        <v/>
      </c>
      <c r="G23" s="117" t="str">
        <f>IF(B23="","",VLOOKUP(B23,'DATOS BANCARIOS'!$B$4:$K$23,6))</f>
        <v/>
      </c>
      <c r="H23" s="117" t="str">
        <f>IF(B23="","",VLOOKUP(B23,'DATOS BANCARIOS'!$B$4:$K$23,7))</f>
        <v/>
      </c>
      <c r="I23" s="117" t="str">
        <f>IF(B23="","",VLOOKUP(B23,'DATOS BANCARIOS'!$B$4:$K$23,8))</f>
        <v/>
      </c>
      <c r="J23" s="713"/>
      <c r="K23" s="397"/>
      <c r="L23" s="852">
        <v>0</v>
      </c>
      <c r="M23" s="196">
        <f>L23*'BD GRAL 2'!$E$3</f>
        <v>0</v>
      </c>
      <c r="N23" s="369">
        <v>0</v>
      </c>
      <c r="O23" s="196">
        <f>N23*'BD GRAL 2'!$E$4</f>
        <v>0</v>
      </c>
      <c r="P23" s="369">
        <v>0</v>
      </c>
      <c r="Q23" s="196">
        <f>P23*'BD GRAL 2'!$E$5</f>
        <v>0</v>
      </c>
      <c r="R23" s="369">
        <v>0</v>
      </c>
      <c r="S23" s="196">
        <f>R23*'BD GRAL 2'!$E$6</f>
        <v>0</v>
      </c>
      <c r="T23" s="369">
        <v>0</v>
      </c>
      <c r="U23" s="196">
        <f>T23*'BD GRAL 2'!$E$7</f>
        <v>0</v>
      </c>
      <c r="V23" s="369">
        <v>0</v>
      </c>
      <c r="W23" s="165">
        <f>V23*'BD GRAL 2'!$E$8</f>
        <v>0</v>
      </c>
      <c r="X23" s="369">
        <v>0</v>
      </c>
      <c r="Y23" s="196">
        <f>X23*'BD GRAL 2'!$E$9</f>
        <v>0</v>
      </c>
      <c r="Z23" s="369">
        <v>0</v>
      </c>
      <c r="AA23" s="196">
        <f>Z23*'BD GRAL 2'!$E$10</f>
        <v>0</v>
      </c>
      <c r="AB23" s="369">
        <v>0</v>
      </c>
      <c r="AC23" s="196">
        <f>AB23*'BD GRAL 2'!$E$11</f>
        <v>0</v>
      </c>
      <c r="AD23" s="369">
        <v>0</v>
      </c>
      <c r="AE23" s="196">
        <f>AD23*'BD GRAL 2'!$E$12</f>
        <v>0</v>
      </c>
      <c r="AF23" s="369">
        <v>0</v>
      </c>
      <c r="AG23" s="196">
        <f>AF23*'BD GRAL 2'!$E$13</f>
        <v>0</v>
      </c>
      <c r="AH23" s="369">
        <v>0</v>
      </c>
      <c r="AI23" s="196">
        <f>AH23*'BD GRAL 2'!$E$14</f>
        <v>0</v>
      </c>
      <c r="AJ23" s="369">
        <v>0</v>
      </c>
      <c r="AK23" s="196">
        <f>AJ23*'BD GRAL 2'!$E$15</f>
        <v>0</v>
      </c>
      <c r="AL23" s="369">
        <v>0</v>
      </c>
      <c r="AM23" s="196">
        <f>AL23*'BD GRAL 2'!$E$16</f>
        <v>0</v>
      </c>
      <c r="AN23" s="369">
        <v>0</v>
      </c>
      <c r="AO23" s="196">
        <f>AN23*'BD GRAL 2'!$E$17</f>
        <v>0</v>
      </c>
      <c r="AP23" s="369">
        <v>0</v>
      </c>
      <c r="AQ23" s="196">
        <f>AP23*'BD GRAL 2'!$E$18</f>
        <v>0</v>
      </c>
      <c r="AR23" s="207">
        <f t="shared" si="1"/>
        <v>0</v>
      </c>
      <c r="AS23" s="357">
        <v>0</v>
      </c>
      <c r="AT23" s="358">
        <v>0</v>
      </c>
      <c r="AU23" s="359">
        <v>0</v>
      </c>
      <c r="AV23" s="360">
        <v>0</v>
      </c>
      <c r="AW23" s="359">
        <v>0</v>
      </c>
      <c r="AX23" s="360">
        <v>0</v>
      </c>
      <c r="AY23" s="359">
        <v>0</v>
      </c>
      <c r="AZ23" s="361">
        <v>0</v>
      </c>
      <c r="BA23" s="359">
        <v>0</v>
      </c>
      <c r="BB23" s="361">
        <v>0</v>
      </c>
      <c r="BC23" s="359">
        <v>0</v>
      </c>
      <c r="BD23" s="361">
        <v>0</v>
      </c>
      <c r="BE23" s="362">
        <v>0</v>
      </c>
      <c r="BF23" s="232">
        <f t="shared" si="6"/>
        <v>0</v>
      </c>
      <c r="BG23" s="180">
        <f t="shared" si="7"/>
        <v>0</v>
      </c>
      <c r="BH23" s="227">
        <f t="shared" si="10"/>
        <v>0</v>
      </c>
      <c r="BI23" s="236">
        <f t="shared" si="11"/>
        <v>0</v>
      </c>
      <c r="BJ23" s="974"/>
      <c r="BK23" s="909"/>
      <c r="BL23" s="909"/>
      <c r="BM23" s="975"/>
      <c r="BO23" s="242">
        <v>13</v>
      </c>
      <c r="BP23" s="959"/>
      <c r="BQ23" s="959"/>
      <c r="BR23" s="391" t="str">
        <f>IF(BP23="","",VLOOKUP(BP23,'DATOS BANCARIOS'!$B$4:$K$23,2))</f>
        <v/>
      </c>
      <c r="BS23" s="392" t="str">
        <f>IF(BP23="","",VLOOKUP(BP23,'DATOS BANCARIOS'!$B$4:$K$23,4))</f>
        <v/>
      </c>
      <c r="BT23" s="393" t="str">
        <f>IF(BP23="","",VLOOKUP(BP23,'DATOS BANCARIOS'!$B$4:$K$23,5))</f>
        <v/>
      </c>
      <c r="BU23" s="393" t="str">
        <f>IF(BP23="","",VLOOKUP(BP23,'DATOS BANCARIOS'!$B$4:$K$23,6))</f>
        <v/>
      </c>
      <c r="BV23" s="393" t="str">
        <f>IF(BP23="","",VLOOKUP(BP23,'DATOS BANCARIOS'!$B$4:$K$23,7))</f>
        <v/>
      </c>
      <c r="BW23" s="393" t="str">
        <f>IF(BP23="","",VLOOKUP(BP23,'DATOS BANCARIOS'!$B$4:$K$23,8))</f>
        <v/>
      </c>
      <c r="BX23" s="713"/>
      <c r="BY23" s="395"/>
      <c r="BZ23" s="298">
        <v>0</v>
      </c>
      <c r="CA23" s="299">
        <v>0</v>
      </c>
      <c r="CB23" s="300">
        <v>0</v>
      </c>
      <c r="CC23" s="299">
        <v>0</v>
      </c>
      <c r="CD23" s="300">
        <v>0</v>
      </c>
      <c r="CE23" s="299">
        <v>0</v>
      </c>
      <c r="CF23" s="300">
        <v>0</v>
      </c>
      <c r="CG23" s="299">
        <v>0</v>
      </c>
      <c r="CH23" s="301">
        <v>0</v>
      </c>
      <c r="CI23" s="299">
        <v>0</v>
      </c>
      <c r="CJ23" s="301">
        <v>0</v>
      </c>
      <c r="CK23" s="299">
        <v>0</v>
      </c>
      <c r="CL23" s="375">
        <v>0</v>
      </c>
      <c r="CM23" s="376">
        <v>0</v>
      </c>
      <c r="CN23" s="375">
        <v>0</v>
      </c>
      <c r="CO23" s="376">
        <v>0</v>
      </c>
      <c r="CP23" s="375">
        <v>0</v>
      </c>
      <c r="CQ23" s="302">
        <v>0</v>
      </c>
      <c r="CR23" s="254">
        <f t="shared" si="2"/>
        <v>0</v>
      </c>
      <c r="CS23" s="255">
        <f t="shared" si="8"/>
        <v>0</v>
      </c>
      <c r="CT23" s="291">
        <f t="shared" si="9"/>
        <v>0</v>
      </c>
      <c r="CU23" s="824">
        <f t="shared" si="3"/>
        <v>0</v>
      </c>
      <c r="CV23" s="373">
        <f t="shared" si="4"/>
        <v>0</v>
      </c>
      <c r="CW23" s="373">
        <f t="shared" si="5"/>
        <v>0</v>
      </c>
      <c r="CX23" s="910"/>
      <c r="CY23" s="907"/>
      <c r="CZ23" s="947"/>
    </row>
    <row r="24" spans="1:104" s="6" customFormat="1" ht="22.5" customHeight="1" x14ac:dyDescent="0.25">
      <c r="A24" s="52">
        <v>14</v>
      </c>
      <c r="B24" s="972"/>
      <c r="C24" s="972"/>
      <c r="D24" s="175" t="str">
        <f>IF(B24="","",VLOOKUP(B24,'DATOS BANCARIOS'!$B$4:$K$23,2))</f>
        <v/>
      </c>
      <c r="E24" s="117" t="str">
        <f>IF(B24="","",VLOOKUP(B24,'DATOS BANCARIOS'!$B$4:$K$23,4))</f>
        <v/>
      </c>
      <c r="F24" s="117" t="str">
        <f>IF(B24="","",VLOOKUP(B24,'DATOS BANCARIOS'!$B$4:$K$23,5))</f>
        <v/>
      </c>
      <c r="G24" s="117" t="str">
        <f>IF(B24="","",VLOOKUP(B24,'DATOS BANCARIOS'!$B$4:$K$23,6))</f>
        <v/>
      </c>
      <c r="H24" s="117" t="str">
        <f>IF(B24="","",VLOOKUP(B24,'DATOS BANCARIOS'!$B$4:$K$23,7))</f>
        <v/>
      </c>
      <c r="I24" s="117" t="str">
        <f>IF(B24="","",VLOOKUP(B24,'DATOS BANCARIOS'!$B$4:$K$23,8))</f>
        <v/>
      </c>
      <c r="J24" s="713"/>
      <c r="K24" s="397"/>
      <c r="L24" s="852">
        <v>0</v>
      </c>
      <c r="M24" s="196">
        <f>L24*'BD GRAL 2'!$E$3</f>
        <v>0</v>
      </c>
      <c r="N24" s="369">
        <v>0</v>
      </c>
      <c r="O24" s="196">
        <f>N24*'BD GRAL 2'!$E$4</f>
        <v>0</v>
      </c>
      <c r="P24" s="369">
        <v>0</v>
      </c>
      <c r="Q24" s="196">
        <f>P24*'BD GRAL 2'!$E$5</f>
        <v>0</v>
      </c>
      <c r="R24" s="369">
        <v>0</v>
      </c>
      <c r="S24" s="196">
        <f>R24*'BD GRAL 2'!$E$6</f>
        <v>0</v>
      </c>
      <c r="T24" s="369">
        <v>0</v>
      </c>
      <c r="U24" s="196">
        <f>T24*'BD GRAL 2'!$E$7</f>
        <v>0</v>
      </c>
      <c r="V24" s="369">
        <v>0</v>
      </c>
      <c r="W24" s="165">
        <f>V24*'BD GRAL 2'!$E$8</f>
        <v>0</v>
      </c>
      <c r="X24" s="369">
        <v>0</v>
      </c>
      <c r="Y24" s="196">
        <f>X24*'BD GRAL 2'!$E$9</f>
        <v>0</v>
      </c>
      <c r="Z24" s="369">
        <v>0</v>
      </c>
      <c r="AA24" s="196">
        <f>Z24*'BD GRAL 2'!$E$10</f>
        <v>0</v>
      </c>
      <c r="AB24" s="369">
        <v>0</v>
      </c>
      <c r="AC24" s="196">
        <f>AB24*'BD GRAL 2'!$E$11</f>
        <v>0</v>
      </c>
      <c r="AD24" s="369">
        <v>0</v>
      </c>
      <c r="AE24" s="196">
        <f>AD24*'BD GRAL 2'!$E$12</f>
        <v>0</v>
      </c>
      <c r="AF24" s="369">
        <v>0</v>
      </c>
      <c r="AG24" s="196">
        <f>AF24*'BD GRAL 2'!$E$13</f>
        <v>0</v>
      </c>
      <c r="AH24" s="369">
        <v>0</v>
      </c>
      <c r="AI24" s="196">
        <f>AH24*'BD GRAL 2'!$E$14</f>
        <v>0</v>
      </c>
      <c r="AJ24" s="369">
        <v>0</v>
      </c>
      <c r="AK24" s="196">
        <f>AJ24*'BD GRAL 2'!$E$15</f>
        <v>0</v>
      </c>
      <c r="AL24" s="369">
        <v>0</v>
      </c>
      <c r="AM24" s="196">
        <f>AL24*'BD GRAL 2'!$E$16</f>
        <v>0</v>
      </c>
      <c r="AN24" s="369">
        <v>0</v>
      </c>
      <c r="AO24" s="196">
        <f>AN24*'BD GRAL 2'!$E$17</f>
        <v>0</v>
      </c>
      <c r="AP24" s="369">
        <v>0</v>
      </c>
      <c r="AQ24" s="196">
        <f>AP24*'BD GRAL 2'!$E$18</f>
        <v>0</v>
      </c>
      <c r="AR24" s="207">
        <f t="shared" si="1"/>
        <v>0</v>
      </c>
      <c r="AS24" s="357">
        <v>0</v>
      </c>
      <c r="AT24" s="358">
        <v>0</v>
      </c>
      <c r="AU24" s="359">
        <v>0</v>
      </c>
      <c r="AV24" s="360">
        <v>0</v>
      </c>
      <c r="AW24" s="359">
        <v>0</v>
      </c>
      <c r="AX24" s="360">
        <v>0</v>
      </c>
      <c r="AY24" s="359">
        <v>0</v>
      </c>
      <c r="AZ24" s="361">
        <v>0</v>
      </c>
      <c r="BA24" s="359">
        <v>0</v>
      </c>
      <c r="BB24" s="361">
        <v>0</v>
      </c>
      <c r="BC24" s="359">
        <v>0</v>
      </c>
      <c r="BD24" s="361">
        <v>0</v>
      </c>
      <c r="BE24" s="362">
        <v>0</v>
      </c>
      <c r="BF24" s="232">
        <f t="shared" si="6"/>
        <v>0</v>
      </c>
      <c r="BG24" s="180">
        <f t="shared" si="7"/>
        <v>0</v>
      </c>
      <c r="BH24" s="227">
        <f t="shared" si="10"/>
        <v>0</v>
      </c>
      <c r="BI24" s="236">
        <f t="shared" si="11"/>
        <v>0</v>
      </c>
      <c r="BJ24" s="974"/>
      <c r="BK24" s="909"/>
      <c r="BL24" s="909"/>
      <c r="BM24" s="975"/>
      <c r="BO24" s="242">
        <v>14</v>
      </c>
      <c r="BP24" s="959"/>
      <c r="BQ24" s="959"/>
      <c r="BR24" s="391" t="str">
        <f>IF(BP24="","",VLOOKUP(BP24,'DATOS BANCARIOS'!$B$4:$K$23,2))</f>
        <v/>
      </c>
      <c r="BS24" s="392" t="str">
        <f>IF(BP24="","",VLOOKUP(BP24,'DATOS BANCARIOS'!$B$4:$K$23,4))</f>
        <v/>
      </c>
      <c r="BT24" s="393" t="str">
        <f>IF(BP24="","",VLOOKUP(BP24,'DATOS BANCARIOS'!$B$4:$K$23,5))</f>
        <v/>
      </c>
      <c r="BU24" s="393" t="str">
        <f>IF(BP24="","",VLOOKUP(BP24,'DATOS BANCARIOS'!$B$4:$K$23,6))</f>
        <v/>
      </c>
      <c r="BV24" s="393" t="str">
        <f>IF(BP24="","",VLOOKUP(BP24,'DATOS BANCARIOS'!$B$4:$K$23,7))</f>
        <v/>
      </c>
      <c r="BW24" s="393" t="str">
        <f>IF(BP24="","",VLOOKUP(BP24,'DATOS BANCARIOS'!$B$4:$K$23,8))</f>
        <v/>
      </c>
      <c r="BX24" s="713"/>
      <c r="BY24" s="395"/>
      <c r="BZ24" s="298">
        <v>0</v>
      </c>
      <c r="CA24" s="299">
        <v>0</v>
      </c>
      <c r="CB24" s="300">
        <v>0</v>
      </c>
      <c r="CC24" s="299">
        <v>0</v>
      </c>
      <c r="CD24" s="300">
        <v>0</v>
      </c>
      <c r="CE24" s="299">
        <v>0</v>
      </c>
      <c r="CF24" s="300">
        <v>0</v>
      </c>
      <c r="CG24" s="299">
        <v>0</v>
      </c>
      <c r="CH24" s="301">
        <v>0</v>
      </c>
      <c r="CI24" s="299">
        <v>0</v>
      </c>
      <c r="CJ24" s="301">
        <v>0</v>
      </c>
      <c r="CK24" s="299">
        <v>0</v>
      </c>
      <c r="CL24" s="375">
        <v>0</v>
      </c>
      <c r="CM24" s="376">
        <v>0</v>
      </c>
      <c r="CN24" s="375">
        <v>0</v>
      </c>
      <c r="CO24" s="376">
        <v>0</v>
      </c>
      <c r="CP24" s="375">
        <v>0</v>
      </c>
      <c r="CQ24" s="302">
        <v>0</v>
      </c>
      <c r="CR24" s="254">
        <f t="shared" si="2"/>
        <v>0</v>
      </c>
      <c r="CS24" s="255">
        <f t="shared" si="8"/>
        <v>0</v>
      </c>
      <c r="CT24" s="291">
        <f t="shared" si="9"/>
        <v>0</v>
      </c>
      <c r="CU24" s="824">
        <f t="shared" si="3"/>
        <v>0</v>
      </c>
      <c r="CV24" s="373">
        <f t="shared" si="4"/>
        <v>0</v>
      </c>
      <c r="CW24" s="373">
        <f t="shared" si="5"/>
        <v>0</v>
      </c>
      <c r="CX24" s="910"/>
      <c r="CY24" s="907"/>
      <c r="CZ24" s="947"/>
    </row>
    <row r="25" spans="1:104" s="6" customFormat="1" ht="22.5" customHeight="1" x14ac:dyDescent="0.25">
      <c r="A25" s="52">
        <v>15</v>
      </c>
      <c r="B25" s="972"/>
      <c r="C25" s="972"/>
      <c r="D25" s="175" t="str">
        <f>IF(B25="","",VLOOKUP(B25,'DATOS BANCARIOS'!$B$4:$K$23,2))</f>
        <v/>
      </c>
      <c r="E25" s="117" t="str">
        <f>IF(B25="","",VLOOKUP(B25,'DATOS BANCARIOS'!$B$4:$K$23,4))</f>
        <v/>
      </c>
      <c r="F25" s="117" t="str">
        <f>IF(B25="","",VLOOKUP(B25,'DATOS BANCARIOS'!$B$4:$K$23,5))</f>
        <v/>
      </c>
      <c r="G25" s="117" t="str">
        <f>IF(B25="","",VLOOKUP(B25,'DATOS BANCARIOS'!$B$4:$K$23,6))</f>
        <v/>
      </c>
      <c r="H25" s="117" t="str">
        <f>IF(B25="","",VLOOKUP(B25,'DATOS BANCARIOS'!$B$4:$K$23,7))</f>
        <v/>
      </c>
      <c r="I25" s="117" t="str">
        <f>IF(B25="","",VLOOKUP(B25,'DATOS BANCARIOS'!$B$4:$K$23,8))</f>
        <v/>
      </c>
      <c r="J25" s="713"/>
      <c r="K25" s="397"/>
      <c r="L25" s="852">
        <v>0</v>
      </c>
      <c r="M25" s="196">
        <f>L25*'BD GRAL 2'!$E$3</f>
        <v>0</v>
      </c>
      <c r="N25" s="369">
        <v>0</v>
      </c>
      <c r="O25" s="196">
        <f>N25*'BD GRAL 2'!$E$4</f>
        <v>0</v>
      </c>
      <c r="P25" s="369">
        <v>0</v>
      </c>
      <c r="Q25" s="196">
        <f>P25*'BD GRAL 2'!$E$5</f>
        <v>0</v>
      </c>
      <c r="R25" s="369">
        <v>0</v>
      </c>
      <c r="S25" s="196">
        <f>R25*'BD GRAL 2'!$E$6</f>
        <v>0</v>
      </c>
      <c r="T25" s="369">
        <v>0</v>
      </c>
      <c r="U25" s="196">
        <f>T25*'BD GRAL 2'!$E$7</f>
        <v>0</v>
      </c>
      <c r="V25" s="369">
        <v>0</v>
      </c>
      <c r="W25" s="165">
        <f>V25*'BD GRAL 2'!$E$8</f>
        <v>0</v>
      </c>
      <c r="X25" s="369">
        <v>0</v>
      </c>
      <c r="Y25" s="196">
        <f>X25*'BD GRAL 2'!$E$9</f>
        <v>0</v>
      </c>
      <c r="Z25" s="369">
        <v>0</v>
      </c>
      <c r="AA25" s="196">
        <f>Z25*'BD GRAL 2'!$E$10</f>
        <v>0</v>
      </c>
      <c r="AB25" s="369">
        <v>0</v>
      </c>
      <c r="AC25" s="196">
        <f>AB25*'BD GRAL 2'!$E$11</f>
        <v>0</v>
      </c>
      <c r="AD25" s="369">
        <v>0</v>
      </c>
      <c r="AE25" s="196">
        <f>AD25*'BD GRAL 2'!$E$12</f>
        <v>0</v>
      </c>
      <c r="AF25" s="369">
        <v>0</v>
      </c>
      <c r="AG25" s="196">
        <f>AF25*'BD GRAL 2'!$E$13</f>
        <v>0</v>
      </c>
      <c r="AH25" s="369">
        <v>0</v>
      </c>
      <c r="AI25" s="196">
        <f>AH25*'BD GRAL 2'!$E$14</f>
        <v>0</v>
      </c>
      <c r="AJ25" s="369">
        <v>0</v>
      </c>
      <c r="AK25" s="196">
        <f>AJ25*'BD GRAL 2'!$E$15</f>
        <v>0</v>
      </c>
      <c r="AL25" s="369">
        <v>0</v>
      </c>
      <c r="AM25" s="196">
        <f>AL25*'BD GRAL 2'!$E$16</f>
        <v>0</v>
      </c>
      <c r="AN25" s="369">
        <v>0</v>
      </c>
      <c r="AO25" s="196">
        <f>AN25*'BD GRAL 2'!$E$17</f>
        <v>0</v>
      </c>
      <c r="AP25" s="369">
        <v>0</v>
      </c>
      <c r="AQ25" s="196">
        <f>AP25*'BD GRAL 2'!$E$18</f>
        <v>0</v>
      </c>
      <c r="AR25" s="207">
        <f t="shared" si="1"/>
        <v>0</v>
      </c>
      <c r="AS25" s="357">
        <v>0</v>
      </c>
      <c r="AT25" s="358">
        <v>0</v>
      </c>
      <c r="AU25" s="359">
        <v>0</v>
      </c>
      <c r="AV25" s="360">
        <v>0</v>
      </c>
      <c r="AW25" s="359">
        <v>0</v>
      </c>
      <c r="AX25" s="360">
        <v>0</v>
      </c>
      <c r="AY25" s="359">
        <v>0</v>
      </c>
      <c r="AZ25" s="361">
        <v>0</v>
      </c>
      <c r="BA25" s="359">
        <v>0</v>
      </c>
      <c r="BB25" s="361">
        <v>0</v>
      </c>
      <c r="BC25" s="359">
        <v>0</v>
      </c>
      <c r="BD25" s="361">
        <v>0</v>
      </c>
      <c r="BE25" s="362">
        <v>0</v>
      </c>
      <c r="BF25" s="232">
        <f t="shared" si="6"/>
        <v>0</v>
      </c>
      <c r="BG25" s="180">
        <f t="shared" si="7"/>
        <v>0</v>
      </c>
      <c r="BH25" s="227">
        <f t="shared" si="10"/>
        <v>0</v>
      </c>
      <c r="BI25" s="236">
        <f t="shared" si="11"/>
        <v>0</v>
      </c>
      <c r="BJ25" s="974"/>
      <c r="BK25" s="909"/>
      <c r="BL25" s="909"/>
      <c r="BM25" s="975"/>
      <c r="BO25" s="242">
        <v>15</v>
      </c>
      <c r="BP25" s="959"/>
      <c r="BQ25" s="959"/>
      <c r="BR25" s="391" t="str">
        <f>IF(BP25="","",VLOOKUP(BP25,'DATOS BANCARIOS'!$B$4:$K$23,2))</f>
        <v/>
      </c>
      <c r="BS25" s="392" t="str">
        <f>IF(BP25="","",VLOOKUP(BP25,'DATOS BANCARIOS'!$B$4:$K$23,4))</f>
        <v/>
      </c>
      <c r="BT25" s="393" t="str">
        <f>IF(BP25="","",VLOOKUP(BP25,'DATOS BANCARIOS'!$B$4:$K$23,5))</f>
        <v/>
      </c>
      <c r="BU25" s="393" t="str">
        <f>IF(BP25="","",VLOOKUP(BP25,'DATOS BANCARIOS'!$B$4:$K$23,6))</f>
        <v/>
      </c>
      <c r="BV25" s="393" t="str">
        <f>IF(BP25="","",VLOOKUP(BP25,'DATOS BANCARIOS'!$B$4:$K$23,7))</f>
        <v/>
      </c>
      <c r="BW25" s="393" t="str">
        <f>IF(BP25="","",VLOOKUP(BP25,'DATOS BANCARIOS'!$B$4:$K$23,8))</f>
        <v/>
      </c>
      <c r="BX25" s="713"/>
      <c r="BY25" s="395"/>
      <c r="BZ25" s="298">
        <v>0</v>
      </c>
      <c r="CA25" s="299">
        <v>0</v>
      </c>
      <c r="CB25" s="300">
        <v>0</v>
      </c>
      <c r="CC25" s="299">
        <v>0</v>
      </c>
      <c r="CD25" s="300">
        <v>0</v>
      </c>
      <c r="CE25" s="299">
        <v>0</v>
      </c>
      <c r="CF25" s="300">
        <v>0</v>
      </c>
      <c r="CG25" s="299">
        <v>0</v>
      </c>
      <c r="CH25" s="301">
        <v>0</v>
      </c>
      <c r="CI25" s="299">
        <v>0</v>
      </c>
      <c r="CJ25" s="301">
        <v>0</v>
      </c>
      <c r="CK25" s="299">
        <v>0</v>
      </c>
      <c r="CL25" s="375">
        <v>0</v>
      </c>
      <c r="CM25" s="376">
        <v>0</v>
      </c>
      <c r="CN25" s="375">
        <v>0</v>
      </c>
      <c r="CO25" s="376">
        <v>0</v>
      </c>
      <c r="CP25" s="375">
        <v>0</v>
      </c>
      <c r="CQ25" s="302">
        <v>0</v>
      </c>
      <c r="CR25" s="254">
        <f t="shared" si="2"/>
        <v>0</v>
      </c>
      <c r="CS25" s="255">
        <f t="shared" si="8"/>
        <v>0</v>
      </c>
      <c r="CT25" s="291">
        <f t="shared" si="9"/>
        <v>0</v>
      </c>
      <c r="CU25" s="824">
        <f t="shared" si="3"/>
        <v>0</v>
      </c>
      <c r="CV25" s="373">
        <f t="shared" si="4"/>
        <v>0</v>
      </c>
      <c r="CW25" s="373">
        <f t="shared" si="5"/>
        <v>0</v>
      </c>
      <c r="CX25" s="910"/>
      <c r="CY25" s="907"/>
      <c r="CZ25" s="947"/>
    </row>
    <row r="26" spans="1:104" s="6" customFormat="1" ht="22.5" customHeight="1" x14ac:dyDescent="0.25">
      <c r="A26" s="52">
        <v>16</v>
      </c>
      <c r="B26" s="972"/>
      <c r="C26" s="972"/>
      <c r="D26" s="175" t="str">
        <f>IF(B26="","",VLOOKUP(B26,'DATOS BANCARIOS'!$B$4:$K$23,2))</f>
        <v/>
      </c>
      <c r="E26" s="117" t="str">
        <f>IF(B26="","",VLOOKUP(B26,'DATOS BANCARIOS'!$B$4:$K$23,4))</f>
        <v/>
      </c>
      <c r="F26" s="117" t="str">
        <f>IF(B26="","",VLOOKUP(B26,'DATOS BANCARIOS'!$B$4:$K$23,5))</f>
        <v/>
      </c>
      <c r="G26" s="117" t="str">
        <f>IF(B26="","",VLOOKUP(B26,'DATOS BANCARIOS'!$B$4:$K$23,6))</f>
        <v/>
      </c>
      <c r="H26" s="117" t="str">
        <f>IF(B26="","",VLOOKUP(B26,'DATOS BANCARIOS'!$B$4:$K$23,7))</f>
        <v/>
      </c>
      <c r="I26" s="117" t="str">
        <f>IF(B26="","",VLOOKUP(B26,'DATOS BANCARIOS'!$B$4:$K$23,8))</f>
        <v/>
      </c>
      <c r="J26" s="713"/>
      <c r="K26" s="397"/>
      <c r="L26" s="852">
        <v>0</v>
      </c>
      <c r="M26" s="196">
        <f>L26*'BD GRAL 2'!$E$3</f>
        <v>0</v>
      </c>
      <c r="N26" s="369">
        <v>0</v>
      </c>
      <c r="O26" s="196">
        <f>N26*'BD GRAL 2'!$E$4</f>
        <v>0</v>
      </c>
      <c r="P26" s="369">
        <v>0</v>
      </c>
      <c r="Q26" s="196">
        <f>P26*'BD GRAL 2'!$E$5</f>
        <v>0</v>
      </c>
      <c r="R26" s="369">
        <v>0</v>
      </c>
      <c r="S26" s="196">
        <f>R26*'BD GRAL 2'!$E$6</f>
        <v>0</v>
      </c>
      <c r="T26" s="369">
        <v>0</v>
      </c>
      <c r="U26" s="196">
        <f>T26*'BD GRAL 2'!$E$7</f>
        <v>0</v>
      </c>
      <c r="V26" s="369">
        <v>0</v>
      </c>
      <c r="W26" s="165">
        <f>V26*'BD GRAL 2'!$E$8</f>
        <v>0</v>
      </c>
      <c r="X26" s="369">
        <v>0</v>
      </c>
      <c r="Y26" s="196">
        <f>X26*'BD GRAL 2'!$E$9</f>
        <v>0</v>
      </c>
      <c r="Z26" s="369">
        <v>0</v>
      </c>
      <c r="AA26" s="196">
        <f>Z26*'BD GRAL 2'!$E$10</f>
        <v>0</v>
      </c>
      <c r="AB26" s="369">
        <v>0</v>
      </c>
      <c r="AC26" s="196">
        <f>AB26*'BD GRAL 2'!$E$11</f>
        <v>0</v>
      </c>
      <c r="AD26" s="369">
        <v>0</v>
      </c>
      <c r="AE26" s="196">
        <f>AD26*'BD GRAL 2'!$E$12</f>
        <v>0</v>
      </c>
      <c r="AF26" s="369">
        <v>0</v>
      </c>
      <c r="AG26" s="196">
        <f>AF26*'BD GRAL 2'!$E$13</f>
        <v>0</v>
      </c>
      <c r="AH26" s="369">
        <v>0</v>
      </c>
      <c r="AI26" s="196">
        <f>AH26*'BD GRAL 2'!$E$14</f>
        <v>0</v>
      </c>
      <c r="AJ26" s="369">
        <v>0</v>
      </c>
      <c r="AK26" s="196">
        <f>AJ26*'BD GRAL 2'!$E$15</f>
        <v>0</v>
      </c>
      <c r="AL26" s="369">
        <v>0</v>
      </c>
      <c r="AM26" s="196">
        <f>AL26*'BD GRAL 2'!$E$16</f>
        <v>0</v>
      </c>
      <c r="AN26" s="369">
        <v>0</v>
      </c>
      <c r="AO26" s="196">
        <f>AN26*'BD GRAL 2'!$E$17</f>
        <v>0</v>
      </c>
      <c r="AP26" s="369">
        <v>0</v>
      </c>
      <c r="AQ26" s="196">
        <f>AP26*'BD GRAL 2'!$E$18</f>
        <v>0</v>
      </c>
      <c r="AR26" s="207">
        <f t="shared" si="1"/>
        <v>0</v>
      </c>
      <c r="AS26" s="357">
        <v>0</v>
      </c>
      <c r="AT26" s="358">
        <v>0</v>
      </c>
      <c r="AU26" s="359">
        <v>0</v>
      </c>
      <c r="AV26" s="360">
        <v>0</v>
      </c>
      <c r="AW26" s="359">
        <v>0</v>
      </c>
      <c r="AX26" s="360">
        <v>0</v>
      </c>
      <c r="AY26" s="359">
        <v>0</v>
      </c>
      <c r="AZ26" s="361">
        <v>0</v>
      </c>
      <c r="BA26" s="359">
        <v>0</v>
      </c>
      <c r="BB26" s="361">
        <v>0</v>
      </c>
      <c r="BC26" s="359">
        <v>0</v>
      </c>
      <c r="BD26" s="361">
        <v>0</v>
      </c>
      <c r="BE26" s="362">
        <v>0</v>
      </c>
      <c r="BF26" s="232">
        <f t="shared" si="6"/>
        <v>0</v>
      </c>
      <c r="BG26" s="180">
        <f t="shared" si="7"/>
        <v>0</v>
      </c>
      <c r="BH26" s="227">
        <f t="shared" si="10"/>
        <v>0</v>
      </c>
      <c r="BI26" s="236">
        <f t="shared" si="11"/>
        <v>0</v>
      </c>
      <c r="BJ26" s="974"/>
      <c r="BK26" s="909"/>
      <c r="BL26" s="909"/>
      <c r="BM26" s="975"/>
      <c r="BO26" s="242">
        <v>16</v>
      </c>
      <c r="BP26" s="959"/>
      <c r="BQ26" s="959"/>
      <c r="BR26" s="391" t="str">
        <f>IF(BP26="","",VLOOKUP(BP26,'DATOS BANCARIOS'!$B$4:$K$23,2))</f>
        <v/>
      </c>
      <c r="BS26" s="392" t="str">
        <f>IF(BP26="","",VLOOKUP(BP26,'DATOS BANCARIOS'!$B$4:$K$23,4))</f>
        <v/>
      </c>
      <c r="BT26" s="393" t="str">
        <f>IF(BP26="","",VLOOKUP(BP26,'DATOS BANCARIOS'!$B$4:$K$23,5))</f>
        <v/>
      </c>
      <c r="BU26" s="393" t="str">
        <f>IF(BP26="","",VLOOKUP(BP26,'DATOS BANCARIOS'!$B$4:$K$23,6))</f>
        <v/>
      </c>
      <c r="BV26" s="393" t="str">
        <f>IF(BP26="","",VLOOKUP(BP26,'DATOS BANCARIOS'!$B$4:$K$23,7))</f>
        <v/>
      </c>
      <c r="BW26" s="393" t="str">
        <f>IF(BP26="","",VLOOKUP(BP26,'DATOS BANCARIOS'!$B$4:$K$23,8))</f>
        <v/>
      </c>
      <c r="BX26" s="713"/>
      <c r="BY26" s="395"/>
      <c r="BZ26" s="298">
        <v>0</v>
      </c>
      <c r="CA26" s="299">
        <v>0</v>
      </c>
      <c r="CB26" s="300">
        <v>0</v>
      </c>
      <c r="CC26" s="299">
        <v>0</v>
      </c>
      <c r="CD26" s="300">
        <v>0</v>
      </c>
      <c r="CE26" s="299">
        <v>0</v>
      </c>
      <c r="CF26" s="300">
        <v>0</v>
      </c>
      <c r="CG26" s="299">
        <v>0</v>
      </c>
      <c r="CH26" s="301">
        <v>0</v>
      </c>
      <c r="CI26" s="299">
        <v>0</v>
      </c>
      <c r="CJ26" s="301">
        <v>0</v>
      </c>
      <c r="CK26" s="299">
        <v>0</v>
      </c>
      <c r="CL26" s="375">
        <v>0</v>
      </c>
      <c r="CM26" s="376">
        <v>0</v>
      </c>
      <c r="CN26" s="375">
        <v>0</v>
      </c>
      <c r="CO26" s="376">
        <v>0</v>
      </c>
      <c r="CP26" s="375">
        <v>0</v>
      </c>
      <c r="CQ26" s="302">
        <v>0</v>
      </c>
      <c r="CR26" s="254">
        <f t="shared" si="2"/>
        <v>0</v>
      </c>
      <c r="CS26" s="255">
        <f t="shared" si="8"/>
        <v>0</v>
      </c>
      <c r="CT26" s="291">
        <f t="shared" si="9"/>
        <v>0</v>
      </c>
      <c r="CU26" s="824">
        <f t="shared" si="3"/>
        <v>0</v>
      </c>
      <c r="CV26" s="373">
        <f t="shared" si="4"/>
        <v>0</v>
      </c>
      <c r="CW26" s="373">
        <f t="shared" si="5"/>
        <v>0</v>
      </c>
      <c r="CX26" s="910"/>
      <c r="CY26" s="907"/>
      <c r="CZ26" s="947"/>
    </row>
    <row r="27" spans="1:104" s="6" customFormat="1" ht="22.5" customHeight="1" x14ac:dyDescent="0.25">
      <c r="A27" s="52">
        <v>17</v>
      </c>
      <c r="B27" s="972"/>
      <c r="C27" s="972"/>
      <c r="D27" s="175" t="str">
        <f>IF(B27="","",VLOOKUP(B27,'DATOS BANCARIOS'!$B$4:$K$23,2))</f>
        <v/>
      </c>
      <c r="E27" s="117" t="str">
        <f>IF(B27="","",VLOOKUP(B27,'DATOS BANCARIOS'!$B$4:$K$23,4))</f>
        <v/>
      </c>
      <c r="F27" s="117" t="str">
        <f>IF(B27="","",VLOOKUP(B27,'DATOS BANCARIOS'!$B$4:$K$23,5))</f>
        <v/>
      </c>
      <c r="G27" s="117" t="str">
        <f>IF(B27="","",VLOOKUP(B27,'DATOS BANCARIOS'!$B$4:$K$23,6))</f>
        <v/>
      </c>
      <c r="H27" s="117" t="str">
        <f>IF(B27="","",VLOOKUP(B27,'DATOS BANCARIOS'!$B$4:$K$23,7))</f>
        <v/>
      </c>
      <c r="I27" s="117" t="str">
        <f>IF(B27="","",VLOOKUP(B27,'DATOS BANCARIOS'!$B$4:$K$23,8))</f>
        <v/>
      </c>
      <c r="J27" s="713"/>
      <c r="K27" s="397"/>
      <c r="L27" s="852">
        <v>0</v>
      </c>
      <c r="M27" s="196">
        <f>L27*'BD GRAL 2'!$E$3</f>
        <v>0</v>
      </c>
      <c r="N27" s="369">
        <v>0</v>
      </c>
      <c r="O27" s="196">
        <f>N27*'BD GRAL 2'!$E$4</f>
        <v>0</v>
      </c>
      <c r="P27" s="369">
        <v>0</v>
      </c>
      <c r="Q27" s="196">
        <f>P27*'BD GRAL 2'!$E$5</f>
        <v>0</v>
      </c>
      <c r="R27" s="369">
        <v>0</v>
      </c>
      <c r="S27" s="196">
        <f>R27*'BD GRAL 2'!$E$6</f>
        <v>0</v>
      </c>
      <c r="T27" s="369">
        <v>0</v>
      </c>
      <c r="U27" s="196">
        <f>T27*'BD GRAL 2'!$E$7</f>
        <v>0</v>
      </c>
      <c r="V27" s="369">
        <v>0</v>
      </c>
      <c r="W27" s="165">
        <f>V27*'BD GRAL 2'!$E$8</f>
        <v>0</v>
      </c>
      <c r="X27" s="369">
        <v>0</v>
      </c>
      <c r="Y27" s="196">
        <f>X27*'BD GRAL 2'!$E$9</f>
        <v>0</v>
      </c>
      <c r="Z27" s="369">
        <v>0</v>
      </c>
      <c r="AA27" s="196">
        <f>Z27*'BD GRAL 2'!$E$10</f>
        <v>0</v>
      </c>
      <c r="AB27" s="369">
        <v>0</v>
      </c>
      <c r="AC27" s="196">
        <f>AB27*'BD GRAL 2'!$E$11</f>
        <v>0</v>
      </c>
      <c r="AD27" s="369">
        <v>0</v>
      </c>
      <c r="AE27" s="196">
        <f>AD27*'BD GRAL 2'!$E$12</f>
        <v>0</v>
      </c>
      <c r="AF27" s="369">
        <v>0</v>
      </c>
      <c r="AG27" s="196">
        <f>AF27*'BD GRAL 2'!$E$13</f>
        <v>0</v>
      </c>
      <c r="AH27" s="369">
        <v>0</v>
      </c>
      <c r="AI27" s="196">
        <f>AH27*'BD GRAL 2'!$E$14</f>
        <v>0</v>
      </c>
      <c r="AJ27" s="369">
        <v>0</v>
      </c>
      <c r="AK27" s="196">
        <f>AJ27*'BD GRAL 2'!$E$15</f>
        <v>0</v>
      </c>
      <c r="AL27" s="369">
        <v>0</v>
      </c>
      <c r="AM27" s="196">
        <f>AL27*'BD GRAL 2'!$E$16</f>
        <v>0</v>
      </c>
      <c r="AN27" s="369">
        <v>0</v>
      </c>
      <c r="AO27" s="196">
        <f>AN27*'BD GRAL 2'!$E$17</f>
        <v>0</v>
      </c>
      <c r="AP27" s="369">
        <v>0</v>
      </c>
      <c r="AQ27" s="196">
        <f>AP27*'BD GRAL 2'!$E$18</f>
        <v>0</v>
      </c>
      <c r="AR27" s="207">
        <f t="shared" si="1"/>
        <v>0</v>
      </c>
      <c r="AS27" s="357">
        <v>0</v>
      </c>
      <c r="AT27" s="358">
        <v>0</v>
      </c>
      <c r="AU27" s="359">
        <v>0</v>
      </c>
      <c r="AV27" s="360">
        <v>0</v>
      </c>
      <c r="AW27" s="359">
        <v>0</v>
      </c>
      <c r="AX27" s="360">
        <v>0</v>
      </c>
      <c r="AY27" s="359">
        <v>0</v>
      </c>
      <c r="AZ27" s="361">
        <v>0</v>
      </c>
      <c r="BA27" s="359">
        <v>0</v>
      </c>
      <c r="BB27" s="361">
        <v>0</v>
      </c>
      <c r="BC27" s="359">
        <v>0</v>
      </c>
      <c r="BD27" s="361">
        <v>0</v>
      </c>
      <c r="BE27" s="362">
        <v>0</v>
      </c>
      <c r="BF27" s="232">
        <f t="shared" si="6"/>
        <v>0</v>
      </c>
      <c r="BG27" s="180">
        <f t="shared" si="7"/>
        <v>0</v>
      </c>
      <c r="BH27" s="227">
        <f t="shared" si="10"/>
        <v>0</v>
      </c>
      <c r="BI27" s="236">
        <f t="shared" si="11"/>
        <v>0</v>
      </c>
      <c r="BJ27" s="974"/>
      <c r="BK27" s="909"/>
      <c r="BL27" s="909"/>
      <c r="BM27" s="975"/>
      <c r="BO27" s="242">
        <v>17</v>
      </c>
      <c r="BP27" s="959"/>
      <c r="BQ27" s="959"/>
      <c r="BR27" s="391" t="str">
        <f>IF(BP27="","",VLOOKUP(BP27,'DATOS BANCARIOS'!$B$4:$K$23,2))</f>
        <v/>
      </c>
      <c r="BS27" s="392" t="str">
        <f>IF(BP27="","",VLOOKUP(BP27,'DATOS BANCARIOS'!$B$4:$K$23,4))</f>
        <v/>
      </c>
      <c r="BT27" s="393" t="str">
        <f>IF(BP27="","",VLOOKUP(BP27,'DATOS BANCARIOS'!$B$4:$K$23,5))</f>
        <v/>
      </c>
      <c r="BU27" s="393" t="str">
        <f>IF(BP27="","",VLOOKUP(BP27,'DATOS BANCARIOS'!$B$4:$K$23,6))</f>
        <v/>
      </c>
      <c r="BV27" s="393" t="str">
        <f>IF(BP27="","",VLOOKUP(BP27,'DATOS BANCARIOS'!$B$4:$K$23,7))</f>
        <v/>
      </c>
      <c r="BW27" s="393" t="str">
        <f>IF(BP27="","",VLOOKUP(BP27,'DATOS BANCARIOS'!$B$4:$K$23,8))</f>
        <v/>
      </c>
      <c r="BX27" s="713"/>
      <c r="BY27" s="395"/>
      <c r="BZ27" s="298">
        <v>0</v>
      </c>
      <c r="CA27" s="299">
        <v>0</v>
      </c>
      <c r="CB27" s="300">
        <v>0</v>
      </c>
      <c r="CC27" s="299">
        <v>0</v>
      </c>
      <c r="CD27" s="300">
        <v>0</v>
      </c>
      <c r="CE27" s="299">
        <v>0</v>
      </c>
      <c r="CF27" s="300">
        <v>0</v>
      </c>
      <c r="CG27" s="299">
        <v>0</v>
      </c>
      <c r="CH27" s="301">
        <v>0</v>
      </c>
      <c r="CI27" s="299">
        <v>0</v>
      </c>
      <c r="CJ27" s="301">
        <v>0</v>
      </c>
      <c r="CK27" s="299">
        <v>0</v>
      </c>
      <c r="CL27" s="375">
        <v>0</v>
      </c>
      <c r="CM27" s="376">
        <v>0</v>
      </c>
      <c r="CN27" s="375">
        <v>0</v>
      </c>
      <c r="CO27" s="376">
        <v>0</v>
      </c>
      <c r="CP27" s="375">
        <v>0</v>
      </c>
      <c r="CQ27" s="302">
        <v>0</v>
      </c>
      <c r="CR27" s="254">
        <f t="shared" si="2"/>
        <v>0</v>
      </c>
      <c r="CS27" s="255">
        <f t="shared" si="8"/>
        <v>0</v>
      </c>
      <c r="CT27" s="291">
        <f t="shared" si="9"/>
        <v>0</v>
      </c>
      <c r="CU27" s="824">
        <f t="shared" si="3"/>
        <v>0</v>
      </c>
      <c r="CV27" s="373">
        <f t="shared" si="4"/>
        <v>0</v>
      </c>
      <c r="CW27" s="373">
        <f t="shared" si="5"/>
        <v>0</v>
      </c>
      <c r="CX27" s="910"/>
      <c r="CY27" s="907"/>
      <c r="CZ27" s="947"/>
    </row>
    <row r="28" spans="1:104" s="6" customFormat="1" ht="22.5" customHeight="1" x14ac:dyDescent="0.25">
      <c r="A28" s="52">
        <v>18</v>
      </c>
      <c r="B28" s="972"/>
      <c r="C28" s="972"/>
      <c r="D28" s="175" t="str">
        <f>IF(B28="","",VLOOKUP(B28,'DATOS BANCARIOS'!$B$4:$K$23,2))</f>
        <v/>
      </c>
      <c r="E28" s="117" t="str">
        <f>IF(B28="","",VLOOKUP(B28,'DATOS BANCARIOS'!$B$4:$K$23,4))</f>
        <v/>
      </c>
      <c r="F28" s="117" t="str">
        <f>IF(B28="","",VLOOKUP(B28,'DATOS BANCARIOS'!$B$4:$K$23,5))</f>
        <v/>
      </c>
      <c r="G28" s="117" t="str">
        <f>IF(B28="","",VLOOKUP(B28,'DATOS BANCARIOS'!$B$4:$K$23,6))</f>
        <v/>
      </c>
      <c r="H28" s="117" t="str">
        <f>IF(B28="","",VLOOKUP(B28,'DATOS BANCARIOS'!$B$4:$K$23,7))</f>
        <v/>
      </c>
      <c r="I28" s="117" t="str">
        <f>IF(B28="","",VLOOKUP(B28,'DATOS BANCARIOS'!$B$4:$K$23,8))</f>
        <v/>
      </c>
      <c r="J28" s="713"/>
      <c r="K28" s="397"/>
      <c r="L28" s="852">
        <v>0</v>
      </c>
      <c r="M28" s="196">
        <f>L28*'BD GRAL 2'!$E$3</f>
        <v>0</v>
      </c>
      <c r="N28" s="369">
        <v>0</v>
      </c>
      <c r="O28" s="196">
        <f>N28*'BD GRAL 2'!$E$4</f>
        <v>0</v>
      </c>
      <c r="P28" s="369">
        <v>0</v>
      </c>
      <c r="Q28" s="196">
        <f>P28*'BD GRAL 2'!$E$5</f>
        <v>0</v>
      </c>
      <c r="R28" s="369">
        <v>0</v>
      </c>
      <c r="S28" s="196">
        <f>R28*'BD GRAL 2'!$E$6</f>
        <v>0</v>
      </c>
      <c r="T28" s="369">
        <v>0</v>
      </c>
      <c r="U28" s="196">
        <f>T28*'BD GRAL 2'!$E$7</f>
        <v>0</v>
      </c>
      <c r="V28" s="369">
        <v>0</v>
      </c>
      <c r="W28" s="165">
        <f>V28*'BD GRAL 2'!$E$8</f>
        <v>0</v>
      </c>
      <c r="X28" s="369">
        <v>0</v>
      </c>
      <c r="Y28" s="196">
        <f>X28*'BD GRAL 2'!$E$9</f>
        <v>0</v>
      </c>
      <c r="Z28" s="369">
        <v>0</v>
      </c>
      <c r="AA28" s="196">
        <f>Z28*'BD GRAL 2'!$E$10</f>
        <v>0</v>
      </c>
      <c r="AB28" s="369">
        <v>0</v>
      </c>
      <c r="AC28" s="196">
        <f>AB28*'BD GRAL 2'!$E$11</f>
        <v>0</v>
      </c>
      <c r="AD28" s="369">
        <v>0</v>
      </c>
      <c r="AE28" s="196">
        <f>AD28*'BD GRAL 2'!$E$12</f>
        <v>0</v>
      </c>
      <c r="AF28" s="369">
        <v>0</v>
      </c>
      <c r="AG28" s="196">
        <f>AF28*'BD GRAL 2'!$E$13</f>
        <v>0</v>
      </c>
      <c r="AH28" s="369">
        <v>0</v>
      </c>
      <c r="AI28" s="196">
        <f>AH28*'BD GRAL 2'!$E$14</f>
        <v>0</v>
      </c>
      <c r="AJ28" s="369">
        <v>0</v>
      </c>
      <c r="AK28" s="196">
        <f>AJ28*'BD GRAL 2'!$E$15</f>
        <v>0</v>
      </c>
      <c r="AL28" s="369">
        <v>0</v>
      </c>
      <c r="AM28" s="196">
        <f>AL28*'BD GRAL 2'!$E$16</f>
        <v>0</v>
      </c>
      <c r="AN28" s="369">
        <v>0</v>
      </c>
      <c r="AO28" s="196">
        <f>AN28*'BD GRAL 2'!$E$17</f>
        <v>0</v>
      </c>
      <c r="AP28" s="369">
        <v>0</v>
      </c>
      <c r="AQ28" s="196">
        <f>AP28*'BD GRAL 2'!$E$18</f>
        <v>0</v>
      </c>
      <c r="AR28" s="207">
        <f t="shared" si="1"/>
        <v>0</v>
      </c>
      <c r="AS28" s="357">
        <v>0</v>
      </c>
      <c r="AT28" s="358">
        <v>0</v>
      </c>
      <c r="AU28" s="359">
        <v>0</v>
      </c>
      <c r="AV28" s="360">
        <v>0</v>
      </c>
      <c r="AW28" s="359">
        <v>0</v>
      </c>
      <c r="AX28" s="360">
        <v>0</v>
      </c>
      <c r="AY28" s="359">
        <v>0</v>
      </c>
      <c r="AZ28" s="361">
        <v>0</v>
      </c>
      <c r="BA28" s="359">
        <v>0</v>
      </c>
      <c r="BB28" s="361">
        <v>0</v>
      </c>
      <c r="BC28" s="359">
        <v>0</v>
      </c>
      <c r="BD28" s="361">
        <v>0</v>
      </c>
      <c r="BE28" s="362">
        <v>0</v>
      </c>
      <c r="BF28" s="232">
        <f t="shared" si="6"/>
        <v>0</v>
      </c>
      <c r="BG28" s="180">
        <f t="shared" si="7"/>
        <v>0</v>
      </c>
      <c r="BH28" s="227">
        <f t="shared" si="10"/>
        <v>0</v>
      </c>
      <c r="BI28" s="236">
        <f t="shared" si="11"/>
        <v>0</v>
      </c>
      <c r="BJ28" s="974"/>
      <c r="BK28" s="909"/>
      <c r="BL28" s="909"/>
      <c r="BM28" s="975"/>
      <c r="BO28" s="242">
        <v>18</v>
      </c>
      <c r="BP28" s="959"/>
      <c r="BQ28" s="959"/>
      <c r="BR28" s="391" t="str">
        <f>IF(BP28="","",VLOOKUP(BP28,'DATOS BANCARIOS'!$B$4:$K$23,2))</f>
        <v/>
      </c>
      <c r="BS28" s="392" t="str">
        <f>IF(BP28="","",VLOOKUP(BP28,'DATOS BANCARIOS'!$B$4:$K$23,4))</f>
        <v/>
      </c>
      <c r="BT28" s="393" t="str">
        <f>IF(BP28="","",VLOOKUP(BP28,'DATOS BANCARIOS'!$B$4:$K$23,5))</f>
        <v/>
      </c>
      <c r="BU28" s="393" t="str">
        <f>IF(BP28="","",VLOOKUP(BP28,'DATOS BANCARIOS'!$B$4:$K$23,6))</f>
        <v/>
      </c>
      <c r="BV28" s="393" t="str">
        <f>IF(BP28="","",VLOOKUP(BP28,'DATOS BANCARIOS'!$B$4:$K$23,7))</f>
        <v/>
      </c>
      <c r="BW28" s="393" t="str">
        <f>IF(BP28="","",VLOOKUP(BP28,'DATOS BANCARIOS'!$B$4:$K$23,8))</f>
        <v/>
      </c>
      <c r="BX28" s="713"/>
      <c r="BY28" s="395"/>
      <c r="BZ28" s="298">
        <v>0</v>
      </c>
      <c r="CA28" s="299">
        <v>0</v>
      </c>
      <c r="CB28" s="300">
        <v>0</v>
      </c>
      <c r="CC28" s="299">
        <v>0</v>
      </c>
      <c r="CD28" s="300">
        <v>0</v>
      </c>
      <c r="CE28" s="299">
        <v>0</v>
      </c>
      <c r="CF28" s="300">
        <v>0</v>
      </c>
      <c r="CG28" s="299">
        <v>0</v>
      </c>
      <c r="CH28" s="301">
        <v>0</v>
      </c>
      <c r="CI28" s="299">
        <v>0</v>
      </c>
      <c r="CJ28" s="301">
        <v>0</v>
      </c>
      <c r="CK28" s="299">
        <v>0</v>
      </c>
      <c r="CL28" s="375">
        <v>0</v>
      </c>
      <c r="CM28" s="376">
        <v>0</v>
      </c>
      <c r="CN28" s="375">
        <v>0</v>
      </c>
      <c r="CO28" s="376">
        <v>0</v>
      </c>
      <c r="CP28" s="375">
        <v>0</v>
      </c>
      <c r="CQ28" s="302">
        <v>0</v>
      </c>
      <c r="CR28" s="254">
        <f t="shared" si="2"/>
        <v>0</v>
      </c>
      <c r="CS28" s="255">
        <f t="shared" si="8"/>
        <v>0</v>
      </c>
      <c r="CT28" s="291">
        <f t="shared" si="9"/>
        <v>0</v>
      </c>
      <c r="CU28" s="824">
        <f t="shared" si="3"/>
        <v>0</v>
      </c>
      <c r="CV28" s="373">
        <f t="shared" si="4"/>
        <v>0</v>
      </c>
      <c r="CW28" s="373">
        <f t="shared" si="5"/>
        <v>0</v>
      </c>
      <c r="CX28" s="910"/>
      <c r="CY28" s="907"/>
      <c r="CZ28" s="947"/>
    </row>
    <row r="29" spans="1:104" s="6" customFormat="1" ht="22.5" customHeight="1" x14ac:dyDescent="0.25">
      <c r="A29" s="52">
        <v>19</v>
      </c>
      <c r="B29" s="972"/>
      <c r="C29" s="972"/>
      <c r="D29" s="175" t="str">
        <f>IF(B29="","",VLOOKUP(B29,'DATOS BANCARIOS'!$B$4:$K$23,2))</f>
        <v/>
      </c>
      <c r="E29" s="117" t="str">
        <f>IF(B29="","",VLOOKUP(B29,'DATOS BANCARIOS'!$B$4:$K$23,4))</f>
        <v/>
      </c>
      <c r="F29" s="117" t="str">
        <f>IF(B29="","",VLOOKUP(B29,'DATOS BANCARIOS'!$B$4:$K$23,5))</f>
        <v/>
      </c>
      <c r="G29" s="117" t="str">
        <f>IF(B29="","",VLOOKUP(B29,'DATOS BANCARIOS'!$B$4:$K$23,6))</f>
        <v/>
      </c>
      <c r="H29" s="117" t="str">
        <f>IF(B29="","",VLOOKUP(B29,'DATOS BANCARIOS'!$B$4:$K$23,7))</f>
        <v/>
      </c>
      <c r="I29" s="117" t="str">
        <f>IF(B29="","",VLOOKUP(B29,'DATOS BANCARIOS'!$B$4:$K$23,8))</f>
        <v/>
      </c>
      <c r="J29" s="713"/>
      <c r="K29" s="397"/>
      <c r="L29" s="852">
        <v>0</v>
      </c>
      <c r="M29" s="196">
        <f>L29*'BD GRAL 2'!$E$3</f>
        <v>0</v>
      </c>
      <c r="N29" s="369">
        <v>0</v>
      </c>
      <c r="O29" s="196">
        <f>N29*'BD GRAL 2'!$E$4</f>
        <v>0</v>
      </c>
      <c r="P29" s="369">
        <v>0</v>
      </c>
      <c r="Q29" s="196">
        <f>P29*'BD GRAL 2'!$E$5</f>
        <v>0</v>
      </c>
      <c r="R29" s="369">
        <v>0</v>
      </c>
      <c r="S29" s="196">
        <f>R29*'BD GRAL 2'!$E$6</f>
        <v>0</v>
      </c>
      <c r="T29" s="369">
        <v>0</v>
      </c>
      <c r="U29" s="196">
        <f>T29*'BD GRAL 2'!$E$7</f>
        <v>0</v>
      </c>
      <c r="V29" s="369">
        <v>0</v>
      </c>
      <c r="W29" s="165">
        <f>V29*'BD GRAL 2'!$E$8</f>
        <v>0</v>
      </c>
      <c r="X29" s="369">
        <v>0</v>
      </c>
      <c r="Y29" s="196">
        <f>X29*'BD GRAL 2'!$E$9</f>
        <v>0</v>
      </c>
      <c r="Z29" s="369">
        <v>0</v>
      </c>
      <c r="AA29" s="196">
        <f>Z29*'BD GRAL 2'!$E$10</f>
        <v>0</v>
      </c>
      <c r="AB29" s="369">
        <v>0</v>
      </c>
      <c r="AC29" s="196">
        <f>AB29*'BD GRAL 2'!$E$11</f>
        <v>0</v>
      </c>
      <c r="AD29" s="369">
        <v>0</v>
      </c>
      <c r="AE29" s="196">
        <f>AD29*'BD GRAL 2'!$E$12</f>
        <v>0</v>
      </c>
      <c r="AF29" s="369">
        <v>0</v>
      </c>
      <c r="AG29" s="196">
        <f>AF29*'BD GRAL 2'!$E$13</f>
        <v>0</v>
      </c>
      <c r="AH29" s="369">
        <v>0</v>
      </c>
      <c r="AI29" s="196">
        <f>AH29*'BD GRAL 2'!$E$14</f>
        <v>0</v>
      </c>
      <c r="AJ29" s="369">
        <v>0</v>
      </c>
      <c r="AK29" s="196">
        <f>AJ29*'BD GRAL 2'!$E$15</f>
        <v>0</v>
      </c>
      <c r="AL29" s="369">
        <v>0</v>
      </c>
      <c r="AM29" s="196">
        <f>AL29*'BD GRAL 2'!$E$16</f>
        <v>0</v>
      </c>
      <c r="AN29" s="369">
        <v>0</v>
      </c>
      <c r="AO29" s="196">
        <f>AN29*'BD GRAL 2'!$E$17</f>
        <v>0</v>
      </c>
      <c r="AP29" s="369">
        <v>0</v>
      </c>
      <c r="AQ29" s="196">
        <f>AP29*'BD GRAL 2'!$E$18</f>
        <v>0</v>
      </c>
      <c r="AR29" s="207">
        <f t="shared" si="1"/>
        <v>0</v>
      </c>
      <c r="AS29" s="357">
        <v>0</v>
      </c>
      <c r="AT29" s="358">
        <v>0</v>
      </c>
      <c r="AU29" s="359">
        <v>0</v>
      </c>
      <c r="AV29" s="360">
        <v>0</v>
      </c>
      <c r="AW29" s="359">
        <v>0</v>
      </c>
      <c r="AX29" s="360">
        <v>0</v>
      </c>
      <c r="AY29" s="359">
        <v>0</v>
      </c>
      <c r="AZ29" s="361">
        <v>0</v>
      </c>
      <c r="BA29" s="359">
        <v>0</v>
      </c>
      <c r="BB29" s="361">
        <v>0</v>
      </c>
      <c r="BC29" s="359">
        <v>0</v>
      </c>
      <c r="BD29" s="361">
        <v>0</v>
      </c>
      <c r="BE29" s="362">
        <v>0</v>
      </c>
      <c r="BF29" s="232">
        <f t="shared" si="6"/>
        <v>0</v>
      </c>
      <c r="BG29" s="180">
        <f t="shared" si="7"/>
        <v>0</v>
      </c>
      <c r="BH29" s="227">
        <f t="shared" si="10"/>
        <v>0</v>
      </c>
      <c r="BI29" s="236">
        <f t="shared" si="11"/>
        <v>0</v>
      </c>
      <c r="BJ29" s="974"/>
      <c r="BK29" s="909"/>
      <c r="BL29" s="909"/>
      <c r="BM29" s="975"/>
      <c r="BO29" s="242">
        <v>19</v>
      </c>
      <c r="BP29" s="959"/>
      <c r="BQ29" s="959"/>
      <c r="BR29" s="391" t="str">
        <f>IF(BP29="","",VLOOKUP(BP29,'DATOS BANCARIOS'!$B$4:$K$23,2))</f>
        <v/>
      </c>
      <c r="BS29" s="392" t="str">
        <f>IF(BP29="","",VLOOKUP(BP29,'DATOS BANCARIOS'!$B$4:$K$23,4))</f>
        <v/>
      </c>
      <c r="BT29" s="393" t="str">
        <f>IF(BP29="","",VLOOKUP(BP29,'DATOS BANCARIOS'!$B$4:$K$23,5))</f>
        <v/>
      </c>
      <c r="BU29" s="393" t="str">
        <f>IF(BP29="","",VLOOKUP(BP29,'DATOS BANCARIOS'!$B$4:$K$23,6))</f>
        <v/>
      </c>
      <c r="BV29" s="393" t="str">
        <f>IF(BP29="","",VLOOKUP(BP29,'DATOS BANCARIOS'!$B$4:$K$23,7))</f>
        <v/>
      </c>
      <c r="BW29" s="393" t="str">
        <f>IF(BP29="","",VLOOKUP(BP29,'DATOS BANCARIOS'!$B$4:$K$23,8))</f>
        <v/>
      </c>
      <c r="BX29" s="713"/>
      <c r="BY29" s="395"/>
      <c r="BZ29" s="298">
        <v>0</v>
      </c>
      <c r="CA29" s="299">
        <v>0</v>
      </c>
      <c r="CB29" s="300">
        <v>0</v>
      </c>
      <c r="CC29" s="299">
        <v>0</v>
      </c>
      <c r="CD29" s="300">
        <v>0</v>
      </c>
      <c r="CE29" s="299">
        <v>0</v>
      </c>
      <c r="CF29" s="300">
        <v>0</v>
      </c>
      <c r="CG29" s="299">
        <v>0</v>
      </c>
      <c r="CH29" s="301">
        <v>0</v>
      </c>
      <c r="CI29" s="299">
        <v>0</v>
      </c>
      <c r="CJ29" s="301">
        <v>0</v>
      </c>
      <c r="CK29" s="299">
        <v>0</v>
      </c>
      <c r="CL29" s="375">
        <v>0</v>
      </c>
      <c r="CM29" s="376">
        <v>0</v>
      </c>
      <c r="CN29" s="375">
        <v>0</v>
      </c>
      <c r="CO29" s="376">
        <v>0</v>
      </c>
      <c r="CP29" s="375">
        <v>0</v>
      </c>
      <c r="CQ29" s="302">
        <v>0</v>
      </c>
      <c r="CR29" s="254">
        <f t="shared" si="2"/>
        <v>0</v>
      </c>
      <c r="CS29" s="255">
        <f t="shared" si="8"/>
        <v>0</v>
      </c>
      <c r="CT29" s="291">
        <f t="shared" si="9"/>
        <v>0</v>
      </c>
      <c r="CU29" s="824">
        <f t="shared" si="3"/>
        <v>0</v>
      </c>
      <c r="CV29" s="373">
        <f t="shared" si="4"/>
        <v>0</v>
      </c>
      <c r="CW29" s="373">
        <f t="shared" si="5"/>
        <v>0</v>
      </c>
      <c r="CX29" s="910"/>
      <c r="CY29" s="907"/>
      <c r="CZ29" s="947"/>
    </row>
    <row r="30" spans="1:104" s="6" customFormat="1" ht="22.5" customHeight="1" x14ac:dyDescent="0.25">
      <c r="A30" s="52">
        <v>20</v>
      </c>
      <c r="B30" s="972"/>
      <c r="C30" s="972"/>
      <c r="D30" s="175" t="str">
        <f>IF(B30="","",VLOOKUP(B30,'DATOS BANCARIOS'!$B$4:$K$23,2))</f>
        <v/>
      </c>
      <c r="E30" s="117" t="str">
        <f>IF(B30="","",VLOOKUP(B30,'DATOS BANCARIOS'!$B$4:$K$23,4))</f>
        <v/>
      </c>
      <c r="F30" s="117" t="str">
        <f>IF(B30="","",VLOOKUP(B30,'DATOS BANCARIOS'!$B$4:$K$23,5))</f>
        <v/>
      </c>
      <c r="G30" s="117" t="str">
        <f>IF(B30="","",VLOOKUP(B30,'DATOS BANCARIOS'!$B$4:$K$23,6))</f>
        <v/>
      </c>
      <c r="H30" s="117" t="str">
        <f>IF(B30="","",VLOOKUP(B30,'DATOS BANCARIOS'!$B$4:$K$23,7))</f>
        <v/>
      </c>
      <c r="I30" s="117" t="str">
        <f>IF(B30="","",VLOOKUP(B30,'DATOS BANCARIOS'!$B$4:$K$23,8))</f>
        <v/>
      </c>
      <c r="J30" s="713"/>
      <c r="K30" s="397"/>
      <c r="L30" s="852">
        <v>0</v>
      </c>
      <c r="M30" s="196">
        <f>L30*'BD GRAL 2'!$E$3</f>
        <v>0</v>
      </c>
      <c r="N30" s="369">
        <v>0</v>
      </c>
      <c r="O30" s="196">
        <f>N30*'BD GRAL 2'!$E$4</f>
        <v>0</v>
      </c>
      <c r="P30" s="369">
        <v>0</v>
      </c>
      <c r="Q30" s="196">
        <f>P30*'BD GRAL 2'!$E$5</f>
        <v>0</v>
      </c>
      <c r="R30" s="369">
        <v>0</v>
      </c>
      <c r="S30" s="196">
        <f>R30*'BD GRAL 2'!$E$6</f>
        <v>0</v>
      </c>
      <c r="T30" s="369">
        <v>0</v>
      </c>
      <c r="U30" s="196">
        <f>T30*'BD GRAL 2'!$E$7</f>
        <v>0</v>
      </c>
      <c r="V30" s="369">
        <v>0</v>
      </c>
      <c r="W30" s="165">
        <f>V30*'BD GRAL 2'!$E$8</f>
        <v>0</v>
      </c>
      <c r="X30" s="369">
        <v>0</v>
      </c>
      <c r="Y30" s="196">
        <f>X30*'BD GRAL 2'!$E$9</f>
        <v>0</v>
      </c>
      <c r="Z30" s="369">
        <v>0</v>
      </c>
      <c r="AA30" s="196">
        <f>Z30*'BD GRAL 2'!$E$10</f>
        <v>0</v>
      </c>
      <c r="AB30" s="369">
        <v>0</v>
      </c>
      <c r="AC30" s="196">
        <f>AB30*'BD GRAL 2'!$E$11</f>
        <v>0</v>
      </c>
      <c r="AD30" s="369">
        <v>0</v>
      </c>
      <c r="AE30" s="196">
        <f>AD30*'BD GRAL 2'!$E$12</f>
        <v>0</v>
      </c>
      <c r="AF30" s="369">
        <v>0</v>
      </c>
      <c r="AG30" s="196">
        <f>AF30*'BD GRAL 2'!$E$13</f>
        <v>0</v>
      </c>
      <c r="AH30" s="369">
        <v>0</v>
      </c>
      <c r="AI30" s="196">
        <f>AH30*'BD GRAL 2'!$E$14</f>
        <v>0</v>
      </c>
      <c r="AJ30" s="369">
        <v>0</v>
      </c>
      <c r="AK30" s="196">
        <f>AJ30*'BD GRAL 2'!$E$15</f>
        <v>0</v>
      </c>
      <c r="AL30" s="369">
        <v>0</v>
      </c>
      <c r="AM30" s="196">
        <f>AL30*'BD GRAL 2'!$E$16</f>
        <v>0</v>
      </c>
      <c r="AN30" s="369">
        <v>0</v>
      </c>
      <c r="AO30" s="196">
        <f>AN30*'BD GRAL 2'!$E$17</f>
        <v>0</v>
      </c>
      <c r="AP30" s="369">
        <v>0</v>
      </c>
      <c r="AQ30" s="196">
        <f>AP30*'BD GRAL 2'!$E$18</f>
        <v>0</v>
      </c>
      <c r="AR30" s="207">
        <f t="shared" si="1"/>
        <v>0</v>
      </c>
      <c r="AS30" s="357">
        <v>0</v>
      </c>
      <c r="AT30" s="358">
        <v>0</v>
      </c>
      <c r="AU30" s="359">
        <v>0</v>
      </c>
      <c r="AV30" s="360">
        <v>0</v>
      </c>
      <c r="AW30" s="359">
        <v>0</v>
      </c>
      <c r="AX30" s="360">
        <v>0</v>
      </c>
      <c r="AY30" s="359">
        <v>0</v>
      </c>
      <c r="AZ30" s="361">
        <v>0</v>
      </c>
      <c r="BA30" s="359">
        <v>0</v>
      </c>
      <c r="BB30" s="361">
        <v>0</v>
      </c>
      <c r="BC30" s="359">
        <v>0</v>
      </c>
      <c r="BD30" s="361">
        <v>0</v>
      </c>
      <c r="BE30" s="362">
        <v>0</v>
      </c>
      <c r="BF30" s="232">
        <f t="shared" si="6"/>
        <v>0</v>
      </c>
      <c r="BG30" s="180">
        <f t="shared" si="7"/>
        <v>0</v>
      </c>
      <c r="BH30" s="227">
        <f t="shared" si="10"/>
        <v>0</v>
      </c>
      <c r="BI30" s="236">
        <f t="shared" si="11"/>
        <v>0</v>
      </c>
      <c r="BJ30" s="974"/>
      <c r="BK30" s="909"/>
      <c r="BL30" s="909"/>
      <c r="BM30" s="975"/>
      <c r="BO30" s="242">
        <v>20</v>
      </c>
      <c r="BP30" s="959"/>
      <c r="BQ30" s="959"/>
      <c r="BR30" s="391" t="str">
        <f>IF(BP30="","",VLOOKUP(BP30,'DATOS BANCARIOS'!$B$4:$K$23,2))</f>
        <v/>
      </c>
      <c r="BS30" s="392" t="str">
        <f>IF(BP30="","",VLOOKUP(BP30,'DATOS BANCARIOS'!$B$4:$K$23,4))</f>
        <v/>
      </c>
      <c r="BT30" s="393" t="str">
        <f>IF(BP30="","",VLOOKUP(BP30,'DATOS BANCARIOS'!$B$4:$K$23,5))</f>
        <v/>
      </c>
      <c r="BU30" s="393" t="str">
        <f>IF(BP30="","",VLOOKUP(BP30,'DATOS BANCARIOS'!$B$4:$K$23,6))</f>
        <v/>
      </c>
      <c r="BV30" s="393" t="str">
        <f>IF(BP30="","",VLOOKUP(BP30,'DATOS BANCARIOS'!$B$4:$K$23,7))</f>
        <v/>
      </c>
      <c r="BW30" s="393" t="str">
        <f>IF(BP30="","",VLOOKUP(BP30,'DATOS BANCARIOS'!$B$4:$K$23,8))</f>
        <v/>
      </c>
      <c r="BX30" s="713"/>
      <c r="BY30" s="395"/>
      <c r="BZ30" s="298">
        <v>0</v>
      </c>
      <c r="CA30" s="299">
        <v>0</v>
      </c>
      <c r="CB30" s="300">
        <v>0</v>
      </c>
      <c r="CC30" s="299">
        <v>0</v>
      </c>
      <c r="CD30" s="300">
        <v>0</v>
      </c>
      <c r="CE30" s="299">
        <v>0</v>
      </c>
      <c r="CF30" s="300">
        <v>0</v>
      </c>
      <c r="CG30" s="299">
        <v>0</v>
      </c>
      <c r="CH30" s="301">
        <v>0</v>
      </c>
      <c r="CI30" s="299">
        <v>0</v>
      </c>
      <c r="CJ30" s="301">
        <v>0</v>
      </c>
      <c r="CK30" s="299">
        <v>0</v>
      </c>
      <c r="CL30" s="375">
        <v>0</v>
      </c>
      <c r="CM30" s="376">
        <v>0</v>
      </c>
      <c r="CN30" s="375">
        <v>0</v>
      </c>
      <c r="CO30" s="376">
        <v>0</v>
      </c>
      <c r="CP30" s="375">
        <v>0</v>
      </c>
      <c r="CQ30" s="302">
        <v>0</v>
      </c>
      <c r="CR30" s="254">
        <f t="shared" si="2"/>
        <v>0</v>
      </c>
      <c r="CS30" s="255">
        <f t="shared" si="8"/>
        <v>0</v>
      </c>
      <c r="CT30" s="291">
        <f t="shared" si="9"/>
        <v>0</v>
      </c>
      <c r="CU30" s="824">
        <f t="shared" si="3"/>
        <v>0</v>
      </c>
      <c r="CV30" s="373">
        <f t="shared" si="4"/>
        <v>0</v>
      </c>
      <c r="CW30" s="373">
        <f t="shared" si="5"/>
        <v>0</v>
      </c>
      <c r="CX30" s="910"/>
      <c r="CY30" s="907"/>
      <c r="CZ30" s="947"/>
    </row>
    <row r="31" spans="1:104" s="6" customFormat="1" ht="22.5" customHeight="1" x14ac:dyDescent="0.25">
      <c r="A31" s="52">
        <v>21</v>
      </c>
      <c r="B31" s="972"/>
      <c r="C31" s="972"/>
      <c r="D31" s="175" t="str">
        <f>IF(B31="","",VLOOKUP(B31,'DATOS BANCARIOS'!$B$4:$K$23,2))</f>
        <v/>
      </c>
      <c r="E31" s="117" t="str">
        <f>IF(B31="","",VLOOKUP(B31,'DATOS BANCARIOS'!$B$4:$K$23,4))</f>
        <v/>
      </c>
      <c r="F31" s="117" t="str">
        <f>IF(B31="","",VLOOKUP(B31,'DATOS BANCARIOS'!$B$4:$K$23,5))</f>
        <v/>
      </c>
      <c r="G31" s="117" t="str">
        <f>IF(B31="","",VLOOKUP(B31,'DATOS BANCARIOS'!$B$4:$K$23,6))</f>
        <v/>
      </c>
      <c r="H31" s="117" t="str">
        <f>IF(B31="","",VLOOKUP(B31,'DATOS BANCARIOS'!$B$4:$K$23,7))</f>
        <v/>
      </c>
      <c r="I31" s="117" t="str">
        <f>IF(B31="","",VLOOKUP(B31,'DATOS BANCARIOS'!$B$4:$K$23,8))</f>
        <v/>
      </c>
      <c r="J31" s="713"/>
      <c r="K31" s="397"/>
      <c r="L31" s="852">
        <v>0</v>
      </c>
      <c r="M31" s="196">
        <f>L31*'BD GRAL 2'!$E$3</f>
        <v>0</v>
      </c>
      <c r="N31" s="369">
        <v>0</v>
      </c>
      <c r="O31" s="196">
        <f>N31*'BD GRAL 2'!$E$4</f>
        <v>0</v>
      </c>
      <c r="P31" s="369">
        <v>0</v>
      </c>
      <c r="Q31" s="196">
        <f>P31*'BD GRAL 2'!$E$5</f>
        <v>0</v>
      </c>
      <c r="R31" s="369">
        <v>0</v>
      </c>
      <c r="S31" s="196">
        <f>R31*'BD GRAL 2'!$E$6</f>
        <v>0</v>
      </c>
      <c r="T31" s="369">
        <v>0</v>
      </c>
      <c r="U31" s="196">
        <f>T31*'BD GRAL 2'!$E$7</f>
        <v>0</v>
      </c>
      <c r="V31" s="369">
        <v>0</v>
      </c>
      <c r="W31" s="165">
        <f>V31*'BD GRAL 2'!$E$8</f>
        <v>0</v>
      </c>
      <c r="X31" s="369">
        <v>0</v>
      </c>
      <c r="Y31" s="196">
        <f>X31*'BD GRAL 2'!$E$9</f>
        <v>0</v>
      </c>
      <c r="Z31" s="369">
        <v>0</v>
      </c>
      <c r="AA31" s="196">
        <f>Z31*'BD GRAL 2'!$E$10</f>
        <v>0</v>
      </c>
      <c r="AB31" s="369">
        <v>0</v>
      </c>
      <c r="AC31" s="196">
        <f>AB31*'BD GRAL 2'!$E$11</f>
        <v>0</v>
      </c>
      <c r="AD31" s="369">
        <v>0</v>
      </c>
      <c r="AE31" s="196">
        <f>AD31*'BD GRAL 2'!$E$12</f>
        <v>0</v>
      </c>
      <c r="AF31" s="369">
        <v>0</v>
      </c>
      <c r="AG31" s="196">
        <f>AF31*'BD GRAL 2'!$E$13</f>
        <v>0</v>
      </c>
      <c r="AH31" s="369">
        <v>0</v>
      </c>
      <c r="AI31" s="196">
        <f>AH31*'BD GRAL 2'!$E$14</f>
        <v>0</v>
      </c>
      <c r="AJ31" s="369">
        <v>0</v>
      </c>
      <c r="AK31" s="196">
        <f>AJ31*'BD GRAL 2'!$E$15</f>
        <v>0</v>
      </c>
      <c r="AL31" s="369">
        <v>0</v>
      </c>
      <c r="AM31" s="196">
        <f>AL31*'BD GRAL 2'!$E$16</f>
        <v>0</v>
      </c>
      <c r="AN31" s="369">
        <v>0</v>
      </c>
      <c r="AO31" s="196">
        <f>AN31*'BD GRAL 2'!$E$17</f>
        <v>0</v>
      </c>
      <c r="AP31" s="369">
        <v>0</v>
      </c>
      <c r="AQ31" s="196">
        <f>AP31*'BD GRAL 2'!$E$18</f>
        <v>0</v>
      </c>
      <c r="AR31" s="207">
        <f t="shared" si="1"/>
        <v>0</v>
      </c>
      <c r="AS31" s="357">
        <v>0</v>
      </c>
      <c r="AT31" s="358">
        <v>0</v>
      </c>
      <c r="AU31" s="359">
        <v>0</v>
      </c>
      <c r="AV31" s="360">
        <v>0</v>
      </c>
      <c r="AW31" s="359">
        <v>0</v>
      </c>
      <c r="AX31" s="360">
        <v>0</v>
      </c>
      <c r="AY31" s="359">
        <v>0</v>
      </c>
      <c r="AZ31" s="361">
        <v>0</v>
      </c>
      <c r="BA31" s="359">
        <v>0</v>
      </c>
      <c r="BB31" s="361">
        <v>0</v>
      </c>
      <c r="BC31" s="359">
        <v>0</v>
      </c>
      <c r="BD31" s="361">
        <v>0</v>
      </c>
      <c r="BE31" s="362">
        <v>0</v>
      </c>
      <c r="BF31" s="232">
        <f t="shared" si="6"/>
        <v>0</v>
      </c>
      <c r="BG31" s="180">
        <f t="shared" si="7"/>
        <v>0</v>
      </c>
      <c r="BH31" s="227">
        <f t="shared" si="10"/>
        <v>0</v>
      </c>
      <c r="BI31" s="236">
        <f t="shared" si="11"/>
        <v>0</v>
      </c>
      <c r="BJ31" s="974"/>
      <c r="BK31" s="909"/>
      <c r="BL31" s="909"/>
      <c r="BM31" s="975"/>
      <c r="BO31" s="242">
        <v>21</v>
      </c>
      <c r="BP31" s="959"/>
      <c r="BQ31" s="959"/>
      <c r="BR31" s="391" t="str">
        <f>IF(BP31="","",VLOOKUP(BP31,'DATOS BANCARIOS'!$B$4:$K$23,2))</f>
        <v/>
      </c>
      <c r="BS31" s="392" t="str">
        <f>IF(BP31="","",VLOOKUP(BP31,'DATOS BANCARIOS'!$B$4:$K$23,4))</f>
        <v/>
      </c>
      <c r="BT31" s="393" t="str">
        <f>IF(BP31="","",VLOOKUP(BP31,'DATOS BANCARIOS'!$B$4:$K$23,5))</f>
        <v/>
      </c>
      <c r="BU31" s="393" t="str">
        <f>IF(BP31="","",VLOOKUP(BP31,'DATOS BANCARIOS'!$B$4:$K$23,6))</f>
        <v/>
      </c>
      <c r="BV31" s="393" t="str">
        <f>IF(BP31="","",VLOOKUP(BP31,'DATOS BANCARIOS'!$B$4:$K$23,7))</f>
        <v/>
      </c>
      <c r="BW31" s="393" t="str">
        <f>IF(BP31="","",VLOOKUP(BP31,'DATOS BANCARIOS'!$B$4:$K$23,8))</f>
        <v/>
      </c>
      <c r="BX31" s="713"/>
      <c r="BY31" s="395"/>
      <c r="BZ31" s="298">
        <v>0</v>
      </c>
      <c r="CA31" s="299">
        <v>0</v>
      </c>
      <c r="CB31" s="300">
        <v>0</v>
      </c>
      <c r="CC31" s="299">
        <v>0</v>
      </c>
      <c r="CD31" s="300">
        <v>0</v>
      </c>
      <c r="CE31" s="299">
        <v>0</v>
      </c>
      <c r="CF31" s="300">
        <v>0</v>
      </c>
      <c r="CG31" s="299">
        <v>0</v>
      </c>
      <c r="CH31" s="301">
        <v>0</v>
      </c>
      <c r="CI31" s="299">
        <v>0</v>
      </c>
      <c r="CJ31" s="301">
        <v>0</v>
      </c>
      <c r="CK31" s="299">
        <v>0</v>
      </c>
      <c r="CL31" s="375">
        <v>0</v>
      </c>
      <c r="CM31" s="376">
        <v>0</v>
      </c>
      <c r="CN31" s="375">
        <v>0</v>
      </c>
      <c r="CO31" s="376">
        <v>0</v>
      </c>
      <c r="CP31" s="375">
        <v>0</v>
      </c>
      <c r="CQ31" s="302">
        <v>0</v>
      </c>
      <c r="CR31" s="254">
        <f t="shared" si="2"/>
        <v>0</v>
      </c>
      <c r="CS31" s="255">
        <f t="shared" si="8"/>
        <v>0</v>
      </c>
      <c r="CT31" s="291">
        <f t="shared" si="9"/>
        <v>0</v>
      </c>
      <c r="CU31" s="824">
        <f t="shared" si="3"/>
        <v>0</v>
      </c>
      <c r="CV31" s="373">
        <f t="shared" si="4"/>
        <v>0</v>
      </c>
      <c r="CW31" s="373">
        <f t="shared" si="5"/>
        <v>0</v>
      </c>
      <c r="CX31" s="910"/>
      <c r="CY31" s="907"/>
      <c r="CZ31" s="947"/>
    </row>
    <row r="32" spans="1:104" s="6" customFormat="1" ht="22.5" customHeight="1" x14ac:dyDescent="0.25">
      <c r="A32" s="52">
        <v>22</v>
      </c>
      <c r="B32" s="972"/>
      <c r="C32" s="972"/>
      <c r="D32" s="175" t="str">
        <f>IF(B32="","",VLOOKUP(B32,'DATOS BANCARIOS'!$B$4:$K$23,2))</f>
        <v/>
      </c>
      <c r="E32" s="117" t="str">
        <f>IF(B32="","",VLOOKUP(B32,'DATOS BANCARIOS'!$B$4:$K$23,4))</f>
        <v/>
      </c>
      <c r="F32" s="117" t="str">
        <f>IF(B32="","",VLOOKUP(B32,'DATOS BANCARIOS'!$B$4:$K$23,5))</f>
        <v/>
      </c>
      <c r="G32" s="117" t="str">
        <f>IF(B32="","",VLOOKUP(B32,'DATOS BANCARIOS'!$B$4:$K$23,6))</f>
        <v/>
      </c>
      <c r="H32" s="117" t="str">
        <f>IF(B32="","",VLOOKUP(B32,'DATOS BANCARIOS'!$B$4:$K$23,7))</f>
        <v/>
      </c>
      <c r="I32" s="117" t="str">
        <f>IF(B32="","",VLOOKUP(B32,'DATOS BANCARIOS'!$B$4:$K$23,8))</f>
        <v/>
      </c>
      <c r="J32" s="713"/>
      <c r="K32" s="397"/>
      <c r="L32" s="852">
        <v>0</v>
      </c>
      <c r="M32" s="196">
        <f>L32*'BD GRAL 2'!$E$3</f>
        <v>0</v>
      </c>
      <c r="N32" s="369">
        <v>0</v>
      </c>
      <c r="O32" s="196">
        <f>N32*'BD GRAL 2'!$E$4</f>
        <v>0</v>
      </c>
      <c r="P32" s="369">
        <v>0</v>
      </c>
      <c r="Q32" s="196">
        <f>P32*'BD GRAL 2'!$E$5</f>
        <v>0</v>
      </c>
      <c r="R32" s="369">
        <v>0</v>
      </c>
      <c r="S32" s="196">
        <f>R32*'BD GRAL 2'!$E$6</f>
        <v>0</v>
      </c>
      <c r="T32" s="369">
        <v>0</v>
      </c>
      <c r="U32" s="196">
        <f>T32*'BD GRAL 2'!$E$7</f>
        <v>0</v>
      </c>
      <c r="V32" s="369">
        <v>0</v>
      </c>
      <c r="W32" s="165">
        <f>V32*'BD GRAL 2'!$E$8</f>
        <v>0</v>
      </c>
      <c r="X32" s="369">
        <v>0</v>
      </c>
      <c r="Y32" s="196">
        <f>X32*'BD GRAL 2'!$E$9</f>
        <v>0</v>
      </c>
      <c r="Z32" s="369">
        <v>0</v>
      </c>
      <c r="AA32" s="196">
        <f>Z32*'BD GRAL 2'!$E$10</f>
        <v>0</v>
      </c>
      <c r="AB32" s="369">
        <v>0</v>
      </c>
      <c r="AC32" s="196">
        <f>AB32*'BD GRAL 2'!$E$11</f>
        <v>0</v>
      </c>
      <c r="AD32" s="369">
        <v>0</v>
      </c>
      <c r="AE32" s="196">
        <f>AD32*'BD GRAL 2'!$E$12</f>
        <v>0</v>
      </c>
      <c r="AF32" s="369">
        <v>0</v>
      </c>
      <c r="AG32" s="196">
        <f>AF32*'BD GRAL 2'!$E$13</f>
        <v>0</v>
      </c>
      <c r="AH32" s="369">
        <v>0</v>
      </c>
      <c r="AI32" s="196">
        <f>AH32*'BD GRAL 2'!$E$14</f>
        <v>0</v>
      </c>
      <c r="AJ32" s="369">
        <v>0</v>
      </c>
      <c r="AK32" s="196">
        <f>AJ32*'BD GRAL 2'!$E$15</f>
        <v>0</v>
      </c>
      <c r="AL32" s="369">
        <v>0</v>
      </c>
      <c r="AM32" s="196">
        <f>AL32*'BD GRAL 2'!$E$16</f>
        <v>0</v>
      </c>
      <c r="AN32" s="369">
        <v>0</v>
      </c>
      <c r="AO32" s="196">
        <f>AN32*'BD GRAL 2'!$E$17</f>
        <v>0</v>
      </c>
      <c r="AP32" s="369">
        <v>0</v>
      </c>
      <c r="AQ32" s="196">
        <f>AP32*'BD GRAL 2'!$E$18</f>
        <v>0</v>
      </c>
      <c r="AR32" s="207">
        <f t="shared" si="1"/>
        <v>0</v>
      </c>
      <c r="AS32" s="357">
        <v>0</v>
      </c>
      <c r="AT32" s="358">
        <v>0</v>
      </c>
      <c r="AU32" s="359">
        <v>0</v>
      </c>
      <c r="AV32" s="360">
        <v>0</v>
      </c>
      <c r="AW32" s="359">
        <v>0</v>
      </c>
      <c r="AX32" s="360">
        <v>0</v>
      </c>
      <c r="AY32" s="359">
        <v>0</v>
      </c>
      <c r="AZ32" s="361">
        <v>0</v>
      </c>
      <c r="BA32" s="359">
        <v>0</v>
      </c>
      <c r="BB32" s="361">
        <v>0</v>
      </c>
      <c r="BC32" s="359">
        <v>0</v>
      </c>
      <c r="BD32" s="361">
        <v>0</v>
      </c>
      <c r="BE32" s="362">
        <v>0</v>
      </c>
      <c r="BF32" s="232">
        <f t="shared" si="6"/>
        <v>0</v>
      </c>
      <c r="BG32" s="180">
        <f t="shared" si="7"/>
        <v>0</v>
      </c>
      <c r="BH32" s="227">
        <f t="shared" si="10"/>
        <v>0</v>
      </c>
      <c r="BI32" s="236">
        <f t="shared" si="11"/>
        <v>0</v>
      </c>
      <c r="BJ32" s="974"/>
      <c r="BK32" s="909"/>
      <c r="BL32" s="909"/>
      <c r="BM32" s="975"/>
      <c r="BO32" s="242">
        <v>22</v>
      </c>
      <c r="BP32" s="959"/>
      <c r="BQ32" s="959"/>
      <c r="BR32" s="391" t="str">
        <f>IF(BP32="","",VLOOKUP(BP32,'DATOS BANCARIOS'!$B$4:$K$23,2))</f>
        <v/>
      </c>
      <c r="BS32" s="392" t="str">
        <f>IF(BP32="","",VLOOKUP(BP32,'DATOS BANCARIOS'!$B$4:$K$23,4))</f>
        <v/>
      </c>
      <c r="BT32" s="393" t="str">
        <f>IF(BP32="","",VLOOKUP(BP32,'DATOS BANCARIOS'!$B$4:$K$23,5))</f>
        <v/>
      </c>
      <c r="BU32" s="393" t="str">
        <f>IF(BP32="","",VLOOKUP(BP32,'DATOS BANCARIOS'!$B$4:$K$23,6))</f>
        <v/>
      </c>
      <c r="BV32" s="393" t="str">
        <f>IF(BP32="","",VLOOKUP(BP32,'DATOS BANCARIOS'!$B$4:$K$23,7))</f>
        <v/>
      </c>
      <c r="BW32" s="393" t="str">
        <f>IF(BP32="","",VLOOKUP(BP32,'DATOS BANCARIOS'!$B$4:$K$23,8))</f>
        <v/>
      </c>
      <c r="BX32" s="713"/>
      <c r="BY32" s="395"/>
      <c r="BZ32" s="298">
        <v>0</v>
      </c>
      <c r="CA32" s="299">
        <v>0</v>
      </c>
      <c r="CB32" s="300">
        <v>0</v>
      </c>
      <c r="CC32" s="299">
        <v>0</v>
      </c>
      <c r="CD32" s="300">
        <v>0</v>
      </c>
      <c r="CE32" s="299">
        <v>0</v>
      </c>
      <c r="CF32" s="300">
        <v>0</v>
      </c>
      <c r="CG32" s="299">
        <v>0</v>
      </c>
      <c r="CH32" s="301">
        <v>0</v>
      </c>
      <c r="CI32" s="299">
        <v>0</v>
      </c>
      <c r="CJ32" s="301">
        <v>0</v>
      </c>
      <c r="CK32" s="299">
        <v>0</v>
      </c>
      <c r="CL32" s="375">
        <v>0</v>
      </c>
      <c r="CM32" s="376">
        <v>0</v>
      </c>
      <c r="CN32" s="375">
        <v>0</v>
      </c>
      <c r="CO32" s="376">
        <v>0</v>
      </c>
      <c r="CP32" s="375">
        <v>0</v>
      </c>
      <c r="CQ32" s="302">
        <v>0</v>
      </c>
      <c r="CR32" s="254">
        <f t="shared" si="2"/>
        <v>0</v>
      </c>
      <c r="CS32" s="255">
        <f t="shared" si="8"/>
        <v>0</v>
      </c>
      <c r="CT32" s="291">
        <f t="shared" si="9"/>
        <v>0</v>
      </c>
      <c r="CU32" s="824">
        <f t="shared" si="3"/>
        <v>0</v>
      </c>
      <c r="CV32" s="373">
        <f t="shared" si="4"/>
        <v>0</v>
      </c>
      <c r="CW32" s="373">
        <f t="shared" si="5"/>
        <v>0</v>
      </c>
      <c r="CX32" s="910"/>
      <c r="CY32" s="907"/>
      <c r="CZ32" s="947"/>
    </row>
    <row r="33" spans="1:104" s="6" customFormat="1" ht="22.5" customHeight="1" x14ac:dyDescent="0.25">
      <c r="A33" s="52">
        <v>23</v>
      </c>
      <c r="B33" s="972"/>
      <c r="C33" s="972"/>
      <c r="D33" s="175" t="str">
        <f>IF(B33="","",VLOOKUP(B33,'DATOS BANCARIOS'!$B$4:$K$23,2))</f>
        <v/>
      </c>
      <c r="E33" s="117" t="str">
        <f>IF(B33="","",VLOOKUP(B33,'DATOS BANCARIOS'!$B$4:$K$23,4))</f>
        <v/>
      </c>
      <c r="F33" s="117" t="str">
        <f>IF(B33="","",VLOOKUP(B33,'DATOS BANCARIOS'!$B$4:$K$23,5))</f>
        <v/>
      </c>
      <c r="G33" s="117" t="str">
        <f>IF(B33="","",VLOOKUP(B33,'DATOS BANCARIOS'!$B$4:$K$23,6))</f>
        <v/>
      </c>
      <c r="H33" s="117" t="str">
        <f>IF(B33="","",VLOOKUP(B33,'DATOS BANCARIOS'!$B$4:$K$23,7))</f>
        <v/>
      </c>
      <c r="I33" s="117" t="str">
        <f>IF(B33="","",VLOOKUP(B33,'DATOS BANCARIOS'!$B$4:$K$23,8))</f>
        <v/>
      </c>
      <c r="J33" s="713"/>
      <c r="K33" s="397"/>
      <c r="L33" s="852">
        <v>0</v>
      </c>
      <c r="M33" s="196">
        <f>L33*'BD GRAL 2'!$E$3</f>
        <v>0</v>
      </c>
      <c r="N33" s="369">
        <v>0</v>
      </c>
      <c r="O33" s="196">
        <f>N33*'BD GRAL 2'!$E$4</f>
        <v>0</v>
      </c>
      <c r="P33" s="369">
        <v>0</v>
      </c>
      <c r="Q33" s="196">
        <f>P33*'BD GRAL 2'!$E$5</f>
        <v>0</v>
      </c>
      <c r="R33" s="369">
        <v>0</v>
      </c>
      <c r="S33" s="196">
        <f>R33*'BD GRAL 2'!$E$6</f>
        <v>0</v>
      </c>
      <c r="T33" s="369">
        <v>0</v>
      </c>
      <c r="U33" s="196">
        <f>T33*'BD GRAL 2'!$E$7</f>
        <v>0</v>
      </c>
      <c r="V33" s="369">
        <v>0</v>
      </c>
      <c r="W33" s="165">
        <f>V33*'BD GRAL 2'!$E$8</f>
        <v>0</v>
      </c>
      <c r="X33" s="369">
        <v>0</v>
      </c>
      <c r="Y33" s="196">
        <f>X33*'BD GRAL 2'!$E$9</f>
        <v>0</v>
      </c>
      <c r="Z33" s="369">
        <v>0</v>
      </c>
      <c r="AA33" s="196">
        <f>Z33*'BD GRAL 2'!$E$10</f>
        <v>0</v>
      </c>
      <c r="AB33" s="369">
        <v>0</v>
      </c>
      <c r="AC33" s="196">
        <f>AB33*'BD GRAL 2'!$E$11</f>
        <v>0</v>
      </c>
      <c r="AD33" s="369">
        <v>0</v>
      </c>
      <c r="AE33" s="196">
        <f>AD33*'BD GRAL 2'!$E$12</f>
        <v>0</v>
      </c>
      <c r="AF33" s="369">
        <v>0</v>
      </c>
      <c r="AG33" s="196">
        <f>AF33*'BD GRAL 2'!$E$13</f>
        <v>0</v>
      </c>
      <c r="AH33" s="369">
        <v>0</v>
      </c>
      <c r="AI33" s="196">
        <f>AH33*'BD GRAL 2'!$E$14</f>
        <v>0</v>
      </c>
      <c r="AJ33" s="369">
        <v>0</v>
      </c>
      <c r="AK33" s="196">
        <f>AJ33*'BD GRAL 2'!$E$15</f>
        <v>0</v>
      </c>
      <c r="AL33" s="369">
        <v>0</v>
      </c>
      <c r="AM33" s="196">
        <f>AL33*'BD GRAL 2'!$E$16</f>
        <v>0</v>
      </c>
      <c r="AN33" s="369">
        <v>0</v>
      </c>
      <c r="AO33" s="196">
        <f>AN33*'BD GRAL 2'!$E$17</f>
        <v>0</v>
      </c>
      <c r="AP33" s="369">
        <v>0</v>
      </c>
      <c r="AQ33" s="196">
        <f>AP33*'BD GRAL 2'!$E$18</f>
        <v>0</v>
      </c>
      <c r="AR33" s="207">
        <f t="shared" si="1"/>
        <v>0</v>
      </c>
      <c r="AS33" s="357">
        <v>0</v>
      </c>
      <c r="AT33" s="358">
        <v>0</v>
      </c>
      <c r="AU33" s="359">
        <v>0</v>
      </c>
      <c r="AV33" s="360">
        <v>0</v>
      </c>
      <c r="AW33" s="359">
        <v>0</v>
      </c>
      <c r="AX33" s="360">
        <v>0</v>
      </c>
      <c r="AY33" s="359">
        <v>0</v>
      </c>
      <c r="AZ33" s="361">
        <v>0</v>
      </c>
      <c r="BA33" s="359">
        <v>0</v>
      </c>
      <c r="BB33" s="361">
        <v>0</v>
      </c>
      <c r="BC33" s="359">
        <v>0</v>
      </c>
      <c r="BD33" s="361">
        <v>0</v>
      </c>
      <c r="BE33" s="362">
        <v>0</v>
      </c>
      <c r="BF33" s="232">
        <f t="shared" si="6"/>
        <v>0</v>
      </c>
      <c r="BG33" s="180">
        <f t="shared" si="7"/>
        <v>0</v>
      </c>
      <c r="BH33" s="227">
        <f t="shared" si="10"/>
        <v>0</v>
      </c>
      <c r="BI33" s="236">
        <f t="shared" si="11"/>
        <v>0</v>
      </c>
      <c r="BJ33" s="974"/>
      <c r="BK33" s="909"/>
      <c r="BL33" s="909"/>
      <c r="BM33" s="975"/>
      <c r="BO33" s="242">
        <v>23</v>
      </c>
      <c r="BP33" s="959"/>
      <c r="BQ33" s="959"/>
      <c r="BR33" s="391" t="str">
        <f>IF(BP33="","",VLOOKUP(BP33,'DATOS BANCARIOS'!$B$4:$K$23,2))</f>
        <v/>
      </c>
      <c r="BS33" s="392" t="str">
        <f>IF(BP33="","",VLOOKUP(BP33,'DATOS BANCARIOS'!$B$4:$K$23,4))</f>
        <v/>
      </c>
      <c r="BT33" s="393" t="str">
        <f>IF(BP33="","",VLOOKUP(BP33,'DATOS BANCARIOS'!$B$4:$K$23,5))</f>
        <v/>
      </c>
      <c r="BU33" s="393" t="str">
        <f>IF(BP33="","",VLOOKUP(BP33,'DATOS BANCARIOS'!$B$4:$K$23,6))</f>
        <v/>
      </c>
      <c r="BV33" s="393" t="str">
        <f>IF(BP33="","",VLOOKUP(BP33,'DATOS BANCARIOS'!$B$4:$K$23,7))</f>
        <v/>
      </c>
      <c r="BW33" s="393" t="str">
        <f>IF(BP33="","",VLOOKUP(BP33,'DATOS BANCARIOS'!$B$4:$K$23,8))</f>
        <v/>
      </c>
      <c r="BX33" s="713"/>
      <c r="BY33" s="395"/>
      <c r="BZ33" s="298">
        <v>0</v>
      </c>
      <c r="CA33" s="299">
        <v>0</v>
      </c>
      <c r="CB33" s="300">
        <v>0</v>
      </c>
      <c r="CC33" s="299">
        <v>0</v>
      </c>
      <c r="CD33" s="300">
        <v>0</v>
      </c>
      <c r="CE33" s="299">
        <v>0</v>
      </c>
      <c r="CF33" s="300">
        <v>0</v>
      </c>
      <c r="CG33" s="299">
        <v>0</v>
      </c>
      <c r="CH33" s="301">
        <v>0</v>
      </c>
      <c r="CI33" s="299">
        <v>0</v>
      </c>
      <c r="CJ33" s="301">
        <v>0</v>
      </c>
      <c r="CK33" s="299">
        <v>0</v>
      </c>
      <c r="CL33" s="375">
        <v>0</v>
      </c>
      <c r="CM33" s="376">
        <v>0</v>
      </c>
      <c r="CN33" s="375">
        <v>0</v>
      </c>
      <c r="CO33" s="376">
        <v>0</v>
      </c>
      <c r="CP33" s="375">
        <v>0</v>
      </c>
      <c r="CQ33" s="302">
        <v>0</v>
      </c>
      <c r="CR33" s="254">
        <f t="shared" si="2"/>
        <v>0</v>
      </c>
      <c r="CS33" s="255">
        <f t="shared" si="8"/>
        <v>0</v>
      </c>
      <c r="CT33" s="291">
        <f t="shared" si="9"/>
        <v>0</v>
      </c>
      <c r="CU33" s="824">
        <f t="shared" si="3"/>
        <v>0</v>
      </c>
      <c r="CV33" s="373">
        <f t="shared" si="4"/>
        <v>0</v>
      </c>
      <c r="CW33" s="373">
        <f t="shared" si="5"/>
        <v>0</v>
      </c>
      <c r="CX33" s="910"/>
      <c r="CY33" s="907"/>
      <c r="CZ33" s="947"/>
    </row>
    <row r="34" spans="1:104" s="6" customFormat="1" ht="22.5" customHeight="1" x14ac:dyDescent="0.25">
      <c r="A34" s="52">
        <v>24</v>
      </c>
      <c r="B34" s="972"/>
      <c r="C34" s="972"/>
      <c r="D34" s="175" t="str">
        <f>IF(B34="","",VLOOKUP(B34,'DATOS BANCARIOS'!$B$4:$K$23,2))</f>
        <v/>
      </c>
      <c r="E34" s="117" t="str">
        <f>IF(B34="","",VLOOKUP(B34,'DATOS BANCARIOS'!$B$4:$K$23,4))</f>
        <v/>
      </c>
      <c r="F34" s="117" t="str">
        <f>IF(B34="","",VLOOKUP(B34,'DATOS BANCARIOS'!$B$4:$K$23,5))</f>
        <v/>
      </c>
      <c r="G34" s="117" t="str">
        <f>IF(B34="","",VLOOKUP(B34,'DATOS BANCARIOS'!$B$4:$K$23,6))</f>
        <v/>
      </c>
      <c r="H34" s="117" t="str">
        <f>IF(B34="","",VLOOKUP(B34,'DATOS BANCARIOS'!$B$4:$K$23,7))</f>
        <v/>
      </c>
      <c r="I34" s="117" t="str">
        <f>IF(B34="","",VLOOKUP(B34,'DATOS BANCARIOS'!$B$4:$K$23,8))</f>
        <v/>
      </c>
      <c r="J34" s="713"/>
      <c r="K34" s="397"/>
      <c r="L34" s="852">
        <v>0</v>
      </c>
      <c r="M34" s="196">
        <f>L34*'BD GRAL 2'!$E$3</f>
        <v>0</v>
      </c>
      <c r="N34" s="369">
        <v>0</v>
      </c>
      <c r="O34" s="196">
        <f>N34*'BD GRAL 2'!$E$4</f>
        <v>0</v>
      </c>
      <c r="P34" s="369">
        <v>0</v>
      </c>
      <c r="Q34" s="196">
        <f>P34*'BD GRAL 2'!$E$5</f>
        <v>0</v>
      </c>
      <c r="R34" s="369">
        <v>0</v>
      </c>
      <c r="S34" s="196">
        <f>R34*'BD GRAL 2'!$E$6</f>
        <v>0</v>
      </c>
      <c r="T34" s="369">
        <v>0</v>
      </c>
      <c r="U34" s="196">
        <f>T34*'BD GRAL 2'!$E$7</f>
        <v>0</v>
      </c>
      <c r="V34" s="369">
        <v>0</v>
      </c>
      <c r="W34" s="165">
        <f>V34*'BD GRAL 2'!$E$8</f>
        <v>0</v>
      </c>
      <c r="X34" s="369">
        <v>0</v>
      </c>
      <c r="Y34" s="196">
        <f>X34*'BD GRAL 2'!$E$9</f>
        <v>0</v>
      </c>
      <c r="Z34" s="369">
        <v>0</v>
      </c>
      <c r="AA34" s="196">
        <f>Z34*'BD GRAL 2'!$E$10</f>
        <v>0</v>
      </c>
      <c r="AB34" s="369">
        <v>0</v>
      </c>
      <c r="AC34" s="196">
        <f>AB34*'BD GRAL 2'!$E$11</f>
        <v>0</v>
      </c>
      <c r="AD34" s="369">
        <v>0</v>
      </c>
      <c r="AE34" s="196">
        <f>AD34*'BD GRAL 2'!$E$12</f>
        <v>0</v>
      </c>
      <c r="AF34" s="369">
        <v>0</v>
      </c>
      <c r="AG34" s="196">
        <f>AF34*'BD GRAL 2'!$E$13</f>
        <v>0</v>
      </c>
      <c r="AH34" s="369">
        <v>0</v>
      </c>
      <c r="AI34" s="196">
        <f>AH34*'BD GRAL 2'!$E$14</f>
        <v>0</v>
      </c>
      <c r="AJ34" s="369">
        <v>0</v>
      </c>
      <c r="AK34" s="196">
        <f>AJ34*'BD GRAL 2'!$E$15</f>
        <v>0</v>
      </c>
      <c r="AL34" s="369">
        <v>0</v>
      </c>
      <c r="AM34" s="196">
        <f>AL34*'BD GRAL 2'!$E$16</f>
        <v>0</v>
      </c>
      <c r="AN34" s="369">
        <v>0</v>
      </c>
      <c r="AO34" s="196">
        <f>AN34*'BD GRAL 2'!$E$17</f>
        <v>0</v>
      </c>
      <c r="AP34" s="369">
        <v>0</v>
      </c>
      <c r="AQ34" s="196">
        <f>AP34*'BD GRAL 2'!$E$18</f>
        <v>0</v>
      </c>
      <c r="AR34" s="207">
        <f t="shared" si="1"/>
        <v>0</v>
      </c>
      <c r="AS34" s="357">
        <v>0</v>
      </c>
      <c r="AT34" s="358">
        <v>0</v>
      </c>
      <c r="AU34" s="359">
        <v>0</v>
      </c>
      <c r="AV34" s="360">
        <v>0</v>
      </c>
      <c r="AW34" s="359">
        <v>0</v>
      </c>
      <c r="AX34" s="360">
        <v>0</v>
      </c>
      <c r="AY34" s="359">
        <v>0</v>
      </c>
      <c r="AZ34" s="361">
        <v>0</v>
      </c>
      <c r="BA34" s="359">
        <v>0</v>
      </c>
      <c r="BB34" s="361">
        <v>0</v>
      </c>
      <c r="BC34" s="359">
        <v>0</v>
      </c>
      <c r="BD34" s="361">
        <v>0</v>
      </c>
      <c r="BE34" s="362">
        <v>0</v>
      </c>
      <c r="BF34" s="232">
        <f t="shared" si="6"/>
        <v>0</v>
      </c>
      <c r="BG34" s="180">
        <f t="shared" si="7"/>
        <v>0</v>
      </c>
      <c r="BH34" s="227">
        <f t="shared" si="10"/>
        <v>0</v>
      </c>
      <c r="BI34" s="236">
        <f t="shared" si="11"/>
        <v>0</v>
      </c>
      <c r="BJ34" s="974"/>
      <c r="BK34" s="909"/>
      <c r="BL34" s="909"/>
      <c r="BM34" s="975"/>
      <c r="BO34" s="242">
        <v>24</v>
      </c>
      <c r="BP34" s="959"/>
      <c r="BQ34" s="959"/>
      <c r="BR34" s="391" t="str">
        <f>IF(BP34="","",VLOOKUP(BP34,'DATOS BANCARIOS'!$B$4:$K$23,2))</f>
        <v/>
      </c>
      <c r="BS34" s="392" t="str">
        <f>IF(BP34="","",VLOOKUP(BP34,'DATOS BANCARIOS'!$B$4:$K$23,4))</f>
        <v/>
      </c>
      <c r="BT34" s="393" t="str">
        <f>IF(BP34="","",VLOOKUP(BP34,'DATOS BANCARIOS'!$B$4:$K$23,5))</f>
        <v/>
      </c>
      <c r="BU34" s="393" t="str">
        <f>IF(BP34="","",VLOOKUP(BP34,'DATOS BANCARIOS'!$B$4:$K$23,6))</f>
        <v/>
      </c>
      <c r="BV34" s="393" t="str">
        <f>IF(BP34="","",VLOOKUP(BP34,'DATOS BANCARIOS'!$B$4:$K$23,7))</f>
        <v/>
      </c>
      <c r="BW34" s="393" t="str">
        <f>IF(BP34="","",VLOOKUP(BP34,'DATOS BANCARIOS'!$B$4:$K$23,8))</f>
        <v/>
      </c>
      <c r="BX34" s="713"/>
      <c r="BY34" s="395"/>
      <c r="BZ34" s="298">
        <v>0</v>
      </c>
      <c r="CA34" s="299">
        <v>0</v>
      </c>
      <c r="CB34" s="300">
        <v>0</v>
      </c>
      <c r="CC34" s="299">
        <v>0</v>
      </c>
      <c r="CD34" s="300">
        <v>0</v>
      </c>
      <c r="CE34" s="299">
        <v>0</v>
      </c>
      <c r="CF34" s="300">
        <v>0</v>
      </c>
      <c r="CG34" s="299">
        <v>0</v>
      </c>
      <c r="CH34" s="301">
        <v>0</v>
      </c>
      <c r="CI34" s="299">
        <v>0</v>
      </c>
      <c r="CJ34" s="301">
        <v>0</v>
      </c>
      <c r="CK34" s="299">
        <v>0</v>
      </c>
      <c r="CL34" s="375">
        <v>0</v>
      </c>
      <c r="CM34" s="376">
        <v>0</v>
      </c>
      <c r="CN34" s="375">
        <v>0</v>
      </c>
      <c r="CO34" s="376">
        <v>0</v>
      </c>
      <c r="CP34" s="375">
        <v>0</v>
      </c>
      <c r="CQ34" s="302">
        <v>0</v>
      </c>
      <c r="CR34" s="254">
        <f t="shared" si="2"/>
        <v>0</v>
      </c>
      <c r="CS34" s="255">
        <f t="shared" si="8"/>
        <v>0</v>
      </c>
      <c r="CT34" s="291">
        <f t="shared" si="9"/>
        <v>0</v>
      </c>
      <c r="CU34" s="824">
        <f t="shared" si="3"/>
        <v>0</v>
      </c>
      <c r="CV34" s="373">
        <f t="shared" si="4"/>
        <v>0</v>
      </c>
      <c r="CW34" s="373">
        <f t="shared" si="5"/>
        <v>0</v>
      </c>
      <c r="CX34" s="910"/>
      <c r="CY34" s="907"/>
      <c r="CZ34" s="947"/>
    </row>
    <row r="35" spans="1:104" s="6" customFormat="1" ht="22.5" customHeight="1" x14ac:dyDescent="0.25">
      <c r="A35" s="52">
        <v>25</v>
      </c>
      <c r="B35" s="972"/>
      <c r="C35" s="972"/>
      <c r="D35" s="175" t="str">
        <f>IF(B35="","",VLOOKUP(B35,'DATOS BANCARIOS'!$B$4:$K$23,2))</f>
        <v/>
      </c>
      <c r="E35" s="117" t="str">
        <f>IF(B35="","",VLOOKUP(B35,'DATOS BANCARIOS'!$B$4:$K$23,4))</f>
        <v/>
      </c>
      <c r="F35" s="117" t="str">
        <f>IF(B35="","",VLOOKUP(B35,'DATOS BANCARIOS'!$B$4:$K$23,5))</f>
        <v/>
      </c>
      <c r="G35" s="117" t="str">
        <f>IF(B35="","",VLOOKUP(B35,'DATOS BANCARIOS'!$B$4:$K$23,6))</f>
        <v/>
      </c>
      <c r="H35" s="117" t="str">
        <f>IF(B35="","",VLOOKUP(B35,'DATOS BANCARIOS'!$B$4:$K$23,7))</f>
        <v/>
      </c>
      <c r="I35" s="117" t="str">
        <f>IF(B35="","",VLOOKUP(B35,'DATOS BANCARIOS'!$B$4:$K$23,8))</f>
        <v/>
      </c>
      <c r="J35" s="713"/>
      <c r="K35" s="397"/>
      <c r="L35" s="852">
        <v>0</v>
      </c>
      <c r="M35" s="196">
        <f>L35*'BD GRAL 2'!$E$3</f>
        <v>0</v>
      </c>
      <c r="N35" s="369">
        <v>0</v>
      </c>
      <c r="O35" s="196">
        <f>N35*'BD GRAL 2'!$E$4</f>
        <v>0</v>
      </c>
      <c r="P35" s="369">
        <v>0</v>
      </c>
      <c r="Q35" s="196">
        <f>P35*'BD GRAL 2'!$E$5</f>
        <v>0</v>
      </c>
      <c r="R35" s="369">
        <v>0</v>
      </c>
      <c r="S35" s="196">
        <f>R35*'BD GRAL 2'!$E$6</f>
        <v>0</v>
      </c>
      <c r="T35" s="369">
        <v>0</v>
      </c>
      <c r="U35" s="196">
        <f>T35*'BD GRAL 2'!$E$7</f>
        <v>0</v>
      </c>
      <c r="V35" s="369">
        <v>0</v>
      </c>
      <c r="W35" s="165">
        <f>V35*'BD GRAL 2'!$E$8</f>
        <v>0</v>
      </c>
      <c r="X35" s="369">
        <v>0</v>
      </c>
      <c r="Y35" s="196">
        <f>X35*'BD GRAL 2'!$E$9</f>
        <v>0</v>
      </c>
      <c r="Z35" s="369">
        <v>0</v>
      </c>
      <c r="AA35" s="196">
        <f>Z35*'BD GRAL 2'!$E$10</f>
        <v>0</v>
      </c>
      <c r="AB35" s="369">
        <v>0</v>
      </c>
      <c r="AC35" s="196">
        <f>AB35*'BD GRAL 2'!$E$11</f>
        <v>0</v>
      </c>
      <c r="AD35" s="369">
        <v>0</v>
      </c>
      <c r="AE35" s="196">
        <f>AD35*'BD GRAL 2'!$E$12</f>
        <v>0</v>
      </c>
      <c r="AF35" s="369">
        <v>0</v>
      </c>
      <c r="AG35" s="196">
        <f>AF35*'BD GRAL 2'!$E$13</f>
        <v>0</v>
      </c>
      <c r="AH35" s="369">
        <v>0</v>
      </c>
      <c r="AI35" s="196">
        <f>AH35*'BD GRAL 2'!$E$14</f>
        <v>0</v>
      </c>
      <c r="AJ35" s="369">
        <v>0</v>
      </c>
      <c r="AK35" s="196">
        <f>AJ35*'BD GRAL 2'!$E$15</f>
        <v>0</v>
      </c>
      <c r="AL35" s="369">
        <v>0</v>
      </c>
      <c r="AM35" s="196">
        <f>AL35*'BD GRAL 2'!$E$16</f>
        <v>0</v>
      </c>
      <c r="AN35" s="369">
        <v>0</v>
      </c>
      <c r="AO35" s="196">
        <f>AN35*'BD GRAL 2'!$E$17</f>
        <v>0</v>
      </c>
      <c r="AP35" s="369">
        <v>0</v>
      </c>
      <c r="AQ35" s="196">
        <f>AP35*'BD GRAL 2'!$E$18</f>
        <v>0</v>
      </c>
      <c r="AR35" s="207">
        <f t="shared" si="1"/>
        <v>0</v>
      </c>
      <c r="AS35" s="357">
        <v>0</v>
      </c>
      <c r="AT35" s="358">
        <v>0</v>
      </c>
      <c r="AU35" s="359">
        <v>0</v>
      </c>
      <c r="AV35" s="360">
        <v>0</v>
      </c>
      <c r="AW35" s="359">
        <v>0</v>
      </c>
      <c r="AX35" s="360">
        <v>0</v>
      </c>
      <c r="AY35" s="359">
        <v>0</v>
      </c>
      <c r="AZ35" s="361">
        <v>0</v>
      </c>
      <c r="BA35" s="359">
        <v>0</v>
      </c>
      <c r="BB35" s="361">
        <v>0</v>
      </c>
      <c r="BC35" s="359">
        <v>0</v>
      </c>
      <c r="BD35" s="361">
        <v>0</v>
      </c>
      <c r="BE35" s="362">
        <v>0</v>
      </c>
      <c r="BF35" s="232">
        <f t="shared" si="6"/>
        <v>0</v>
      </c>
      <c r="BG35" s="180">
        <f t="shared" si="7"/>
        <v>0</v>
      </c>
      <c r="BH35" s="227">
        <f t="shared" si="10"/>
        <v>0</v>
      </c>
      <c r="BI35" s="236">
        <f t="shared" si="11"/>
        <v>0</v>
      </c>
      <c r="BJ35" s="974"/>
      <c r="BK35" s="909"/>
      <c r="BL35" s="909"/>
      <c r="BM35" s="975"/>
      <c r="BO35" s="242">
        <v>25</v>
      </c>
      <c r="BP35" s="959"/>
      <c r="BQ35" s="959"/>
      <c r="BR35" s="391" t="str">
        <f>IF(BP35="","",VLOOKUP(BP35,'DATOS BANCARIOS'!$B$4:$K$23,2))</f>
        <v/>
      </c>
      <c r="BS35" s="392" t="str">
        <f>IF(BP35="","",VLOOKUP(BP35,'DATOS BANCARIOS'!$B$4:$K$23,4))</f>
        <v/>
      </c>
      <c r="BT35" s="393" t="str">
        <f>IF(BP35="","",VLOOKUP(BP35,'DATOS BANCARIOS'!$B$4:$K$23,5))</f>
        <v/>
      </c>
      <c r="BU35" s="393" t="str">
        <f>IF(BP35="","",VLOOKUP(BP35,'DATOS BANCARIOS'!$B$4:$K$23,6))</f>
        <v/>
      </c>
      <c r="BV35" s="393" t="str">
        <f>IF(BP35="","",VLOOKUP(BP35,'DATOS BANCARIOS'!$B$4:$K$23,7))</f>
        <v/>
      </c>
      <c r="BW35" s="393" t="str">
        <f>IF(BP35="","",VLOOKUP(BP35,'DATOS BANCARIOS'!$B$4:$K$23,8))</f>
        <v/>
      </c>
      <c r="BX35" s="713"/>
      <c r="BY35" s="395"/>
      <c r="BZ35" s="298">
        <v>0</v>
      </c>
      <c r="CA35" s="299">
        <v>0</v>
      </c>
      <c r="CB35" s="300">
        <v>0</v>
      </c>
      <c r="CC35" s="299">
        <v>0</v>
      </c>
      <c r="CD35" s="300">
        <v>0</v>
      </c>
      <c r="CE35" s="299">
        <v>0</v>
      </c>
      <c r="CF35" s="300">
        <v>0</v>
      </c>
      <c r="CG35" s="299">
        <v>0</v>
      </c>
      <c r="CH35" s="301">
        <v>0</v>
      </c>
      <c r="CI35" s="299">
        <v>0</v>
      </c>
      <c r="CJ35" s="301">
        <v>0</v>
      </c>
      <c r="CK35" s="299">
        <v>0</v>
      </c>
      <c r="CL35" s="375">
        <v>0</v>
      </c>
      <c r="CM35" s="376">
        <v>0</v>
      </c>
      <c r="CN35" s="375">
        <v>0</v>
      </c>
      <c r="CO35" s="376">
        <v>0</v>
      </c>
      <c r="CP35" s="375">
        <v>0</v>
      </c>
      <c r="CQ35" s="302">
        <v>0</v>
      </c>
      <c r="CR35" s="254">
        <f t="shared" si="2"/>
        <v>0</v>
      </c>
      <c r="CS35" s="255">
        <f t="shared" si="8"/>
        <v>0</v>
      </c>
      <c r="CT35" s="291">
        <f t="shared" si="9"/>
        <v>0</v>
      </c>
      <c r="CU35" s="824">
        <f t="shared" si="3"/>
        <v>0</v>
      </c>
      <c r="CV35" s="373">
        <f t="shared" si="4"/>
        <v>0</v>
      </c>
      <c r="CW35" s="373">
        <f t="shared" si="5"/>
        <v>0</v>
      </c>
      <c r="CX35" s="910"/>
      <c r="CY35" s="907"/>
      <c r="CZ35" s="947"/>
    </row>
    <row r="36" spans="1:104" s="6" customFormat="1" ht="22.5" customHeight="1" x14ac:dyDescent="0.25">
      <c r="A36" s="52">
        <v>26</v>
      </c>
      <c r="B36" s="972"/>
      <c r="C36" s="972"/>
      <c r="D36" s="175" t="str">
        <f>IF(B36="","",VLOOKUP(B36,'DATOS BANCARIOS'!$B$4:$K$23,2))</f>
        <v/>
      </c>
      <c r="E36" s="117" t="str">
        <f>IF(B36="","",VLOOKUP(B36,'DATOS BANCARIOS'!$B$4:$K$23,4))</f>
        <v/>
      </c>
      <c r="F36" s="117" t="str">
        <f>IF(B36="","",VLOOKUP(B36,'DATOS BANCARIOS'!$B$4:$K$23,5))</f>
        <v/>
      </c>
      <c r="G36" s="117" t="str">
        <f>IF(B36="","",VLOOKUP(B36,'DATOS BANCARIOS'!$B$4:$K$23,6))</f>
        <v/>
      </c>
      <c r="H36" s="117" t="str">
        <f>IF(B36="","",VLOOKUP(B36,'DATOS BANCARIOS'!$B$4:$K$23,7))</f>
        <v/>
      </c>
      <c r="I36" s="117" t="str">
        <f>IF(B36="","",VLOOKUP(B36,'DATOS BANCARIOS'!$B$4:$K$23,8))</f>
        <v/>
      </c>
      <c r="J36" s="713"/>
      <c r="K36" s="397"/>
      <c r="L36" s="852">
        <v>0</v>
      </c>
      <c r="M36" s="196">
        <f>L36*'BD GRAL 2'!$E$3</f>
        <v>0</v>
      </c>
      <c r="N36" s="369">
        <v>0</v>
      </c>
      <c r="O36" s="196">
        <f>N36*'BD GRAL 2'!$E$4</f>
        <v>0</v>
      </c>
      <c r="P36" s="369">
        <v>0</v>
      </c>
      <c r="Q36" s="196">
        <f>P36*'BD GRAL 2'!$E$5</f>
        <v>0</v>
      </c>
      <c r="R36" s="369">
        <v>0</v>
      </c>
      <c r="S36" s="196">
        <f>R36*'BD GRAL 2'!$E$6</f>
        <v>0</v>
      </c>
      <c r="T36" s="369">
        <v>0</v>
      </c>
      <c r="U36" s="196">
        <f>T36*'BD GRAL 2'!$E$7</f>
        <v>0</v>
      </c>
      <c r="V36" s="369">
        <v>0</v>
      </c>
      <c r="W36" s="165">
        <f>V36*'BD GRAL 2'!$E$8</f>
        <v>0</v>
      </c>
      <c r="X36" s="369">
        <v>0</v>
      </c>
      <c r="Y36" s="196">
        <f>X36*'BD GRAL 2'!$E$9</f>
        <v>0</v>
      </c>
      <c r="Z36" s="369">
        <v>0</v>
      </c>
      <c r="AA36" s="196">
        <f>Z36*'BD GRAL 2'!$E$10</f>
        <v>0</v>
      </c>
      <c r="AB36" s="369">
        <v>0</v>
      </c>
      <c r="AC36" s="196">
        <f>AB36*'BD GRAL 2'!$E$11</f>
        <v>0</v>
      </c>
      <c r="AD36" s="369">
        <v>0</v>
      </c>
      <c r="AE36" s="196">
        <f>AD36*'BD GRAL 2'!$E$12</f>
        <v>0</v>
      </c>
      <c r="AF36" s="369">
        <v>0</v>
      </c>
      <c r="AG36" s="196">
        <f>AF36*'BD GRAL 2'!$E$13</f>
        <v>0</v>
      </c>
      <c r="AH36" s="369">
        <v>0</v>
      </c>
      <c r="AI36" s="196">
        <f>AH36*'BD GRAL 2'!$E$14</f>
        <v>0</v>
      </c>
      <c r="AJ36" s="369">
        <v>0</v>
      </c>
      <c r="AK36" s="196">
        <f>AJ36*'BD GRAL 2'!$E$15</f>
        <v>0</v>
      </c>
      <c r="AL36" s="369">
        <v>0</v>
      </c>
      <c r="AM36" s="196">
        <f>AL36*'BD GRAL 2'!$E$16</f>
        <v>0</v>
      </c>
      <c r="AN36" s="369">
        <v>0</v>
      </c>
      <c r="AO36" s="196">
        <f>AN36*'BD GRAL 2'!$E$17</f>
        <v>0</v>
      </c>
      <c r="AP36" s="369">
        <v>0</v>
      </c>
      <c r="AQ36" s="196">
        <f>AP36*'BD GRAL 2'!$E$18</f>
        <v>0</v>
      </c>
      <c r="AR36" s="207">
        <f t="shared" si="1"/>
        <v>0</v>
      </c>
      <c r="AS36" s="357">
        <v>0</v>
      </c>
      <c r="AT36" s="358">
        <v>0</v>
      </c>
      <c r="AU36" s="359">
        <v>0</v>
      </c>
      <c r="AV36" s="360">
        <v>0</v>
      </c>
      <c r="AW36" s="359">
        <v>0</v>
      </c>
      <c r="AX36" s="360">
        <v>0</v>
      </c>
      <c r="AY36" s="359">
        <v>0</v>
      </c>
      <c r="AZ36" s="361">
        <v>0</v>
      </c>
      <c r="BA36" s="359">
        <v>0</v>
      </c>
      <c r="BB36" s="361">
        <v>0</v>
      </c>
      <c r="BC36" s="359">
        <v>0</v>
      </c>
      <c r="BD36" s="361">
        <v>0</v>
      </c>
      <c r="BE36" s="362">
        <v>0</v>
      </c>
      <c r="BF36" s="232">
        <f t="shared" si="6"/>
        <v>0</v>
      </c>
      <c r="BG36" s="180">
        <f t="shared" si="7"/>
        <v>0</v>
      </c>
      <c r="BH36" s="227">
        <f t="shared" si="10"/>
        <v>0</v>
      </c>
      <c r="BI36" s="236">
        <f t="shared" si="11"/>
        <v>0</v>
      </c>
      <c r="BJ36" s="974"/>
      <c r="BK36" s="909"/>
      <c r="BL36" s="909"/>
      <c r="BM36" s="975"/>
      <c r="BO36" s="242">
        <v>26</v>
      </c>
      <c r="BP36" s="959"/>
      <c r="BQ36" s="959"/>
      <c r="BR36" s="391" t="str">
        <f>IF(BP36="","",VLOOKUP(BP36,'DATOS BANCARIOS'!$B$4:$K$23,2))</f>
        <v/>
      </c>
      <c r="BS36" s="392" t="str">
        <f>IF(BP36="","",VLOOKUP(BP36,'DATOS BANCARIOS'!$B$4:$K$23,4))</f>
        <v/>
      </c>
      <c r="BT36" s="393" t="str">
        <f>IF(BP36="","",VLOOKUP(BP36,'DATOS BANCARIOS'!$B$4:$K$23,5))</f>
        <v/>
      </c>
      <c r="BU36" s="393" t="str">
        <f>IF(BP36="","",VLOOKUP(BP36,'DATOS BANCARIOS'!$B$4:$K$23,6))</f>
        <v/>
      </c>
      <c r="BV36" s="393" t="str">
        <f>IF(BP36="","",VLOOKUP(BP36,'DATOS BANCARIOS'!$B$4:$K$23,7))</f>
        <v/>
      </c>
      <c r="BW36" s="393" t="str">
        <f>IF(BP36="","",VLOOKUP(BP36,'DATOS BANCARIOS'!$B$4:$K$23,8))</f>
        <v/>
      </c>
      <c r="BX36" s="713"/>
      <c r="BY36" s="395"/>
      <c r="BZ36" s="298">
        <v>0</v>
      </c>
      <c r="CA36" s="299">
        <v>0</v>
      </c>
      <c r="CB36" s="300">
        <v>0</v>
      </c>
      <c r="CC36" s="299">
        <v>0</v>
      </c>
      <c r="CD36" s="300">
        <v>0</v>
      </c>
      <c r="CE36" s="299">
        <v>0</v>
      </c>
      <c r="CF36" s="300">
        <v>0</v>
      </c>
      <c r="CG36" s="299">
        <v>0</v>
      </c>
      <c r="CH36" s="301">
        <v>0</v>
      </c>
      <c r="CI36" s="299">
        <v>0</v>
      </c>
      <c r="CJ36" s="301">
        <v>0</v>
      </c>
      <c r="CK36" s="299">
        <v>0</v>
      </c>
      <c r="CL36" s="375">
        <v>0</v>
      </c>
      <c r="CM36" s="376">
        <v>0</v>
      </c>
      <c r="CN36" s="375">
        <v>0</v>
      </c>
      <c r="CO36" s="376">
        <v>0</v>
      </c>
      <c r="CP36" s="375">
        <v>0</v>
      </c>
      <c r="CQ36" s="302">
        <v>0</v>
      </c>
      <c r="CR36" s="254">
        <f t="shared" si="2"/>
        <v>0</v>
      </c>
      <c r="CS36" s="255">
        <f t="shared" si="8"/>
        <v>0</v>
      </c>
      <c r="CT36" s="291">
        <f t="shared" si="9"/>
        <v>0</v>
      </c>
      <c r="CU36" s="824">
        <f t="shared" si="3"/>
        <v>0</v>
      </c>
      <c r="CV36" s="373">
        <f t="shared" si="4"/>
        <v>0</v>
      </c>
      <c r="CW36" s="373">
        <f t="shared" si="5"/>
        <v>0</v>
      </c>
      <c r="CX36" s="910"/>
      <c r="CY36" s="907"/>
      <c r="CZ36" s="947"/>
    </row>
    <row r="37" spans="1:104" s="6" customFormat="1" ht="22.5" customHeight="1" x14ac:dyDescent="0.25">
      <c r="A37" s="52">
        <v>27</v>
      </c>
      <c r="B37" s="972"/>
      <c r="C37" s="972"/>
      <c r="D37" s="175" t="str">
        <f>IF(B37="","",VLOOKUP(B37,'DATOS BANCARIOS'!$B$4:$K$23,2))</f>
        <v/>
      </c>
      <c r="E37" s="117" t="str">
        <f>IF(B37="","",VLOOKUP(B37,'DATOS BANCARIOS'!$B$4:$K$23,4))</f>
        <v/>
      </c>
      <c r="F37" s="117" t="str">
        <f>IF(B37="","",VLOOKUP(B37,'DATOS BANCARIOS'!$B$4:$K$23,5))</f>
        <v/>
      </c>
      <c r="G37" s="117" t="str">
        <f>IF(B37="","",VLOOKUP(B37,'DATOS BANCARIOS'!$B$4:$K$23,6))</f>
        <v/>
      </c>
      <c r="H37" s="117" t="str">
        <f>IF(B37="","",VLOOKUP(B37,'DATOS BANCARIOS'!$B$4:$K$23,7))</f>
        <v/>
      </c>
      <c r="I37" s="117" t="str">
        <f>IF(B37="","",VLOOKUP(B37,'DATOS BANCARIOS'!$B$4:$K$23,8))</f>
        <v/>
      </c>
      <c r="J37" s="713"/>
      <c r="K37" s="397"/>
      <c r="L37" s="852">
        <v>0</v>
      </c>
      <c r="M37" s="196">
        <f>L37*'BD GRAL 2'!$E$3</f>
        <v>0</v>
      </c>
      <c r="N37" s="369">
        <v>0</v>
      </c>
      <c r="O37" s="196">
        <f>N37*'BD GRAL 2'!$E$4</f>
        <v>0</v>
      </c>
      <c r="P37" s="369">
        <v>0</v>
      </c>
      <c r="Q37" s="196">
        <f>P37*'BD GRAL 2'!$E$5</f>
        <v>0</v>
      </c>
      <c r="R37" s="369">
        <v>0</v>
      </c>
      <c r="S37" s="196">
        <f>R37*'BD GRAL 2'!$E$6</f>
        <v>0</v>
      </c>
      <c r="T37" s="369">
        <v>0</v>
      </c>
      <c r="U37" s="196">
        <f>T37*'BD GRAL 2'!$E$7</f>
        <v>0</v>
      </c>
      <c r="V37" s="369">
        <v>0</v>
      </c>
      <c r="W37" s="165">
        <f>V37*'BD GRAL 2'!$E$8</f>
        <v>0</v>
      </c>
      <c r="X37" s="369">
        <v>0</v>
      </c>
      <c r="Y37" s="196">
        <f>X37*'BD GRAL 2'!$E$9</f>
        <v>0</v>
      </c>
      <c r="Z37" s="369">
        <v>0</v>
      </c>
      <c r="AA37" s="196">
        <f>Z37*'BD GRAL 2'!$E$10</f>
        <v>0</v>
      </c>
      <c r="AB37" s="369">
        <v>0</v>
      </c>
      <c r="AC37" s="196">
        <f>AB37*'BD GRAL 2'!$E$11</f>
        <v>0</v>
      </c>
      <c r="AD37" s="369">
        <v>0</v>
      </c>
      <c r="AE37" s="196">
        <f>AD37*'BD GRAL 2'!$E$12</f>
        <v>0</v>
      </c>
      <c r="AF37" s="369">
        <v>0</v>
      </c>
      <c r="AG37" s="196">
        <f>AF37*'BD GRAL 2'!$E$13</f>
        <v>0</v>
      </c>
      <c r="AH37" s="369">
        <v>0</v>
      </c>
      <c r="AI37" s="196">
        <f>AH37*'BD GRAL 2'!$E$14</f>
        <v>0</v>
      </c>
      <c r="AJ37" s="369">
        <v>0</v>
      </c>
      <c r="AK37" s="196">
        <f>AJ37*'BD GRAL 2'!$E$15</f>
        <v>0</v>
      </c>
      <c r="AL37" s="369">
        <v>0</v>
      </c>
      <c r="AM37" s="196">
        <f>AL37*'BD GRAL 2'!$E$16</f>
        <v>0</v>
      </c>
      <c r="AN37" s="369">
        <v>0</v>
      </c>
      <c r="AO37" s="196">
        <f>AN37*'BD GRAL 2'!$E$17</f>
        <v>0</v>
      </c>
      <c r="AP37" s="369">
        <v>0</v>
      </c>
      <c r="AQ37" s="196">
        <f>AP37*'BD GRAL 2'!$E$18</f>
        <v>0</v>
      </c>
      <c r="AR37" s="207">
        <f t="shared" si="1"/>
        <v>0</v>
      </c>
      <c r="AS37" s="357">
        <v>0</v>
      </c>
      <c r="AT37" s="358">
        <v>0</v>
      </c>
      <c r="AU37" s="359">
        <v>0</v>
      </c>
      <c r="AV37" s="360">
        <v>0</v>
      </c>
      <c r="AW37" s="359">
        <v>0</v>
      </c>
      <c r="AX37" s="360">
        <v>0</v>
      </c>
      <c r="AY37" s="359">
        <v>0</v>
      </c>
      <c r="AZ37" s="361">
        <v>0</v>
      </c>
      <c r="BA37" s="359">
        <v>0</v>
      </c>
      <c r="BB37" s="361">
        <v>0</v>
      </c>
      <c r="BC37" s="359">
        <v>0</v>
      </c>
      <c r="BD37" s="361">
        <v>0</v>
      </c>
      <c r="BE37" s="362">
        <v>0</v>
      </c>
      <c r="BF37" s="232">
        <f t="shared" si="6"/>
        <v>0</v>
      </c>
      <c r="BG37" s="180">
        <f t="shared" si="7"/>
        <v>0</v>
      </c>
      <c r="BH37" s="227">
        <f t="shared" si="10"/>
        <v>0</v>
      </c>
      <c r="BI37" s="236">
        <f t="shared" si="11"/>
        <v>0</v>
      </c>
      <c r="BJ37" s="974"/>
      <c r="BK37" s="909"/>
      <c r="BL37" s="909"/>
      <c r="BM37" s="975"/>
      <c r="BO37" s="242">
        <v>27</v>
      </c>
      <c r="BP37" s="959"/>
      <c r="BQ37" s="959"/>
      <c r="BR37" s="391" t="str">
        <f>IF(BP37="","",VLOOKUP(BP37,'DATOS BANCARIOS'!$B$4:$K$23,2))</f>
        <v/>
      </c>
      <c r="BS37" s="392" t="str">
        <f>IF(BP37="","",VLOOKUP(BP37,'DATOS BANCARIOS'!$B$4:$K$23,4))</f>
        <v/>
      </c>
      <c r="BT37" s="393" t="str">
        <f>IF(BP37="","",VLOOKUP(BP37,'DATOS BANCARIOS'!$B$4:$K$23,5))</f>
        <v/>
      </c>
      <c r="BU37" s="393" t="str">
        <f>IF(BP37="","",VLOOKUP(BP37,'DATOS BANCARIOS'!$B$4:$K$23,6))</f>
        <v/>
      </c>
      <c r="BV37" s="393" t="str">
        <f>IF(BP37="","",VLOOKUP(BP37,'DATOS BANCARIOS'!$B$4:$K$23,7))</f>
        <v/>
      </c>
      <c r="BW37" s="393" t="str">
        <f>IF(BP37="","",VLOOKUP(BP37,'DATOS BANCARIOS'!$B$4:$K$23,8))</f>
        <v/>
      </c>
      <c r="BX37" s="713"/>
      <c r="BY37" s="395"/>
      <c r="BZ37" s="298">
        <v>0</v>
      </c>
      <c r="CA37" s="299">
        <v>0</v>
      </c>
      <c r="CB37" s="300">
        <v>0</v>
      </c>
      <c r="CC37" s="299">
        <v>0</v>
      </c>
      <c r="CD37" s="300">
        <v>0</v>
      </c>
      <c r="CE37" s="299">
        <v>0</v>
      </c>
      <c r="CF37" s="300">
        <v>0</v>
      </c>
      <c r="CG37" s="299">
        <v>0</v>
      </c>
      <c r="CH37" s="301">
        <v>0</v>
      </c>
      <c r="CI37" s="299">
        <v>0</v>
      </c>
      <c r="CJ37" s="301">
        <v>0</v>
      </c>
      <c r="CK37" s="299">
        <v>0</v>
      </c>
      <c r="CL37" s="375">
        <v>0</v>
      </c>
      <c r="CM37" s="376">
        <v>0</v>
      </c>
      <c r="CN37" s="375">
        <v>0</v>
      </c>
      <c r="CO37" s="376">
        <v>0</v>
      </c>
      <c r="CP37" s="375">
        <v>0</v>
      </c>
      <c r="CQ37" s="302">
        <v>0</v>
      </c>
      <c r="CR37" s="254">
        <f t="shared" si="2"/>
        <v>0</v>
      </c>
      <c r="CS37" s="255">
        <f t="shared" si="8"/>
        <v>0</v>
      </c>
      <c r="CT37" s="291">
        <f t="shared" si="9"/>
        <v>0</v>
      </c>
      <c r="CU37" s="824">
        <f t="shared" si="3"/>
        <v>0</v>
      </c>
      <c r="CV37" s="373">
        <f t="shared" si="4"/>
        <v>0</v>
      </c>
      <c r="CW37" s="373">
        <f t="shared" si="5"/>
        <v>0</v>
      </c>
      <c r="CX37" s="910"/>
      <c r="CY37" s="907"/>
      <c r="CZ37" s="947"/>
    </row>
    <row r="38" spans="1:104" s="6" customFormat="1" ht="22.5" customHeight="1" x14ac:dyDescent="0.25">
      <c r="A38" s="52">
        <v>28</v>
      </c>
      <c r="B38" s="972"/>
      <c r="C38" s="972"/>
      <c r="D38" s="175" t="str">
        <f>IF(B38="","",VLOOKUP(B38,'DATOS BANCARIOS'!$B$4:$K$23,2))</f>
        <v/>
      </c>
      <c r="E38" s="117" t="str">
        <f>IF(B38="","",VLOOKUP(B38,'DATOS BANCARIOS'!$B$4:$K$23,4))</f>
        <v/>
      </c>
      <c r="F38" s="117" t="str">
        <f>IF(B38="","",VLOOKUP(B38,'DATOS BANCARIOS'!$B$4:$K$23,5))</f>
        <v/>
      </c>
      <c r="G38" s="117" t="str">
        <f>IF(B38="","",VLOOKUP(B38,'DATOS BANCARIOS'!$B$4:$K$23,6))</f>
        <v/>
      </c>
      <c r="H38" s="117" t="str">
        <f>IF(B38="","",VLOOKUP(B38,'DATOS BANCARIOS'!$B$4:$K$23,7))</f>
        <v/>
      </c>
      <c r="I38" s="117" t="str">
        <f>IF(B38="","",VLOOKUP(B38,'DATOS BANCARIOS'!$B$4:$K$23,8))</f>
        <v/>
      </c>
      <c r="J38" s="713"/>
      <c r="K38" s="397"/>
      <c r="L38" s="852">
        <v>0</v>
      </c>
      <c r="M38" s="196">
        <f>L38*'BD GRAL 2'!$E$3</f>
        <v>0</v>
      </c>
      <c r="N38" s="369">
        <v>0</v>
      </c>
      <c r="O38" s="196">
        <f>N38*'BD GRAL 2'!$E$4</f>
        <v>0</v>
      </c>
      <c r="P38" s="369">
        <v>0</v>
      </c>
      <c r="Q38" s="196">
        <f>P38*'BD GRAL 2'!$E$5</f>
        <v>0</v>
      </c>
      <c r="R38" s="369">
        <v>0</v>
      </c>
      <c r="S38" s="196">
        <f>R38*'BD GRAL 2'!$E$6</f>
        <v>0</v>
      </c>
      <c r="T38" s="369">
        <v>0</v>
      </c>
      <c r="U38" s="196">
        <f>T38*'BD GRAL 2'!$E$7</f>
        <v>0</v>
      </c>
      <c r="V38" s="369">
        <v>0</v>
      </c>
      <c r="W38" s="165">
        <f>V38*'BD GRAL 2'!$E$8</f>
        <v>0</v>
      </c>
      <c r="X38" s="369">
        <v>0</v>
      </c>
      <c r="Y38" s="196">
        <f>X38*'BD GRAL 2'!$E$9</f>
        <v>0</v>
      </c>
      <c r="Z38" s="369">
        <v>0</v>
      </c>
      <c r="AA38" s="196">
        <f>Z38*'BD GRAL 2'!$E$10</f>
        <v>0</v>
      </c>
      <c r="AB38" s="369">
        <v>0</v>
      </c>
      <c r="AC38" s="196">
        <f>AB38*'BD GRAL 2'!$E$11</f>
        <v>0</v>
      </c>
      <c r="AD38" s="369">
        <v>0</v>
      </c>
      <c r="AE38" s="196">
        <f>AD38*'BD GRAL 2'!$E$12</f>
        <v>0</v>
      </c>
      <c r="AF38" s="369">
        <v>0</v>
      </c>
      <c r="AG38" s="196">
        <f>AF38*'BD GRAL 2'!$E$13</f>
        <v>0</v>
      </c>
      <c r="AH38" s="369">
        <v>0</v>
      </c>
      <c r="AI38" s="196">
        <f>AH38*'BD GRAL 2'!$E$14</f>
        <v>0</v>
      </c>
      <c r="AJ38" s="369">
        <v>0</v>
      </c>
      <c r="AK38" s="196">
        <f>AJ38*'BD GRAL 2'!$E$15</f>
        <v>0</v>
      </c>
      <c r="AL38" s="369">
        <v>0</v>
      </c>
      <c r="AM38" s="196">
        <f>AL38*'BD GRAL 2'!$E$16</f>
        <v>0</v>
      </c>
      <c r="AN38" s="369">
        <v>0</v>
      </c>
      <c r="AO38" s="196">
        <f>AN38*'BD GRAL 2'!$E$17</f>
        <v>0</v>
      </c>
      <c r="AP38" s="369">
        <v>0</v>
      </c>
      <c r="AQ38" s="196">
        <f>AP38*'BD GRAL 2'!$E$18</f>
        <v>0</v>
      </c>
      <c r="AR38" s="207">
        <f t="shared" si="1"/>
        <v>0</v>
      </c>
      <c r="AS38" s="357">
        <v>0</v>
      </c>
      <c r="AT38" s="358">
        <v>0</v>
      </c>
      <c r="AU38" s="359">
        <v>0</v>
      </c>
      <c r="AV38" s="360">
        <v>0</v>
      </c>
      <c r="AW38" s="359">
        <v>0</v>
      </c>
      <c r="AX38" s="360">
        <v>0</v>
      </c>
      <c r="AY38" s="359">
        <v>0</v>
      </c>
      <c r="AZ38" s="361">
        <v>0</v>
      </c>
      <c r="BA38" s="359">
        <v>0</v>
      </c>
      <c r="BB38" s="361">
        <v>0</v>
      </c>
      <c r="BC38" s="359">
        <v>0</v>
      </c>
      <c r="BD38" s="361">
        <v>0</v>
      </c>
      <c r="BE38" s="362">
        <v>0</v>
      </c>
      <c r="BF38" s="232">
        <f t="shared" si="6"/>
        <v>0</v>
      </c>
      <c r="BG38" s="180">
        <f t="shared" si="7"/>
        <v>0</v>
      </c>
      <c r="BH38" s="227">
        <f t="shared" si="10"/>
        <v>0</v>
      </c>
      <c r="BI38" s="236">
        <f t="shared" si="11"/>
        <v>0</v>
      </c>
      <c r="BJ38" s="974"/>
      <c r="BK38" s="909"/>
      <c r="BL38" s="909"/>
      <c r="BM38" s="975"/>
      <c r="BO38" s="242">
        <v>28</v>
      </c>
      <c r="BP38" s="959"/>
      <c r="BQ38" s="959"/>
      <c r="BR38" s="391" t="str">
        <f>IF(BP38="","",VLOOKUP(BP38,'DATOS BANCARIOS'!$B$4:$K$23,2))</f>
        <v/>
      </c>
      <c r="BS38" s="392" t="str">
        <f>IF(BP38="","",VLOOKUP(BP38,'DATOS BANCARIOS'!$B$4:$K$23,4))</f>
        <v/>
      </c>
      <c r="BT38" s="393" t="str">
        <f>IF(BP38="","",VLOOKUP(BP38,'DATOS BANCARIOS'!$B$4:$K$23,5))</f>
        <v/>
      </c>
      <c r="BU38" s="393" t="str">
        <f>IF(BP38="","",VLOOKUP(BP38,'DATOS BANCARIOS'!$B$4:$K$23,6))</f>
        <v/>
      </c>
      <c r="BV38" s="393" t="str">
        <f>IF(BP38="","",VLOOKUP(BP38,'DATOS BANCARIOS'!$B$4:$K$23,7))</f>
        <v/>
      </c>
      <c r="BW38" s="393" t="str">
        <f>IF(BP38="","",VLOOKUP(BP38,'DATOS BANCARIOS'!$B$4:$K$23,8))</f>
        <v/>
      </c>
      <c r="BX38" s="713"/>
      <c r="BY38" s="395"/>
      <c r="BZ38" s="298">
        <v>0</v>
      </c>
      <c r="CA38" s="299">
        <v>0</v>
      </c>
      <c r="CB38" s="300">
        <v>0</v>
      </c>
      <c r="CC38" s="299">
        <v>0</v>
      </c>
      <c r="CD38" s="300">
        <v>0</v>
      </c>
      <c r="CE38" s="299">
        <v>0</v>
      </c>
      <c r="CF38" s="300">
        <v>0</v>
      </c>
      <c r="CG38" s="299">
        <v>0</v>
      </c>
      <c r="CH38" s="301">
        <v>0</v>
      </c>
      <c r="CI38" s="299">
        <v>0</v>
      </c>
      <c r="CJ38" s="301">
        <v>0</v>
      </c>
      <c r="CK38" s="299">
        <v>0</v>
      </c>
      <c r="CL38" s="375">
        <v>0</v>
      </c>
      <c r="CM38" s="376">
        <v>0</v>
      </c>
      <c r="CN38" s="375">
        <v>0</v>
      </c>
      <c r="CO38" s="376">
        <v>0</v>
      </c>
      <c r="CP38" s="375">
        <v>0</v>
      </c>
      <c r="CQ38" s="302">
        <v>0</v>
      </c>
      <c r="CR38" s="254">
        <f t="shared" si="2"/>
        <v>0</v>
      </c>
      <c r="CS38" s="255">
        <f t="shared" si="8"/>
        <v>0</v>
      </c>
      <c r="CT38" s="291">
        <f t="shared" si="9"/>
        <v>0</v>
      </c>
      <c r="CU38" s="824">
        <f t="shared" si="3"/>
        <v>0</v>
      </c>
      <c r="CV38" s="373">
        <f t="shared" si="4"/>
        <v>0</v>
      </c>
      <c r="CW38" s="373">
        <f t="shared" si="5"/>
        <v>0</v>
      </c>
      <c r="CX38" s="910"/>
      <c r="CY38" s="907"/>
      <c r="CZ38" s="947"/>
    </row>
    <row r="39" spans="1:104" s="6" customFormat="1" ht="22.5" customHeight="1" x14ac:dyDescent="0.25">
      <c r="A39" s="52">
        <v>29</v>
      </c>
      <c r="B39" s="972"/>
      <c r="C39" s="972"/>
      <c r="D39" s="175" t="str">
        <f>IF(B39="","",VLOOKUP(B39,'DATOS BANCARIOS'!$B$4:$K$23,2))</f>
        <v/>
      </c>
      <c r="E39" s="117" t="str">
        <f>IF(B39="","",VLOOKUP(B39,'DATOS BANCARIOS'!$B$4:$K$23,4))</f>
        <v/>
      </c>
      <c r="F39" s="117" t="str">
        <f>IF(B39="","",VLOOKUP(B39,'DATOS BANCARIOS'!$B$4:$K$23,5))</f>
        <v/>
      </c>
      <c r="G39" s="117" t="str">
        <f>IF(B39="","",VLOOKUP(B39,'DATOS BANCARIOS'!$B$4:$K$23,6))</f>
        <v/>
      </c>
      <c r="H39" s="117" t="str">
        <f>IF(B39="","",VLOOKUP(B39,'DATOS BANCARIOS'!$B$4:$K$23,7))</f>
        <v/>
      </c>
      <c r="I39" s="117" t="str">
        <f>IF(B39="","",VLOOKUP(B39,'DATOS BANCARIOS'!$B$4:$K$23,8))</f>
        <v/>
      </c>
      <c r="J39" s="713"/>
      <c r="K39" s="397"/>
      <c r="L39" s="852">
        <v>0</v>
      </c>
      <c r="M39" s="196">
        <f>L39*'BD GRAL 2'!$E$3</f>
        <v>0</v>
      </c>
      <c r="N39" s="369">
        <v>0</v>
      </c>
      <c r="O39" s="196">
        <f>N39*'BD GRAL 2'!$E$4</f>
        <v>0</v>
      </c>
      <c r="P39" s="369">
        <v>0</v>
      </c>
      <c r="Q39" s="196">
        <f>P39*'BD GRAL 2'!$E$5</f>
        <v>0</v>
      </c>
      <c r="R39" s="369">
        <v>0</v>
      </c>
      <c r="S39" s="196">
        <f>R39*'BD GRAL 2'!$E$6</f>
        <v>0</v>
      </c>
      <c r="T39" s="369">
        <v>0</v>
      </c>
      <c r="U39" s="196">
        <f>T39*'BD GRAL 2'!$E$7</f>
        <v>0</v>
      </c>
      <c r="V39" s="369">
        <v>0</v>
      </c>
      <c r="W39" s="165">
        <f>V39*'BD GRAL 2'!$E$8</f>
        <v>0</v>
      </c>
      <c r="X39" s="369">
        <v>0</v>
      </c>
      <c r="Y39" s="196">
        <f>X39*'BD GRAL 2'!$E$9</f>
        <v>0</v>
      </c>
      <c r="Z39" s="369">
        <v>0</v>
      </c>
      <c r="AA39" s="196">
        <f>Z39*'BD GRAL 2'!$E$10</f>
        <v>0</v>
      </c>
      <c r="AB39" s="369">
        <v>0</v>
      </c>
      <c r="AC39" s="196">
        <f>AB39*'BD GRAL 2'!$E$11</f>
        <v>0</v>
      </c>
      <c r="AD39" s="369">
        <v>0</v>
      </c>
      <c r="AE39" s="196">
        <f>AD39*'BD GRAL 2'!$E$12</f>
        <v>0</v>
      </c>
      <c r="AF39" s="369">
        <v>0</v>
      </c>
      <c r="AG39" s="196">
        <f>AF39*'BD GRAL 2'!$E$13</f>
        <v>0</v>
      </c>
      <c r="AH39" s="369">
        <v>0</v>
      </c>
      <c r="AI39" s="196">
        <f>AH39*'BD GRAL 2'!$E$14</f>
        <v>0</v>
      </c>
      <c r="AJ39" s="369">
        <v>0</v>
      </c>
      <c r="AK39" s="196">
        <f>AJ39*'BD GRAL 2'!$E$15</f>
        <v>0</v>
      </c>
      <c r="AL39" s="369">
        <v>0</v>
      </c>
      <c r="AM39" s="196">
        <f>AL39*'BD GRAL 2'!$E$16</f>
        <v>0</v>
      </c>
      <c r="AN39" s="369">
        <v>0</v>
      </c>
      <c r="AO39" s="196">
        <f>AN39*'BD GRAL 2'!$E$17</f>
        <v>0</v>
      </c>
      <c r="AP39" s="369">
        <v>0</v>
      </c>
      <c r="AQ39" s="196">
        <f>AP39*'BD GRAL 2'!$E$18</f>
        <v>0</v>
      </c>
      <c r="AR39" s="207">
        <f t="shared" si="1"/>
        <v>0</v>
      </c>
      <c r="AS39" s="357">
        <v>0</v>
      </c>
      <c r="AT39" s="358">
        <v>0</v>
      </c>
      <c r="AU39" s="359">
        <v>0</v>
      </c>
      <c r="AV39" s="360">
        <v>0</v>
      </c>
      <c r="AW39" s="359">
        <v>0</v>
      </c>
      <c r="AX39" s="360">
        <v>0</v>
      </c>
      <c r="AY39" s="359">
        <v>0</v>
      </c>
      <c r="AZ39" s="361">
        <v>0</v>
      </c>
      <c r="BA39" s="359">
        <v>0</v>
      </c>
      <c r="BB39" s="361">
        <v>0</v>
      </c>
      <c r="BC39" s="359">
        <v>0</v>
      </c>
      <c r="BD39" s="361">
        <v>0</v>
      </c>
      <c r="BE39" s="362">
        <v>0</v>
      </c>
      <c r="BF39" s="232">
        <f t="shared" si="6"/>
        <v>0</v>
      </c>
      <c r="BG39" s="180">
        <f t="shared" si="7"/>
        <v>0</v>
      </c>
      <c r="BH39" s="227">
        <f t="shared" si="10"/>
        <v>0</v>
      </c>
      <c r="BI39" s="236">
        <f t="shared" si="11"/>
        <v>0</v>
      </c>
      <c r="BJ39" s="974"/>
      <c r="BK39" s="909"/>
      <c r="BL39" s="909"/>
      <c r="BM39" s="975"/>
      <c r="BO39" s="242">
        <v>29</v>
      </c>
      <c r="BP39" s="959"/>
      <c r="BQ39" s="959"/>
      <c r="BR39" s="391" t="str">
        <f>IF(BP39="","",VLOOKUP(BP39,'DATOS BANCARIOS'!$B$4:$K$23,2))</f>
        <v/>
      </c>
      <c r="BS39" s="392" t="str">
        <f>IF(BP39="","",VLOOKUP(BP39,'DATOS BANCARIOS'!$B$4:$K$23,4))</f>
        <v/>
      </c>
      <c r="BT39" s="393" t="str">
        <f>IF(BP39="","",VLOOKUP(BP39,'DATOS BANCARIOS'!$B$4:$K$23,5))</f>
        <v/>
      </c>
      <c r="BU39" s="393" t="str">
        <f>IF(BP39="","",VLOOKUP(BP39,'DATOS BANCARIOS'!$B$4:$K$23,6))</f>
        <v/>
      </c>
      <c r="BV39" s="393" t="str">
        <f>IF(BP39="","",VLOOKUP(BP39,'DATOS BANCARIOS'!$B$4:$K$23,7))</f>
        <v/>
      </c>
      <c r="BW39" s="393" t="str">
        <f>IF(BP39="","",VLOOKUP(BP39,'DATOS BANCARIOS'!$B$4:$K$23,8))</f>
        <v/>
      </c>
      <c r="BX39" s="713"/>
      <c r="BY39" s="395"/>
      <c r="BZ39" s="298">
        <v>0</v>
      </c>
      <c r="CA39" s="299">
        <v>0</v>
      </c>
      <c r="CB39" s="300">
        <v>0</v>
      </c>
      <c r="CC39" s="299">
        <v>0</v>
      </c>
      <c r="CD39" s="300">
        <v>0</v>
      </c>
      <c r="CE39" s="299">
        <v>0</v>
      </c>
      <c r="CF39" s="300">
        <v>0</v>
      </c>
      <c r="CG39" s="299">
        <v>0</v>
      </c>
      <c r="CH39" s="301">
        <v>0</v>
      </c>
      <c r="CI39" s="299">
        <v>0</v>
      </c>
      <c r="CJ39" s="301">
        <v>0</v>
      </c>
      <c r="CK39" s="299">
        <v>0</v>
      </c>
      <c r="CL39" s="375">
        <v>0</v>
      </c>
      <c r="CM39" s="376">
        <v>0</v>
      </c>
      <c r="CN39" s="375">
        <v>0</v>
      </c>
      <c r="CO39" s="376">
        <v>0</v>
      </c>
      <c r="CP39" s="375">
        <v>0</v>
      </c>
      <c r="CQ39" s="302">
        <v>0</v>
      </c>
      <c r="CR39" s="254">
        <f t="shared" si="2"/>
        <v>0</v>
      </c>
      <c r="CS39" s="255">
        <f t="shared" si="8"/>
        <v>0</v>
      </c>
      <c r="CT39" s="291">
        <f t="shared" si="9"/>
        <v>0</v>
      </c>
      <c r="CU39" s="824">
        <f t="shared" si="3"/>
        <v>0</v>
      </c>
      <c r="CV39" s="373">
        <f t="shared" si="4"/>
        <v>0</v>
      </c>
      <c r="CW39" s="373">
        <f t="shared" si="5"/>
        <v>0</v>
      </c>
      <c r="CX39" s="910"/>
      <c r="CY39" s="907"/>
      <c r="CZ39" s="947"/>
    </row>
    <row r="40" spans="1:104" s="6" customFormat="1" ht="22.5" customHeight="1" x14ac:dyDescent="0.25">
      <c r="A40" s="52">
        <v>30</v>
      </c>
      <c r="B40" s="972"/>
      <c r="C40" s="972"/>
      <c r="D40" s="175" t="str">
        <f>IF(B40="","",VLOOKUP(B40,'DATOS BANCARIOS'!$B$4:$K$23,2))</f>
        <v/>
      </c>
      <c r="E40" s="117" t="str">
        <f>IF(B40="","",VLOOKUP(B40,'DATOS BANCARIOS'!$B$4:$K$23,4))</f>
        <v/>
      </c>
      <c r="F40" s="117" t="str">
        <f>IF(B40="","",VLOOKUP(B40,'DATOS BANCARIOS'!$B$4:$K$23,5))</f>
        <v/>
      </c>
      <c r="G40" s="117" t="str">
        <f>IF(B40="","",VLOOKUP(B40,'DATOS BANCARIOS'!$B$4:$K$23,6))</f>
        <v/>
      </c>
      <c r="H40" s="117" t="str">
        <f>IF(B40="","",VLOOKUP(B40,'DATOS BANCARIOS'!$B$4:$K$23,7))</f>
        <v/>
      </c>
      <c r="I40" s="117" t="str">
        <f>IF(B40="","",VLOOKUP(B40,'DATOS BANCARIOS'!$B$4:$K$23,8))</f>
        <v/>
      </c>
      <c r="J40" s="713"/>
      <c r="K40" s="397"/>
      <c r="L40" s="852">
        <v>0</v>
      </c>
      <c r="M40" s="196">
        <f>L40*'BD GRAL 2'!$E$3</f>
        <v>0</v>
      </c>
      <c r="N40" s="369">
        <v>0</v>
      </c>
      <c r="O40" s="196">
        <f>N40*'BD GRAL 2'!$E$4</f>
        <v>0</v>
      </c>
      <c r="P40" s="369">
        <v>0</v>
      </c>
      <c r="Q40" s="196">
        <f>P40*'BD GRAL 2'!$E$5</f>
        <v>0</v>
      </c>
      <c r="R40" s="369">
        <v>0</v>
      </c>
      <c r="S40" s="196">
        <f>R40*'BD GRAL 2'!$E$6</f>
        <v>0</v>
      </c>
      <c r="T40" s="369">
        <v>0</v>
      </c>
      <c r="U40" s="196">
        <f>T40*'BD GRAL 2'!$E$7</f>
        <v>0</v>
      </c>
      <c r="V40" s="369">
        <v>0</v>
      </c>
      <c r="W40" s="165">
        <f>V40*'BD GRAL 2'!$E$8</f>
        <v>0</v>
      </c>
      <c r="X40" s="369">
        <v>0</v>
      </c>
      <c r="Y40" s="196">
        <f>X40*'BD GRAL 2'!$E$9</f>
        <v>0</v>
      </c>
      <c r="Z40" s="369">
        <v>0</v>
      </c>
      <c r="AA40" s="196">
        <f>Z40*'BD GRAL 2'!$E$10</f>
        <v>0</v>
      </c>
      <c r="AB40" s="369">
        <v>0</v>
      </c>
      <c r="AC40" s="196">
        <f>AB40*'BD GRAL 2'!$E$11</f>
        <v>0</v>
      </c>
      <c r="AD40" s="369">
        <v>0</v>
      </c>
      <c r="AE40" s="196">
        <f>AD40*'BD GRAL 2'!$E$12</f>
        <v>0</v>
      </c>
      <c r="AF40" s="369">
        <v>0</v>
      </c>
      <c r="AG40" s="196">
        <f>AF40*'BD GRAL 2'!$E$13</f>
        <v>0</v>
      </c>
      <c r="AH40" s="369">
        <v>0</v>
      </c>
      <c r="AI40" s="196">
        <f>AH40*'BD GRAL 2'!$E$14</f>
        <v>0</v>
      </c>
      <c r="AJ40" s="369">
        <v>0</v>
      </c>
      <c r="AK40" s="196">
        <f>AJ40*'BD GRAL 2'!$E$15</f>
        <v>0</v>
      </c>
      <c r="AL40" s="369">
        <v>0</v>
      </c>
      <c r="AM40" s="196">
        <f>AL40*'BD GRAL 2'!$E$16</f>
        <v>0</v>
      </c>
      <c r="AN40" s="369">
        <v>0</v>
      </c>
      <c r="AO40" s="196">
        <f>AN40*'BD GRAL 2'!$E$17</f>
        <v>0</v>
      </c>
      <c r="AP40" s="369">
        <v>0</v>
      </c>
      <c r="AQ40" s="196">
        <f>AP40*'BD GRAL 2'!$E$18</f>
        <v>0</v>
      </c>
      <c r="AR40" s="207">
        <f t="shared" si="1"/>
        <v>0</v>
      </c>
      <c r="AS40" s="357">
        <v>0</v>
      </c>
      <c r="AT40" s="358">
        <v>0</v>
      </c>
      <c r="AU40" s="359">
        <v>0</v>
      </c>
      <c r="AV40" s="360">
        <v>0</v>
      </c>
      <c r="AW40" s="359">
        <v>0</v>
      </c>
      <c r="AX40" s="360">
        <v>0</v>
      </c>
      <c r="AY40" s="359">
        <v>0</v>
      </c>
      <c r="AZ40" s="361">
        <v>0</v>
      </c>
      <c r="BA40" s="359">
        <v>0</v>
      </c>
      <c r="BB40" s="361">
        <v>0</v>
      </c>
      <c r="BC40" s="359">
        <v>0</v>
      </c>
      <c r="BD40" s="361">
        <v>0</v>
      </c>
      <c r="BE40" s="362">
        <v>0</v>
      </c>
      <c r="BF40" s="232">
        <f t="shared" si="6"/>
        <v>0</v>
      </c>
      <c r="BG40" s="180">
        <f t="shared" si="7"/>
        <v>0</v>
      </c>
      <c r="BH40" s="227">
        <f t="shared" si="10"/>
        <v>0</v>
      </c>
      <c r="BI40" s="236">
        <f t="shared" si="11"/>
        <v>0</v>
      </c>
      <c r="BJ40" s="974"/>
      <c r="BK40" s="909"/>
      <c r="BL40" s="909"/>
      <c r="BM40" s="975"/>
      <c r="BO40" s="242">
        <v>30</v>
      </c>
      <c r="BP40" s="959"/>
      <c r="BQ40" s="959"/>
      <c r="BR40" s="391" t="str">
        <f>IF(BP40="","",VLOOKUP(BP40,'DATOS BANCARIOS'!$B$4:$K$23,2))</f>
        <v/>
      </c>
      <c r="BS40" s="392" t="str">
        <f>IF(BP40="","",VLOOKUP(BP40,'DATOS BANCARIOS'!$B$4:$K$23,4))</f>
        <v/>
      </c>
      <c r="BT40" s="393" t="str">
        <f>IF(BP40="","",VLOOKUP(BP40,'DATOS BANCARIOS'!$B$4:$K$23,5))</f>
        <v/>
      </c>
      <c r="BU40" s="393" t="str">
        <f>IF(BP40="","",VLOOKUP(BP40,'DATOS BANCARIOS'!$B$4:$K$23,6))</f>
        <v/>
      </c>
      <c r="BV40" s="393" t="str">
        <f>IF(BP40="","",VLOOKUP(BP40,'DATOS BANCARIOS'!$B$4:$K$23,7))</f>
        <v/>
      </c>
      <c r="BW40" s="393" t="str">
        <f>IF(BP40="","",VLOOKUP(BP40,'DATOS BANCARIOS'!$B$4:$K$23,8))</f>
        <v/>
      </c>
      <c r="BX40" s="713"/>
      <c r="BY40" s="395"/>
      <c r="BZ40" s="298">
        <v>0</v>
      </c>
      <c r="CA40" s="299">
        <v>0</v>
      </c>
      <c r="CB40" s="300">
        <v>0</v>
      </c>
      <c r="CC40" s="299">
        <v>0</v>
      </c>
      <c r="CD40" s="300">
        <v>0</v>
      </c>
      <c r="CE40" s="299">
        <v>0</v>
      </c>
      <c r="CF40" s="300">
        <v>0</v>
      </c>
      <c r="CG40" s="299">
        <v>0</v>
      </c>
      <c r="CH40" s="301">
        <v>0</v>
      </c>
      <c r="CI40" s="299">
        <v>0</v>
      </c>
      <c r="CJ40" s="301">
        <v>0</v>
      </c>
      <c r="CK40" s="299">
        <v>0</v>
      </c>
      <c r="CL40" s="375">
        <v>0</v>
      </c>
      <c r="CM40" s="376">
        <v>0</v>
      </c>
      <c r="CN40" s="375">
        <v>0</v>
      </c>
      <c r="CO40" s="376">
        <v>0</v>
      </c>
      <c r="CP40" s="375">
        <v>0</v>
      </c>
      <c r="CQ40" s="302">
        <v>0</v>
      </c>
      <c r="CR40" s="254">
        <f t="shared" si="2"/>
        <v>0</v>
      </c>
      <c r="CS40" s="255">
        <f t="shared" si="8"/>
        <v>0</v>
      </c>
      <c r="CT40" s="291">
        <f t="shared" si="9"/>
        <v>0</v>
      </c>
      <c r="CU40" s="824">
        <f t="shared" si="3"/>
        <v>0</v>
      </c>
      <c r="CV40" s="373">
        <f t="shared" si="4"/>
        <v>0</v>
      </c>
      <c r="CW40" s="373">
        <f t="shared" si="5"/>
        <v>0</v>
      </c>
      <c r="CX40" s="910"/>
      <c r="CY40" s="907"/>
      <c r="CZ40" s="947"/>
    </row>
    <row r="41" spans="1:104" s="6" customFormat="1" ht="22.5" customHeight="1" x14ac:dyDescent="0.25">
      <c r="A41" s="52">
        <v>31</v>
      </c>
      <c r="B41" s="972"/>
      <c r="C41" s="972"/>
      <c r="D41" s="175" t="str">
        <f>IF(B41="","",VLOOKUP(B41,'DATOS BANCARIOS'!$B$4:$K$23,2))</f>
        <v/>
      </c>
      <c r="E41" s="117" t="str">
        <f>IF(B41="","",VLOOKUP(B41,'DATOS BANCARIOS'!$B$4:$K$23,4))</f>
        <v/>
      </c>
      <c r="F41" s="117" t="str">
        <f>IF(B41="","",VLOOKUP(B41,'DATOS BANCARIOS'!$B$4:$K$23,5))</f>
        <v/>
      </c>
      <c r="G41" s="117" t="str">
        <f>IF(B41="","",VLOOKUP(B41,'DATOS BANCARIOS'!$B$4:$K$23,6))</f>
        <v/>
      </c>
      <c r="H41" s="117" t="str">
        <f>IF(B41="","",VLOOKUP(B41,'DATOS BANCARIOS'!$B$4:$K$23,7))</f>
        <v/>
      </c>
      <c r="I41" s="117" t="str">
        <f>IF(B41="","",VLOOKUP(B41,'DATOS BANCARIOS'!$B$4:$K$23,8))</f>
        <v/>
      </c>
      <c r="J41" s="713"/>
      <c r="K41" s="397"/>
      <c r="L41" s="852">
        <v>0</v>
      </c>
      <c r="M41" s="196">
        <f>L41*'BD GRAL 2'!$E$3</f>
        <v>0</v>
      </c>
      <c r="N41" s="369">
        <v>0</v>
      </c>
      <c r="O41" s="196">
        <f>N41*'BD GRAL 2'!$E$4</f>
        <v>0</v>
      </c>
      <c r="P41" s="369">
        <v>0</v>
      </c>
      <c r="Q41" s="196">
        <f>P41*'BD GRAL 2'!$E$5</f>
        <v>0</v>
      </c>
      <c r="R41" s="369">
        <v>0</v>
      </c>
      <c r="S41" s="196">
        <f>R41*'BD GRAL 2'!$E$6</f>
        <v>0</v>
      </c>
      <c r="T41" s="369">
        <v>0</v>
      </c>
      <c r="U41" s="196">
        <f>T41*'BD GRAL 2'!$E$7</f>
        <v>0</v>
      </c>
      <c r="V41" s="369">
        <v>0</v>
      </c>
      <c r="W41" s="165">
        <f>V41*'BD GRAL 2'!$E$8</f>
        <v>0</v>
      </c>
      <c r="X41" s="369">
        <v>0</v>
      </c>
      <c r="Y41" s="196">
        <f>X41*'BD GRAL 2'!$E$9</f>
        <v>0</v>
      </c>
      <c r="Z41" s="369">
        <v>0</v>
      </c>
      <c r="AA41" s="196">
        <f>Z41*'BD GRAL 2'!$E$10</f>
        <v>0</v>
      </c>
      <c r="AB41" s="369">
        <v>0</v>
      </c>
      <c r="AC41" s="196">
        <f>AB41*'BD GRAL 2'!$E$11</f>
        <v>0</v>
      </c>
      <c r="AD41" s="369">
        <v>0</v>
      </c>
      <c r="AE41" s="196">
        <f>AD41*'BD GRAL 2'!$E$12</f>
        <v>0</v>
      </c>
      <c r="AF41" s="369">
        <v>0</v>
      </c>
      <c r="AG41" s="196">
        <f>AF41*'BD GRAL 2'!$E$13</f>
        <v>0</v>
      </c>
      <c r="AH41" s="369">
        <v>0</v>
      </c>
      <c r="AI41" s="196">
        <f>AH41*'BD GRAL 2'!$E$14</f>
        <v>0</v>
      </c>
      <c r="AJ41" s="369">
        <v>0</v>
      </c>
      <c r="AK41" s="196">
        <f>AJ41*'BD GRAL 2'!$E$15</f>
        <v>0</v>
      </c>
      <c r="AL41" s="369">
        <v>0</v>
      </c>
      <c r="AM41" s="196">
        <f>AL41*'BD GRAL 2'!$E$16</f>
        <v>0</v>
      </c>
      <c r="AN41" s="369">
        <v>0</v>
      </c>
      <c r="AO41" s="196">
        <f>AN41*'BD GRAL 2'!$E$17</f>
        <v>0</v>
      </c>
      <c r="AP41" s="369">
        <v>0</v>
      </c>
      <c r="AQ41" s="196">
        <f>AP41*'BD GRAL 2'!$E$18</f>
        <v>0</v>
      </c>
      <c r="AR41" s="207">
        <f t="shared" si="1"/>
        <v>0</v>
      </c>
      <c r="AS41" s="357">
        <v>0</v>
      </c>
      <c r="AT41" s="358">
        <v>0</v>
      </c>
      <c r="AU41" s="359">
        <v>0</v>
      </c>
      <c r="AV41" s="360">
        <v>0</v>
      </c>
      <c r="AW41" s="359">
        <v>0</v>
      </c>
      <c r="AX41" s="360">
        <v>0</v>
      </c>
      <c r="AY41" s="359">
        <v>0</v>
      </c>
      <c r="AZ41" s="361">
        <v>0</v>
      </c>
      <c r="BA41" s="359">
        <v>0</v>
      </c>
      <c r="BB41" s="361">
        <v>0</v>
      </c>
      <c r="BC41" s="359">
        <v>0</v>
      </c>
      <c r="BD41" s="361">
        <v>0</v>
      </c>
      <c r="BE41" s="362">
        <v>0</v>
      </c>
      <c r="BF41" s="232">
        <f t="shared" si="6"/>
        <v>0</v>
      </c>
      <c r="BG41" s="180">
        <f t="shared" si="7"/>
        <v>0</v>
      </c>
      <c r="BH41" s="227">
        <f t="shared" si="10"/>
        <v>0</v>
      </c>
      <c r="BI41" s="236">
        <f t="shared" si="11"/>
        <v>0</v>
      </c>
      <c r="BJ41" s="974"/>
      <c r="BK41" s="909"/>
      <c r="BL41" s="909"/>
      <c r="BM41" s="975"/>
      <c r="BO41" s="242">
        <v>31</v>
      </c>
      <c r="BP41" s="959"/>
      <c r="BQ41" s="959"/>
      <c r="BR41" s="391" t="str">
        <f>IF(BP41="","",VLOOKUP(BP41,'DATOS BANCARIOS'!$B$4:$K$23,2))</f>
        <v/>
      </c>
      <c r="BS41" s="392" t="str">
        <f>IF(BP41="","",VLOOKUP(BP41,'DATOS BANCARIOS'!$B$4:$K$23,4))</f>
        <v/>
      </c>
      <c r="BT41" s="393" t="str">
        <f>IF(BP41="","",VLOOKUP(BP41,'DATOS BANCARIOS'!$B$4:$K$23,5))</f>
        <v/>
      </c>
      <c r="BU41" s="393" t="str">
        <f>IF(BP41="","",VLOOKUP(BP41,'DATOS BANCARIOS'!$B$4:$K$23,6))</f>
        <v/>
      </c>
      <c r="BV41" s="393" t="str">
        <f>IF(BP41="","",VLOOKUP(BP41,'DATOS BANCARIOS'!$B$4:$K$23,7))</f>
        <v/>
      </c>
      <c r="BW41" s="393" t="str">
        <f>IF(BP41="","",VLOOKUP(BP41,'DATOS BANCARIOS'!$B$4:$K$23,8))</f>
        <v/>
      </c>
      <c r="BX41" s="713"/>
      <c r="BY41" s="395"/>
      <c r="BZ41" s="298">
        <v>0</v>
      </c>
      <c r="CA41" s="299">
        <v>0</v>
      </c>
      <c r="CB41" s="300">
        <v>0</v>
      </c>
      <c r="CC41" s="299">
        <v>0</v>
      </c>
      <c r="CD41" s="300">
        <v>0</v>
      </c>
      <c r="CE41" s="299">
        <v>0</v>
      </c>
      <c r="CF41" s="300">
        <v>0</v>
      </c>
      <c r="CG41" s="299">
        <v>0</v>
      </c>
      <c r="CH41" s="301">
        <v>0</v>
      </c>
      <c r="CI41" s="299">
        <v>0</v>
      </c>
      <c r="CJ41" s="301">
        <v>0</v>
      </c>
      <c r="CK41" s="299">
        <v>0</v>
      </c>
      <c r="CL41" s="375">
        <v>0</v>
      </c>
      <c r="CM41" s="376">
        <v>0</v>
      </c>
      <c r="CN41" s="375">
        <v>0</v>
      </c>
      <c r="CO41" s="376">
        <v>0</v>
      </c>
      <c r="CP41" s="375">
        <v>0</v>
      </c>
      <c r="CQ41" s="302">
        <v>0</v>
      </c>
      <c r="CR41" s="254">
        <f t="shared" si="2"/>
        <v>0</v>
      </c>
      <c r="CS41" s="255">
        <f t="shared" si="8"/>
        <v>0</v>
      </c>
      <c r="CT41" s="291">
        <f t="shared" si="9"/>
        <v>0</v>
      </c>
      <c r="CU41" s="824">
        <f t="shared" si="3"/>
        <v>0</v>
      </c>
      <c r="CV41" s="373">
        <f t="shared" si="4"/>
        <v>0</v>
      </c>
      <c r="CW41" s="373">
        <f t="shared" si="5"/>
        <v>0</v>
      </c>
      <c r="CX41" s="910"/>
      <c r="CY41" s="907"/>
      <c r="CZ41" s="947"/>
    </row>
    <row r="42" spans="1:104" s="6" customFormat="1" ht="22.5" customHeight="1" x14ac:dyDescent="0.25">
      <c r="A42" s="52">
        <v>32</v>
      </c>
      <c r="B42" s="972"/>
      <c r="C42" s="972"/>
      <c r="D42" s="175" t="str">
        <f>IF(B42="","",VLOOKUP(B42,'DATOS BANCARIOS'!$B$4:$K$23,2))</f>
        <v/>
      </c>
      <c r="E42" s="117" t="str">
        <f>IF(B42="","",VLOOKUP(B42,'DATOS BANCARIOS'!$B$4:$K$23,4))</f>
        <v/>
      </c>
      <c r="F42" s="117" t="str">
        <f>IF(B42="","",VLOOKUP(B42,'DATOS BANCARIOS'!$B$4:$K$23,5))</f>
        <v/>
      </c>
      <c r="G42" s="117" t="str">
        <f>IF(B42="","",VLOOKUP(B42,'DATOS BANCARIOS'!$B$4:$K$23,6))</f>
        <v/>
      </c>
      <c r="H42" s="117" t="str">
        <f>IF(B42="","",VLOOKUP(B42,'DATOS BANCARIOS'!$B$4:$K$23,7))</f>
        <v/>
      </c>
      <c r="I42" s="117" t="str">
        <f>IF(B42="","",VLOOKUP(B42,'DATOS BANCARIOS'!$B$4:$K$23,8))</f>
        <v/>
      </c>
      <c r="J42" s="713"/>
      <c r="K42" s="397"/>
      <c r="L42" s="852">
        <v>0</v>
      </c>
      <c r="M42" s="196">
        <f>L42*'BD GRAL 2'!$E$3</f>
        <v>0</v>
      </c>
      <c r="N42" s="369">
        <v>0</v>
      </c>
      <c r="O42" s="196">
        <f>N42*'BD GRAL 2'!$E$4</f>
        <v>0</v>
      </c>
      <c r="P42" s="369">
        <v>0</v>
      </c>
      <c r="Q42" s="196">
        <f>P42*'BD GRAL 2'!$E$5</f>
        <v>0</v>
      </c>
      <c r="R42" s="369">
        <v>0</v>
      </c>
      <c r="S42" s="196">
        <f>R42*'BD GRAL 2'!$E$6</f>
        <v>0</v>
      </c>
      <c r="T42" s="369">
        <v>0</v>
      </c>
      <c r="U42" s="196">
        <f>T42*'BD GRAL 2'!$E$7</f>
        <v>0</v>
      </c>
      <c r="V42" s="369">
        <v>0</v>
      </c>
      <c r="W42" s="165">
        <f>V42*'BD GRAL 2'!$E$8</f>
        <v>0</v>
      </c>
      <c r="X42" s="369">
        <v>0</v>
      </c>
      <c r="Y42" s="196">
        <f>X42*'BD GRAL 2'!$E$9</f>
        <v>0</v>
      </c>
      <c r="Z42" s="369">
        <v>0</v>
      </c>
      <c r="AA42" s="196">
        <f>Z42*'BD GRAL 2'!$E$10</f>
        <v>0</v>
      </c>
      <c r="AB42" s="369">
        <v>0</v>
      </c>
      <c r="AC42" s="196">
        <f>AB42*'BD GRAL 2'!$E$11</f>
        <v>0</v>
      </c>
      <c r="AD42" s="369">
        <v>0</v>
      </c>
      <c r="AE42" s="196">
        <f>AD42*'BD GRAL 2'!$E$12</f>
        <v>0</v>
      </c>
      <c r="AF42" s="369">
        <v>0</v>
      </c>
      <c r="AG42" s="196">
        <f>AF42*'BD GRAL 2'!$E$13</f>
        <v>0</v>
      </c>
      <c r="AH42" s="369">
        <v>0</v>
      </c>
      <c r="AI42" s="196">
        <f>AH42*'BD GRAL 2'!$E$14</f>
        <v>0</v>
      </c>
      <c r="AJ42" s="369">
        <v>0</v>
      </c>
      <c r="AK42" s="196">
        <f>AJ42*'BD GRAL 2'!$E$15</f>
        <v>0</v>
      </c>
      <c r="AL42" s="369">
        <v>0</v>
      </c>
      <c r="AM42" s="196">
        <f>AL42*'BD GRAL 2'!$E$16</f>
        <v>0</v>
      </c>
      <c r="AN42" s="369">
        <v>0</v>
      </c>
      <c r="AO42" s="196">
        <f>AN42*'BD GRAL 2'!$E$17</f>
        <v>0</v>
      </c>
      <c r="AP42" s="369">
        <v>0</v>
      </c>
      <c r="AQ42" s="196">
        <f>AP42*'BD GRAL 2'!$E$18</f>
        <v>0</v>
      </c>
      <c r="AR42" s="207">
        <f t="shared" si="1"/>
        <v>0</v>
      </c>
      <c r="AS42" s="357">
        <v>0</v>
      </c>
      <c r="AT42" s="358">
        <v>0</v>
      </c>
      <c r="AU42" s="359">
        <v>0</v>
      </c>
      <c r="AV42" s="360">
        <v>0</v>
      </c>
      <c r="AW42" s="359">
        <v>0</v>
      </c>
      <c r="AX42" s="360">
        <v>0</v>
      </c>
      <c r="AY42" s="359">
        <v>0</v>
      </c>
      <c r="AZ42" s="361">
        <v>0</v>
      </c>
      <c r="BA42" s="359">
        <v>0</v>
      </c>
      <c r="BB42" s="361">
        <v>0</v>
      </c>
      <c r="BC42" s="359">
        <v>0</v>
      </c>
      <c r="BD42" s="361">
        <v>0</v>
      </c>
      <c r="BE42" s="362">
        <v>0</v>
      </c>
      <c r="BF42" s="232">
        <f t="shared" si="6"/>
        <v>0</v>
      </c>
      <c r="BG42" s="180">
        <f t="shared" si="7"/>
        <v>0</v>
      </c>
      <c r="BH42" s="227">
        <f t="shared" si="10"/>
        <v>0</v>
      </c>
      <c r="BI42" s="236">
        <f t="shared" si="11"/>
        <v>0</v>
      </c>
      <c r="BJ42" s="974"/>
      <c r="BK42" s="909"/>
      <c r="BL42" s="909"/>
      <c r="BM42" s="975"/>
      <c r="BO42" s="242">
        <v>32</v>
      </c>
      <c r="BP42" s="959"/>
      <c r="BQ42" s="959"/>
      <c r="BR42" s="391" t="str">
        <f>IF(BP42="","",VLOOKUP(BP42,'DATOS BANCARIOS'!$B$4:$K$23,2))</f>
        <v/>
      </c>
      <c r="BS42" s="392" t="str">
        <f>IF(BP42="","",VLOOKUP(BP42,'DATOS BANCARIOS'!$B$4:$K$23,4))</f>
        <v/>
      </c>
      <c r="BT42" s="393" t="str">
        <f>IF(BP42="","",VLOOKUP(BP42,'DATOS BANCARIOS'!$B$4:$K$23,5))</f>
        <v/>
      </c>
      <c r="BU42" s="393" t="str">
        <f>IF(BP42="","",VLOOKUP(BP42,'DATOS BANCARIOS'!$B$4:$K$23,6))</f>
        <v/>
      </c>
      <c r="BV42" s="393" t="str">
        <f>IF(BP42="","",VLOOKUP(BP42,'DATOS BANCARIOS'!$B$4:$K$23,7))</f>
        <v/>
      </c>
      <c r="BW42" s="393" t="str">
        <f>IF(BP42="","",VLOOKUP(BP42,'DATOS BANCARIOS'!$B$4:$K$23,8))</f>
        <v/>
      </c>
      <c r="BX42" s="713"/>
      <c r="BY42" s="395"/>
      <c r="BZ42" s="298">
        <v>0</v>
      </c>
      <c r="CA42" s="299">
        <v>0</v>
      </c>
      <c r="CB42" s="300">
        <v>0</v>
      </c>
      <c r="CC42" s="299">
        <v>0</v>
      </c>
      <c r="CD42" s="300">
        <v>0</v>
      </c>
      <c r="CE42" s="299">
        <v>0</v>
      </c>
      <c r="CF42" s="300">
        <v>0</v>
      </c>
      <c r="CG42" s="299">
        <v>0</v>
      </c>
      <c r="CH42" s="301">
        <v>0</v>
      </c>
      <c r="CI42" s="299">
        <v>0</v>
      </c>
      <c r="CJ42" s="301">
        <v>0</v>
      </c>
      <c r="CK42" s="299">
        <v>0</v>
      </c>
      <c r="CL42" s="375">
        <v>0</v>
      </c>
      <c r="CM42" s="376">
        <v>0</v>
      </c>
      <c r="CN42" s="375">
        <v>0</v>
      </c>
      <c r="CO42" s="376">
        <v>0</v>
      </c>
      <c r="CP42" s="375">
        <v>0</v>
      </c>
      <c r="CQ42" s="302">
        <v>0</v>
      </c>
      <c r="CR42" s="254">
        <f t="shared" si="2"/>
        <v>0</v>
      </c>
      <c r="CS42" s="255">
        <f t="shared" si="8"/>
        <v>0</v>
      </c>
      <c r="CT42" s="291">
        <f t="shared" si="9"/>
        <v>0</v>
      </c>
      <c r="CU42" s="824">
        <f t="shared" si="3"/>
        <v>0</v>
      </c>
      <c r="CV42" s="373">
        <f t="shared" si="4"/>
        <v>0</v>
      </c>
      <c r="CW42" s="373">
        <f t="shared" si="5"/>
        <v>0</v>
      </c>
      <c r="CX42" s="910"/>
      <c r="CY42" s="907"/>
      <c r="CZ42" s="947"/>
    </row>
    <row r="43" spans="1:104" s="6" customFormat="1" ht="22.5" customHeight="1" x14ac:dyDescent="0.25">
      <c r="A43" s="52">
        <v>33</v>
      </c>
      <c r="B43" s="972"/>
      <c r="C43" s="972"/>
      <c r="D43" s="175" t="str">
        <f>IF(B43="","",VLOOKUP(B43,'DATOS BANCARIOS'!$B$4:$K$23,2))</f>
        <v/>
      </c>
      <c r="E43" s="117" t="str">
        <f>IF(B43="","",VLOOKUP(B43,'DATOS BANCARIOS'!$B$4:$K$23,4))</f>
        <v/>
      </c>
      <c r="F43" s="117" t="str">
        <f>IF(B43="","",VLOOKUP(B43,'DATOS BANCARIOS'!$B$4:$K$23,5))</f>
        <v/>
      </c>
      <c r="G43" s="117" t="str">
        <f>IF(B43="","",VLOOKUP(B43,'DATOS BANCARIOS'!$B$4:$K$23,6))</f>
        <v/>
      </c>
      <c r="H43" s="117" t="str">
        <f>IF(B43="","",VLOOKUP(B43,'DATOS BANCARIOS'!$B$4:$K$23,7))</f>
        <v/>
      </c>
      <c r="I43" s="117" t="str">
        <f>IF(B43="","",VLOOKUP(B43,'DATOS BANCARIOS'!$B$4:$K$23,8))</f>
        <v/>
      </c>
      <c r="J43" s="713"/>
      <c r="K43" s="397"/>
      <c r="L43" s="852">
        <v>0</v>
      </c>
      <c r="M43" s="196">
        <f>L43*'BD GRAL 2'!$E$3</f>
        <v>0</v>
      </c>
      <c r="N43" s="369">
        <v>0</v>
      </c>
      <c r="O43" s="196">
        <f>N43*'BD GRAL 2'!$E$4</f>
        <v>0</v>
      </c>
      <c r="P43" s="369">
        <v>0</v>
      </c>
      <c r="Q43" s="196">
        <f>P43*'BD GRAL 2'!$E$5</f>
        <v>0</v>
      </c>
      <c r="R43" s="369">
        <v>0</v>
      </c>
      <c r="S43" s="196">
        <f>R43*'BD GRAL 2'!$E$6</f>
        <v>0</v>
      </c>
      <c r="T43" s="369">
        <v>0</v>
      </c>
      <c r="U43" s="196">
        <f>T43*'BD GRAL 2'!$E$7</f>
        <v>0</v>
      </c>
      <c r="V43" s="369">
        <v>0</v>
      </c>
      <c r="W43" s="165">
        <f>V43*'BD GRAL 2'!$E$8</f>
        <v>0</v>
      </c>
      <c r="X43" s="369">
        <v>0</v>
      </c>
      <c r="Y43" s="196">
        <f>X43*'BD GRAL 2'!$E$9</f>
        <v>0</v>
      </c>
      <c r="Z43" s="369">
        <v>0</v>
      </c>
      <c r="AA43" s="196">
        <f>Z43*'BD GRAL 2'!$E$10</f>
        <v>0</v>
      </c>
      <c r="AB43" s="369">
        <v>0</v>
      </c>
      <c r="AC43" s="196">
        <f>AB43*'BD GRAL 2'!$E$11</f>
        <v>0</v>
      </c>
      <c r="AD43" s="369">
        <v>0</v>
      </c>
      <c r="AE43" s="196">
        <f>AD43*'BD GRAL 2'!$E$12</f>
        <v>0</v>
      </c>
      <c r="AF43" s="369">
        <v>0</v>
      </c>
      <c r="AG43" s="196">
        <f>AF43*'BD GRAL 2'!$E$13</f>
        <v>0</v>
      </c>
      <c r="AH43" s="369">
        <v>0</v>
      </c>
      <c r="AI43" s="196">
        <f>AH43*'BD GRAL 2'!$E$14</f>
        <v>0</v>
      </c>
      <c r="AJ43" s="369">
        <v>0</v>
      </c>
      <c r="AK43" s="196">
        <f>AJ43*'BD GRAL 2'!$E$15</f>
        <v>0</v>
      </c>
      <c r="AL43" s="369">
        <v>0</v>
      </c>
      <c r="AM43" s="196">
        <f>AL43*'BD GRAL 2'!$E$16</f>
        <v>0</v>
      </c>
      <c r="AN43" s="369">
        <v>0</v>
      </c>
      <c r="AO43" s="196">
        <f>AN43*'BD GRAL 2'!$E$17</f>
        <v>0</v>
      </c>
      <c r="AP43" s="369">
        <v>0</v>
      </c>
      <c r="AQ43" s="196">
        <f>AP43*'BD GRAL 2'!$E$18</f>
        <v>0</v>
      </c>
      <c r="AR43" s="207">
        <f t="shared" si="1"/>
        <v>0</v>
      </c>
      <c r="AS43" s="357">
        <v>0</v>
      </c>
      <c r="AT43" s="358">
        <v>0</v>
      </c>
      <c r="AU43" s="359">
        <v>0</v>
      </c>
      <c r="AV43" s="360">
        <v>0</v>
      </c>
      <c r="AW43" s="359">
        <v>0</v>
      </c>
      <c r="AX43" s="360">
        <v>0</v>
      </c>
      <c r="AY43" s="359">
        <v>0</v>
      </c>
      <c r="AZ43" s="361">
        <v>0</v>
      </c>
      <c r="BA43" s="359">
        <v>0</v>
      </c>
      <c r="BB43" s="361">
        <v>0</v>
      </c>
      <c r="BC43" s="359">
        <v>0</v>
      </c>
      <c r="BD43" s="361">
        <v>0</v>
      </c>
      <c r="BE43" s="362">
        <v>0</v>
      </c>
      <c r="BF43" s="232">
        <f t="shared" si="6"/>
        <v>0</v>
      </c>
      <c r="BG43" s="180">
        <f t="shared" si="7"/>
        <v>0</v>
      </c>
      <c r="BH43" s="227">
        <f t="shared" si="10"/>
        <v>0</v>
      </c>
      <c r="BI43" s="236">
        <f t="shared" si="11"/>
        <v>0</v>
      </c>
      <c r="BJ43" s="974"/>
      <c r="BK43" s="909"/>
      <c r="BL43" s="909"/>
      <c r="BM43" s="975"/>
      <c r="BO43" s="242">
        <v>33</v>
      </c>
      <c r="BP43" s="959"/>
      <c r="BQ43" s="959"/>
      <c r="BR43" s="391" t="str">
        <f>IF(BP43="","",VLOOKUP(BP43,'DATOS BANCARIOS'!$B$4:$K$23,2))</f>
        <v/>
      </c>
      <c r="BS43" s="392" t="str">
        <f>IF(BP43="","",VLOOKUP(BP43,'DATOS BANCARIOS'!$B$4:$K$23,4))</f>
        <v/>
      </c>
      <c r="BT43" s="393" t="str">
        <f>IF(BP43="","",VLOOKUP(BP43,'DATOS BANCARIOS'!$B$4:$K$23,5))</f>
        <v/>
      </c>
      <c r="BU43" s="393" t="str">
        <f>IF(BP43="","",VLOOKUP(BP43,'DATOS BANCARIOS'!$B$4:$K$23,6))</f>
        <v/>
      </c>
      <c r="BV43" s="393" t="str">
        <f>IF(BP43="","",VLOOKUP(BP43,'DATOS BANCARIOS'!$B$4:$K$23,7))</f>
        <v/>
      </c>
      <c r="BW43" s="393" t="str">
        <f>IF(BP43="","",VLOOKUP(BP43,'DATOS BANCARIOS'!$B$4:$K$23,8))</f>
        <v/>
      </c>
      <c r="BX43" s="713"/>
      <c r="BY43" s="395"/>
      <c r="BZ43" s="298">
        <v>0</v>
      </c>
      <c r="CA43" s="299">
        <v>0</v>
      </c>
      <c r="CB43" s="300">
        <v>0</v>
      </c>
      <c r="CC43" s="299">
        <v>0</v>
      </c>
      <c r="CD43" s="300">
        <v>0</v>
      </c>
      <c r="CE43" s="299">
        <v>0</v>
      </c>
      <c r="CF43" s="300">
        <v>0</v>
      </c>
      <c r="CG43" s="299">
        <v>0</v>
      </c>
      <c r="CH43" s="301">
        <v>0</v>
      </c>
      <c r="CI43" s="299">
        <v>0</v>
      </c>
      <c r="CJ43" s="301">
        <v>0</v>
      </c>
      <c r="CK43" s="299">
        <v>0</v>
      </c>
      <c r="CL43" s="375">
        <v>0</v>
      </c>
      <c r="CM43" s="376">
        <v>0</v>
      </c>
      <c r="CN43" s="375">
        <v>0</v>
      </c>
      <c r="CO43" s="376">
        <v>0</v>
      </c>
      <c r="CP43" s="375">
        <v>0</v>
      </c>
      <c r="CQ43" s="302">
        <v>0</v>
      </c>
      <c r="CR43" s="254">
        <f t="shared" si="2"/>
        <v>0</v>
      </c>
      <c r="CS43" s="255">
        <f t="shared" si="8"/>
        <v>0</v>
      </c>
      <c r="CT43" s="291">
        <f t="shared" si="9"/>
        <v>0</v>
      </c>
      <c r="CU43" s="824">
        <f t="shared" si="3"/>
        <v>0</v>
      </c>
      <c r="CV43" s="373">
        <f t="shared" si="4"/>
        <v>0</v>
      </c>
      <c r="CW43" s="373">
        <f t="shared" si="5"/>
        <v>0</v>
      </c>
      <c r="CX43" s="910"/>
      <c r="CY43" s="907"/>
      <c r="CZ43" s="947"/>
    </row>
    <row r="44" spans="1:104" s="6" customFormat="1" ht="22.5" customHeight="1" x14ac:dyDescent="0.25">
      <c r="A44" s="52">
        <v>34</v>
      </c>
      <c r="B44" s="972"/>
      <c r="C44" s="972"/>
      <c r="D44" s="175" t="str">
        <f>IF(B44="","",VLOOKUP(B44,'DATOS BANCARIOS'!$B$4:$K$23,2))</f>
        <v/>
      </c>
      <c r="E44" s="117" t="str">
        <f>IF(B44="","",VLOOKUP(B44,'DATOS BANCARIOS'!$B$4:$K$23,4))</f>
        <v/>
      </c>
      <c r="F44" s="117" t="str">
        <f>IF(B44="","",VLOOKUP(B44,'DATOS BANCARIOS'!$B$4:$K$23,5))</f>
        <v/>
      </c>
      <c r="G44" s="117" t="str">
        <f>IF(B44="","",VLOOKUP(B44,'DATOS BANCARIOS'!$B$4:$K$23,6))</f>
        <v/>
      </c>
      <c r="H44" s="117" t="str">
        <f>IF(B44="","",VLOOKUP(B44,'DATOS BANCARIOS'!$B$4:$K$23,7))</f>
        <v/>
      </c>
      <c r="I44" s="117" t="str">
        <f>IF(B44="","",VLOOKUP(B44,'DATOS BANCARIOS'!$B$4:$K$23,8))</f>
        <v/>
      </c>
      <c r="J44" s="713"/>
      <c r="K44" s="397"/>
      <c r="L44" s="852">
        <v>0</v>
      </c>
      <c r="M44" s="196">
        <f>L44*'BD GRAL 2'!$E$3</f>
        <v>0</v>
      </c>
      <c r="N44" s="369">
        <v>0</v>
      </c>
      <c r="O44" s="196">
        <f>N44*'BD GRAL 2'!$E$4</f>
        <v>0</v>
      </c>
      <c r="P44" s="369">
        <v>0</v>
      </c>
      <c r="Q44" s="196">
        <f>P44*'BD GRAL 2'!$E$5</f>
        <v>0</v>
      </c>
      <c r="R44" s="369">
        <v>0</v>
      </c>
      <c r="S44" s="196">
        <f>R44*'BD GRAL 2'!$E$6</f>
        <v>0</v>
      </c>
      <c r="T44" s="369">
        <v>0</v>
      </c>
      <c r="U44" s="196">
        <f>T44*'BD GRAL 2'!$E$7</f>
        <v>0</v>
      </c>
      <c r="V44" s="369">
        <v>0</v>
      </c>
      <c r="W44" s="165">
        <f>V44*'BD GRAL 2'!$E$8</f>
        <v>0</v>
      </c>
      <c r="X44" s="369">
        <v>0</v>
      </c>
      <c r="Y44" s="196">
        <f>X44*'BD GRAL 2'!$E$9</f>
        <v>0</v>
      </c>
      <c r="Z44" s="369">
        <v>0</v>
      </c>
      <c r="AA44" s="196">
        <f>Z44*'BD GRAL 2'!$E$10</f>
        <v>0</v>
      </c>
      <c r="AB44" s="369">
        <v>0</v>
      </c>
      <c r="AC44" s="196">
        <f>AB44*'BD GRAL 2'!$E$11</f>
        <v>0</v>
      </c>
      <c r="AD44" s="369">
        <v>0</v>
      </c>
      <c r="AE44" s="196">
        <f>AD44*'BD GRAL 2'!$E$12</f>
        <v>0</v>
      </c>
      <c r="AF44" s="369">
        <v>0</v>
      </c>
      <c r="AG44" s="196">
        <f>AF44*'BD GRAL 2'!$E$13</f>
        <v>0</v>
      </c>
      <c r="AH44" s="369">
        <v>0</v>
      </c>
      <c r="AI44" s="196">
        <f>AH44*'BD GRAL 2'!$E$14</f>
        <v>0</v>
      </c>
      <c r="AJ44" s="369">
        <v>0</v>
      </c>
      <c r="AK44" s="196">
        <f>AJ44*'BD GRAL 2'!$E$15</f>
        <v>0</v>
      </c>
      <c r="AL44" s="369">
        <v>0</v>
      </c>
      <c r="AM44" s="196">
        <f>AL44*'BD GRAL 2'!$E$16</f>
        <v>0</v>
      </c>
      <c r="AN44" s="369">
        <v>0</v>
      </c>
      <c r="AO44" s="196">
        <f>AN44*'BD GRAL 2'!$E$17</f>
        <v>0</v>
      </c>
      <c r="AP44" s="369">
        <v>0</v>
      </c>
      <c r="AQ44" s="196">
        <f>AP44*'BD GRAL 2'!$E$18</f>
        <v>0</v>
      </c>
      <c r="AR44" s="207">
        <f t="shared" si="1"/>
        <v>0</v>
      </c>
      <c r="AS44" s="357">
        <v>0</v>
      </c>
      <c r="AT44" s="358">
        <v>0</v>
      </c>
      <c r="AU44" s="359">
        <v>0</v>
      </c>
      <c r="AV44" s="360">
        <v>0</v>
      </c>
      <c r="AW44" s="359">
        <v>0</v>
      </c>
      <c r="AX44" s="360">
        <v>0</v>
      </c>
      <c r="AY44" s="359">
        <v>0</v>
      </c>
      <c r="AZ44" s="361">
        <v>0</v>
      </c>
      <c r="BA44" s="359">
        <v>0</v>
      </c>
      <c r="BB44" s="361">
        <v>0</v>
      </c>
      <c r="BC44" s="359">
        <v>0</v>
      </c>
      <c r="BD44" s="361">
        <v>0</v>
      </c>
      <c r="BE44" s="362">
        <v>0</v>
      </c>
      <c r="BF44" s="232">
        <f t="shared" si="6"/>
        <v>0</v>
      </c>
      <c r="BG44" s="180">
        <f t="shared" si="7"/>
        <v>0</v>
      </c>
      <c r="BH44" s="227">
        <f t="shared" si="10"/>
        <v>0</v>
      </c>
      <c r="BI44" s="236">
        <f t="shared" si="11"/>
        <v>0</v>
      </c>
      <c r="BJ44" s="974"/>
      <c r="BK44" s="909"/>
      <c r="BL44" s="909"/>
      <c r="BM44" s="975"/>
      <c r="BO44" s="242">
        <v>34</v>
      </c>
      <c r="BP44" s="959"/>
      <c r="BQ44" s="959"/>
      <c r="BR44" s="391" t="str">
        <f>IF(BP44="","",VLOOKUP(BP44,'DATOS BANCARIOS'!$B$4:$K$23,2))</f>
        <v/>
      </c>
      <c r="BS44" s="392" t="str">
        <f>IF(BP44="","",VLOOKUP(BP44,'DATOS BANCARIOS'!$B$4:$K$23,4))</f>
        <v/>
      </c>
      <c r="BT44" s="393" t="str">
        <f>IF(BP44="","",VLOOKUP(BP44,'DATOS BANCARIOS'!$B$4:$K$23,5))</f>
        <v/>
      </c>
      <c r="BU44" s="393" t="str">
        <f>IF(BP44="","",VLOOKUP(BP44,'DATOS BANCARIOS'!$B$4:$K$23,6))</f>
        <v/>
      </c>
      <c r="BV44" s="393" t="str">
        <f>IF(BP44="","",VLOOKUP(BP44,'DATOS BANCARIOS'!$B$4:$K$23,7))</f>
        <v/>
      </c>
      <c r="BW44" s="393" t="str">
        <f>IF(BP44="","",VLOOKUP(BP44,'DATOS BANCARIOS'!$B$4:$K$23,8))</f>
        <v/>
      </c>
      <c r="BX44" s="713"/>
      <c r="BY44" s="395"/>
      <c r="BZ44" s="298">
        <v>0</v>
      </c>
      <c r="CA44" s="299">
        <v>0</v>
      </c>
      <c r="CB44" s="300">
        <v>0</v>
      </c>
      <c r="CC44" s="299">
        <v>0</v>
      </c>
      <c r="CD44" s="300">
        <v>0</v>
      </c>
      <c r="CE44" s="299">
        <v>0</v>
      </c>
      <c r="CF44" s="300">
        <v>0</v>
      </c>
      <c r="CG44" s="299">
        <v>0</v>
      </c>
      <c r="CH44" s="301">
        <v>0</v>
      </c>
      <c r="CI44" s="299">
        <v>0</v>
      </c>
      <c r="CJ44" s="301">
        <v>0</v>
      </c>
      <c r="CK44" s="299">
        <v>0</v>
      </c>
      <c r="CL44" s="375">
        <v>0</v>
      </c>
      <c r="CM44" s="376">
        <v>0</v>
      </c>
      <c r="CN44" s="375">
        <v>0</v>
      </c>
      <c r="CO44" s="376">
        <v>0</v>
      </c>
      <c r="CP44" s="375">
        <v>0</v>
      </c>
      <c r="CQ44" s="302">
        <v>0</v>
      </c>
      <c r="CR44" s="254">
        <f t="shared" si="2"/>
        <v>0</v>
      </c>
      <c r="CS44" s="255">
        <f t="shared" si="8"/>
        <v>0</v>
      </c>
      <c r="CT44" s="291">
        <f t="shared" si="9"/>
        <v>0</v>
      </c>
      <c r="CU44" s="824">
        <f t="shared" si="3"/>
        <v>0</v>
      </c>
      <c r="CV44" s="373">
        <f t="shared" si="4"/>
        <v>0</v>
      </c>
      <c r="CW44" s="373">
        <f t="shared" si="5"/>
        <v>0</v>
      </c>
      <c r="CX44" s="910"/>
      <c r="CY44" s="907"/>
      <c r="CZ44" s="947"/>
    </row>
    <row r="45" spans="1:104" s="6" customFormat="1" ht="22.5" customHeight="1" x14ac:dyDescent="0.25">
      <c r="A45" s="52">
        <v>35</v>
      </c>
      <c r="B45" s="972"/>
      <c r="C45" s="972"/>
      <c r="D45" s="175" t="str">
        <f>IF(B45="","",VLOOKUP(B45,'DATOS BANCARIOS'!$B$4:$K$23,2))</f>
        <v/>
      </c>
      <c r="E45" s="117" t="str">
        <f>IF(B45="","",VLOOKUP(B45,'DATOS BANCARIOS'!$B$4:$K$23,4))</f>
        <v/>
      </c>
      <c r="F45" s="117" t="str">
        <f>IF(B45="","",VLOOKUP(B45,'DATOS BANCARIOS'!$B$4:$K$23,5))</f>
        <v/>
      </c>
      <c r="G45" s="117" t="str">
        <f>IF(B45="","",VLOOKUP(B45,'DATOS BANCARIOS'!$B$4:$K$23,6))</f>
        <v/>
      </c>
      <c r="H45" s="117" t="str">
        <f>IF(B45="","",VLOOKUP(B45,'DATOS BANCARIOS'!$B$4:$K$23,7))</f>
        <v/>
      </c>
      <c r="I45" s="117" t="str">
        <f>IF(B45="","",VLOOKUP(B45,'DATOS BANCARIOS'!$B$4:$K$23,8))</f>
        <v/>
      </c>
      <c r="J45" s="713"/>
      <c r="K45" s="397"/>
      <c r="L45" s="852">
        <v>0</v>
      </c>
      <c r="M45" s="196">
        <f>L45*'BD GRAL 2'!$E$3</f>
        <v>0</v>
      </c>
      <c r="N45" s="369">
        <v>0</v>
      </c>
      <c r="O45" s="196">
        <f>N45*'BD GRAL 2'!$E$4</f>
        <v>0</v>
      </c>
      <c r="P45" s="369">
        <v>0</v>
      </c>
      <c r="Q45" s="196">
        <f>P45*'BD GRAL 2'!$E$5</f>
        <v>0</v>
      </c>
      <c r="R45" s="369">
        <v>0</v>
      </c>
      <c r="S45" s="196">
        <f>R45*'BD GRAL 2'!$E$6</f>
        <v>0</v>
      </c>
      <c r="T45" s="369">
        <v>0</v>
      </c>
      <c r="U45" s="196">
        <f>T45*'BD GRAL 2'!$E$7</f>
        <v>0</v>
      </c>
      <c r="V45" s="369">
        <v>0</v>
      </c>
      <c r="W45" s="165">
        <f>V45*'BD GRAL 2'!$E$8</f>
        <v>0</v>
      </c>
      <c r="X45" s="369">
        <v>0</v>
      </c>
      <c r="Y45" s="196">
        <f>X45*'BD GRAL 2'!$E$9</f>
        <v>0</v>
      </c>
      <c r="Z45" s="369">
        <v>0</v>
      </c>
      <c r="AA45" s="196">
        <f>Z45*'BD GRAL 2'!$E$10</f>
        <v>0</v>
      </c>
      <c r="AB45" s="369">
        <v>0</v>
      </c>
      <c r="AC45" s="196">
        <f>AB45*'BD GRAL 2'!$E$11</f>
        <v>0</v>
      </c>
      <c r="AD45" s="369">
        <v>0</v>
      </c>
      <c r="AE45" s="196">
        <f>AD45*'BD GRAL 2'!$E$12</f>
        <v>0</v>
      </c>
      <c r="AF45" s="369">
        <v>0</v>
      </c>
      <c r="AG45" s="196">
        <f>AF45*'BD GRAL 2'!$E$13</f>
        <v>0</v>
      </c>
      <c r="AH45" s="369">
        <v>0</v>
      </c>
      <c r="AI45" s="196">
        <f>AH45*'BD GRAL 2'!$E$14</f>
        <v>0</v>
      </c>
      <c r="AJ45" s="369">
        <v>0</v>
      </c>
      <c r="AK45" s="196">
        <f>AJ45*'BD GRAL 2'!$E$15</f>
        <v>0</v>
      </c>
      <c r="AL45" s="369">
        <v>0</v>
      </c>
      <c r="AM45" s="196">
        <f>AL45*'BD GRAL 2'!$E$16</f>
        <v>0</v>
      </c>
      <c r="AN45" s="369">
        <v>0</v>
      </c>
      <c r="AO45" s="196">
        <f>AN45*'BD GRAL 2'!$E$17</f>
        <v>0</v>
      </c>
      <c r="AP45" s="369">
        <v>0</v>
      </c>
      <c r="AQ45" s="196">
        <f>AP45*'BD GRAL 2'!$E$18</f>
        <v>0</v>
      </c>
      <c r="AR45" s="207">
        <f t="shared" si="1"/>
        <v>0</v>
      </c>
      <c r="AS45" s="357">
        <v>0</v>
      </c>
      <c r="AT45" s="358">
        <v>0</v>
      </c>
      <c r="AU45" s="359">
        <v>0</v>
      </c>
      <c r="AV45" s="360">
        <v>0</v>
      </c>
      <c r="AW45" s="359">
        <v>0</v>
      </c>
      <c r="AX45" s="360">
        <v>0</v>
      </c>
      <c r="AY45" s="359">
        <v>0</v>
      </c>
      <c r="AZ45" s="361">
        <v>0</v>
      </c>
      <c r="BA45" s="359">
        <v>0</v>
      </c>
      <c r="BB45" s="361">
        <v>0</v>
      </c>
      <c r="BC45" s="359">
        <v>0</v>
      </c>
      <c r="BD45" s="361">
        <v>0</v>
      </c>
      <c r="BE45" s="362">
        <v>0</v>
      </c>
      <c r="BF45" s="232">
        <f t="shared" si="6"/>
        <v>0</v>
      </c>
      <c r="BG45" s="180">
        <f t="shared" si="7"/>
        <v>0</v>
      </c>
      <c r="BH45" s="227">
        <f t="shared" si="10"/>
        <v>0</v>
      </c>
      <c r="BI45" s="236">
        <f t="shared" si="11"/>
        <v>0</v>
      </c>
      <c r="BJ45" s="974"/>
      <c r="BK45" s="909"/>
      <c r="BL45" s="909"/>
      <c r="BM45" s="975"/>
      <c r="BO45" s="242">
        <v>35</v>
      </c>
      <c r="BP45" s="959"/>
      <c r="BQ45" s="959"/>
      <c r="BR45" s="391" t="str">
        <f>IF(BP45="","",VLOOKUP(BP45,'DATOS BANCARIOS'!$B$4:$K$23,2))</f>
        <v/>
      </c>
      <c r="BS45" s="392" t="str">
        <f>IF(BP45="","",VLOOKUP(BP45,'DATOS BANCARIOS'!$B$4:$K$23,4))</f>
        <v/>
      </c>
      <c r="BT45" s="393" t="str">
        <f>IF(BP45="","",VLOOKUP(BP45,'DATOS BANCARIOS'!$B$4:$K$23,5))</f>
        <v/>
      </c>
      <c r="BU45" s="393" t="str">
        <f>IF(BP45="","",VLOOKUP(BP45,'DATOS BANCARIOS'!$B$4:$K$23,6))</f>
        <v/>
      </c>
      <c r="BV45" s="393" t="str">
        <f>IF(BP45="","",VLOOKUP(BP45,'DATOS BANCARIOS'!$B$4:$K$23,7))</f>
        <v/>
      </c>
      <c r="BW45" s="393" t="str">
        <f>IF(BP45="","",VLOOKUP(BP45,'DATOS BANCARIOS'!$B$4:$K$23,8))</f>
        <v/>
      </c>
      <c r="BX45" s="713"/>
      <c r="BY45" s="395"/>
      <c r="BZ45" s="298">
        <v>0</v>
      </c>
      <c r="CA45" s="299">
        <v>0</v>
      </c>
      <c r="CB45" s="300">
        <v>0</v>
      </c>
      <c r="CC45" s="299">
        <v>0</v>
      </c>
      <c r="CD45" s="300">
        <v>0</v>
      </c>
      <c r="CE45" s="299">
        <v>0</v>
      </c>
      <c r="CF45" s="300">
        <v>0</v>
      </c>
      <c r="CG45" s="299">
        <v>0</v>
      </c>
      <c r="CH45" s="301">
        <v>0</v>
      </c>
      <c r="CI45" s="299">
        <v>0</v>
      </c>
      <c r="CJ45" s="301">
        <v>0</v>
      </c>
      <c r="CK45" s="299">
        <v>0</v>
      </c>
      <c r="CL45" s="375">
        <v>0</v>
      </c>
      <c r="CM45" s="376">
        <v>0</v>
      </c>
      <c r="CN45" s="375">
        <v>0</v>
      </c>
      <c r="CO45" s="376">
        <v>0</v>
      </c>
      <c r="CP45" s="375">
        <v>0</v>
      </c>
      <c r="CQ45" s="302">
        <v>0</v>
      </c>
      <c r="CR45" s="254">
        <f t="shared" si="2"/>
        <v>0</v>
      </c>
      <c r="CS45" s="255">
        <f t="shared" si="8"/>
        <v>0</v>
      </c>
      <c r="CT45" s="291">
        <f t="shared" si="9"/>
        <v>0</v>
      </c>
      <c r="CU45" s="824">
        <f t="shared" si="3"/>
        <v>0</v>
      </c>
      <c r="CV45" s="373">
        <f t="shared" si="4"/>
        <v>0</v>
      </c>
      <c r="CW45" s="373">
        <f t="shared" si="5"/>
        <v>0</v>
      </c>
      <c r="CX45" s="910"/>
      <c r="CY45" s="907"/>
      <c r="CZ45" s="947"/>
    </row>
    <row r="46" spans="1:104" s="6" customFormat="1" ht="22.5" customHeight="1" x14ac:dyDescent="0.25">
      <c r="A46" s="52">
        <v>36</v>
      </c>
      <c r="B46" s="972"/>
      <c r="C46" s="972"/>
      <c r="D46" s="175" t="str">
        <f>IF(B46="","",VLOOKUP(B46,'DATOS BANCARIOS'!$B$4:$K$23,2))</f>
        <v/>
      </c>
      <c r="E46" s="117" t="str">
        <f>IF(B46="","",VLOOKUP(B46,'DATOS BANCARIOS'!$B$4:$K$23,4))</f>
        <v/>
      </c>
      <c r="F46" s="117" t="str">
        <f>IF(B46="","",VLOOKUP(B46,'DATOS BANCARIOS'!$B$4:$K$23,5))</f>
        <v/>
      </c>
      <c r="G46" s="117" t="str">
        <f>IF(B46="","",VLOOKUP(B46,'DATOS BANCARIOS'!$B$4:$K$23,6))</f>
        <v/>
      </c>
      <c r="H46" s="117" t="str">
        <f>IF(B46="","",VLOOKUP(B46,'DATOS BANCARIOS'!$B$4:$K$23,7))</f>
        <v/>
      </c>
      <c r="I46" s="117" t="str">
        <f>IF(B46="","",VLOOKUP(B46,'DATOS BANCARIOS'!$B$4:$K$23,8))</f>
        <v/>
      </c>
      <c r="J46" s="713"/>
      <c r="K46" s="397"/>
      <c r="L46" s="852">
        <v>0</v>
      </c>
      <c r="M46" s="196">
        <f>L46*'BD GRAL 2'!$E$3</f>
        <v>0</v>
      </c>
      <c r="N46" s="369">
        <v>0</v>
      </c>
      <c r="O46" s="196">
        <f>N46*'BD GRAL 2'!$E$4</f>
        <v>0</v>
      </c>
      <c r="P46" s="369">
        <v>0</v>
      </c>
      <c r="Q46" s="196">
        <f>P46*'BD GRAL 2'!$E$5</f>
        <v>0</v>
      </c>
      <c r="R46" s="369">
        <v>0</v>
      </c>
      <c r="S46" s="196">
        <f>R46*'BD GRAL 2'!$E$6</f>
        <v>0</v>
      </c>
      <c r="T46" s="369">
        <v>0</v>
      </c>
      <c r="U46" s="196">
        <f>T46*'BD GRAL 2'!$E$7</f>
        <v>0</v>
      </c>
      <c r="V46" s="369">
        <v>0</v>
      </c>
      <c r="W46" s="165">
        <f>V46*'BD GRAL 2'!$E$8</f>
        <v>0</v>
      </c>
      <c r="X46" s="369">
        <v>0</v>
      </c>
      <c r="Y46" s="196">
        <f>X46*'BD GRAL 2'!$E$9</f>
        <v>0</v>
      </c>
      <c r="Z46" s="369">
        <v>0</v>
      </c>
      <c r="AA46" s="196">
        <f>Z46*'BD GRAL 2'!$E$10</f>
        <v>0</v>
      </c>
      <c r="AB46" s="369">
        <v>0</v>
      </c>
      <c r="AC46" s="196">
        <f>AB46*'BD GRAL 2'!$E$11</f>
        <v>0</v>
      </c>
      <c r="AD46" s="369">
        <v>0</v>
      </c>
      <c r="AE46" s="196">
        <f>AD46*'BD GRAL 2'!$E$12</f>
        <v>0</v>
      </c>
      <c r="AF46" s="369">
        <v>0</v>
      </c>
      <c r="AG46" s="196">
        <f>AF46*'BD GRAL 2'!$E$13</f>
        <v>0</v>
      </c>
      <c r="AH46" s="369">
        <v>0</v>
      </c>
      <c r="AI46" s="196">
        <f>AH46*'BD GRAL 2'!$E$14</f>
        <v>0</v>
      </c>
      <c r="AJ46" s="369">
        <v>0</v>
      </c>
      <c r="AK46" s="196">
        <f>AJ46*'BD GRAL 2'!$E$15</f>
        <v>0</v>
      </c>
      <c r="AL46" s="369">
        <v>0</v>
      </c>
      <c r="AM46" s="196">
        <f>AL46*'BD GRAL 2'!$E$16</f>
        <v>0</v>
      </c>
      <c r="AN46" s="369">
        <v>0</v>
      </c>
      <c r="AO46" s="196">
        <f>AN46*'BD GRAL 2'!$E$17</f>
        <v>0</v>
      </c>
      <c r="AP46" s="369">
        <v>0</v>
      </c>
      <c r="AQ46" s="196">
        <f>AP46*'BD GRAL 2'!$E$18</f>
        <v>0</v>
      </c>
      <c r="AR46" s="207">
        <f t="shared" si="1"/>
        <v>0</v>
      </c>
      <c r="AS46" s="357">
        <v>0</v>
      </c>
      <c r="AT46" s="358">
        <v>0</v>
      </c>
      <c r="AU46" s="359">
        <v>0</v>
      </c>
      <c r="AV46" s="360">
        <v>0</v>
      </c>
      <c r="AW46" s="359">
        <v>0</v>
      </c>
      <c r="AX46" s="360">
        <v>0</v>
      </c>
      <c r="AY46" s="359">
        <v>0</v>
      </c>
      <c r="AZ46" s="361">
        <v>0</v>
      </c>
      <c r="BA46" s="359">
        <v>0</v>
      </c>
      <c r="BB46" s="361">
        <v>0</v>
      </c>
      <c r="BC46" s="359">
        <v>0</v>
      </c>
      <c r="BD46" s="361">
        <v>0</v>
      </c>
      <c r="BE46" s="362">
        <v>0</v>
      </c>
      <c r="BF46" s="232">
        <f t="shared" si="6"/>
        <v>0</v>
      </c>
      <c r="BG46" s="180">
        <f t="shared" si="7"/>
        <v>0</v>
      </c>
      <c r="BH46" s="227">
        <f t="shared" si="10"/>
        <v>0</v>
      </c>
      <c r="BI46" s="236">
        <f t="shared" si="11"/>
        <v>0</v>
      </c>
      <c r="BJ46" s="974"/>
      <c r="BK46" s="909"/>
      <c r="BL46" s="909"/>
      <c r="BM46" s="975"/>
      <c r="BO46" s="242">
        <v>36</v>
      </c>
      <c r="BP46" s="959"/>
      <c r="BQ46" s="959"/>
      <c r="BR46" s="391" t="str">
        <f>IF(BP46="","",VLOOKUP(BP46,'DATOS BANCARIOS'!$B$4:$K$23,2))</f>
        <v/>
      </c>
      <c r="BS46" s="392" t="str">
        <f>IF(BP46="","",VLOOKUP(BP46,'DATOS BANCARIOS'!$B$4:$K$23,4))</f>
        <v/>
      </c>
      <c r="BT46" s="393" t="str">
        <f>IF(BP46="","",VLOOKUP(BP46,'DATOS BANCARIOS'!$B$4:$K$23,5))</f>
        <v/>
      </c>
      <c r="BU46" s="393" t="str">
        <f>IF(BP46="","",VLOOKUP(BP46,'DATOS BANCARIOS'!$B$4:$K$23,6))</f>
        <v/>
      </c>
      <c r="BV46" s="393" t="str">
        <f>IF(BP46="","",VLOOKUP(BP46,'DATOS BANCARIOS'!$B$4:$K$23,7))</f>
        <v/>
      </c>
      <c r="BW46" s="393" t="str">
        <f>IF(BP46="","",VLOOKUP(BP46,'DATOS BANCARIOS'!$B$4:$K$23,8))</f>
        <v/>
      </c>
      <c r="BX46" s="713"/>
      <c r="BY46" s="395"/>
      <c r="BZ46" s="298">
        <v>0</v>
      </c>
      <c r="CA46" s="299">
        <v>0</v>
      </c>
      <c r="CB46" s="300">
        <v>0</v>
      </c>
      <c r="CC46" s="299">
        <v>0</v>
      </c>
      <c r="CD46" s="300">
        <v>0</v>
      </c>
      <c r="CE46" s="299">
        <v>0</v>
      </c>
      <c r="CF46" s="300">
        <v>0</v>
      </c>
      <c r="CG46" s="299">
        <v>0</v>
      </c>
      <c r="CH46" s="301">
        <v>0</v>
      </c>
      <c r="CI46" s="299">
        <v>0</v>
      </c>
      <c r="CJ46" s="301">
        <v>0</v>
      </c>
      <c r="CK46" s="299">
        <v>0</v>
      </c>
      <c r="CL46" s="375">
        <v>0</v>
      </c>
      <c r="CM46" s="376">
        <v>0</v>
      </c>
      <c r="CN46" s="375">
        <v>0</v>
      </c>
      <c r="CO46" s="376">
        <v>0</v>
      </c>
      <c r="CP46" s="375">
        <v>0</v>
      </c>
      <c r="CQ46" s="302">
        <v>0</v>
      </c>
      <c r="CR46" s="254">
        <f t="shared" si="2"/>
        <v>0</v>
      </c>
      <c r="CS46" s="255">
        <f t="shared" si="8"/>
        <v>0</v>
      </c>
      <c r="CT46" s="291">
        <f t="shared" si="9"/>
        <v>0</v>
      </c>
      <c r="CU46" s="824">
        <f t="shared" si="3"/>
        <v>0</v>
      </c>
      <c r="CV46" s="373">
        <f t="shared" si="4"/>
        <v>0</v>
      </c>
      <c r="CW46" s="373">
        <f t="shared" si="5"/>
        <v>0</v>
      </c>
      <c r="CX46" s="910"/>
      <c r="CY46" s="907"/>
      <c r="CZ46" s="947"/>
    </row>
    <row r="47" spans="1:104" s="6" customFormat="1" ht="22.5" customHeight="1" x14ac:dyDescent="0.25">
      <c r="A47" s="52">
        <v>37</v>
      </c>
      <c r="B47" s="972"/>
      <c r="C47" s="972"/>
      <c r="D47" s="175" t="str">
        <f>IF(B47="","",VLOOKUP(B47,'DATOS BANCARIOS'!$B$4:$K$23,2))</f>
        <v/>
      </c>
      <c r="E47" s="117" t="str">
        <f>IF(B47="","",VLOOKUP(B47,'DATOS BANCARIOS'!$B$4:$K$23,4))</f>
        <v/>
      </c>
      <c r="F47" s="117" t="str">
        <f>IF(B47="","",VLOOKUP(B47,'DATOS BANCARIOS'!$B$4:$K$23,5))</f>
        <v/>
      </c>
      <c r="G47" s="117" t="str">
        <f>IF(B47="","",VLOOKUP(B47,'DATOS BANCARIOS'!$B$4:$K$23,6))</f>
        <v/>
      </c>
      <c r="H47" s="117" t="str">
        <f>IF(B47="","",VLOOKUP(B47,'DATOS BANCARIOS'!$B$4:$K$23,7))</f>
        <v/>
      </c>
      <c r="I47" s="117" t="str">
        <f>IF(B47="","",VLOOKUP(B47,'DATOS BANCARIOS'!$B$4:$K$23,8))</f>
        <v/>
      </c>
      <c r="J47" s="713"/>
      <c r="K47" s="397"/>
      <c r="L47" s="852">
        <v>0</v>
      </c>
      <c r="M47" s="196">
        <f>L47*'BD GRAL 2'!$E$3</f>
        <v>0</v>
      </c>
      <c r="N47" s="369">
        <v>0</v>
      </c>
      <c r="O47" s="196">
        <f>N47*'BD GRAL 2'!$E$4</f>
        <v>0</v>
      </c>
      <c r="P47" s="369">
        <v>0</v>
      </c>
      <c r="Q47" s="196">
        <f>P47*'BD GRAL 2'!$E$5</f>
        <v>0</v>
      </c>
      <c r="R47" s="369">
        <v>0</v>
      </c>
      <c r="S47" s="196">
        <f>R47*'BD GRAL 2'!$E$6</f>
        <v>0</v>
      </c>
      <c r="T47" s="369">
        <v>0</v>
      </c>
      <c r="U47" s="196">
        <f>T47*'BD GRAL 2'!$E$7</f>
        <v>0</v>
      </c>
      <c r="V47" s="369">
        <v>0</v>
      </c>
      <c r="W47" s="165">
        <f>V47*'BD GRAL 2'!$E$8</f>
        <v>0</v>
      </c>
      <c r="X47" s="369">
        <v>0</v>
      </c>
      <c r="Y47" s="196">
        <f>X47*'BD GRAL 2'!$E$9</f>
        <v>0</v>
      </c>
      <c r="Z47" s="369">
        <v>0</v>
      </c>
      <c r="AA47" s="196">
        <f>Z47*'BD GRAL 2'!$E$10</f>
        <v>0</v>
      </c>
      <c r="AB47" s="369">
        <v>0</v>
      </c>
      <c r="AC47" s="196">
        <f>AB47*'BD GRAL 2'!$E$11</f>
        <v>0</v>
      </c>
      <c r="AD47" s="369">
        <v>0</v>
      </c>
      <c r="AE47" s="196">
        <f>AD47*'BD GRAL 2'!$E$12</f>
        <v>0</v>
      </c>
      <c r="AF47" s="369">
        <v>0</v>
      </c>
      <c r="AG47" s="196">
        <f>AF47*'BD GRAL 2'!$E$13</f>
        <v>0</v>
      </c>
      <c r="AH47" s="369">
        <v>0</v>
      </c>
      <c r="AI47" s="196">
        <f>AH47*'BD GRAL 2'!$E$14</f>
        <v>0</v>
      </c>
      <c r="AJ47" s="369">
        <v>0</v>
      </c>
      <c r="AK47" s="196">
        <f>AJ47*'BD GRAL 2'!$E$15</f>
        <v>0</v>
      </c>
      <c r="AL47" s="369">
        <v>0</v>
      </c>
      <c r="AM47" s="196">
        <f>AL47*'BD GRAL 2'!$E$16</f>
        <v>0</v>
      </c>
      <c r="AN47" s="369">
        <v>0</v>
      </c>
      <c r="AO47" s="196">
        <f>AN47*'BD GRAL 2'!$E$17</f>
        <v>0</v>
      </c>
      <c r="AP47" s="369">
        <v>0</v>
      </c>
      <c r="AQ47" s="196">
        <f>AP47*'BD GRAL 2'!$E$18</f>
        <v>0</v>
      </c>
      <c r="AR47" s="207">
        <f t="shared" si="1"/>
        <v>0</v>
      </c>
      <c r="AS47" s="357">
        <v>0</v>
      </c>
      <c r="AT47" s="358">
        <v>0</v>
      </c>
      <c r="AU47" s="359">
        <v>0</v>
      </c>
      <c r="AV47" s="360">
        <v>0</v>
      </c>
      <c r="AW47" s="359">
        <v>0</v>
      </c>
      <c r="AX47" s="360">
        <v>0</v>
      </c>
      <c r="AY47" s="359">
        <v>0</v>
      </c>
      <c r="AZ47" s="361">
        <v>0</v>
      </c>
      <c r="BA47" s="359">
        <v>0</v>
      </c>
      <c r="BB47" s="361">
        <v>0</v>
      </c>
      <c r="BC47" s="359">
        <v>0</v>
      </c>
      <c r="BD47" s="361">
        <v>0</v>
      </c>
      <c r="BE47" s="362">
        <v>0</v>
      </c>
      <c r="BF47" s="232">
        <f t="shared" si="6"/>
        <v>0</v>
      </c>
      <c r="BG47" s="180">
        <f t="shared" si="7"/>
        <v>0</v>
      </c>
      <c r="BH47" s="227">
        <f t="shared" si="10"/>
        <v>0</v>
      </c>
      <c r="BI47" s="236">
        <f t="shared" si="11"/>
        <v>0</v>
      </c>
      <c r="BJ47" s="974"/>
      <c r="BK47" s="909"/>
      <c r="BL47" s="909"/>
      <c r="BM47" s="975"/>
      <c r="BO47" s="242">
        <v>37</v>
      </c>
      <c r="BP47" s="959"/>
      <c r="BQ47" s="959"/>
      <c r="BR47" s="391" t="str">
        <f>IF(BP47="","",VLOOKUP(BP47,'DATOS BANCARIOS'!$B$4:$K$23,2))</f>
        <v/>
      </c>
      <c r="BS47" s="392" t="str">
        <f>IF(BP47="","",VLOOKUP(BP47,'DATOS BANCARIOS'!$B$4:$K$23,4))</f>
        <v/>
      </c>
      <c r="BT47" s="393" t="str">
        <f>IF(BP47="","",VLOOKUP(BP47,'DATOS BANCARIOS'!$B$4:$K$23,5))</f>
        <v/>
      </c>
      <c r="BU47" s="393" t="str">
        <f>IF(BP47="","",VLOOKUP(BP47,'DATOS BANCARIOS'!$B$4:$K$23,6))</f>
        <v/>
      </c>
      <c r="BV47" s="393" t="str">
        <f>IF(BP47="","",VLOOKUP(BP47,'DATOS BANCARIOS'!$B$4:$K$23,7))</f>
        <v/>
      </c>
      <c r="BW47" s="393" t="str">
        <f>IF(BP47="","",VLOOKUP(BP47,'DATOS BANCARIOS'!$B$4:$K$23,8))</f>
        <v/>
      </c>
      <c r="BX47" s="713"/>
      <c r="BY47" s="395"/>
      <c r="BZ47" s="298">
        <v>0</v>
      </c>
      <c r="CA47" s="299">
        <v>0</v>
      </c>
      <c r="CB47" s="300">
        <v>0</v>
      </c>
      <c r="CC47" s="299">
        <v>0</v>
      </c>
      <c r="CD47" s="300">
        <v>0</v>
      </c>
      <c r="CE47" s="299">
        <v>0</v>
      </c>
      <c r="CF47" s="300">
        <v>0</v>
      </c>
      <c r="CG47" s="299">
        <v>0</v>
      </c>
      <c r="CH47" s="301">
        <v>0</v>
      </c>
      <c r="CI47" s="299">
        <v>0</v>
      </c>
      <c r="CJ47" s="301">
        <v>0</v>
      </c>
      <c r="CK47" s="299">
        <v>0</v>
      </c>
      <c r="CL47" s="375">
        <v>0</v>
      </c>
      <c r="CM47" s="376">
        <v>0</v>
      </c>
      <c r="CN47" s="375">
        <v>0</v>
      </c>
      <c r="CO47" s="376">
        <v>0</v>
      </c>
      <c r="CP47" s="375">
        <v>0</v>
      </c>
      <c r="CQ47" s="302">
        <v>0</v>
      </c>
      <c r="CR47" s="254">
        <f t="shared" si="2"/>
        <v>0</v>
      </c>
      <c r="CS47" s="255">
        <f t="shared" si="8"/>
        <v>0</v>
      </c>
      <c r="CT47" s="291">
        <f t="shared" si="9"/>
        <v>0</v>
      </c>
      <c r="CU47" s="824">
        <f t="shared" si="3"/>
        <v>0</v>
      </c>
      <c r="CV47" s="373">
        <f t="shared" si="4"/>
        <v>0</v>
      </c>
      <c r="CW47" s="373">
        <f t="shared" si="5"/>
        <v>0</v>
      </c>
      <c r="CX47" s="910"/>
      <c r="CY47" s="907"/>
      <c r="CZ47" s="947"/>
    </row>
    <row r="48" spans="1:104" s="6" customFormat="1" ht="22.5" customHeight="1" x14ac:dyDescent="0.25">
      <c r="A48" s="52">
        <v>38</v>
      </c>
      <c r="B48" s="972"/>
      <c r="C48" s="972"/>
      <c r="D48" s="175" t="str">
        <f>IF(B48="","",VLOOKUP(B48,'DATOS BANCARIOS'!$B$4:$K$23,2))</f>
        <v/>
      </c>
      <c r="E48" s="117" t="str">
        <f>IF(B48="","",VLOOKUP(B48,'DATOS BANCARIOS'!$B$4:$K$23,4))</f>
        <v/>
      </c>
      <c r="F48" s="117" t="str">
        <f>IF(B48="","",VLOOKUP(B48,'DATOS BANCARIOS'!$B$4:$K$23,5))</f>
        <v/>
      </c>
      <c r="G48" s="117" t="str">
        <f>IF(B48="","",VLOOKUP(B48,'DATOS BANCARIOS'!$B$4:$K$23,6))</f>
        <v/>
      </c>
      <c r="H48" s="117" t="str">
        <f>IF(B48="","",VLOOKUP(B48,'DATOS BANCARIOS'!$B$4:$K$23,7))</f>
        <v/>
      </c>
      <c r="I48" s="117" t="str">
        <f>IF(B48="","",VLOOKUP(B48,'DATOS BANCARIOS'!$B$4:$K$23,8))</f>
        <v/>
      </c>
      <c r="J48" s="713"/>
      <c r="K48" s="397"/>
      <c r="L48" s="852">
        <v>0</v>
      </c>
      <c r="M48" s="196">
        <f>L48*'BD GRAL 2'!$E$3</f>
        <v>0</v>
      </c>
      <c r="N48" s="369">
        <v>0</v>
      </c>
      <c r="O48" s="196">
        <f>N48*'BD GRAL 2'!$E$4</f>
        <v>0</v>
      </c>
      <c r="P48" s="369">
        <v>0</v>
      </c>
      <c r="Q48" s="196">
        <f>P48*'BD GRAL 2'!$E$5</f>
        <v>0</v>
      </c>
      <c r="R48" s="369">
        <v>0</v>
      </c>
      <c r="S48" s="196">
        <f>R48*'BD GRAL 2'!$E$6</f>
        <v>0</v>
      </c>
      <c r="T48" s="369">
        <v>0</v>
      </c>
      <c r="U48" s="196">
        <f>T48*'BD GRAL 2'!$E$7</f>
        <v>0</v>
      </c>
      <c r="V48" s="369">
        <v>0</v>
      </c>
      <c r="W48" s="165">
        <f>V48*'BD GRAL 2'!$E$8</f>
        <v>0</v>
      </c>
      <c r="X48" s="369">
        <v>0</v>
      </c>
      <c r="Y48" s="196">
        <f>X48*'BD GRAL 2'!$E$9</f>
        <v>0</v>
      </c>
      <c r="Z48" s="369">
        <v>0</v>
      </c>
      <c r="AA48" s="196">
        <f>Z48*'BD GRAL 2'!$E$10</f>
        <v>0</v>
      </c>
      <c r="AB48" s="369">
        <v>0</v>
      </c>
      <c r="AC48" s="196">
        <f>AB48*'BD GRAL 2'!$E$11</f>
        <v>0</v>
      </c>
      <c r="AD48" s="369">
        <v>0</v>
      </c>
      <c r="AE48" s="196">
        <f>AD48*'BD GRAL 2'!$E$12</f>
        <v>0</v>
      </c>
      <c r="AF48" s="369">
        <v>0</v>
      </c>
      <c r="AG48" s="196">
        <f>AF48*'BD GRAL 2'!$E$13</f>
        <v>0</v>
      </c>
      <c r="AH48" s="369">
        <v>0</v>
      </c>
      <c r="AI48" s="196">
        <f>AH48*'BD GRAL 2'!$E$14</f>
        <v>0</v>
      </c>
      <c r="AJ48" s="369">
        <v>0</v>
      </c>
      <c r="AK48" s="196">
        <f>AJ48*'BD GRAL 2'!$E$15</f>
        <v>0</v>
      </c>
      <c r="AL48" s="369">
        <v>0</v>
      </c>
      <c r="AM48" s="196">
        <f>AL48*'BD GRAL 2'!$E$16</f>
        <v>0</v>
      </c>
      <c r="AN48" s="369">
        <v>0</v>
      </c>
      <c r="AO48" s="196">
        <f>AN48*'BD GRAL 2'!$E$17</f>
        <v>0</v>
      </c>
      <c r="AP48" s="369">
        <v>0</v>
      </c>
      <c r="AQ48" s="196">
        <f>AP48*'BD GRAL 2'!$E$18</f>
        <v>0</v>
      </c>
      <c r="AR48" s="207">
        <f t="shared" si="1"/>
        <v>0</v>
      </c>
      <c r="AS48" s="357">
        <v>0</v>
      </c>
      <c r="AT48" s="358">
        <v>0</v>
      </c>
      <c r="AU48" s="359">
        <v>0</v>
      </c>
      <c r="AV48" s="360">
        <v>0</v>
      </c>
      <c r="AW48" s="359">
        <v>0</v>
      </c>
      <c r="AX48" s="360">
        <v>0</v>
      </c>
      <c r="AY48" s="359">
        <v>0</v>
      </c>
      <c r="AZ48" s="361">
        <v>0</v>
      </c>
      <c r="BA48" s="359">
        <v>0</v>
      </c>
      <c r="BB48" s="361">
        <v>0</v>
      </c>
      <c r="BC48" s="359">
        <v>0</v>
      </c>
      <c r="BD48" s="361">
        <v>0</v>
      </c>
      <c r="BE48" s="362">
        <v>0</v>
      </c>
      <c r="BF48" s="232">
        <f t="shared" si="6"/>
        <v>0</v>
      </c>
      <c r="BG48" s="180">
        <f t="shared" si="7"/>
        <v>0</v>
      </c>
      <c r="BH48" s="227">
        <f t="shared" si="10"/>
        <v>0</v>
      </c>
      <c r="BI48" s="236">
        <f t="shared" si="11"/>
        <v>0</v>
      </c>
      <c r="BJ48" s="974"/>
      <c r="BK48" s="909"/>
      <c r="BL48" s="909"/>
      <c r="BM48" s="975"/>
      <c r="BO48" s="242">
        <v>38</v>
      </c>
      <c r="BP48" s="959"/>
      <c r="BQ48" s="959"/>
      <c r="BR48" s="391" t="str">
        <f>IF(BP48="","",VLOOKUP(BP48,'DATOS BANCARIOS'!$B$4:$K$23,2))</f>
        <v/>
      </c>
      <c r="BS48" s="392" t="str">
        <f>IF(BP48="","",VLOOKUP(BP48,'DATOS BANCARIOS'!$B$4:$K$23,4))</f>
        <v/>
      </c>
      <c r="BT48" s="393" t="str">
        <f>IF(BP48="","",VLOOKUP(BP48,'DATOS BANCARIOS'!$B$4:$K$23,5))</f>
        <v/>
      </c>
      <c r="BU48" s="393" t="str">
        <f>IF(BP48="","",VLOOKUP(BP48,'DATOS BANCARIOS'!$B$4:$K$23,6))</f>
        <v/>
      </c>
      <c r="BV48" s="393" t="str">
        <f>IF(BP48="","",VLOOKUP(BP48,'DATOS BANCARIOS'!$B$4:$K$23,7))</f>
        <v/>
      </c>
      <c r="BW48" s="393" t="str">
        <f>IF(BP48="","",VLOOKUP(BP48,'DATOS BANCARIOS'!$B$4:$K$23,8))</f>
        <v/>
      </c>
      <c r="BX48" s="713"/>
      <c r="BY48" s="395"/>
      <c r="BZ48" s="298">
        <v>0</v>
      </c>
      <c r="CA48" s="299">
        <v>0</v>
      </c>
      <c r="CB48" s="300">
        <v>0</v>
      </c>
      <c r="CC48" s="299">
        <v>0</v>
      </c>
      <c r="CD48" s="300">
        <v>0</v>
      </c>
      <c r="CE48" s="299">
        <v>0</v>
      </c>
      <c r="CF48" s="300">
        <v>0</v>
      </c>
      <c r="CG48" s="299">
        <v>0</v>
      </c>
      <c r="CH48" s="301">
        <v>0</v>
      </c>
      <c r="CI48" s="299">
        <v>0</v>
      </c>
      <c r="CJ48" s="301">
        <v>0</v>
      </c>
      <c r="CK48" s="299">
        <v>0</v>
      </c>
      <c r="CL48" s="375">
        <v>0</v>
      </c>
      <c r="CM48" s="376">
        <v>0</v>
      </c>
      <c r="CN48" s="375">
        <v>0</v>
      </c>
      <c r="CO48" s="376">
        <v>0</v>
      </c>
      <c r="CP48" s="375">
        <v>0</v>
      </c>
      <c r="CQ48" s="302">
        <v>0</v>
      </c>
      <c r="CR48" s="254">
        <f t="shared" si="2"/>
        <v>0</v>
      </c>
      <c r="CS48" s="255">
        <f t="shared" si="8"/>
        <v>0</v>
      </c>
      <c r="CT48" s="291">
        <f t="shared" si="9"/>
        <v>0</v>
      </c>
      <c r="CU48" s="824">
        <f t="shared" si="3"/>
        <v>0</v>
      </c>
      <c r="CV48" s="373">
        <f t="shared" si="4"/>
        <v>0</v>
      </c>
      <c r="CW48" s="373">
        <f t="shared" si="5"/>
        <v>0</v>
      </c>
      <c r="CX48" s="910"/>
      <c r="CY48" s="907"/>
      <c r="CZ48" s="947"/>
    </row>
    <row r="49" spans="1:104" s="6" customFormat="1" ht="22.5" customHeight="1" x14ac:dyDescent="0.25">
      <c r="A49" s="52">
        <v>39</v>
      </c>
      <c r="B49" s="972"/>
      <c r="C49" s="972"/>
      <c r="D49" s="175" t="str">
        <f>IF(B49="","",VLOOKUP(B49,'DATOS BANCARIOS'!$B$4:$K$23,2))</f>
        <v/>
      </c>
      <c r="E49" s="117" t="str">
        <f>IF(B49="","",VLOOKUP(B49,'DATOS BANCARIOS'!$B$4:$K$23,4))</f>
        <v/>
      </c>
      <c r="F49" s="117" t="str">
        <f>IF(B49="","",VLOOKUP(B49,'DATOS BANCARIOS'!$B$4:$K$23,5))</f>
        <v/>
      </c>
      <c r="G49" s="117" t="str">
        <f>IF(B49="","",VLOOKUP(B49,'DATOS BANCARIOS'!$B$4:$K$23,6))</f>
        <v/>
      </c>
      <c r="H49" s="117" t="str">
        <f>IF(B49="","",VLOOKUP(B49,'DATOS BANCARIOS'!$B$4:$K$23,7))</f>
        <v/>
      </c>
      <c r="I49" s="117" t="str">
        <f>IF(B49="","",VLOOKUP(B49,'DATOS BANCARIOS'!$B$4:$K$23,8))</f>
        <v/>
      </c>
      <c r="J49" s="713"/>
      <c r="K49" s="397"/>
      <c r="L49" s="852">
        <v>0</v>
      </c>
      <c r="M49" s="196">
        <f>L49*'BD GRAL 2'!$E$3</f>
        <v>0</v>
      </c>
      <c r="N49" s="369">
        <v>0</v>
      </c>
      <c r="O49" s="196">
        <f>N49*'BD GRAL 2'!$E$4</f>
        <v>0</v>
      </c>
      <c r="P49" s="369">
        <v>0</v>
      </c>
      <c r="Q49" s="196">
        <f>P49*'BD GRAL 2'!$E$5</f>
        <v>0</v>
      </c>
      <c r="R49" s="369">
        <v>0</v>
      </c>
      <c r="S49" s="196">
        <f>R49*'BD GRAL 2'!$E$6</f>
        <v>0</v>
      </c>
      <c r="T49" s="369">
        <v>0</v>
      </c>
      <c r="U49" s="196">
        <f>T49*'BD GRAL 2'!$E$7</f>
        <v>0</v>
      </c>
      <c r="V49" s="369">
        <v>0</v>
      </c>
      <c r="W49" s="165">
        <f>V49*'BD GRAL 2'!$E$8</f>
        <v>0</v>
      </c>
      <c r="X49" s="369">
        <v>0</v>
      </c>
      <c r="Y49" s="196">
        <f>X49*'BD GRAL 2'!$E$9</f>
        <v>0</v>
      </c>
      <c r="Z49" s="369">
        <v>0</v>
      </c>
      <c r="AA49" s="196">
        <f>Z49*'BD GRAL 2'!$E$10</f>
        <v>0</v>
      </c>
      <c r="AB49" s="369">
        <v>0</v>
      </c>
      <c r="AC49" s="196">
        <f>AB49*'BD GRAL 2'!$E$11</f>
        <v>0</v>
      </c>
      <c r="AD49" s="369">
        <v>0</v>
      </c>
      <c r="AE49" s="196">
        <f>AD49*'BD GRAL 2'!$E$12</f>
        <v>0</v>
      </c>
      <c r="AF49" s="369">
        <v>0</v>
      </c>
      <c r="AG49" s="196">
        <f>AF49*'BD GRAL 2'!$E$13</f>
        <v>0</v>
      </c>
      <c r="AH49" s="369">
        <v>0</v>
      </c>
      <c r="AI49" s="196">
        <f>AH49*'BD GRAL 2'!$E$14</f>
        <v>0</v>
      </c>
      <c r="AJ49" s="369">
        <v>0</v>
      </c>
      <c r="AK49" s="196">
        <f>AJ49*'BD GRAL 2'!$E$15</f>
        <v>0</v>
      </c>
      <c r="AL49" s="369">
        <v>0</v>
      </c>
      <c r="AM49" s="196">
        <f>AL49*'BD GRAL 2'!$E$16</f>
        <v>0</v>
      </c>
      <c r="AN49" s="369">
        <v>0</v>
      </c>
      <c r="AO49" s="196">
        <f>AN49*'BD GRAL 2'!$E$17</f>
        <v>0</v>
      </c>
      <c r="AP49" s="369">
        <v>0</v>
      </c>
      <c r="AQ49" s="196">
        <f>AP49*'BD GRAL 2'!$E$18</f>
        <v>0</v>
      </c>
      <c r="AR49" s="207">
        <f t="shared" si="1"/>
        <v>0</v>
      </c>
      <c r="AS49" s="357">
        <v>0</v>
      </c>
      <c r="AT49" s="358">
        <v>0</v>
      </c>
      <c r="AU49" s="359">
        <v>0</v>
      </c>
      <c r="AV49" s="360">
        <v>0</v>
      </c>
      <c r="AW49" s="359">
        <v>0</v>
      </c>
      <c r="AX49" s="360">
        <v>0</v>
      </c>
      <c r="AY49" s="359">
        <v>0</v>
      </c>
      <c r="AZ49" s="361">
        <v>0</v>
      </c>
      <c r="BA49" s="359">
        <v>0</v>
      </c>
      <c r="BB49" s="361">
        <v>0</v>
      </c>
      <c r="BC49" s="359">
        <v>0</v>
      </c>
      <c r="BD49" s="361">
        <v>0</v>
      </c>
      <c r="BE49" s="362">
        <v>0</v>
      </c>
      <c r="BF49" s="232">
        <f t="shared" si="6"/>
        <v>0</v>
      </c>
      <c r="BG49" s="180">
        <f t="shared" si="7"/>
        <v>0</v>
      </c>
      <c r="BH49" s="227">
        <f t="shared" si="10"/>
        <v>0</v>
      </c>
      <c r="BI49" s="236">
        <f t="shared" si="11"/>
        <v>0</v>
      </c>
      <c r="BJ49" s="974"/>
      <c r="BK49" s="909"/>
      <c r="BL49" s="909"/>
      <c r="BM49" s="975"/>
      <c r="BO49" s="242">
        <v>39</v>
      </c>
      <c r="BP49" s="959"/>
      <c r="BQ49" s="959"/>
      <c r="BR49" s="391" t="str">
        <f>IF(BP49="","",VLOOKUP(BP49,'DATOS BANCARIOS'!$B$4:$K$23,2))</f>
        <v/>
      </c>
      <c r="BS49" s="392" t="str">
        <f>IF(BP49="","",VLOOKUP(BP49,'DATOS BANCARIOS'!$B$4:$K$23,4))</f>
        <v/>
      </c>
      <c r="BT49" s="393" t="str">
        <f>IF(BP49="","",VLOOKUP(BP49,'DATOS BANCARIOS'!$B$4:$K$23,5))</f>
        <v/>
      </c>
      <c r="BU49" s="393" t="str">
        <f>IF(BP49="","",VLOOKUP(BP49,'DATOS BANCARIOS'!$B$4:$K$23,6))</f>
        <v/>
      </c>
      <c r="BV49" s="393" t="str">
        <f>IF(BP49="","",VLOOKUP(BP49,'DATOS BANCARIOS'!$B$4:$K$23,7))</f>
        <v/>
      </c>
      <c r="BW49" s="393" t="str">
        <f>IF(BP49="","",VLOOKUP(BP49,'DATOS BANCARIOS'!$B$4:$K$23,8))</f>
        <v/>
      </c>
      <c r="BX49" s="713"/>
      <c r="BY49" s="395"/>
      <c r="BZ49" s="298">
        <v>0</v>
      </c>
      <c r="CA49" s="299">
        <v>0</v>
      </c>
      <c r="CB49" s="300">
        <v>0</v>
      </c>
      <c r="CC49" s="299">
        <v>0</v>
      </c>
      <c r="CD49" s="300">
        <v>0</v>
      </c>
      <c r="CE49" s="299">
        <v>0</v>
      </c>
      <c r="CF49" s="300">
        <v>0</v>
      </c>
      <c r="CG49" s="299">
        <v>0</v>
      </c>
      <c r="CH49" s="301">
        <v>0</v>
      </c>
      <c r="CI49" s="299">
        <v>0</v>
      </c>
      <c r="CJ49" s="301">
        <v>0</v>
      </c>
      <c r="CK49" s="299">
        <v>0</v>
      </c>
      <c r="CL49" s="375">
        <v>0</v>
      </c>
      <c r="CM49" s="376">
        <v>0</v>
      </c>
      <c r="CN49" s="375">
        <v>0</v>
      </c>
      <c r="CO49" s="376">
        <v>0</v>
      </c>
      <c r="CP49" s="375">
        <v>0</v>
      </c>
      <c r="CQ49" s="302">
        <v>0</v>
      </c>
      <c r="CR49" s="254">
        <f t="shared" si="2"/>
        <v>0</v>
      </c>
      <c r="CS49" s="255">
        <f t="shared" si="8"/>
        <v>0</v>
      </c>
      <c r="CT49" s="291">
        <f t="shared" si="9"/>
        <v>0</v>
      </c>
      <c r="CU49" s="824">
        <f t="shared" si="3"/>
        <v>0</v>
      </c>
      <c r="CV49" s="373">
        <f t="shared" si="4"/>
        <v>0</v>
      </c>
      <c r="CW49" s="373">
        <f t="shared" si="5"/>
        <v>0</v>
      </c>
      <c r="CX49" s="910"/>
      <c r="CY49" s="907"/>
      <c r="CZ49" s="947"/>
    </row>
    <row r="50" spans="1:104" s="6" customFormat="1" ht="22.5" customHeight="1" x14ac:dyDescent="0.25">
      <c r="A50" s="52">
        <v>40</v>
      </c>
      <c r="B50" s="972"/>
      <c r="C50" s="972"/>
      <c r="D50" s="175" t="str">
        <f>IF(B50="","",VLOOKUP(B50,'DATOS BANCARIOS'!$B$4:$K$23,2))</f>
        <v/>
      </c>
      <c r="E50" s="117" t="str">
        <f>IF(B50="","",VLOOKUP(B50,'DATOS BANCARIOS'!$B$4:$K$23,4))</f>
        <v/>
      </c>
      <c r="F50" s="117" t="str">
        <f>IF(B50="","",VLOOKUP(B50,'DATOS BANCARIOS'!$B$4:$K$23,5))</f>
        <v/>
      </c>
      <c r="G50" s="117" t="str">
        <f>IF(B50="","",VLOOKUP(B50,'DATOS BANCARIOS'!$B$4:$K$23,6))</f>
        <v/>
      </c>
      <c r="H50" s="117" t="str">
        <f>IF(B50="","",VLOOKUP(B50,'DATOS BANCARIOS'!$B$4:$K$23,7))</f>
        <v/>
      </c>
      <c r="I50" s="117" t="str">
        <f>IF(B50="","",VLOOKUP(B50,'DATOS BANCARIOS'!$B$4:$K$23,8))</f>
        <v/>
      </c>
      <c r="J50" s="713"/>
      <c r="K50" s="397"/>
      <c r="L50" s="852">
        <v>0</v>
      </c>
      <c r="M50" s="196">
        <f>L50*'BD GRAL 2'!$E$3</f>
        <v>0</v>
      </c>
      <c r="N50" s="369">
        <v>0</v>
      </c>
      <c r="O50" s="196">
        <f>N50*'BD GRAL 2'!$E$4</f>
        <v>0</v>
      </c>
      <c r="P50" s="369">
        <v>0</v>
      </c>
      <c r="Q50" s="196">
        <f>P50*'BD GRAL 2'!$E$5</f>
        <v>0</v>
      </c>
      <c r="R50" s="369">
        <v>0</v>
      </c>
      <c r="S50" s="196">
        <f>R50*'BD GRAL 2'!$E$6</f>
        <v>0</v>
      </c>
      <c r="T50" s="369">
        <v>0</v>
      </c>
      <c r="U50" s="196">
        <f>T50*'BD GRAL 2'!$E$7</f>
        <v>0</v>
      </c>
      <c r="V50" s="369">
        <v>0</v>
      </c>
      <c r="W50" s="165">
        <f>V50*'BD GRAL 2'!$E$8</f>
        <v>0</v>
      </c>
      <c r="X50" s="369">
        <v>0</v>
      </c>
      <c r="Y50" s="196">
        <f>X50*'BD GRAL 2'!$E$9</f>
        <v>0</v>
      </c>
      <c r="Z50" s="369">
        <v>0</v>
      </c>
      <c r="AA50" s="196">
        <f>Z50*'BD GRAL 2'!$E$10</f>
        <v>0</v>
      </c>
      <c r="AB50" s="369">
        <v>0</v>
      </c>
      <c r="AC50" s="196">
        <f>AB50*'BD GRAL 2'!$E$11</f>
        <v>0</v>
      </c>
      <c r="AD50" s="369">
        <v>0</v>
      </c>
      <c r="AE50" s="196">
        <f>AD50*'BD GRAL 2'!$E$12</f>
        <v>0</v>
      </c>
      <c r="AF50" s="369">
        <v>0</v>
      </c>
      <c r="AG50" s="196">
        <f>AF50*'BD GRAL 2'!$E$13</f>
        <v>0</v>
      </c>
      <c r="AH50" s="369">
        <v>0</v>
      </c>
      <c r="AI50" s="196">
        <f>AH50*'BD GRAL 2'!$E$14</f>
        <v>0</v>
      </c>
      <c r="AJ50" s="369">
        <v>0</v>
      </c>
      <c r="AK50" s="196">
        <f>AJ50*'BD GRAL 2'!$E$15</f>
        <v>0</v>
      </c>
      <c r="AL50" s="369">
        <v>0</v>
      </c>
      <c r="AM50" s="196">
        <f>AL50*'BD GRAL 2'!$E$16</f>
        <v>0</v>
      </c>
      <c r="AN50" s="369">
        <v>0</v>
      </c>
      <c r="AO50" s="196">
        <f>AN50*'BD GRAL 2'!$E$17</f>
        <v>0</v>
      </c>
      <c r="AP50" s="369">
        <v>0</v>
      </c>
      <c r="AQ50" s="196">
        <f>AP50*'BD GRAL 2'!$E$18</f>
        <v>0</v>
      </c>
      <c r="AR50" s="207">
        <f t="shared" si="1"/>
        <v>0</v>
      </c>
      <c r="AS50" s="357">
        <v>0</v>
      </c>
      <c r="AT50" s="358">
        <v>0</v>
      </c>
      <c r="AU50" s="359">
        <v>0</v>
      </c>
      <c r="AV50" s="360">
        <v>0</v>
      </c>
      <c r="AW50" s="359">
        <v>0</v>
      </c>
      <c r="AX50" s="360">
        <v>0</v>
      </c>
      <c r="AY50" s="359">
        <v>0</v>
      </c>
      <c r="AZ50" s="361">
        <v>0</v>
      </c>
      <c r="BA50" s="359">
        <v>0</v>
      </c>
      <c r="BB50" s="361">
        <v>0</v>
      </c>
      <c r="BC50" s="359">
        <v>0</v>
      </c>
      <c r="BD50" s="361">
        <v>0</v>
      </c>
      <c r="BE50" s="362">
        <v>0</v>
      </c>
      <c r="BF50" s="232">
        <f t="shared" si="6"/>
        <v>0</v>
      </c>
      <c r="BG50" s="180">
        <f t="shared" si="7"/>
        <v>0</v>
      </c>
      <c r="BH50" s="227">
        <f t="shared" si="10"/>
        <v>0</v>
      </c>
      <c r="BI50" s="236">
        <f t="shared" si="11"/>
        <v>0</v>
      </c>
      <c r="BJ50" s="974"/>
      <c r="BK50" s="909"/>
      <c r="BL50" s="909"/>
      <c r="BM50" s="975"/>
      <c r="BO50" s="242">
        <v>40</v>
      </c>
      <c r="BP50" s="959"/>
      <c r="BQ50" s="959"/>
      <c r="BR50" s="391" t="str">
        <f>IF(BP50="","",VLOOKUP(BP50,'DATOS BANCARIOS'!$B$4:$K$23,2))</f>
        <v/>
      </c>
      <c r="BS50" s="392" t="str">
        <f>IF(BP50="","",VLOOKUP(BP50,'DATOS BANCARIOS'!$B$4:$K$23,4))</f>
        <v/>
      </c>
      <c r="BT50" s="393" t="str">
        <f>IF(BP50="","",VLOOKUP(BP50,'DATOS BANCARIOS'!$B$4:$K$23,5))</f>
        <v/>
      </c>
      <c r="BU50" s="393" t="str">
        <f>IF(BP50="","",VLOOKUP(BP50,'DATOS BANCARIOS'!$B$4:$K$23,6))</f>
        <v/>
      </c>
      <c r="BV50" s="393" t="str">
        <f>IF(BP50="","",VLOOKUP(BP50,'DATOS BANCARIOS'!$B$4:$K$23,7))</f>
        <v/>
      </c>
      <c r="BW50" s="393" t="str">
        <f>IF(BP50="","",VLOOKUP(BP50,'DATOS BANCARIOS'!$B$4:$K$23,8))</f>
        <v/>
      </c>
      <c r="BX50" s="713"/>
      <c r="BY50" s="395"/>
      <c r="BZ50" s="298">
        <v>0</v>
      </c>
      <c r="CA50" s="299">
        <v>0</v>
      </c>
      <c r="CB50" s="300">
        <v>0</v>
      </c>
      <c r="CC50" s="299">
        <v>0</v>
      </c>
      <c r="CD50" s="300">
        <v>0</v>
      </c>
      <c r="CE50" s="299">
        <v>0</v>
      </c>
      <c r="CF50" s="300">
        <v>0</v>
      </c>
      <c r="CG50" s="299">
        <v>0</v>
      </c>
      <c r="CH50" s="301">
        <v>0</v>
      </c>
      <c r="CI50" s="299">
        <v>0</v>
      </c>
      <c r="CJ50" s="301">
        <v>0</v>
      </c>
      <c r="CK50" s="299">
        <v>0</v>
      </c>
      <c r="CL50" s="375">
        <v>0</v>
      </c>
      <c r="CM50" s="376">
        <v>0</v>
      </c>
      <c r="CN50" s="375">
        <v>0</v>
      </c>
      <c r="CO50" s="376">
        <v>0</v>
      </c>
      <c r="CP50" s="375">
        <v>0</v>
      </c>
      <c r="CQ50" s="302">
        <v>0</v>
      </c>
      <c r="CR50" s="254">
        <f t="shared" si="2"/>
        <v>0</v>
      </c>
      <c r="CS50" s="255">
        <f t="shared" si="8"/>
        <v>0</v>
      </c>
      <c r="CT50" s="291">
        <f t="shared" si="9"/>
        <v>0</v>
      </c>
      <c r="CU50" s="824">
        <f t="shared" si="3"/>
        <v>0</v>
      </c>
      <c r="CV50" s="373">
        <f t="shared" si="4"/>
        <v>0</v>
      </c>
      <c r="CW50" s="373">
        <f t="shared" si="5"/>
        <v>0</v>
      </c>
      <c r="CX50" s="910"/>
      <c r="CY50" s="907"/>
      <c r="CZ50" s="947"/>
    </row>
    <row r="51" spans="1:104" s="6" customFormat="1" ht="22.5" customHeight="1" x14ac:dyDescent="0.25">
      <c r="A51" s="52">
        <v>41</v>
      </c>
      <c r="B51" s="972"/>
      <c r="C51" s="972"/>
      <c r="D51" s="175" t="str">
        <f>IF(B51="","",VLOOKUP(B51,'DATOS BANCARIOS'!$B$4:$K$23,2))</f>
        <v/>
      </c>
      <c r="E51" s="117" t="str">
        <f>IF(B51="","",VLOOKUP(B51,'DATOS BANCARIOS'!$B$4:$K$23,4))</f>
        <v/>
      </c>
      <c r="F51" s="117" t="str">
        <f>IF(B51="","",VLOOKUP(B51,'DATOS BANCARIOS'!$B$4:$K$23,5))</f>
        <v/>
      </c>
      <c r="G51" s="117" t="str">
        <f>IF(B51="","",VLOOKUP(B51,'DATOS BANCARIOS'!$B$4:$K$23,6))</f>
        <v/>
      </c>
      <c r="H51" s="117" t="str">
        <f>IF(B51="","",VLOOKUP(B51,'DATOS BANCARIOS'!$B$4:$K$23,7))</f>
        <v/>
      </c>
      <c r="I51" s="117" t="str">
        <f>IF(B51="","",VLOOKUP(B51,'DATOS BANCARIOS'!$B$4:$K$23,8))</f>
        <v/>
      </c>
      <c r="J51" s="713"/>
      <c r="K51" s="397"/>
      <c r="L51" s="852">
        <v>0</v>
      </c>
      <c r="M51" s="196">
        <f>L51*'BD GRAL 2'!$E$3</f>
        <v>0</v>
      </c>
      <c r="N51" s="369">
        <v>0</v>
      </c>
      <c r="O51" s="196">
        <f>N51*'BD GRAL 2'!$E$4</f>
        <v>0</v>
      </c>
      <c r="P51" s="369">
        <v>0</v>
      </c>
      <c r="Q51" s="196">
        <f>P51*'BD GRAL 2'!$E$5</f>
        <v>0</v>
      </c>
      <c r="R51" s="369">
        <v>0</v>
      </c>
      <c r="S51" s="196">
        <f>R51*'BD GRAL 2'!$E$6</f>
        <v>0</v>
      </c>
      <c r="T51" s="369">
        <v>0</v>
      </c>
      <c r="U51" s="196">
        <f>T51*'BD GRAL 2'!$E$7</f>
        <v>0</v>
      </c>
      <c r="V51" s="369">
        <v>0</v>
      </c>
      <c r="W51" s="165">
        <f>V51*'BD GRAL 2'!$E$8</f>
        <v>0</v>
      </c>
      <c r="X51" s="369">
        <v>0</v>
      </c>
      <c r="Y51" s="196">
        <f>X51*'BD GRAL 2'!$E$9</f>
        <v>0</v>
      </c>
      <c r="Z51" s="369">
        <v>0</v>
      </c>
      <c r="AA51" s="196">
        <f>Z51*'BD GRAL 2'!$E$10</f>
        <v>0</v>
      </c>
      <c r="AB51" s="369">
        <v>0</v>
      </c>
      <c r="AC51" s="196">
        <f>AB51*'BD GRAL 2'!$E$11</f>
        <v>0</v>
      </c>
      <c r="AD51" s="369">
        <v>0</v>
      </c>
      <c r="AE51" s="196">
        <f>AD51*'BD GRAL 2'!$E$12</f>
        <v>0</v>
      </c>
      <c r="AF51" s="369">
        <v>0</v>
      </c>
      <c r="AG51" s="196">
        <f>AF51*'BD GRAL 2'!$E$13</f>
        <v>0</v>
      </c>
      <c r="AH51" s="369">
        <v>0</v>
      </c>
      <c r="AI51" s="196">
        <f>AH51*'BD GRAL 2'!$E$14</f>
        <v>0</v>
      </c>
      <c r="AJ51" s="369">
        <v>0</v>
      </c>
      <c r="AK51" s="196">
        <f>AJ51*'BD GRAL 2'!$E$15</f>
        <v>0</v>
      </c>
      <c r="AL51" s="369">
        <v>0</v>
      </c>
      <c r="AM51" s="196">
        <f>AL51*'BD GRAL 2'!$E$16</f>
        <v>0</v>
      </c>
      <c r="AN51" s="369">
        <v>0</v>
      </c>
      <c r="AO51" s="196">
        <f>AN51*'BD GRAL 2'!$E$17</f>
        <v>0</v>
      </c>
      <c r="AP51" s="369">
        <v>0</v>
      </c>
      <c r="AQ51" s="196">
        <f>AP51*'BD GRAL 2'!$E$18</f>
        <v>0</v>
      </c>
      <c r="AR51" s="207">
        <f t="shared" si="1"/>
        <v>0</v>
      </c>
      <c r="AS51" s="357">
        <v>0</v>
      </c>
      <c r="AT51" s="358">
        <v>0</v>
      </c>
      <c r="AU51" s="359">
        <v>0</v>
      </c>
      <c r="AV51" s="360">
        <v>0</v>
      </c>
      <c r="AW51" s="359">
        <v>0</v>
      </c>
      <c r="AX51" s="360">
        <v>0</v>
      </c>
      <c r="AY51" s="359">
        <v>0</v>
      </c>
      <c r="AZ51" s="361">
        <v>0</v>
      </c>
      <c r="BA51" s="359">
        <v>0</v>
      </c>
      <c r="BB51" s="361">
        <v>0</v>
      </c>
      <c r="BC51" s="359">
        <v>0</v>
      </c>
      <c r="BD51" s="361">
        <v>0</v>
      </c>
      <c r="BE51" s="362">
        <v>0</v>
      </c>
      <c r="BF51" s="232">
        <f t="shared" si="6"/>
        <v>0</v>
      </c>
      <c r="BG51" s="180">
        <f t="shared" si="7"/>
        <v>0</v>
      </c>
      <c r="BH51" s="227">
        <f t="shared" si="10"/>
        <v>0</v>
      </c>
      <c r="BI51" s="236">
        <f t="shared" si="11"/>
        <v>0</v>
      </c>
      <c r="BJ51" s="974"/>
      <c r="BK51" s="909"/>
      <c r="BL51" s="909"/>
      <c r="BM51" s="975"/>
      <c r="BO51" s="242">
        <v>41</v>
      </c>
      <c r="BP51" s="959"/>
      <c r="BQ51" s="959"/>
      <c r="BR51" s="391" t="str">
        <f>IF(BP51="","",VLOOKUP(BP51,'DATOS BANCARIOS'!$B$4:$K$23,2))</f>
        <v/>
      </c>
      <c r="BS51" s="392" t="str">
        <f>IF(BP51="","",VLOOKUP(BP51,'DATOS BANCARIOS'!$B$4:$K$23,4))</f>
        <v/>
      </c>
      <c r="BT51" s="393" t="str">
        <f>IF(BP51="","",VLOOKUP(BP51,'DATOS BANCARIOS'!$B$4:$K$23,5))</f>
        <v/>
      </c>
      <c r="BU51" s="393" t="str">
        <f>IF(BP51="","",VLOOKUP(BP51,'DATOS BANCARIOS'!$B$4:$K$23,6))</f>
        <v/>
      </c>
      <c r="BV51" s="393" t="str">
        <f>IF(BP51="","",VLOOKUP(BP51,'DATOS BANCARIOS'!$B$4:$K$23,7))</f>
        <v/>
      </c>
      <c r="BW51" s="393" t="str">
        <f>IF(BP51="","",VLOOKUP(BP51,'DATOS BANCARIOS'!$B$4:$K$23,8))</f>
        <v/>
      </c>
      <c r="BX51" s="713"/>
      <c r="BY51" s="395"/>
      <c r="BZ51" s="298">
        <v>0</v>
      </c>
      <c r="CA51" s="299">
        <v>0</v>
      </c>
      <c r="CB51" s="300">
        <v>0</v>
      </c>
      <c r="CC51" s="299">
        <v>0</v>
      </c>
      <c r="CD51" s="300">
        <v>0</v>
      </c>
      <c r="CE51" s="299">
        <v>0</v>
      </c>
      <c r="CF51" s="300">
        <v>0</v>
      </c>
      <c r="CG51" s="299">
        <v>0</v>
      </c>
      <c r="CH51" s="301">
        <v>0</v>
      </c>
      <c r="CI51" s="299">
        <v>0</v>
      </c>
      <c r="CJ51" s="301">
        <v>0</v>
      </c>
      <c r="CK51" s="299">
        <v>0</v>
      </c>
      <c r="CL51" s="375">
        <v>0</v>
      </c>
      <c r="CM51" s="376">
        <v>0</v>
      </c>
      <c r="CN51" s="375">
        <v>0</v>
      </c>
      <c r="CO51" s="376">
        <v>0</v>
      </c>
      <c r="CP51" s="375">
        <v>0</v>
      </c>
      <c r="CQ51" s="302">
        <v>0</v>
      </c>
      <c r="CR51" s="254">
        <f t="shared" si="2"/>
        <v>0</v>
      </c>
      <c r="CS51" s="255">
        <f t="shared" si="8"/>
        <v>0</v>
      </c>
      <c r="CT51" s="291">
        <f t="shared" si="9"/>
        <v>0</v>
      </c>
      <c r="CU51" s="824">
        <f t="shared" si="3"/>
        <v>0</v>
      </c>
      <c r="CV51" s="373">
        <f t="shared" si="4"/>
        <v>0</v>
      </c>
      <c r="CW51" s="373">
        <f t="shared" si="5"/>
        <v>0</v>
      </c>
      <c r="CX51" s="910"/>
      <c r="CY51" s="907"/>
      <c r="CZ51" s="947"/>
    </row>
    <row r="52" spans="1:104" s="6" customFormat="1" ht="22.5" customHeight="1" x14ac:dyDescent="0.25">
      <c r="A52" s="52">
        <v>42</v>
      </c>
      <c r="B52" s="972"/>
      <c r="C52" s="972"/>
      <c r="D52" s="175" t="str">
        <f>IF(B52="","",VLOOKUP(B52,'DATOS BANCARIOS'!$B$4:$K$23,2))</f>
        <v/>
      </c>
      <c r="E52" s="117" t="str">
        <f>IF(B52="","",VLOOKUP(B52,'DATOS BANCARIOS'!$B$4:$K$23,4))</f>
        <v/>
      </c>
      <c r="F52" s="117" t="str">
        <f>IF(B52="","",VLOOKUP(B52,'DATOS BANCARIOS'!$B$4:$K$23,5))</f>
        <v/>
      </c>
      <c r="G52" s="117" t="str">
        <f>IF(B52="","",VLOOKUP(B52,'DATOS BANCARIOS'!$B$4:$K$23,6))</f>
        <v/>
      </c>
      <c r="H52" s="117" t="str">
        <f>IF(B52="","",VLOOKUP(B52,'DATOS BANCARIOS'!$B$4:$K$23,7))</f>
        <v/>
      </c>
      <c r="I52" s="117" t="str">
        <f>IF(B52="","",VLOOKUP(B52,'DATOS BANCARIOS'!$B$4:$K$23,8))</f>
        <v/>
      </c>
      <c r="J52" s="713"/>
      <c r="K52" s="397"/>
      <c r="L52" s="852">
        <v>0</v>
      </c>
      <c r="M52" s="196">
        <f>L52*'BD GRAL 2'!$E$3</f>
        <v>0</v>
      </c>
      <c r="N52" s="369">
        <v>0</v>
      </c>
      <c r="O52" s="196">
        <f>N52*'BD GRAL 2'!$E$4</f>
        <v>0</v>
      </c>
      <c r="P52" s="369">
        <v>0</v>
      </c>
      <c r="Q52" s="196">
        <f>P52*'BD GRAL 2'!$E$5</f>
        <v>0</v>
      </c>
      <c r="R52" s="369">
        <v>0</v>
      </c>
      <c r="S52" s="196">
        <f>R52*'BD GRAL 2'!$E$6</f>
        <v>0</v>
      </c>
      <c r="T52" s="369">
        <v>0</v>
      </c>
      <c r="U52" s="196">
        <f>T52*'BD GRAL 2'!$E$7</f>
        <v>0</v>
      </c>
      <c r="V52" s="369">
        <v>0</v>
      </c>
      <c r="W52" s="165">
        <f>V52*'BD GRAL 2'!$E$8</f>
        <v>0</v>
      </c>
      <c r="X52" s="369">
        <v>0</v>
      </c>
      <c r="Y52" s="196">
        <f>X52*'BD GRAL 2'!$E$9</f>
        <v>0</v>
      </c>
      <c r="Z52" s="369">
        <v>0</v>
      </c>
      <c r="AA52" s="196">
        <f>Z52*'BD GRAL 2'!$E$10</f>
        <v>0</v>
      </c>
      <c r="AB52" s="369">
        <v>0</v>
      </c>
      <c r="AC52" s="196">
        <f>AB52*'BD GRAL 2'!$E$11</f>
        <v>0</v>
      </c>
      <c r="AD52" s="369">
        <v>0</v>
      </c>
      <c r="AE52" s="196">
        <f>AD52*'BD GRAL 2'!$E$12</f>
        <v>0</v>
      </c>
      <c r="AF52" s="369">
        <v>0</v>
      </c>
      <c r="AG52" s="196">
        <f>AF52*'BD GRAL 2'!$E$13</f>
        <v>0</v>
      </c>
      <c r="AH52" s="369">
        <v>0</v>
      </c>
      <c r="AI52" s="196">
        <f>AH52*'BD GRAL 2'!$E$14</f>
        <v>0</v>
      </c>
      <c r="AJ52" s="369">
        <v>0</v>
      </c>
      <c r="AK52" s="196">
        <f>AJ52*'BD GRAL 2'!$E$15</f>
        <v>0</v>
      </c>
      <c r="AL52" s="369">
        <v>0</v>
      </c>
      <c r="AM52" s="196">
        <f>AL52*'BD GRAL 2'!$E$16</f>
        <v>0</v>
      </c>
      <c r="AN52" s="369">
        <v>0</v>
      </c>
      <c r="AO52" s="196">
        <f>AN52*'BD GRAL 2'!$E$17</f>
        <v>0</v>
      </c>
      <c r="AP52" s="369">
        <v>0</v>
      </c>
      <c r="AQ52" s="196">
        <f>AP52*'BD GRAL 2'!$E$18</f>
        <v>0</v>
      </c>
      <c r="AR52" s="207">
        <f t="shared" si="1"/>
        <v>0</v>
      </c>
      <c r="AS52" s="357">
        <v>0</v>
      </c>
      <c r="AT52" s="358">
        <v>0</v>
      </c>
      <c r="AU52" s="359">
        <v>0</v>
      </c>
      <c r="AV52" s="360">
        <v>0</v>
      </c>
      <c r="AW52" s="359">
        <v>0</v>
      </c>
      <c r="AX52" s="360">
        <v>0</v>
      </c>
      <c r="AY52" s="359">
        <v>0</v>
      </c>
      <c r="AZ52" s="361">
        <v>0</v>
      </c>
      <c r="BA52" s="359">
        <v>0</v>
      </c>
      <c r="BB52" s="361">
        <v>0</v>
      </c>
      <c r="BC52" s="359">
        <v>0</v>
      </c>
      <c r="BD52" s="361">
        <v>0</v>
      </c>
      <c r="BE52" s="362">
        <v>0</v>
      </c>
      <c r="BF52" s="232">
        <f t="shared" si="6"/>
        <v>0</v>
      </c>
      <c r="BG52" s="180">
        <f t="shared" si="7"/>
        <v>0</v>
      </c>
      <c r="BH52" s="227">
        <f t="shared" si="10"/>
        <v>0</v>
      </c>
      <c r="BI52" s="236">
        <f t="shared" si="11"/>
        <v>0</v>
      </c>
      <c r="BJ52" s="974"/>
      <c r="BK52" s="909"/>
      <c r="BL52" s="909"/>
      <c r="BM52" s="975"/>
      <c r="BO52" s="242">
        <v>42</v>
      </c>
      <c r="BP52" s="959"/>
      <c r="BQ52" s="959"/>
      <c r="BR52" s="391" t="str">
        <f>IF(BP52="","",VLOOKUP(BP52,'DATOS BANCARIOS'!$B$4:$K$23,2))</f>
        <v/>
      </c>
      <c r="BS52" s="392" t="str">
        <f>IF(BP52="","",VLOOKUP(BP52,'DATOS BANCARIOS'!$B$4:$K$23,4))</f>
        <v/>
      </c>
      <c r="BT52" s="393" t="str">
        <f>IF(BP52="","",VLOOKUP(BP52,'DATOS BANCARIOS'!$B$4:$K$23,5))</f>
        <v/>
      </c>
      <c r="BU52" s="393" t="str">
        <f>IF(BP52="","",VLOOKUP(BP52,'DATOS BANCARIOS'!$B$4:$K$23,6))</f>
        <v/>
      </c>
      <c r="BV52" s="393" t="str">
        <f>IF(BP52="","",VLOOKUP(BP52,'DATOS BANCARIOS'!$B$4:$K$23,7))</f>
        <v/>
      </c>
      <c r="BW52" s="393" t="str">
        <f>IF(BP52="","",VLOOKUP(BP52,'DATOS BANCARIOS'!$B$4:$K$23,8))</f>
        <v/>
      </c>
      <c r="BX52" s="713"/>
      <c r="BY52" s="395"/>
      <c r="BZ52" s="298">
        <v>0</v>
      </c>
      <c r="CA52" s="299">
        <v>0</v>
      </c>
      <c r="CB52" s="300">
        <v>0</v>
      </c>
      <c r="CC52" s="299">
        <v>0</v>
      </c>
      <c r="CD52" s="300">
        <v>0</v>
      </c>
      <c r="CE52" s="299">
        <v>0</v>
      </c>
      <c r="CF52" s="300">
        <v>0</v>
      </c>
      <c r="CG52" s="299">
        <v>0</v>
      </c>
      <c r="CH52" s="301">
        <v>0</v>
      </c>
      <c r="CI52" s="299">
        <v>0</v>
      </c>
      <c r="CJ52" s="301">
        <v>0</v>
      </c>
      <c r="CK52" s="299">
        <v>0</v>
      </c>
      <c r="CL52" s="375">
        <v>0</v>
      </c>
      <c r="CM52" s="376">
        <v>0</v>
      </c>
      <c r="CN52" s="375">
        <v>0</v>
      </c>
      <c r="CO52" s="376">
        <v>0</v>
      </c>
      <c r="CP52" s="375">
        <v>0</v>
      </c>
      <c r="CQ52" s="302">
        <v>0</v>
      </c>
      <c r="CR52" s="254">
        <f t="shared" si="2"/>
        <v>0</v>
      </c>
      <c r="CS52" s="255">
        <f t="shared" si="8"/>
        <v>0</v>
      </c>
      <c r="CT52" s="291">
        <f t="shared" si="9"/>
        <v>0</v>
      </c>
      <c r="CU52" s="824">
        <f t="shared" si="3"/>
        <v>0</v>
      </c>
      <c r="CV52" s="373">
        <f t="shared" si="4"/>
        <v>0</v>
      </c>
      <c r="CW52" s="373">
        <f t="shared" si="5"/>
        <v>0</v>
      </c>
      <c r="CX52" s="910"/>
      <c r="CY52" s="907"/>
      <c r="CZ52" s="947"/>
    </row>
    <row r="53" spans="1:104" s="6" customFormat="1" ht="22.5" customHeight="1" x14ac:dyDescent="0.25">
      <c r="A53" s="52">
        <v>43</v>
      </c>
      <c r="B53" s="972"/>
      <c r="C53" s="972"/>
      <c r="D53" s="175" t="str">
        <f>IF(B53="","",VLOOKUP(B53,'DATOS BANCARIOS'!$B$4:$K$23,2))</f>
        <v/>
      </c>
      <c r="E53" s="117" t="str">
        <f>IF(B53="","",VLOOKUP(B53,'DATOS BANCARIOS'!$B$4:$K$23,4))</f>
        <v/>
      </c>
      <c r="F53" s="117" t="str">
        <f>IF(B53="","",VLOOKUP(B53,'DATOS BANCARIOS'!$B$4:$K$23,5))</f>
        <v/>
      </c>
      <c r="G53" s="117" t="str">
        <f>IF(B53="","",VLOOKUP(B53,'DATOS BANCARIOS'!$B$4:$K$23,6))</f>
        <v/>
      </c>
      <c r="H53" s="117" t="str">
        <f>IF(B53="","",VLOOKUP(B53,'DATOS BANCARIOS'!$B$4:$K$23,7))</f>
        <v/>
      </c>
      <c r="I53" s="117" t="str">
        <f>IF(B53="","",VLOOKUP(B53,'DATOS BANCARIOS'!$B$4:$K$23,8))</f>
        <v/>
      </c>
      <c r="J53" s="713"/>
      <c r="K53" s="397"/>
      <c r="L53" s="852">
        <v>0</v>
      </c>
      <c r="M53" s="196">
        <f>L53*'BD GRAL 2'!$E$3</f>
        <v>0</v>
      </c>
      <c r="N53" s="369">
        <v>0</v>
      </c>
      <c r="O53" s="196">
        <f>N53*'BD GRAL 2'!$E$4</f>
        <v>0</v>
      </c>
      <c r="P53" s="369">
        <v>0</v>
      </c>
      <c r="Q53" s="196">
        <f>P53*'BD GRAL 2'!$E$5</f>
        <v>0</v>
      </c>
      <c r="R53" s="369">
        <v>0</v>
      </c>
      <c r="S53" s="196">
        <f>R53*'BD GRAL 2'!$E$6</f>
        <v>0</v>
      </c>
      <c r="T53" s="369">
        <v>0</v>
      </c>
      <c r="U53" s="196">
        <f>T53*'BD GRAL 2'!$E$7</f>
        <v>0</v>
      </c>
      <c r="V53" s="369">
        <v>0</v>
      </c>
      <c r="W53" s="165">
        <f>V53*'BD GRAL 2'!$E$8</f>
        <v>0</v>
      </c>
      <c r="X53" s="369">
        <v>0</v>
      </c>
      <c r="Y53" s="196">
        <f>X53*'BD GRAL 2'!$E$9</f>
        <v>0</v>
      </c>
      <c r="Z53" s="369">
        <v>0</v>
      </c>
      <c r="AA53" s="196">
        <f>Z53*'BD GRAL 2'!$E$10</f>
        <v>0</v>
      </c>
      <c r="AB53" s="369">
        <v>0</v>
      </c>
      <c r="AC53" s="196">
        <f>AB53*'BD GRAL 2'!$E$11</f>
        <v>0</v>
      </c>
      <c r="AD53" s="369">
        <v>0</v>
      </c>
      <c r="AE53" s="196">
        <f>AD53*'BD GRAL 2'!$E$12</f>
        <v>0</v>
      </c>
      <c r="AF53" s="369">
        <v>0</v>
      </c>
      <c r="AG53" s="196">
        <f>AF53*'BD GRAL 2'!$E$13</f>
        <v>0</v>
      </c>
      <c r="AH53" s="369">
        <v>0</v>
      </c>
      <c r="AI53" s="196">
        <f>AH53*'BD GRAL 2'!$E$14</f>
        <v>0</v>
      </c>
      <c r="AJ53" s="369">
        <v>0</v>
      </c>
      <c r="AK53" s="196">
        <f>AJ53*'BD GRAL 2'!$E$15</f>
        <v>0</v>
      </c>
      <c r="AL53" s="369">
        <v>0</v>
      </c>
      <c r="AM53" s="196">
        <f>AL53*'BD GRAL 2'!$E$16</f>
        <v>0</v>
      </c>
      <c r="AN53" s="369">
        <v>0</v>
      </c>
      <c r="AO53" s="196">
        <f>AN53*'BD GRAL 2'!$E$17</f>
        <v>0</v>
      </c>
      <c r="AP53" s="369">
        <v>0</v>
      </c>
      <c r="AQ53" s="196">
        <f>AP53*'BD GRAL 2'!$E$18</f>
        <v>0</v>
      </c>
      <c r="AR53" s="207">
        <f t="shared" si="1"/>
        <v>0</v>
      </c>
      <c r="AS53" s="357">
        <v>0</v>
      </c>
      <c r="AT53" s="358">
        <v>0</v>
      </c>
      <c r="AU53" s="359">
        <v>0</v>
      </c>
      <c r="AV53" s="360">
        <v>0</v>
      </c>
      <c r="AW53" s="359">
        <v>0</v>
      </c>
      <c r="AX53" s="360">
        <v>0</v>
      </c>
      <c r="AY53" s="359">
        <v>0</v>
      </c>
      <c r="AZ53" s="361">
        <v>0</v>
      </c>
      <c r="BA53" s="359">
        <v>0</v>
      </c>
      <c r="BB53" s="361">
        <v>0</v>
      </c>
      <c r="BC53" s="359">
        <v>0</v>
      </c>
      <c r="BD53" s="361">
        <v>0</v>
      </c>
      <c r="BE53" s="362">
        <v>0</v>
      </c>
      <c r="BF53" s="232">
        <f t="shared" si="6"/>
        <v>0</v>
      </c>
      <c r="BG53" s="180">
        <f t="shared" si="7"/>
        <v>0</v>
      </c>
      <c r="BH53" s="227">
        <f t="shared" si="10"/>
        <v>0</v>
      </c>
      <c r="BI53" s="236">
        <f t="shared" si="11"/>
        <v>0</v>
      </c>
      <c r="BJ53" s="974"/>
      <c r="BK53" s="909"/>
      <c r="BL53" s="909"/>
      <c r="BM53" s="975"/>
      <c r="BO53" s="242">
        <v>43</v>
      </c>
      <c r="BP53" s="959"/>
      <c r="BQ53" s="959"/>
      <c r="BR53" s="391" t="str">
        <f>IF(BP53="","",VLOOKUP(BP53,'DATOS BANCARIOS'!$B$4:$K$23,2))</f>
        <v/>
      </c>
      <c r="BS53" s="392" t="str">
        <f>IF(BP53="","",VLOOKUP(BP53,'DATOS BANCARIOS'!$B$4:$K$23,4))</f>
        <v/>
      </c>
      <c r="BT53" s="393" t="str">
        <f>IF(BP53="","",VLOOKUP(BP53,'DATOS BANCARIOS'!$B$4:$K$23,5))</f>
        <v/>
      </c>
      <c r="BU53" s="393" t="str">
        <f>IF(BP53="","",VLOOKUP(BP53,'DATOS BANCARIOS'!$B$4:$K$23,6))</f>
        <v/>
      </c>
      <c r="BV53" s="393" t="str">
        <f>IF(BP53="","",VLOOKUP(BP53,'DATOS BANCARIOS'!$B$4:$K$23,7))</f>
        <v/>
      </c>
      <c r="BW53" s="393" t="str">
        <f>IF(BP53="","",VLOOKUP(BP53,'DATOS BANCARIOS'!$B$4:$K$23,8))</f>
        <v/>
      </c>
      <c r="BX53" s="713"/>
      <c r="BY53" s="395"/>
      <c r="BZ53" s="298">
        <v>0</v>
      </c>
      <c r="CA53" s="299">
        <v>0</v>
      </c>
      <c r="CB53" s="300">
        <v>0</v>
      </c>
      <c r="CC53" s="299">
        <v>0</v>
      </c>
      <c r="CD53" s="300">
        <v>0</v>
      </c>
      <c r="CE53" s="299">
        <v>0</v>
      </c>
      <c r="CF53" s="300">
        <v>0</v>
      </c>
      <c r="CG53" s="299">
        <v>0</v>
      </c>
      <c r="CH53" s="301">
        <v>0</v>
      </c>
      <c r="CI53" s="299">
        <v>0</v>
      </c>
      <c r="CJ53" s="301">
        <v>0</v>
      </c>
      <c r="CK53" s="299">
        <v>0</v>
      </c>
      <c r="CL53" s="375">
        <v>0</v>
      </c>
      <c r="CM53" s="376">
        <v>0</v>
      </c>
      <c r="CN53" s="375">
        <v>0</v>
      </c>
      <c r="CO53" s="376">
        <v>0</v>
      </c>
      <c r="CP53" s="375">
        <v>0</v>
      </c>
      <c r="CQ53" s="302">
        <v>0</v>
      </c>
      <c r="CR53" s="254">
        <f t="shared" si="2"/>
        <v>0</v>
      </c>
      <c r="CS53" s="255">
        <f t="shared" si="8"/>
        <v>0</v>
      </c>
      <c r="CT53" s="291">
        <f t="shared" si="9"/>
        <v>0</v>
      </c>
      <c r="CU53" s="824">
        <f t="shared" si="3"/>
        <v>0</v>
      </c>
      <c r="CV53" s="373">
        <f t="shared" si="4"/>
        <v>0</v>
      </c>
      <c r="CW53" s="373">
        <f t="shared" si="5"/>
        <v>0</v>
      </c>
      <c r="CX53" s="910"/>
      <c r="CY53" s="907"/>
      <c r="CZ53" s="947"/>
    </row>
    <row r="54" spans="1:104" s="6" customFormat="1" ht="22.5" customHeight="1" x14ac:dyDescent="0.25">
      <c r="A54" s="52">
        <v>44</v>
      </c>
      <c r="B54" s="972"/>
      <c r="C54" s="972"/>
      <c r="D54" s="175" t="str">
        <f>IF(B54="","",VLOOKUP(B54,'DATOS BANCARIOS'!$B$4:$K$23,2))</f>
        <v/>
      </c>
      <c r="E54" s="117" t="str">
        <f>IF(B54="","",VLOOKUP(B54,'DATOS BANCARIOS'!$B$4:$K$23,4))</f>
        <v/>
      </c>
      <c r="F54" s="117" t="str">
        <f>IF(B54="","",VLOOKUP(B54,'DATOS BANCARIOS'!$B$4:$K$23,5))</f>
        <v/>
      </c>
      <c r="G54" s="117" t="str">
        <f>IF(B54="","",VLOOKUP(B54,'DATOS BANCARIOS'!$B$4:$K$23,6))</f>
        <v/>
      </c>
      <c r="H54" s="117" t="str">
        <f>IF(B54="","",VLOOKUP(B54,'DATOS BANCARIOS'!$B$4:$K$23,7))</f>
        <v/>
      </c>
      <c r="I54" s="117" t="str">
        <f>IF(B54="","",VLOOKUP(B54,'DATOS BANCARIOS'!$B$4:$K$23,8))</f>
        <v/>
      </c>
      <c r="J54" s="713"/>
      <c r="K54" s="397"/>
      <c r="L54" s="852">
        <v>0</v>
      </c>
      <c r="M54" s="196">
        <f>L54*'BD GRAL 2'!$E$3</f>
        <v>0</v>
      </c>
      <c r="N54" s="369">
        <v>0</v>
      </c>
      <c r="O54" s="196">
        <f>N54*'BD GRAL 2'!$E$4</f>
        <v>0</v>
      </c>
      <c r="P54" s="369">
        <v>0</v>
      </c>
      <c r="Q54" s="196">
        <f>P54*'BD GRAL 2'!$E$5</f>
        <v>0</v>
      </c>
      <c r="R54" s="369">
        <v>0</v>
      </c>
      <c r="S54" s="196">
        <f>R54*'BD GRAL 2'!$E$6</f>
        <v>0</v>
      </c>
      <c r="T54" s="369">
        <v>0</v>
      </c>
      <c r="U54" s="196">
        <f>T54*'BD GRAL 2'!$E$7</f>
        <v>0</v>
      </c>
      <c r="V54" s="369">
        <v>0</v>
      </c>
      <c r="W54" s="165">
        <f>V54*'BD GRAL 2'!$E$8</f>
        <v>0</v>
      </c>
      <c r="X54" s="369">
        <v>0</v>
      </c>
      <c r="Y54" s="196">
        <f>X54*'BD GRAL 2'!$E$9</f>
        <v>0</v>
      </c>
      <c r="Z54" s="369">
        <v>0</v>
      </c>
      <c r="AA54" s="196">
        <f>Z54*'BD GRAL 2'!$E$10</f>
        <v>0</v>
      </c>
      <c r="AB54" s="369">
        <v>0</v>
      </c>
      <c r="AC54" s="196">
        <f>AB54*'BD GRAL 2'!$E$11</f>
        <v>0</v>
      </c>
      <c r="AD54" s="369">
        <v>0</v>
      </c>
      <c r="AE54" s="196">
        <f>AD54*'BD GRAL 2'!$E$12</f>
        <v>0</v>
      </c>
      <c r="AF54" s="369">
        <v>0</v>
      </c>
      <c r="AG54" s="196">
        <f>AF54*'BD GRAL 2'!$E$13</f>
        <v>0</v>
      </c>
      <c r="AH54" s="369">
        <v>0</v>
      </c>
      <c r="AI54" s="196">
        <f>AH54*'BD GRAL 2'!$E$14</f>
        <v>0</v>
      </c>
      <c r="AJ54" s="369">
        <v>0</v>
      </c>
      <c r="AK54" s="196">
        <f>AJ54*'BD GRAL 2'!$E$15</f>
        <v>0</v>
      </c>
      <c r="AL54" s="369">
        <v>0</v>
      </c>
      <c r="AM54" s="196">
        <f>AL54*'BD GRAL 2'!$E$16</f>
        <v>0</v>
      </c>
      <c r="AN54" s="369">
        <v>0</v>
      </c>
      <c r="AO54" s="196">
        <f>AN54*'BD GRAL 2'!$E$17</f>
        <v>0</v>
      </c>
      <c r="AP54" s="369">
        <v>0</v>
      </c>
      <c r="AQ54" s="196">
        <f>AP54*'BD GRAL 2'!$E$18</f>
        <v>0</v>
      </c>
      <c r="AR54" s="207">
        <f t="shared" si="1"/>
        <v>0</v>
      </c>
      <c r="AS54" s="357">
        <v>0</v>
      </c>
      <c r="AT54" s="358">
        <v>0</v>
      </c>
      <c r="AU54" s="359">
        <v>0</v>
      </c>
      <c r="AV54" s="360">
        <v>0</v>
      </c>
      <c r="AW54" s="359">
        <v>0</v>
      </c>
      <c r="AX54" s="360">
        <v>0</v>
      </c>
      <c r="AY54" s="359">
        <v>0</v>
      </c>
      <c r="AZ54" s="361">
        <v>0</v>
      </c>
      <c r="BA54" s="359">
        <v>0</v>
      </c>
      <c r="BB54" s="361">
        <v>0</v>
      </c>
      <c r="BC54" s="359">
        <v>0</v>
      </c>
      <c r="BD54" s="361">
        <v>0</v>
      </c>
      <c r="BE54" s="362">
        <v>0</v>
      </c>
      <c r="BF54" s="232">
        <f t="shared" si="6"/>
        <v>0</v>
      </c>
      <c r="BG54" s="180">
        <f t="shared" si="7"/>
        <v>0</v>
      </c>
      <c r="BH54" s="227">
        <f t="shared" si="10"/>
        <v>0</v>
      </c>
      <c r="BI54" s="236">
        <f t="shared" si="11"/>
        <v>0</v>
      </c>
      <c r="BJ54" s="974"/>
      <c r="BK54" s="909"/>
      <c r="BL54" s="909"/>
      <c r="BM54" s="975"/>
      <c r="BO54" s="242">
        <v>44</v>
      </c>
      <c r="BP54" s="959"/>
      <c r="BQ54" s="959"/>
      <c r="BR54" s="391" t="str">
        <f>IF(BP54="","",VLOOKUP(BP54,'DATOS BANCARIOS'!$B$4:$K$23,2))</f>
        <v/>
      </c>
      <c r="BS54" s="392" t="str">
        <f>IF(BP54="","",VLOOKUP(BP54,'DATOS BANCARIOS'!$B$4:$K$23,4))</f>
        <v/>
      </c>
      <c r="BT54" s="393" t="str">
        <f>IF(BP54="","",VLOOKUP(BP54,'DATOS BANCARIOS'!$B$4:$K$23,5))</f>
        <v/>
      </c>
      <c r="BU54" s="393" t="str">
        <f>IF(BP54="","",VLOOKUP(BP54,'DATOS BANCARIOS'!$B$4:$K$23,6))</f>
        <v/>
      </c>
      <c r="BV54" s="393" t="str">
        <f>IF(BP54="","",VLOOKUP(BP54,'DATOS BANCARIOS'!$B$4:$K$23,7))</f>
        <v/>
      </c>
      <c r="BW54" s="393" t="str">
        <f>IF(BP54="","",VLOOKUP(BP54,'DATOS BANCARIOS'!$B$4:$K$23,8))</f>
        <v/>
      </c>
      <c r="BX54" s="713"/>
      <c r="BY54" s="395"/>
      <c r="BZ54" s="298">
        <v>0</v>
      </c>
      <c r="CA54" s="299">
        <v>0</v>
      </c>
      <c r="CB54" s="300">
        <v>0</v>
      </c>
      <c r="CC54" s="299">
        <v>0</v>
      </c>
      <c r="CD54" s="300">
        <v>0</v>
      </c>
      <c r="CE54" s="299">
        <v>0</v>
      </c>
      <c r="CF54" s="300">
        <v>0</v>
      </c>
      <c r="CG54" s="299">
        <v>0</v>
      </c>
      <c r="CH54" s="301">
        <v>0</v>
      </c>
      <c r="CI54" s="299">
        <v>0</v>
      </c>
      <c r="CJ54" s="301">
        <v>0</v>
      </c>
      <c r="CK54" s="299">
        <v>0</v>
      </c>
      <c r="CL54" s="375">
        <v>0</v>
      </c>
      <c r="CM54" s="376">
        <v>0</v>
      </c>
      <c r="CN54" s="375">
        <v>0</v>
      </c>
      <c r="CO54" s="376">
        <v>0</v>
      </c>
      <c r="CP54" s="375">
        <v>0</v>
      </c>
      <c r="CQ54" s="302">
        <v>0</v>
      </c>
      <c r="CR54" s="254">
        <f t="shared" si="2"/>
        <v>0</v>
      </c>
      <c r="CS54" s="255">
        <f t="shared" si="8"/>
        <v>0</v>
      </c>
      <c r="CT54" s="291">
        <f t="shared" si="9"/>
        <v>0</v>
      </c>
      <c r="CU54" s="824">
        <f t="shared" si="3"/>
        <v>0</v>
      </c>
      <c r="CV54" s="373">
        <f t="shared" si="4"/>
        <v>0</v>
      </c>
      <c r="CW54" s="373">
        <f t="shared" si="5"/>
        <v>0</v>
      </c>
      <c r="CX54" s="910"/>
      <c r="CY54" s="907"/>
      <c r="CZ54" s="947"/>
    </row>
    <row r="55" spans="1:104" s="6" customFormat="1" ht="22.5" customHeight="1" x14ac:dyDescent="0.25">
      <c r="A55" s="52">
        <v>45</v>
      </c>
      <c r="B55" s="972"/>
      <c r="C55" s="972"/>
      <c r="D55" s="175" t="str">
        <f>IF(B55="","",VLOOKUP(B55,'DATOS BANCARIOS'!$B$4:$K$23,2))</f>
        <v/>
      </c>
      <c r="E55" s="117" t="str">
        <f>IF(B55="","",VLOOKUP(B55,'DATOS BANCARIOS'!$B$4:$K$23,4))</f>
        <v/>
      </c>
      <c r="F55" s="117" t="str">
        <f>IF(B55="","",VLOOKUP(B55,'DATOS BANCARIOS'!$B$4:$K$23,5))</f>
        <v/>
      </c>
      <c r="G55" s="117" t="str">
        <f>IF(B55="","",VLOOKUP(B55,'DATOS BANCARIOS'!$B$4:$K$23,6))</f>
        <v/>
      </c>
      <c r="H55" s="117" t="str">
        <f>IF(B55="","",VLOOKUP(B55,'DATOS BANCARIOS'!$B$4:$K$23,7))</f>
        <v/>
      </c>
      <c r="I55" s="117" t="str">
        <f>IF(B55="","",VLOOKUP(B55,'DATOS BANCARIOS'!$B$4:$K$23,8))</f>
        <v/>
      </c>
      <c r="J55" s="713"/>
      <c r="K55" s="397"/>
      <c r="L55" s="852">
        <v>0</v>
      </c>
      <c r="M55" s="196">
        <f>L55*'BD GRAL 2'!$E$3</f>
        <v>0</v>
      </c>
      <c r="N55" s="369">
        <v>0</v>
      </c>
      <c r="O55" s="196">
        <f>N55*'BD GRAL 2'!$E$4</f>
        <v>0</v>
      </c>
      <c r="P55" s="369">
        <v>0</v>
      </c>
      <c r="Q55" s="196">
        <f>P55*'BD GRAL 2'!$E$5</f>
        <v>0</v>
      </c>
      <c r="R55" s="369">
        <v>0</v>
      </c>
      <c r="S55" s="196">
        <f>R55*'BD GRAL 2'!$E$6</f>
        <v>0</v>
      </c>
      <c r="T55" s="369">
        <v>0</v>
      </c>
      <c r="U55" s="196">
        <f>T55*'BD GRAL 2'!$E$7</f>
        <v>0</v>
      </c>
      <c r="V55" s="369">
        <v>0</v>
      </c>
      <c r="W55" s="165">
        <f>V55*'BD GRAL 2'!$E$8</f>
        <v>0</v>
      </c>
      <c r="X55" s="369">
        <v>0</v>
      </c>
      <c r="Y55" s="196">
        <f>X55*'BD GRAL 2'!$E$9</f>
        <v>0</v>
      </c>
      <c r="Z55" s="369">
        <v>0</v>
      </c>
      <c r="AA55" s="196">
        <f>Z55*'BD GRAL 2'!$E$10</f>
        <v>0</v>
      </c>
      <c r="AB55" s="369">
        <v>0</v>
      </c>
      <c r="AC55" s="196">
        <f>AB55*'BD GRAL 2'!$E$11</f>
        <v>0</v>
      </c>
      <c r="AD55" s="369">
        <v>0</v>
      </c>
      <c r="AE55" s="196">
        <f>AD55*'BD GRAL 2'!$E$12</f>
        <v>0</v>
      </c>
      <c r="AF55" s="369">
        <v>0</v>
      </c>
      <c r="AG55" s="196">
        <f>AF55*'BD GRAL 2'!$E$13</f>
        <v>0</v>
      </c>
      <c r="AH55" s="369">
        <v>0</v>
      </c>
      <c r="AI55" s="196">
        <f>AH55*'BD GRAL 2'!$E$14</f>
        <v>0</v>
      </c>
      <c r="AJ55" s="369">
        <v>0</v>
      </c>
      <c r="AK55" s="196">
        <f>AJ55*'BD GRAL 2'!$E$15</f>
        <v>0</v>
      </c>
      <c r="AL55" s="369">
        <v>0</v>
      </c>
      <c r="AM55" s="196">
        <f>AL55*'BD GRAL 2'!$E$16</f>
        <v>0</v>
      </c>
      <c r="AN55" s="369">
        <v>0</v>
      </c>
      <c r="AO55" s="196">
        <f>AN55*'BD GRAL 2'!$E$17</f>
        <v>0</v>
      </c>
      <c r="AP55" s="369">
        <v>0</v>
      </c>
      <c r="AQ55" s="196">
        <f>AP55*'BD GRAL 2'!$E$18</f>
        <v>0</v>
      </c>
      <c r="AR55" s="207">
        <f t="shared" si="1"/>
        <v>0</v>
      </c>
      <c r="AS55" s="357">
        <v>0</v>
      </c>
      <c r="AT55" s="358">
        <v>0</v>
      </c>
      <c r="AU55" s="359">
        <v>0</v>
      </c>
      <c r="AV55" s="360">
        <v>0</v>
      </c>
      <c r="AW55" s="359">
        <v>0</v>
      </c>
      <c r="AX55" s="360">
        <v>0</v>
      </c>
      <c r="AY55" s="359">
        <v>0</v>
      </c>
      <c r="AZ55" s="361">
        <v>0</v>
      </c>
      <c r="BA55" s="359">
        <v>0</v>
      </c>
      <c r="BB55" s="361">
        <v>0</v>
      </c>
      <c r="BC55" s="359">
        <v>0</v>
      </c>
      <c r="BD55" s="361">
        <v>0</v>
      </c>
      <c r="BE55" s="362">
        <v>0</v>
      </c>
      <c r="BF55" s="232">
        <f t="shared" si="6"/>
        <v>0</v>
      </c>
      <c r="BG55" s="180">
        <f t="shared" si="7"/>
        <v>0</v>
      </c>
      <c r="BH55" s="227">
        <f t="shared" si="10"/>
        <v>0</v>
      </c>
      <c r="BI55" s="236">
        <f t="shared" si="11"/>
        <v>0</v>
      </c>
      <c r="BJ55" s="974"/>
      <c r="BK55" s="909"/>
      <c r="BL55" s="909"/>
      <c r="BM55" s="975"/>
      <c r="BO55" s="242">
        <v>45</v>
      </c>
      <c r="BP55" s="959"/>
      <c r="BQ55" s="959"/>
      <c r="BR55" s="391" t="str">
        <f>IF(BP55="","",VLOOKUP(BP55,'DATOS BANCARIOS'!$B$4:$K$23,2))</f>
        <v/>
      </c>
      <c r="BS55" s="392" t="str">
        <f>IF(BP55="","",VLOOKUP(BP55,'DATOS BANCARIOS'!$B$4:$K$23,4))</f>
        <v/>
      </c>
      <c r="BT55" s="393" t="str">
        <f>IF(BP55="","",VLOOKUP(BP55,'DATOS BANCARIOS'!$B$4:$K$23,5))</f>
        <v/>
      </c>
      <c r="BU55" s="393" t="str">
        <f>IF(BP55="","",VLOOKUP(BP55,'DATOS BANCARIOS'!$B$4:$K$23,6))</f>
        <v/>
      </c>
      <c r="BV55" s="393" t="str">
        <f>IF(BP55="","",VLOOKUP(BP55,'DATOS BANCARIOS'!$B$4:$K$23,7))</f>
        <v/>
      </c>
      <c r="BW55" s="393" t="str">
        <f>IF(BP55="","",VLOOKUP(BP55,'DATOS BANCARIOS'!$B$4:$K$23,8))</f>
        <v/>
      </c>
      <c r="BX55" s="713"/>
      <c r="BY55" s="395"/>
      <c r="BZ55" s="298">
        <v>0</v>
      </c>
      <c r="CA55" s="299">
        <v>0</v>
      </c>
      <c r="CB55" s="300">
        <v>0</v>
      </c>
      <c r="CC55" s="299">
        <v>0</v>
      </c>
      <c r="CD55" s="300">
        <v>0</v>
      </c>
      <c r="CE55" s="299">
        <v>0</v>
      </c>
      <c r="CF55" s="300">
        <v>0</v>
      </c>
      <c r="CG55" s="299">
        <v>0</v>
      </c>
      <c r="CH55" s="301">
        <v>0</v>
      </c>
      <c r="CI55" s="299">
        <v>0</v>
      </c>
      <c r="CJ55" s="301">
        <v>0</v>
      </c>
      <c r="CK55" s="299">
        <v>0</v>
      </c>
      <c r="CL55" s="375">
        <v>0</v>
      </c>
      <c r="CM55" s="376">
        <v>0</v>
      </c>
      <c r="CN55" s="375">
        <v>0</v>
      </c>
      <c r="CO55" s="376">
        <v>0</v>
      </c>
      <c r="CP55" s="375">
        <v>0</v>
      </c>
      <c r="CQ55" s="302">
        <v>0</v>
      </c>
      <c r="CR55" s="254">
        <f t="shared" si="2"/>
        <v>0</v>
      </c>
      <c r="CS55" s="255">
        <f t="shared" si="8"/>
        <v>0</v>
      </c>
      <c r="CT55" s="291">
        <f t="shared" si="9"/>
        <v>0</v>
      </c>
      <c r="CU55" s="824">
        <f t="shared" si="3"/>
        <v>0</v>
      </c>
      <c r="CV55" s="373">
        <f t="shared" si="4"/>
        <v>0</v>
      </c>
      <c r="CW55" s="373">
        <f t="shared" si="5"/>
        <v>0</v>
      </c>
      <c r="CX55" s="910"/>
      <c r="CY55" s="907"/>
      <c r="CZ55" s="947"/>
    </row>
    <row r="56" spans="1:104" s="6" customFormat="1" ht="22.5" customHeight="1" x14ac:dyDescent="0.25">
      <c r="A56" s="52">
        <v>46</v>
      </c>
      <c r="B56" s="972"/>
      <c r="C56" s="972"/>
      <c r="D56" s="175" t="str">
        <f>IF(B56="","",VLOOKUP(B56,'DATOS BANCARIOS'!$B$4:$K$23,2))</f>
        <v/>
      </c>
      <c r="E56" s="117" t="str">
        <f>IF(B56="","",VLOOKUP(B56,'DATOS BANCARIOS'!$B$4:$K$23,4))</f>
        <v/>
      </c>
      <c r="F56" s="117" t="str">
        <f>IF(B56="","",VLOOKUP(B56,'DATOS BANCARIOS'!$B$4:$K$23,5))</f>
        <v/>
      </c>
      <c r="G56" s="117" t="str">
        <f>IF(B56="","",VLOOKUP(B56,'DATOS BANCARIOS'!$B$4:$K$23,6))</f>
        <v/>
      </c>
      <c r="H56" s="117" t="str">
        <f>IF(B56="","",VLOOKUP(B56,'DATOS BANCARIOS'!$B$4:$K$23,7))</f>
        <v/>
      </c>
      <c r="I56" s="117" t="str">
        <f>IF(B56="","",VLOOKUP(B56,'DATOS BANCARIOS'!$B$4:$K$23,8))</f>
        <v/>
      </c>
      <c r="J56" s="713"/>
      <c r="K56" s="397"/>
      <c r="L56" s="852">
        <v>0</v>
      </c>
      <c r="M56" s="196">
        <f>L56*'BD GRAL 2'!$E$3</f>
        <v>0</v>
      </c>
      <c r="N56" s="369">
        <v>0</v>
      </c>
      <c r="O56" s="196">
        <f>N56*'BD GRAL 2'!$E$4</f>
        <v>0</v>
      </c>
      <c r="P56" s="369">
        <v>0</v>
      </c>
      <c r="Q56" s="196">
        <f>P56*'BD GRAL 2'!$E$5</f>
        <v>0</v>
      </c>
      <c r="R56" s="369">
        <v>0</v>
      </c>
      <c r="S56" s="196">
        <f>R56*'BD GRAL 2'!$E$6</f>
        <v>0</v>
      </c>
      <c r="T56" s="369">
        <v>0</v>
      </c>
      <c r="U56" s="196">
        <f>T56*'BD GRAL 2'!$E$7</f>
        <v>0</v>
      </c>
      <c r="V56" s="369">
        <v>0</v>
      </c>
      <c r="W56" s="165">
        <f>V56*'BD GRAL 2'!$E$8</f>
        <v>0</v>
      </c>
      <c r="X56" s="369">
        <v>0</v>
      </c>
      <c r="Y56" s="196">
        <f>X56*'BD GRAL 2'!$E$9</f>
        <v>0</v>
      </c>
      <c r="Z56" s="369">
        <v>0</v>
      </c>
      <c r="AA56" s="196">
        <f>Z56*'BD GRAL 2'!$E$10</f>
        <v>0</v>
      </c>
      <c r="AB56" s="369">
        <v>0</v>
      </c>
      <c r="AC56" s="196">
        <f>AB56*'BD GRAL 2'!$E$11</f>
        <v>0</v>
      </c>
      <c r="AD56" s="369">
        <v>0</v>
      </c>
      <c r="AE56" s="196">
        <f>AD56*'BD GRAL 2'!$E$12</f>
        <v>0</v>
      </c>
      <c r="AF56" s="369">
        <v>0</v>
      </c>
      <c r="AG56" s="196">
        <f>AF56*'BD GRAL 2'!$E$13</f>
        <v>0</v>
      </c>
      <c r="AH56" s="369">
        <v>0</v>
      </c>
      <c r="AI56" s="196">
        <f>AH56*'BD GRAL 2'!$E$14</f>
        <v>0</v>
      </c>
      <c r="AJ56" s="369">
        <v>0</v>
      </c>
      <c r="AK56" s="196">
        <f>AJ56*'BD GRAL 2'!$E$15</f>
        <v>0</v>
      </c>
      <c r="AL56" s="369">
        <v>0</v>
      </c>
      <c r="AM56" s="196">
        <f>AL56*'BD GRAL 2'!$E$16</f>
        <v>0</v>
      </c>
      <c r="AN56" s="369">
        <v>0</v>
      </c>
      <c r="AO56" s="196">
        <f>AN56*'BD GRAL 2'!$E$17</f>
        <v>0</v>
      </c>
      <c r="AP56" s="369">
        <v>0</v>
      </c>
      <c r="AQ56" s="196">
        <f>AP56*'BD GRAL 2'!$E$18</f>
        <v>0</v>
      </c>
      <c r="AR56" s="207">
        <f t="shared" si="1"/>
        <v>0</v>
      </c>
      <c r="AS56" s="357">
        <v>0</v>
      </c>
      <c r="AT56" s="358">
        <v>0</v>
      </c>
      <c r="AU56" s="359">
        <v>0</v>
      </c>
      <c r="AV56" s="360">
        <v>0</v>
      </c>
      <c r="AW56" s="359">
        <v>0</v>
      </c>
      <c r="AX56" s="360">
        <v>0</v>
      </c>
      <c r="AY56" s="359">
        <v>0</v>
      </c>
      <c r="AZ56" s="361">
        <v>0</v>
      </c>
      <c r="BA56" s="359">
        <v>0</v>
      </c>
      <c r="BB56" s="361">
        <v>0</v>
      </c>
      <c r="BC56" s="359">
        <v>0</v>
      </c>
      <c r="BD56" s="361">
        <v>0</v>
      </c>
      <c r="BE56" s="362">
        <v>0</v>
      </c>
      <c r="BF56" s="232">
        <f t="shared" si="6"/>
        <v>0</v>
      </c>
      <c r="BG56" s="180">
        <f t="shared" si="7"/>
        <v>0</v>
      </c>
      <c r="BH56" s="227">
        <f t="shared" si="10"/>
        <v>0</v>
      </c>
      <c r="BI56" s="236">
        <f t="shared" si="11"/>
        <v>0</v>
      </c>
      <c r="BJ56" s="974"/>
      <c r="BK56" s="909"/>
      <c r="BL56" s="909"/>
      <c r="BM56" s="975"/>
      <c r="BO56" s="242">
        <v>46</v>
      </c>
      <c r="BP56" s="959"/>
      <c r="BQ56" s="959"/>
      <c r="BR56" s="391" t="str">
        <f>IF(BP56="","",VLOOKUP(BP56,'DATOS BANCARIOS'!$B$4:$K$23,2))</f>
        <v/>
      </c>
      <c r="BS56" s="392" t="str">
        <f>IF(BP56="","",VLOOKUP(BP56,'DATOS BANCARIOS'!$B$4:$K$23,4))</f>
        <v/>
      </c>
      <c r="BT56" s="393" t="str">
        <f>IF(BP56="","",VLOOKUP(BP56,'DATOS BANCARIOS'!$B$4:$K$23,5))</f>
        <v/>
      </c>
      <c r="BU56" s="393" t="str">
        <f>IF(BP56="","",VLOOKUP(BP56,'DATOS BANCARIOS'!$B$4:$K$23,6))</f>
        <v/>
      </c>
      <c r="BV56" s="393" t="str">
        <f>IF(BP56="","",VLOOKUP(BP56,'DATOS BANCARIOS'!$B$4:$K$23,7))</f>
        <v/>
      </c>
      <c r="BW56" s="393" t="str">
        <f>IF(BP56="","",VLOOKUP(BP56,'DATOS BANCARIOS'!$B$4:$K$23,8))</f>
        <v/>
      </c>
      <c r="BX56" s="713"/>
      <c r="BY56" s="395"/>
      <c r="BZ56" s="298">
        <v>0</v>
      </c>
      <c r="CA56" s="299">
        <v>0</v>
      </c>
      <c r="CB56" s="300">
        <v>0</v>
      </c>
      <c r="CC56" s="299">
        <v>0</v>
      </c>
      <c r="CD56" s="300">
        <v>0</v>
      </c>
      <c r="CE56" s="299">
        <v>0</v>
      </c>
      <c r="CF56" s="300">
        <v>0</v>
      </c>
      <c r="CG56" s="299">
        <v>0</v>
      </c>
      <c r="CH56" s="301">
        <v>0</v>
      </c>
      <c r="CI56" s="299">
        <v>0</v>
      </c>
      <c r="CJ56" s="301">
        <v>0</v>
      </c>
      <c r="CK56" s="299">
        <v>0</v>
      </c>
      <c r="CL56" s="375">
        <v>0</v>
      </c>
      <c r="CM56" s="376">
        <v>0</v>
      </c>
      <c r="CN56" s="375">
        <v>0</v>
      </c>
      <c r="CO56" s="376">
        <v>0</v>
      </c>
      <c r="CP56" s="375">
        <v>0</v>
      </c>
      <c r="CQ56" s="302">
        <v>0</v>
      </c>
      <c r="CR56" s="254">
        <f t="shared" si="2"/>
        <v>0</v>
      </c>
      <c r="CS56" s="255">
        <f t="shared" si="8"/>
        <v>0</v>
      </c>
      <c r="CT56" s="291">
        <f t="shared" si="9"/>
        <v>0</v>
      </c>
      <c r="CU56" s="824">
        <f t="shared" si="3"/>
        <v>0</v>
      </c>
      <c r="CV56" s="373">
        <f t="shared" si="4"/>
        <v>0</v>
      </c>
      <c r="CW56" s="373">
        <f t="shared" si="5"/>
        <v>0</v>
      </c>
      <c r="CX56" s="910"/>
      <c r="CY56" s="907"/>
      <c r="CZ56" s="947"/>
    </row>
    <row r="57" spans="1:104" s="6" customFormat="1" ht="22.5" customHeight="1" x14ac:dyDescent="0.25">
      <c r="A57" s="52">
        <v>47</v>
      </c>
      <c r="B57" s="972"/>
      <c r="C57" s="972"/>
      <c r="D57" s="175" t="str">
        <f>IF(B57="","",VLOOKUP(B57,'DATOS BANCARIOS'!$B$4:$K$23,2))</f>
        <v/>
      </c>
      <c r="E57" s="117" t="str">
        <f>IF(B57="","",VLOOKUP(B57,'DATOS BANCARIOS'!$B$4:$K$23,4))</f>
        <v/>
      </c>
      <c r="F57" s="117" t="str">
        <f>IF(B57="","",VLOOKUP(B57,'DATOS BANCARIOS'!$B$4:$K$23,5))</f>
        <v/>
      </c>
      <c r="G57" s="117" t="str">
        <f>IF(B57="","",VLOOKUP(B57,'DATOS BANCARIOS'!$B$4:$K$23,6))</f>
        <v/>
      </c>
      <c r="H57" s="117" t="str">
        <f>IF(B57="","",VLOOKUP(B57,'DATOS BANCARIOS'!$B$4:$K$23,7))</f>
        <v/>
      </c>
      <c r="I57" s="117" t="str">
        <f>IF(B57="","",VLOOKUP(B57,'DATOS BANCARIOS'!$B$4:$K$23,8))</f>
        <v/>
      </c>
      <c r="J57" s="713"/>
      <c r="K57" s="397"/>
      <c r="L57" s="852">
        <v>0</v>
      </c>
      <c r="M57" s="196">
        <f>L57*'BD GRAL 2'!$E$3</f>
        <v>0</v>
      </c>
      <c r="N57" s="369">
        <v>0</v>
      </c>
      <c r="O57" s="196">
        <f>N57*'BD GRAL 2'!$E$4</f>
        <v>0</v>
      </c>
      <c r="P57" s="369">
        <v>0</v>
      </c>
      <c r="Q57" s="196">
        <f>P57*'BD GRAL 2'!$E$5</f>
        <v>0</v>
      </c>
      <c r="R57" s="369">
        <v>0</v>
      </c>
      <c r="S57" s="196">
        <f>R57*'BD GRAL 2'!$E$6</f>
        <v>0</v>
      </c>
      <c r="T57" s="369">
        <v>0</v>
      </c>
      <c r="U57" s="196">
        <f>T57*'BD GRAL 2'!$E$7</f>
        <v>0</v>
      </c>
      <c r="V57" s="369">
        <v>0</v>
      </c>
      <c r="W57" s="165">
        <f>V57*'BD GRAL 2'!$E$8</f>
        <v>0</v>
      </c>
      <c r="X57" s="369">
        <v>0</v>
      </c>
      <c r="Y57" s="196">
        <f>X57*'BD GRAL 2'!$E$9</f>
        <v>0</v>
      </c>
      <c r="Z57" s="369">
        <v>0</v>
      </c>
      <c r="AA57" s="196">
        <f>Z57*'BD GRAL 2'!$E$10</f>
        <v>0</v>
      </c>
      <c r="AB57" s="369">
        <v>0</v>
      </c>
      <c r="AC57" s="196">
        <f>AB57*'BD GRAL 2'!$E$11</f>
        <v>0</v>
      </c>
      <c r="AD57" s="369">
        <v>0</v>
      </c>
      <c r="AE57" s="196">
        <f>AD57*'BD GRAL 2'!$E$12</f>
        <v>0</v>
      </c>
      <c r="AF57" s="369">
        <v>0</v>
      </c>
      <c r="AG57" s="196">
        <f>AF57*'BD GRAL 2'!$E$13</f>
        <v>0</v>
      </c>
      <c r="AH57" s="369">
        <v>0</v>
      </c>
      <c r="AI57" s="196">
        <f>AH57*'BD GRAL 2'!$E$14</f>
        <v>0</v>
      </c>
      <c r="AJ57" s="369">
        <v>0</v>
      </c>
      <c r="AK57" s="196">
        <f>AJ57*'BD GRAL 2'!$E$15</f>
        <v>0</v>
      </c>
      <c r="AL57" s="369">
        <v>0</v>
      </c>
      <c r="AM57" s="196">
        <f>AL57*'BD GRAL 2'!$E$16</f>
        <v>0</v>
      </c>
      <c r="AN57" s="369">
        <v>0</v>
      </c>
      <c r="AO57" s="196">
        <f>AN57*'BD GRAL 2'!$E$17</f>
        <v>0</v>
      </c>
      <c r="AP57" s="369">
        <v>0</v>
      </c>
      <c r="AQ57" s="196">
        <f>AP57*'BD GRAL 2'!$E$18</f>
        <v>0</v>
      </c>
      <c r="AR57" s="207">
        <f t="shared" si="1"/>
        <v>0</v>
      </c>
      <c r="AS57" s="357">
        <v>0</v>
      </c>
      <c r="AT57" s="358">
        <v>0</v>
      </c>
      <c r="AU57" s="359">
        <v>0</v>
      </c>
      <c r="AV57" s="360">
        <v>0</v>
      </c>
      <c r="AW57" s="359">
        <v>0</v>
      </c>
      <c r="AX57" s="360">
        <v>0</v>
      </c>
      <c r="AY57" s="359">
        <v>0</v>
      </c>
      <c r="AZ57" s="361">
        <v>0</v>
      </c>
      <c r="BA57" s="359">
        <v>0</v>
      </c>
      <c r="BB57" s="361">
        <v>0</v>
      </c>
      <c r="BC57" s="359">
        <v>0</v>
      </c>
      <c r="BD57" s="361">
        <v>0</v>
      </c>
      <c r="BE57" s="362">
        <v>0</v>
      </c>
      <c r="BF57" s="232">
        <f t="shared" si="6"/>
        <v>0</v>
      </c>
      <c r="BG57" s="180">
        <f t="shared" si="7"/>
        <v>0</v>
      </c>
      <c r="BH57" s="227">
        <f t="shared" si="10"/>
        <v>0</v>
      </c>
      <c r="BI57" s="236">
        <f t="shared" si="11"/>
        <v>0</v>
      </c>
      <c r="BJ57" s="974"/>
      <c r="BK57" s="909"/>
      <c r="BL57" s="909"/>
      <c r="BM57" s="975"/>
      <c r="BO57" s="242">
        <v>47</v>
      </c>
      <c r="BP57" s="959"/>
      <c r="BQ57" s="959"/>
      <c r="BR57" s="391" t="str">
        <f>IF(BP57="","",VLOOKUP(BP57,'DATOS BANCARIOS'!$B$4:$K$23,2))</f>
        <v/>
      </c>
      <c r="BS57" s="392" t="str">
        <f>IF(BP57="","",VLOOKUP(BP57,'DATOS BANCARIOS'!$B$4:$K$23,4))</f>
        <v/>
      </c>
      <c r="BT57" s="393" t="str">
        <f>IF(BP57="","",VLOOKUP(BP57,'DATOS BANCARIOS'!$B$4:$K$23,5))</f>
        <v/>
      </c>
      <c r="BU57" s="393" t="str">
        <f>IF(BP57="","",VLOOKUP(BP57,'DATOS BANCARIOS'!$B$4:$K$23,6))</f>
        <v/>
      </c>
      <c r="BV57" s="393" t="str">
        <f>IF(BP57="","",VLOOKUP(BP57,'DATOS BANCARIOS'!$B$4:$K$23,7))</f>
        <v/>
      </c>
      <c r="BW57" s="393" t="str">
        <f>IF(BP57="","",VLOOKUP(BP57,'DATOS BANCARIOS'!$B$4:$K$23,8))</f>
        <v/>
      </c>
      <c r="BX57" s="713"/>
      <c r="BY57" s="395"/>
      <c r="BZ57" s="298">
        <v>0</v>
      </c>
      <c r="CA57" s="299">
        <v>0</v>
      </c>
      <c r="CB57" s="300">
        <v>0</v>
      </c>
      <c r="CC57" s="299">
        <v>0</v>
      </c>
      <c r="CD57" s="300">
        <v>0</v>
      </c>
      <c r="CE57" s="299">
        <v>0</v>
      </c>
      <c r="CF57" s="300">
        <v>0</v>
      </c>
      <c r="CG57" s="299">
        <v>0</v>
      </c>
      <c r="CH57" s="301">
        <v>0</v>
      </c>
      <c r="CI57" s="299">
        <v>0</v>
      </c>
      <c r="CJ57" s="301">
        <v>0</v>
      </c>
      <c r="CK57" s="299">
        <v>0</v>
      </c>
      <c r="CL57" s="375">
        <v>0</v>
      </c>
      <c r="CM57" s="376">
        <v>0</v>
      </c>
      <c r="CN57" s="375">
        <v>0</v>
      </c>
      <c r="CO57" s="376">
        <v>0</v>
      </c>
      <c r="CP57" s="375">
        <v>0</v>
      </c>
      <c r="CQ57" s="302">
        <v>0</v>
      </c>
      <c r="CR57" s="254">
        <f t="shared" si="2"/>
        <v>0</v>
      </c>
      <c r="CS57" s="255">
        <f t="shared" si="8"/>
        <v>0</v>
      </c>
      <c r="CT57" s="291">
        <f t="shared" si="9"/>
        <v>0</v>
      </c>
      <c r="CU57" s="824">
        <f t="shared" si="3"/>
        <v>0</v>
      </c>
      <c r="CV57" s="373">
        <f t="shared" si="4"/>
        <v>0</v>
      </c>
      <c r="CW57" s="373">
        <f t="shared" si="5"/>
        <v>0</v>
      </c>
      <c r="CX57" s="910"/>
      <c r="CY57" s="907"/>
      <c r="CZ57" s="947"/>
    </row>
    <row r="58" spans="1:104" s="6" customFormat="1" ht="22.5" customHeight="1" x14ac:dyDescent="0.25">
      <c r="A58" s="52">
        <v>48</v>
      </c>
      <c r="B58" s="972"/>
      <c r="C58" s="972"/>
      <c r="D58" s="175" t="str">
        <f>IF(B58="","",VLOOKUP(B58,'DATOS BANCARIOS'!$B$4:$K$23,2))</f>
        <v/>
      </c>
      <c r="E58" s="117" t="str">
        <f>IF(B58="","",VLOOKUP(B58,'DATOS BANCARIOS'!$B$4:$K$23,4))</f>
        <v/>
      </c>
      <c r="F58" s="117" t="str">
        <f>IF(B58="","",VLOOKUP(B58,'DATOS BANCARIOS'!$B$4:$K$23,5))</f>
        <v/>
      </c>
      <c r="G58" s="117" t="str">
        <f>IF(B58="","",VLOOKUP(B58,'DATOS BANCARIOS'!$B$4:$K$23,6))</f>
        <v/>
      </c>
      <c r="H58" s="117" t="str">
        <f>IF(B58="","",VLOOKUP(B58,'DATOS BANCARIOS'!$B$4:$K$23,7))</f>
        <v/>
      </c>
      <c r="I58" s="117" t="str">
        <f>IF(B58="","",VLOOKUP(B58,'DATOS BANCARIOS'!$B$4:$K$23,8))</f>
        <v/>
      </c>
      <c r="J58" s="713"/>
      <c r="K58" s="397"/>
      <c r="L58" s="852">
        <v>0</v>
      </c>
      <c r="M58" s="196">
        <f>L58*'BD GRAL 2'!$E$3</f>
        <v>0</v>
      </c>
      <c r="N58" s="369">
        <v>0</v>
      </c>
      <c r="O58" s="196">
        <f>N58*'BD GRAL 2'!$E$4</f>
        <v>0</v>
      </c>
      <c r="P58" s="369">
        <v>0</v>
      </c>
      <c r="Q58" s="196">
        <f>P58*'BD GRAL 2'!$E$5</f>
        <v>0</v>
      </c>
      <c r="R58" s="369">
        <v>0</v>
      </c>
      <c r="S58" s="196">
        <f>R58*'BD GRAL 2'!$E$6</f>
        <v>0</v>
      </c>
      <c r="T58" s="369">
        <v>0</v>
      </c>
      <c r="U58" s="196">
        <f>T58*'BD GRAL 2'!$E$7</f>
        <v>0</v>
      </c>
      <c r="V58" s="369">
        <v>0</v>
      </c>
      <c r="W58" s="165">
        <f>V58*'BD GRAL 2'!$E$8</f>
        <v>0</v>
      </c>
      <c r="X58" s="369">
        <v>0</v>
      </c>
      <c r="Y58" s="196">
        <f>X58*'BD GRAL 2'!$E$9</f>
        <v>0</v>
      </c>
      <c r="Z58" s="369">
        <v>0</v>
      </c>
      <c r="AA58" s="196">
        <f>Z58*'BD GRAL 2'!$E$10</f>
        <v>0</v>
      </c>
      <c r="AB58" s="369">
        <v>0</v>
      </c>
      <c r="AC58" s="196">
        <f>AB58*'BD GRAL 2'!$E$11</f>
        <v>0</v>
      </c>
      <c r="AD58" s="369">
        <v>0</v>
      </c>
      <c r="AE58" s="196">
        <f>AD58*'BD GRAL 2'!$E$12</f>
        <v>0</v>
      </c>
      <c r="AF58" s="369">
        <v>0</v>
      </c>
      <c r="AG58" s="196">
        <f>AF58*'BD GRAL 2'!$E$13</f>
        <v>0</v>
      </c>
      <c r="AH58" s="369">
        <v>0</v>
      </c>
      <c r="AI58" s="196">
        <f>AH58*'BD GRAL 2'!$E$14</f>
        <v>0</v>
      </c>
      <c r="AJ58" s="369">
        <v>0</v>
      </c>
      <c r="AK58" s="196">
        <f>AJ58*'BD GRAL 2'!$E$15</f>
        <v>0</v>
      </c>
      <c r="AL58" s="369">
        <v>0</v>
      </c>
      <c r="AM58" s="196">
        <f>AL58*'BD GRAL 2'!$E$16</f>
        <v>0</v>
      </c>
      <c r="AN58" s="369">
        <v>0</v>
      </c>
      <c r="AO58" s="196">
        <f>AN58*'BD GRAL 2'!$E$17</f>
        <v>0</v>
      </c>
      <c r="AP58" s="369">
        <v>0</v>
      </c>
      <c r="AQ58" s="196">
        <f>AP58*'BD GRAL 2'!$E$18</f>
        <v>0</v>
      </c>
      <c r="AR58" s="207">
        <f t="shared" si="1"/>
        <v>0</v>
      </c>
      <c r="AS58" s="357">
        <v>0</v>
      </c>
      <c r="AT58" s="358">
        <v>0</v>
      </c>
      <c r="AU58" s="359">
        <v>0</v>
      </c>
      <c r="AV58" s="360">
        <v>0</v>
      </c>
      <c r="AW58" s="359">
        <v>0</v>
      </c>
      <c r="AX58" s="360">
        <v>0</v>
      </c>
      <c r="AY58" s="359">
        <v>0</v>
      </c>
      <c r="AZ58" s="361">
        <v>0</v>
      </c>
      <c r="BA58" s="359">
        <v>0</v>
      </c>
      <c r="BB58" s="361">
        <v>0</v>
      </c>
      <c r="BC58" s="359">
        <v>0</v>
      </c>
      <c r="BD58" s="361">
        <v>0</v>
      </c>
      <c r="BE58" s="362">
        <v>0</v>
      </c>
      <c r="BF58" s="232">
        <f t="shared" si="6"/>
        <v>0</v>
      </c>
      <c r="BG58" s="180">
        <f t="shared" si="7"/>
        <v>0</v>
      </c>
      <c r="BH58" s="227">
        <f t="shared" si="10"/>
        <v>0</v>
      </c>
      <c r="BI58" s="236">
        <f t="shared" si="11"/>
        <v>0</v>
      </c>
      <c r="BJ58" s="974"/>
      <c r="BK58" s="909"/>
      <c r="BL58" s="909"/>
      <c r="BM58" s="975"/>
      <c r="BO58" s="242">
        <v>48</v>
      </c>
      <c r="BP58" s="959"/>
      <c r="BQ58" s="959"/>
      <c r="BR58" s="391" t="str">
        <f>IF(BP58="","",VLOOKUP(BP58,'DATOS BANCARIOS'!$B$4:$K$23,2))</f>
        <v/>
      </c>
      <c r="BS58" s="392" t="str">
        <f>IF(BP58="","",VLOOKUP(BP58,'DATOS BANCARIOS'!$B$4:$K$23,4))</f>
        <v/>
      </c>
      <c r="BT58" s="393" t="str">
        <f>IF(BP58="","",VLOOKUP(BP58,'DATOS BANCARIOS'!$B$4:$K$23,5))</f>
        <v/>
      </c>
      <c r="BU58" s="393" t="str">
        <f>IF(BP58="","",VLOOKUP(BP58,'DATOS BANCARIOS'!$B$4:$K$23,6))</f>
        <v/>
      </c>
      <c r="BV58" s="393" t="str">
        <f>IF(BP58="","",VLOOKUP(BP58,'DATOS BANCARIOS'!$B$4:$K$23,7))</f>
        <v/>
      </c>
      <c r="BW58" s="393" t="str">
        <f>IF(BP58="","",VLOOKUP(BP58,'DATOS BANCARIOS'!$B$4:$K$23,8))</f>
        <v/>
      </c>
      <c r="BX58" s="713"/>
      <c r="BY58" s="395"/>
      <c r="BZ58" s="298">
        <v>0</v>
      </c>
      <c r="CA58" s="299">
        <v>0</v>
      </c>
      <c r="CB58" s="300">
        <v>0</v>
      </c>
      <c r="CC58" s="299">
        <v>0</v>
      </c>
      <c r="CD58" s="300">
        <v>0</v>
      </c>
      <c r="CE58" s="299">
        <v>0</v>
      </c>
      <c r="CF58" s="300">
        <v>0</v>
      </c>
      <c r="CG58" s="299">
        <v>0</v>
      </c>
      <c r="CH58" s="301">
        <v>0</v>
      </c>
      <c r="CI58" s="299">
        <v>0</v>
      </c>
      <c r="CJ58" s="301">
        <v>0</v>
      </c>
      <c r="CK58" s="299">
        <v>0</v>
      </c>
      <c r="CL58" s="375">
        <v>0</v>
      </c>
      <c r="CM58" s="376">
        <v>0</v>
      </c>
      <c r="CN58" s="375">
        <v>0</v>
      </c>
      <c r="CO58" s="376">
        <v>0</v>
      </c>
      <c r="CP58" s="375">
        <v>0</v>
      </c>
      <c r="CQ58" s="302">
        <v>0</v>
      </c>
      <c r="CR58" s="254">
        <f t="shared" si="2"/>
        <v>0</v>
      </c>
      <c r="CS58" s="255">
        <f t="shared" si="8"/>
        <v>0</v>
      </c>
      <c r="CT58" s="291">
        <f t="shared" si="9"/>
        <v>0</v>
      </c>
      <c r="CU58" s="824">
        <f t="shared" si="3"/>
        <v>0</v>
      </c>
      <c r="CV58" s="373">
        <f t="shared" si="4"/>
        <v>0</v>
      </c>
      <c r="CW58" s="373">
        <f t="shared" si="5"/>
        <v>0</v>
      </c>
      <c r="CX58" s="910"/>
      <c r="CY58" s="907"/>
      <c r="CZ58" s="947"/>
    </row>
    <row r="59" spans="1:104" s="6" customFormat="1" ht="22.5" customHeight="1" x14ac:dyDescent="0.25">
      <c r="A59" s="52">
        <v>49</v>
      </c>
      <c r="B59" s="972"/>
      <c r="C59" s="972"/>
      <c r="D59" s="175" t="str">
        <f>IF(B59="","",VLOOKUP(B59,'DATOS BANCARIOS'!$B$4:$K$23,2))</f>
        <v/>
      </c>
      <c r="E59" s="117" t="str">
        <f>IF(B59="","",VLOOKUP(B59,'DATOS BANCARIOS'!$B$4:$K$23,4))</f>
        <v/>
      </c>
      <c r="F59" s="117" t="str">
        <f>IF(B59="","",VLOOKUP(B59,'DATOS BANCARIOS'!$B$4:$K$23,5))</f>
        <v/>
      </c>
      <c r="G59" s="117" t="str">
        <f>IF(B59="","",VLOOKUP(B59,'DATOS BANCARIOS'!$B$4:$K$23,6))</f>
        <v/>
      </c>
      <c r="H59" s="117" t="str">
        <f>IF(B59="","",VLOOKUP(B59,'DATOS BANCARIOS'!$B$4:$K$23,7))</f>
        <v/>
      </c>
      <c r="I59" s="117" t="str">
        <f>IF(B59="","",VLOOKUP(B59,'DATOS BANCARIOS'!$B$4:$K$23,8))</f>
        <v/>
      </c>
      <c r="J59" s="713"/>
      <c r="K59" s="397"/>
      <c r="L59" s="852">
        <v>0</v>
      </c>
      <c r="M59" s="196">
        <f>L59*'BD GRAL 2'!$E$3</f>
        <v>0</v>
      </c>
      <c r="N59" s="369">
        <v>0</v>
      </c>
      <c r="O59" s="196">
        <f>N59*'BD GRAL 2'!$E$4</f>
        <v>0</v>
      </c>
      <c r="P59" s="369">
        <v>0</v>
      </c>
      <c r="Q59" s="196">
        <f>P59*'BD GRAL 2'!$E$5</f>
        <v>0</v>
      </c>
      <c r="R59" s="369">
        <v>0</v>
      </c>
      <c r="S59" s="196">
        <f>R59*'BD GRAL 2'!$E$6</f>
        <v>0</v>
      </c>
      <c r="T59" s="369">
        <v>0</v>
      </c>
      <c r="U59" s="196">
        <f>T59*'BD GRAL 2'!$E$7</f>
        <v>0</v>
      </c>
      <c r="V59" s="369">
        <v>0</v>
      </c>
      <c r="W59" s="165">
        <f>V59*'BD GRAL 2'!$E$8</f>
        <v>0</v>
      </c>
      <c r="X59" s="369">
        <v>0</v>
      </c>
      <c r="Y59" s="196">
        <f>X59*'BD GRAL 2'!$E$9</f>
        <v>0</v>
      </c>
      <c r="Z59" s="369">
        <v>0</v>
      </c>
      <c r="AA59" s="196">
        <f>Z59*'BD GRAL 2'!$E$10</f>
        <v>0</v>
      </c>
      <c r="AB59" s="369">
        <v>0</v>
      </c>
      <c r="AC59" s="196">
        <f>AB59*'BD GRAL 2'!$E$11</f>
        <v>0</v>
      </c>
      <c r="AD59" s="369">
        <v>0</v>
      </c>
      <c r="AE59" s="196">
        <f>AD59*'BD GRAL 2'!$E$12</f>
        <v>0</v>
      </c>
      <c r="AF59" s="369">
        <v>0</v>
      </c>
      <c r="AG59" s="196">
        <f>AF59*'BD GRAL 2'!$E$13</f>
        <v>0</v>
      </c>
      <c r="AH59" s="369">
        <v>0</v>
      </c>
      <c r="AI59" s="196">
        <f>AH59*'BD GRAL 2'!$E$14</f>
        <v>0</v>
      </c>
      <c r="AJ59" s="369">
        <v>0</v>
      </c>
      <c r="AK59" s="196">
        <f>AJ59*'BD GRAL 2'!$E$15</f>
        <v>0</v>
      </c>
      <c r="AL59" s="369">
        <v>0</v>
      </c>
      <c r="AM59" s="196">
        <f>AL59*'BD GRAL 2'!$E$16</f>
        <v>0</v>
      </c>
      <c r="AN59" s="369">
        <v>0</v>
      </c>
      <c r="AO59" s="196">
        <f>AN59*'BD GRAL 2'!$E$17</f>
        <v>0</v>
      </c>
      <c r="AP59" s="369">
        <v>0</v>
      </c>
      <c r="AQ59" s="196">
        <f>AP59*'BD GRAL 2'!$E$18</f>
        <v>0</v>
      </c>
      <c r="AR59" s="207">
        <f t="shared" si="1"/>
        <v>0</v>
      </c>
      <c r="AS59" s="357">
        <v>0</v>
      </c>
      <c r="AT59" s="358">
        <v>0</v>
      </c>
      <c r="AU59" s="359">
        <v>0</v>
      </c>
      <c r="AV59" s="360">
        <v>0</v>
      </c>
      <c r="AW59" s="359">
        <v>0</v>
      </c>
      <c r="AX59" s="360">
        <v>0</v>
      </c>
      <c r="AY59" s="359">
        <v>0</v>
      </c>
      <c r="AZ59" s="361">
        <v>0</v>
      </c>
      <c r="BA59" s="359">
        <v>0</v>
      </c>
      <c r="BB59" s="361">
        <v>0</v>
      </c>
      <c r="BC59" s="359">
        <v>0</v>
      </c>
      <c r="BD59" s="361">
        <v>0</v>
      </c>
      <c r="BE59" s="362">
        <v>0</v>
      </c>
      <c r="BF59" s="232">
        <f t="shared" si="6"/>
        <v>0</v>
      </c>
      <c r="BG59" s="180">
        <f t="shared" si="7"/>
        <v>0</v>
      </c>
      <c r="BH59" s="227">
        <f t="shared" si="10"/>
        <v>0</v>
      </c>
      <c r="BI59" s="236">
        <f t="shared" si="11"/>
        <v>0</v>
      </c>
      <c r="BJ59" s="974"/>
      <c r="BK59" s="909"/>
      <c r="BL59" s="909"/>
      <c r="BM59" s="975"/>
      <c r="BO59" s="242">
        <v>49</v>
      </c>
      <c r="BP59" s="959"/>
      <c r="BQ59" s="959"/>
      <c r="BR59" s="391" t="str">
        <f>IF(BP59="","",VLOOKUP(BP59,'DATOS BANCARIOS'!$B$4:$K$23,2))</f>
        <v/>
      </c>
      <c r="BS59" s="392" t="str">
        <f>IF(BP59="","",VLOOKUP(BP59,'DATOS BANCARIOS'!$B$4:$K$23,4))</f>
        <v/>
      </c>
      <c r="BT59" s="393" t="str">
        <f>IF(BP59="","",VLOOKUP(BP59,'DATOS BANCARIOS'!$B$4:$K$23,5))</f>
        <v/>
      </c>
      <c r="BU59" s="393" t="str">
        <f>IF(BP59="","",VLOOKUP(BP59,'DATOS BANCARIOS'!$B$4:$K$23,6))</f>
        <v/>
      </c>
      <c r="BV59" s="393" t="str">
        <f>IF(BP59="","",VLOOKUP(BP59,'DATOS BANCARIOS'!$B$4:$K$23,7))</f>
        <v/>
      </c>
      <c r="BW59" s="393" t="str">
        <f>IF(BP59="","",VLOOKUP(BP59,'DATOS BANCARIOS'!$B$4:$K$23,8))</f>
        <v/>
      </c>
      <c r="BX59" s="713"/>
      <c r="BY59" s="395"/>
      <c r="BZ59" s="298">
        <v>0</v>
      </c>
      <c r="CA59" s="299">
        <v>0</v>
      </c>
      <c r="CB59" s="300">
        <v>0</v>
      </c>
      <c r="CC59" s="299">
        <v>0</v>
      </c>
      <c r="CD59" s="300">
        <v>0</v>
      </c>
      <c r="CE59" s="299">
        <v>0</v>
      </c>
      <c r="CF59" s="300">
        <v>0</v>
      </c>
      <c r="CG59" s="299">
        <v>0</v>
      </c>
      <c r="CH59" s="301">
        <v>0</v>
      </c>
      <c r="CI59" s="299">
        <v>0</v>
      </c>
      <c r="CJ59" s="301">
        <v>0</v>
      </c>
      <c r="CK59" s="299">
        <v>0</v>
      </c>
      <c r="CL59" s="375">
        <v>0</v>
      </c>
      <c r="CM59" s="376">
        <v>0</v>
      </c>
      <c r="CN59" s="375">
        <v>0</v>
      </c>
      <c r="CO59" s="376">
        <v>0</v>
      </c>
      <c r="CP59" s="375">
        <v>0</v>
      </c>
      <c r="CQ59" s="302">
        <v>0</v>
      </c>
      <c r="CR59" s="254">
        <f t="shared" si="2"/>
        <v>0</v>
      </c>
      <c r="CS59" s="255">
        <f t="shared" si="8"/>
        <v>0</v>
      </c>
      <c r="CT59" s="291">
        <f t="shared" si="9"/>
        <v>0</v>
      </c>
      <c r="CU59" s="824">
        <f t="shared" si="3"/>
        <v>0</v>
      </c>
      <c r="CV59" s="373">
        <f t="shared" si="4"/>
        <v>0</v>
      </c>
      <c r="CW59" s="373">
        <f t="shared" si="5"/>
        <v>0</v>
      </c>
      <c r="CX59" s="910"/>
      <c r="CY59" s="907"/>
      <c r="CZ59" s="947"/>
    </row>
    <row r="60" spans="1:104" s="6" customFormat="1" ht="22.5" customHeight="1" x14ac:dyDescent="0.25">
      <c r="A60" s="52">
        <v>50</v>
      </c>
      <c r="B60" s="972"/>
      <c r="C60" s="972"/>
      <c r="D60" s="175" t="str">
        <f>IF(B60="","",VLOOKUP(B60,'DATOS BANCARIOS'!$B$4:$K$23,2))</f>
        <v/>
      </c>
      <c r="E60" s="117" t="str">
        <f>IF(B60="","",VLOOKUP(B60,'DATOS BANCARIOS'!$B$4:$K$23,4))</f>
        <v/>
      </c>
      <c r="F60" s="117" t="str">
        <f>IF(B60="","",VLOOKUP(B60,'DATOS BANCARIOS'!$B$4:$K$23,5))</f>
        <v/>
      </c>
      <c r="G60" s="117" t="str">
        <f>IF(B60="","",VLOOKUP(B60,'DATOS BANCARIOS'!$B$4:$K$23,6))</f>
        <v/>
      </c>
      <c r="H60" s="117" t="str">
        <f>IF(B60="","",VLOOKUP(B60,'DATOS BANCARIOS'!$B$4:$K$23,7))</f>
        <v/>
      </c>
      <c r="I60" s="117" t="str">
        <f>IF(B60="","",VLOOKUP(B60,'DATOS BANCARIOS'!$B$4:$K$23,8))</f>
        <v/>
      </c>
      <c r="J60" s="713"/>
      <c r="K60" s="397"/>
      <c r="L60" s="852">
        <v>0</v>
      </c>
      <c r="M60" s="196">
        <f>L60*'BD GRAL 2'!$E$3</f>
        <v>0</v>
      </c>
      <c r="N60" s="369">
        <v>0</v>
      </c>
      <c r="O60" s="196">
        <f>N60*'BD GRAL 2'!$E$4</f>
        <v>0</v>
      </c>
      <c r="P60" s="369">
        <v>0</v>
      </c>
      <c r="Q60" s="196">
        <f>P60*'BD GRAL 2'!$E$5</f>
        <v>0</v>
      </c>
      <c r="R60" s="369">
        <v>0</v>
      </c>
      <c r="S60" s="196">
        <f>R60*'BD GRAL 2'!$E$6</f>
        <v>0</v>
      </c>
      <c r="T60" s="369">
        <v>0</v>
      </c>
      <c r="U60" s="196">
        <f>T60*'BD GRAL 2'!$E$7</f>
        <v>0</v>
      </c>
      <c r="V60" s="369">
        <v>0</v>
      </c>
      <c r="W60" s="165">
        <f>V60*'BD GRAL 2'!$E$8</f>
        <v>0</v>
      </c>
      <c r="X60" s="369">
        <v>0</v>
      </c>
      <c r="Y60" s="196">
        <f>X60*'BD GRAL 2'!$E$9</f>
        <v>0</v>
      </c>
      <c r="Z60" s="369">
        <v>0</v>
      </c>
      <c r="AA60" s="196">
        <f>Z60*'BD GRAL 2'!$E$10</f>
        <v>0</v>
      </c>
      <c r="AB60" s="369">
        <v>0</v>
      </c>
      <c r="AC60" s="196">
        <f>AB60*'BD GRAL 2'!$E$11</f>
        <v>0</v>
      </c>
      <c r="AD60" s="369">
        <v>0</v>
      </c>
      <c r="AE60" s="196">
        <f>AD60*'BD GRAL 2'!$E$12</f>
        <v>0</v>
      </c>
      <c r="AF60" s="369">
        <v>0</v>
      </c>
      <c r="AG60" s="196">
        <f>AF60*'BD GRAL 2'!$E$13</f>
        <v>0</v>
      </c>
      <c r="AH60" s="369">
        <v>0</v>
      </c>
      <c r="AI60" s="196">
        <f>AH60*'BD GRAL 2'!$E$14</f>
        <v>0</v>
      </c>
      <c r="AJ60" s="369">
        <v>0</v>
      </c>
      <c r="AK60" s="196">
        <f>AJ60*'BD GRAL 2'!$E$15</f>
        <v>0</v>
      </c>
      <c r="AL60" s="369">
        <v>0</v>
      </c>
      <c r="AM60" s="196">
        <f>AL60*'BD GRAL 2'!$E$16</f>
        <v>0</v>
      </c>
      <c r="AN60" s="369">
        <v>0</v>
      </c>
      <c r="AO60" s="196">
        <f>AN60*'BD GRAL 2'!$E$17</f>
        <v>0</v>
      </c>
      <c r="AP60" s="369">
        <v>0</v>
      </c>
      <c r="AQ60" s="196">
        <f>AP60*'BD GRAL 2'!$E$18</f>
        <v>0</v>
      </c>
      <c r="AR60" s="207">
        <f t="shared" si="1"/>
        <v>0</v>
      </c>
      <c r="AS60" s="357">
        <v>0</v>
      </c>
      <c r="AT60" s="358">
        <v>0</v>
      </c>
      <c r="AU60" s="359">
        <v>0</v>
      </c>
      <c r="AV60" s="360">
        <v>0</v>
      </c>
      <c r="AW60" s="359">
        <v>0</v>
      </c>
      <c r="AX60" s="360">
        <v>0</v>
      </c>
      <c r="AY60" s="359">
        <v>0</v>
      </c>
      <c r="AZ60" s="361">
        <v>0</v>
      </c>
      <c r="BA60" s="359">
        <v>0</v>
      </c>
      <c r="BB60" s="361">
        <v>0</v>
      </c>
      <c r="BC60" s="359">
        <v>0</v>
      </c>
      <c r="BD60" s="361">
        <v>0</v>
      </c>
      <c r="BE60" s="362">
        <v>0</v>
      </c>
      <c r="BF60" s="232">
        <f t="shared" si="6"/>
        <v>0</v>
      </c>
      <c r="BG60" s="180">
        <f t="shared" si="7"/>
        <v>0</v>
      </c>
      <c r="BH60" s="227">
        <f t="shared" si="10"/>
        <v>0</v>
      </c>
      <c r="BI60" s="236">
        <f t="shared" si="11"/>
        <v>0</v>
      </c>
      <c r="BJ60" s="974"/>
      <c r="BK60" s="909"/>
      <c r="BL60" s="909"/>
      <c r="BM60" s="975"/>
      <c r="BO60" s="242">
        <v>50</v>
      </c>
      <c r="BP60" s="959"/>
      <c r="BQ60" s="959"/>
      <c r="BR60" s="391" t="str">
        <f>IF(BP60="","",VLOOKUP(BP60,'DATOS BANCARIOS'!$B$4:$K$23,2))</f>
        <v/>
      </c>
      <c r="BS60" s="392" t="str">
        <f>IF(BP60="","",VLOOKUP(BP60,'DATOS BANCARIOS'!$B$4:$K$23,4))</f>
        <v/>
      </c>
      <c r="BT60" s="393" t="str">
        <f>IF(BP60="","",VLOOKUP(BP60,'DATOS BANCARIOS'!$B$4:$K$23,5))</f>
        <v/>
      </c>
      <c r="BU60" s="393" t="str">
        <f>IF(BP60="","",VLOOKUP(BP60,'DATOS BANCARIOS'!$B$4:$K$23,6))</f>
        <v/>
      </c>
      <c r="BV60" s="393" t="str">
        <f>IF(BP60="","",VLOOKUP(BP60,'DATOS BANCARIOS'!$B$4:$K$23,7))</f>
        <v/>
      </c>
      <c r="BW60" s="393" t="str">
        <f>IF(BP60="","",VLOOKUP(BP60,'DATOS BANCARIOS'!$B$4:$K$23,8))</f>
        <v/>
      </c>
      <c r="BX60" s="713"/>
      <c r="BY60" s="395"/>
      <c r="BZ60" s="298">
        <v>0</v>
      </c>
      <c r="CA60" s="299">
        <v>0</v>
      </c>
      <c r="CB60" s="300">
        <v>0</v>
      </c>
      <c r="CC60" s="299">
        <v>0</v>
      </c>
      <c r="CD60" s="300">
        <v>0</v>
      </c>
      <c r="CE60" s="299">
        <v>0</v>
      </c>
      <c r="CF60" s="300">
        <v>0</v>
      </c>
      <c r="CG60" s="299">
        <v>0</v>
      </c>
      <c r="CH60" s="301">
        <v>0</v>
      </c>
      <c r="CI60" s="299">
        <v>0</v>
      </c>
      <c r="CJ60" s="301">
        <v>0</v>
      </c>
      <c r="CK60" s="299">
        <v>0</v>
      </c>
      <c r="CL60" s="375">
        <v>0</v>
      </c>
      <c r="CM60" s="376">
        <v>0</v>
      </c>
      <c r="CN60" s="375">
        <v>0</v>
      </c>
      <c r="CO60" s="376">
        <v>0</v>
      </c>
      <c r="CP60" s="375">
        <v>0</v>
      </c>
      <c r="CQ60" s="302">
        <v>0</v>
      </c>
      <c r="CR60" s="254">
        <f t="shared" si="2"/>
        <v>0</v>
      </c>
      <c r="CS60" s="255">
        <f t="shared" si="8"/>
        <v>0</v>
      </c>
      <c r="CT60" s="291">
        <f t="shared" si="9"/>
        <v>0</v>
      </c>
      <c r="CU60" s="824">
        <f t="shared" si="3"/>
        <v>0</v>
      </c>
      <c r="CV60" s="373">
        <f t="shared" si="4"/>
        <v>0</v>
      </c>
      <c r="CW60" s="373">
        <f t="shared" si="5"/>
        <v>0</v>
      </c>
      <c r="CX60" s="910"/>
      <c r="CY60" s="907"/>
      <c r="CZ60" s="947"/>
    </row>
    <row r="61" spans="1:104" s="6" customFormat="1" ht="22.5" customHeight="1" x14ac:dyDescent="0.25">
      <c r="A61" s="52">
        <v>51</v>
      </c>
      <c r="B61" s="972"/>
      <c r="C61" s="972"/>
      <c r="D61" s="175" t="str">
        <f>IF(B61="","",VLOOKUP(B61,'DATOS BANCARIOS'!$B$4:$K$23,2))</f>
        <v/>
      </c>
      <c r="E61" s="117" t="str">
        <f>IF(B61="","",VLOOKUP(B61,'DATOS BANCARIOS'!$B$4:$K$23,4))</f>
        <v/>
      </c>
      <c r="F61" s="117" t="str">
        <f>IF(B61="","",VLOOKUP(B61,'DATOS BANCARIOS'!$B$4:$K$23,5))</f>
        <v/>
      </c>
      <c r="G61" s="117" t="str">
        <f>IF(B61="","",VLOOKUP(B61,'DATOS BANCARIOS'!$B$4:$K$23,6))</f>
        <v/>
      </c>
      <c r="H61" s="117" t="str">
        <f>IF(B61="","",VLOOKUP(B61,'DATOS BANCARIOS'!$B$4:$K$23,7))</f>
        <v/>
      </c>
      <c r="I61" s="117" t="str">
        <f>IF(B61="","",VLOOKUP(B61,'DATOS BANCARIOS'!$B$4:$K$23,8))</f>
        <v/>
      </c>
      <c r="J61" s="713"/>
      <c r="K61" s="397"/>
      <c r="L61" s="852">
        <v>0</v>
      </c>
      <c r="M61" s="196">
        <f>L61*'BD GRAL 2'!$E$3</f>
        <v>0</v>
      </c>
      <c r="N61" s="369">
        <v>0</v>
      </c>
      <c r="O61" s="196">
        <f>N61*'BD GRAL 2'!$E$4</f>
        <v>0</v>
      </c>
      <c r="P61" s="369">
        <v>0</v>
      </c>
      <c r="Q61" s="196">
        <f>P61*'BD GRAL 2'!$E$5</f>
        <v>0</v>
      </c>
      <c r="R61" s="369">
        <v>0</v>
      </c>
      <c r="S61" s="196">
        <f>R61*'BD GRAL 2'!$E$6</f>
        <v>0</v>
      </c>
      <c r="T61" s="369">
        <v>0</v>
      </c>
      <c r="U61" s="196">
        <f>T61*'BD GRAL 2'!$E$7</f>
        <v>0</v>
      </c>
      <c r="V61" s="369">
        <v>0</v>
      </c>
      <c r="W61" s="165">
        <f>V61*'BD GRAL 2'!$E$8</f>
        <v>0</v>
      </c>
      <c r="X61" s="369">
        <v>0</v>
      </c>
      <c r="Y61" s="196">
        <f>X61*'BD GRAL 2'!$E$9</f>
        <v>0</v>
      </c>
      <c r="Z61" s="369">
        <v>0</v>
      </c>
      <c r="AA61" s="196">
        <f>Z61*'BD GRAL 2'!$E$10</f>
        <v>0</v>
      </c>
      <c r="AB61" s="369">
        <v>0</v>
      </c>
      <c r="AC61" s="196">
        <f>AB61*'BD GRAL 2'!$E$11</f>
        <v>0</v>
      </c>
      <c r="AD61" s="369">
        <v>0</v>
      </c>
      <c r="AE61" s="196">
        <f>AD61*'BD GRAL 2'!$E$12</f>
        <v>0</v>
      </c>
      <c r="AF61" s="369">
        <v>0</v>
      </c>
      <c r="AG61" s="196">
        <f>AF61*'BD GRAL 2'!$E$13</f>
        <v>0</v>
      </c>
      <c r="AH61" s="369">
        <v>0</v>
      </c>
      <c r="AI61" s="196">
        <f>AH61*'BD GRAL 2'!$E$14</f>
        <v>0</v>
      </c>
      <c r="AJ61" s="369">
        <v>0</v>
      </c>
      <c r="AK61" s="196">
        <f>AJ61*'BD GRAL 2'!$E$15</f>
        <v>0</v>
      </c>
      <c r="AL61" s="369">
        <v>0</v>
      </c>
      <c r="AM61" s="196">
        <f>AL61*'BD GRAL 2'!$E$16</f>
        <v>0</v>
      </c>
      <c r="AN61" s="369">
        <v>0</v>
      </c>
      <c r="AO61" s="196">
        <f>AN61*'BD GRAL 2'!$E$17</f>
        <v>0</v>
      </c>
      <c r="AP61" s="369">
        <v>0</v>
      </c>
      <c r="AQ61" s="196">
        <f>AP61*'BD GRAL 2'!$E$18</f>
        <v>0</v>
      </c>
      <c r="AR61" s="207">
        <f t="shared" si="1"/>
        <v>0</v>
      </c>
      <c r="AS61" s="357">
        <v>0</v>
      </c>
      <c r="AT61" s="358">
        <v>0</v>
      </c>
      <c r="AU61" s="359">
        <v>0</v>
      </c>
      <c r="AV61" s="360">
        <v>0</v>
      </c>
      <c r="AW61" s="359">
        <v>0</v>
      </c>
      <c r="AX61" s="360">
        <v>0</v>
      </c>
      <c r="AY61" s="359">
        <v>0</v>
      </c>
      <c r="AZ61" s="361">
        <v>0</v>
      </c>
      <c r="BA61" s="359">
        <v>0</v>
      </c>
      <c r="BB61" s="361">
        <v>0</v>
      </c>
      <c r="BC61" s="359">
        <v>0</v>
      </c>
      <c r="BD61" s="361">
        <v>0</v>
      </c>
      <c r="BE61" s="362">
        <v>0</v>
      </c>
      <c r="BF61" s="232">
        <f t="shared" si="6"/>
        <v>0</v>
      </c>
      <c r="BG61" s="180">
        <f t="shared" si="7"/>
        <v>0</v>
      </c>
      <c r="BH61" s="227">
        <f t="shared" si="10"/>
        <v>0</v>
      </c>
      <c r="BI61" s="236">
        <f t="shared" si="11"/>
        <v>0</v>
      </c>
      <c r="BJ61" s="974"/>
      <c r="BK61" s="909"/>
      <c r="BL61" s="909"/>
      <c r="BM61" s="975"/>
      <c r="BO61" s="242">
        <v>51</v>
      </c>
      <c r="BP61" s="959"/>
      <c r="BQ61" s="959"/>
      <c r="BR61" s="391" t="str">
        <f>IF(BP61="","",VLOOKUP(BP61,'DATOS BANCARIOS'!$B$4:$K$23,2))</f>
        <v/>
      </c>
      <c r="BS61" s="392" t="str">
        <f>IF(BP61="","",VLOOKUP(BP61,'DATOS BANCARIOS'!$B$4:$K$23,4))</f>
        <v/>
      </c>
      <c r="BT61" s="393" t="str">
        <f>IF(BP61="","",VLOOKUP(BP61,'DATOS BANCARIOS'!$B$4:$K$23,5))</f>
        <v/>
      </c>
      <c r="BU61" s="393" t="str">
        <f>IF(BP61="","",VLOOKUP(BP61,'DATOS BANCARIOS'!$B$4:$K$23,6))</f>
        <v/>
      </c>
      <c r="BV61" s="393" t="str">
        <f>IF(BP61="","",VLOOKUP(BP61,'DATOS BANCARIOS'!$B$4:$K$23,7))</f>
        <v/>
      </c>
      <c r="BW61" s="393" t="str">
        <f>IF(BP61="","",VLOOKUP(BP61,'DATOS BANCARIOS'!$B$4:$K$23,8))</f>
        <v/>
      </c>
      <c r="BX61" s="713"/>
      <c r="BY61" s="395"/>
      <c r="BZ61" s="298">
        <v>0</v>
      </c>
      <c r="CA61" s="299">
        <v>0</v>
      </c>
      <c r="CB61" s="300">
        <v>0</v>
      </c>
      <c r="CC61" s="299">
        <v>0</v>
      </c>
      <c r="CD61" s="300">
        <v>0</v>
      </c>
      <c r="CE61" s="299">
        <v>0</v>
      </c>
      <c r="CF61" s="300">
        <v>0</v>
      </c>
      <c r="CG61" s="299">
        <v>0</v>
      </c>
      <c r="CH61" s="301">
        <v>0</v>
      </c>
      <c r="CI61" s="299">
        <v>0</v>
      </c>
      <c r="CJ61" s="301">
        <v>0</v>
      </c>
      <c r="CK61" s="299">
        <v>0</v>
      </c>
      <c r="CL61" s="375">
        <v>0</v>
      </c>
      <c r="CM61" s="376">
        <v>0</v>
      </c>
      <c r="CN61" s="375">
        <v>0</v>
      </c>
      <c r="CO61" s="376">
        <v>0</v>
      </c>
      <c r="CP61" s="375">
        <v>0</v>
      </c>
      <c r="CQ61" s="302">
        <v>0</v>
      </c>
      <c r="CR61" s="254">
        <f t="shared" si="2"/>
        <v>0</v>
      </c>
      <c r="CS61" s="255">
        <f t="shared" si="8"/>
        <v>0</v>
      </c>
      <c r="CT61" s="291">
        <f t="shared" si="9"/>
        <v>0</v>
      </c>
      <c r="CU61" s="824">
        <f t="shared" si="3"/>
        <v>0</v>
      </c>
      <c r="CV61" s="373">
        <f t="shared" si="4"/>
        <v>0</v>
      </c>
      <c r="CW61" s="373">
        <f t="shared" si="5"/>
        <v>0</v>
      </c>
      <c r="CX61" s="910"/>
      <c r="CY61" s="907"/>
      <c r="CZ61" s="947"/>
    </row>
    <row r="62" spans="1:104" s="6" customFormat="1" ht="22.5" customHeight="1" x14ac:dyDescent="0.25">
      <c r="A62" s="52">
        <v>52</v>
      </c>
      <c r="B62" s="972"/>
      <c r="C62" s="972"/>
      <c r="D62" s="175" t="str">
        <f>IF(B62="","",VLOOKUP(B62,'DATOS BANCARIOS'!$B$4:$K$23,2))</f>
        <v/>
      </c>
      <c r="E62" s="117" t="str">
        <f>IF(B62="","",VLOOKUP(B62,'DATOS BANCARIOS'!$B$4:$K$23,4))</f>
        <v/>
      </c>
      <c r="F62" s="117" t="str">
        <f>IF(B62="","",VLOOKUP(B62,'DATOS BANCARIOS'!$B$4:$K$23,5))</f>
        <v/>
      </c>
      <c r="G62" s="117" t="str">
        <f>IF(B62="","",VLOOKUP(B62,'DATOS BANCARIOS'!$B$4:$K$23,6))</f>
        <v/>
      </c>
      <c r="H62" s="117" t="str">
        <f>IF(B62="","",VLOOKUP(B62,'DATOS BANCARIOS'!$B$4:$K$23,7))</f>
        <v/>
      </c>
      <c r="I62" s="117" t="str">
        <f>IF(B62="","",VLOOKUP(B62,'DATOS BANCARIOS'!$B$4:$K$23,8))</f>
        <v/>
      </c>
      <c r="J62" s="713"/>
      <c r="K62" s="397"/>
      <c r="L62" s="852">
        <v>0</v>
      </c>
      <c r="M62" s="196">
        <f>L62*'BD GRAL 2'!$E$3</f>
        <v>0</v>
      </c>
      <c r="N62" s="369">
        <v>0</v>
      </c>
      <c r="O62" s="196">
        <f>N62*'BD GRAL 2'!$E$4</f>
        <v>0</v>
      </c>
      <c r="P62" s="369">
        <v>0</v>
      </c>
      <c r="Q62" s="196">
        <f>P62*'BD GRAL 2'!$E$5</f>
        <v>0</v>
      </c>
      <c r="R62" s="369">
        <v>0</v>
      </c>
      <c r="S62" s="196">
        <f>R62*'BD GRAL 2'!$E$6</f>
        <v>0</v>
      </c>
      <c r="T62" s="369">
        <v>0</v>
      </c>
      <c r="U62" s="196">
        <f>T62*'BD GRAL 2'!$E$7</f>
        <v>0</v>
      </c>
      <c r="V62" s="369">
        <v>0</v>
      </c>
      <c r="W62" s="165">
        <f>V62*'BD GRAL 2'!$E$8</f>
        <v>0</v>
      </c>
      <c r="X62" s="369">
        <v>0</v>
      </c>
      <c r="Y62" s="196">
        <f>X62*'BD GRAL 2'!$E$9</f>
        <v>0</v>
      </c>
      <c r="Z62" s="369">
        <v>0</v>
      </c>
      <c r="AA62" s="196">
        <f>Z62*'BD GRAL 2'!$E$10</f>
        <v>0</v>
      </c>
      <c r="AB62" s="369">
        <v>0</v>
      </c>
      <c r="AC62" s="196">
        <f>AB62*'BD GRAL 2'!$E$11</f>
        <v>0</v>
      </c>
      <c r="AD62" s="369">
        <v>0</v>
      </c>
      <c r="AE62" s="196">
        <f>AD62*'BD GRAL 2'!$E$12</f>
        <v>0</v>
      </c>
      <c r="AF62" s="369">
        <v>0</v>
      </c>
      <c r="AG62" s="196">
        <f>AF62*'BD GRAL 2'!$E$13</f>
        <v>0</v>
      </c>
      <c r="AH62" s="369">
        <v>0</v>
      </c>
      <c r="AI62" s="196">
        <f>AH62*'BD GRAL 2'!$E$14</f>
        <v>0</v>
      </c>
      <c r="AJ62" s="369">
        <v>0</v>
      </c>
      <c r="AK62" s="196">
        <f>AJ62*'BD GRAL 2'!$E$15</f>
        <v>0</v>
      </c>
      <c r="AL62" s="369">
        <v>0</v>
      </c>
      <c r="AM62" s="196">
        <f>AL62*'BD GRAL 2'!$E$16</f>
        <v>0</v>
      </c>
      <c r="AN62" s="369">
        <v>0</v>
      </c>
      <c r="AO62" s="196">
        <f>AN62*'BD GRAL 2'!$E$17</f>
        <v>0</v>
      </c>
      <c r="AP62" s="369">
        <v>0</v>
      </c>
      <c r="AQ62" s="196">
        <f>AP62*'BD GRAL 2'!$E$18</f>
        <v>0</v>
      </c>
      <c r="AR62" s="207">
        <f t="shared" si="1"/>
        <v>0</v>
      </c>
      <c r="AS62" s="357">
        <v>0</v>
      </c>
      <c r="AT62" s="358">
        <v>0</v>
      </c>
      <c r="AU62" s="359">
        <v>0</v>
      </c>
      <c r="AV62" s="360">
        <v>0</v>
      </c>
      <c r="AW62" s="359">
        <v>0</v>
      </c>
      <c r="AX62" s="360">
        <v>0</v>
      </c>
      <c r="AY62" s="359">
        <v>0</v>
      </c>
      <c r="AZ62" s="361">
        <v>0</v>
      </c>
      <c r="BA62" s="359">
        <v>0</v>
      </c>
      <c r="BB62" s="361">
        <v>0</v>
      </c>
      <c r="BC62" s="359">
        <v>0</v>
      </c>
      <c r="BD62" s="361">
        <v>0</v>
      </c>
      <c r="BE62" s="362">
        <v>0</v>
      </c>
      <c r="BF62" s="232">
        <f t="shared" si="6"/>
        <v>0</v>
      </c>
      <c r="BG62" s="180">
        <f t="shared" si="7"/>
        <v>0</v>
      </c>
      <c r="BH62" s="227">
        <f t="shared" si="10"/>
        <v>0</v>
      </c>
      <c r="BI62" s="236">
        <f t="shared" si="11"/>
        <v>0</v>
      </c>
      <c r="BJ62" s="974"/>
      <c r="BK62" s="909"/>
      <c r="BL62" s="909"/>
      <c r="BM62" s="975"/>
      <c r="BO62" s="242">
        <v>52</v>
      </c>
      <c r="BP62" s="959"/>
      <c r="BQ62" s="959"/>
      <c r="BR62" s="391" t="str">
        <f>IF(BP62="","",VLOOKUP(BP62,'DATOS BANCARIOS'!$B$4:$K$23,2))</f>
        <v/>
      </c>
      <c r="BS62" s="392" t="str">
        <f>IF(BP62="","",VLOOKUP(BP62,'DATOS BANCARIOS'!$B$4:$K$23,4))</f>
        <v/>
      </c>
      <c r="BT62" s="393" t="str">
        <f>IF(BP62="","",VLOOKUP(BP62,'DATOS BANCARIOS'!$B$4:$K$23,5))</f>
        <v/>
      </c>
      <c r="BU62" s="393" t="str">
        <f>IF(BP62="","",VLOOKUP(BP62,'DATOS BANCARIOS'!$B$4:$K$23,6))</f>
        <v/>
      </c>
      <c r="BV62" s="393" t="str">
        <f>IF(BP62="","",VLOOKUP(BP62,'DATOS BANCARIOS'!$B$4:$K$23,7))</f>
        <v/>
      </c>
      <c r="BW62" s="393" t="str">
        <f>IF(BP62="","",VLOOKUP(BP62,'DATOS BANCARIOS'!$B$4:$K$23,8))</f>
        <v/>
      </c>
      <c r="BX62" s="713"/>
      <c r="BY62" s="395"/>
      <c r="BZ62" s="298">
        <v>0</v>
      </c>
      <c r="CA62" s="299">
        <v>0</v>
      </c>
      <c r="CB62" s="300">
        <v>0</v>
      </c>
      <c r="CC62" s="299">
        <v>0</v>
      </c>
      <c r="CD62" s="300">
        <v>0</v>
      </c>
      <c r="CE62" s="299">
        <v>0</v>
      </c>
      <c r="CF62" s="300">
        <v>0</v>
      </c>
      <c r="CG62" s="299">
        <v>0</v>
      </c>
      <c r="CH62" s="301">
        <v>0</v>
      </c>
      <c r="CI62" s="299">
        <v>0</v>
      </c>
      <c r="CJ62" s="301">
        <v>0</v>
      </c>
      <c r="CK62" s="299">
        <v>0</v>
      </c>
      <c r="CL62" s="375">
        <v>0</v>
      </c>
      <c r="CM62" s="376">
        <v>0</v>
      </c>
      <c r="CN62" s="375">
        <v>0</v>
      </c>
      <c r="CO62" s="376">
        <v>0</v>
      </c>
      <c r="CP62" s="375">
        <v>0</v>
      </c>
      <c r="CQ62" s="302">
        <v>0</v>
      </c>
      <c r="CR62" s="254">
        <f t="shared" si="2"/>
        <v>0</v>
      </c>
      <c r="CS62" s="255">
        <f t="shared" si="8"/>
        <v>0</v>
      </c>
      <c r="CT62" s="291">
        <f t="shared" si="9"/>
        <v>0</v>
      </c>
      <c r="CU62" s="824">
        <f t="shared" si="3"/>
        <v>0</v>
      </c>
      <c r="CV62" s="373">
        <f t="shared" si="4"/>
        <v>0</v>
      </c>
      <c r="CW62" s="373">
        <f t="shared" si="5"/>
        <v>0</v>
      </c>
      <c r="CX62" s="910"/>
      <c r="CY62" s="907"/>
      <c r="CZ62" s="947"/>
    </row>
    <row r="63" spans="1:104" s="6" customFormat="1" ht="22.5" customHeight="1" x14ac:dyDescent="0.25">
      <c r="A63" s="52">
        <v>53</v>
      </c>
      <c r="B63" s="972"/>
      <c r="C63" s="972"/>
      <c r="D63" s="175" t="str">
        <f>IF(B63="","",VLOOKUP(B63,'DATOS BANCARIOS'!$B$4:$K$23,2))</f>
        <v/>
      </c>
      <c r="E63" s="117" t="str">
        <f>IF(B63="","",VLOOKUP(B63,'DATOS BANCARIOS'!$B$4:$K$23,4))</f>
        <v/>
      </c>
      <c r="F63" s="117" t="str">
        <f>IF(B63="","",VLOOKUP(B63,'DATOS BANCARIOS'!$B$4:$K$23,5))</f>
        <v/>
      </c>
      <c r="G63" s="117" t="str">
        <f>IF(B63="","",VLOOKUP(B63,'DATOS BANCARIOS'!$B$4:$K$23,6))</f>
        <v/>
      </c>
      <c r="H63" s="117" t="str">
        <f>IF(B63="","",VLOOKUP(B63,'DATOS BANCARIOS'!$B$4:$K$23,7))</f>
        <v/>
      </c>
      <c r="I63" s="117" t="str">
        <f>IF(B63="","",VLOOKUP(B63,'DATOS BANCARIOS'!$B$4:$K$23,8))</f>
        <v/>
      </c>
      <c r="J63" s="713"/>
      <c r="K63" s="397"/>
      <c r="L63" s="852">
        <v>0</v>
      </c>
      <c r="M63" s="196">
        <f>L63*'BD GRAL 2'!$E$3</f>
        <v>0</v>
      </c>
      <c r="N63" s="369">
        <v>0</v>
      </c>
      <c r="O63" s="196">
        <f>N63*'BD GRAL 2'!$E$4</f>
        <v>0</v>
      </c>
      <c r="P63" s="369">
        <v>0</v>
      </c>
      <c r="Q63" s="196">
        <f>P63*'BD GRAL 2'!$E$5</f>
        <v>0</v>
      </c>
      <c r="R63" s="369">
        <v>0</v>
      </c>
      <c r="S63" s="196">
        <f>R63*'BD GRAL 2'!$E$6</f>
        <v>0</v>
      </c>
      <c r="T63" s="369">
        <v>0</v>
      </c>
      <c r="U63" s="196">
        <f>T63*'BD GRAL 2'!$E$7</f>
        <v>0</v>
      </c>
      <c r="V63" s="369">
        <v>0</v>
      </c>
      <c r="W63" s="165">
        <f>V63*'BD GRAL 2'!$E$8</f>
        <v>0</v>
      </c>
      <c r="X63" s="369">
        <v>0</v>
      </c>
      <c r="Y63" s="196">
        <f>X63*'BD GRAL 2'!$E$9</f>
        <v>0</v>
      </c>
      <c r="Z63" s="369">
        <v>0</v>
      </c>
      <c r="AA63" s="196">
        <f>Z63*'BD GRAL 2'!$E$10</f>
        <v>0</v>
      </c>
      <c r="AB63" s="369">
        <v>0</v>
      </c>
      <c r="AC63" s="196">
        <f>AB63*'BD GRAL 2'!$E$11</f>
        <v>0</v>
      </c>
      <c r="AD63" s="369">
        <v>0</v>
      </c>
      <c r="AE63" s="196">
        <f>AD63*'BD GRAL 2'!$E$12</f>
        <v>0</v>
      </c>
      <c r="AF63" s="369">
        <v>0</v>
      </c>
      <c r="AG63" s="196">
        <f>AF63*'BD GRAL 2'!$E$13</f>
        <v>0</v>
      </c>
      <c r="AH63" s="369">
        <v>0</v>
      </c>
      <c r="AI63" s="196">
        <f>AH63*'BD GRAL 2'!$E$14</f>
        <v>0</v>
      </c>
      <c r="AJ63" s="369">
        <v>0</v>
      </c>
      <c r="AK63" s="196">
        <f>AJ63*'BD GRAL 2'!$E$15</f>
        <v>0</v>
      </c>
      <c r="AL63" s="369">
        <v>0</v>
      </c>
      <c r="AM63" s="196">
        <f>AL63*'BD GRAL 2'!$E$16</f>
        <v>0</v>
      </c>
      <c r="AN63" s="369">
        <v>0</v>
      </c>
      <c r="AO63" s="196">
        <f>AN63*'BD GRAL 2'!$E$17</f>
        <v>0</v>
      </c>
      <c r="AP63" s="369">
        <v>0</v>
      </c>
      <c r="AQ63" s="196">
        <f>AP63*'BD GRAL 2'!$E$18</f>
        <v>0</v>
      </c>
      <c r="AR63" s="207">
        <f t="shared" si="1"/>
        <v>0</v>
      </c>
      <c r="AS63" s="357">
        <v>0</v>
      </c>
      <c r="AT63" s="358">
        <v>0</v>
      </c>
      <c r="AU63" s="359">
        <v>0</v>
      </c>
      <c r="AV63" s="360">
        <v>0</v>
      </c>
      <c r="AW63" s="359">
        <v>0</v>
      </c>
      <c r="AX63" s="360">
        <v>0</v>
      </c>
      <c r="AY63" s="359">
        <v>0</v>
      </c>
      <c r="AZ63" s="361">
        <v>0</v>
      </c>
      <c r="BA63" s="359">
        <v>0</v>
      </c>
      <c r="BB63" s="361">
        <v>0</v>
      </c>
      <c r="BC63" s="359">
        <v>0</v>
      </c>
      <c r="BD63" s="361">
        <v>0</v>
      </c>
      <c r="BE63" s="362">
        <v>0</v>
      </c>
      <c r="BF63" s="232">
        <f t="shared" si="6"/>
        <v>0</v>
      </c>
      <c r="BG63" s="180">
        <f t="shared" si="7"/>
        <v>0</v>
      </c>
      <c r="BH63" s="227">
        <f t="shared" si="10"/>
        <v>0</v>
      </c>
      <c r="BI63" s="236">
        <f t="shared" si="11"/>
        <v>0</v>
      </c>
      <c r="BJ63" s="974"/>
      <c r="BK63" s="909"/>
      <c r="BL63" s="909"/>
      <c r="BM63" s="975"/>
      <c r="BO63" s="242">
        <v>53</v>
      </c>
      <c r="BP63" s="959"/>
      <c r="BQ63" s="959"/>
      <c r="BR63" s="391" t="str">
        <f>IF(BP63="","",VLOOKUP(BP63,'DATOS BANCARIOS'!$B$4:$K$23,2))</f>
        <v/>
      </c>
      <c r="BS63" s="392" t="str">
        <f>IF(BP63="","",VLOOKUP(BP63,'DATOS BANCARIOS'!$B$4:$K$23,4))</f>
        <v/>
      </c>
      <c r="BT63" s="393" t="str">
        <f>IF(BP63="","",VLOOKUP(BP63,'DATOS BANCARIOS'!$B$4:$K$23,5))</f>
        <v/>
      </c>
      <c r="BU63" s="393" t="str">
        <f>IF(BP63="","",VLOOKUP(BP63,'DATOS BANCARIOS'!$B$4:$K$23,6))</f>
        <v/>
      </c>
      <c r="BV63" s="393" t="str">
        <f>IF(BP63="","",VLOOKUP(BP63,'DATOS BANCARIOS'!$B$4:$K$23,7))</f>
        <v/>
      </c>
      <c r="BW63" s="393" t="str">
        <f>IF(BP63="","",VLOOKUP(BP63,'DATOS BANCARIOS'!$B$4:$K$23,8))</f>
        <v/>
      </c>
      <c r="BX63" s="713"/>
      <c r="BY63" s="395"/>
      <c r="BZ63" s="298">
        <v>0</v>
      </c>
      <c r="CA63" s="299">
        <v>0</v>
      </c>
      <c r="CB63" s="300">
        <v>0</v>
      </c>
      <c r="CC63" s="299">
        <v>0</v>
      </c>
      <c r="CD63" s="300">
        <v>0</v>
      </c>
      <c r="CE63" s="299">
        <v>0</v>
      </c>
      <c r="CF63" s="300">
        <v>0</v>
      </c>
      <c r="CG63" s="299">
        <v>0</v>
      </c>
      <c r="CH63" s="301">
        <v>0</v>
      </c>
      <c r="CI63" s="299">
        <v>0</v>
      </c>
      <c r="CJ63" s="301">
        <v>0</v>
      </c>
      <c r="CK63" s="299">
        <v>0</v>
      </c>
      <c r="CL63" s="375">
        <v>0</v>
      </c>
      <c r="CM63" s="376">
        <v>0</v>
      </c>
      <c r="CN63" s="375">
        <v>0</v>
      </c>
      <c r="CO63" s="376">
        <v>0</v>
      </c>
      <c r="CP63" s="375">
        <v>0</v>
      </c>
      <c r="CQ63" s="302">
        <v>0</v>
      </c>
      <c r="CR63" s="254">
        <f t="shared" si="2"/>
        <v>0</v>
      </c>
      <c r="CS63" s="255">
        <f t="shared" si="8"/>
        <v>0</v>
      </c>
      <c r="CT63" s="291">
        <f t="shared" si="9"/>
        <v>0</v>
      </c>
      <c r="CU63" s="824">
        <f t="shared" si="3"/>
        <v>0</v>
      </c>
      <c r="CV63" s="373">
        <f t="shared" si="4"/>
        <v>0</v>
      </c>
      <c r="CW63" s="373">
        <f t="shared" si="5"/>
        <v>0</v>
      </c>
      <c r="CX63" s="910"/>
      <c r="CY63" s="907"/>
      <c r="CZ63" s="947"/>
    </row>
    <row r="64" spans="1:104" s="6" customFormat="1" ht="22.5" customHeight="1" x14ac:dyDescent="0.25">
      <c r="A64" s="52">
        <v>54</v>
      </c>
      <c r="B64" s="972"/>
      <c r="C64" s="972"/>
      <c r="D64" s="175" t="str">
        <f>IF(B64="","",VLOOKUP(B64,'DATOS BANCARIOS'!$B$4:$K$23,2))</f>
        <v/>
      </c>
      <c r="E64" s="117" t="str">
        <f>IF(B64="","",VLOOKUP(B64,'DATOS BANCARIOS'!$B$4:$K$23,4))</f>
        <v/>
      </c>
      <c r="F64" s="117" t="str">
        <f>IF(B64="","",VLOOKUP(B64,'DATOS BANCARIOS'!$B$4:$K$23,5))</f>
        <v/>
      </c>
      <c r="G64" s="117" t="str">
        <f>IF(B64="","",VLOOKUP(B64,'DATOS BANCARIOS'!$B$4:$K$23,6))</f>
        <v/>
      </c>
      <c r="H64" s="117" t="str">
        <f>IF(B64="","",VLOOKUP(B64,'DATOS BANCARIOS'!$B$4:$K$23,7))</f>
        <v/>
      </c>
      <c r="I64" s="117" t="str">
        <f>IF(B64="","",VLOOKUP(B64,'DATOS BANCARIOS'!$B$4:$K$23,8))</f>
        <v/>
      </c>
      <c r="J64" s="713"/>
      <c r="K64" s="397"/>
      <c r="L64" s="852">
        <v>0</v>
      </c>
      <c r="M64" s="196">
        <f>L64*'BD GRAL 2'!$E$3</f>
        <v>0</v>
      </c>
      <c r="N64" s="369">
        <v>0</v>
      </c>
      <c r="O64" s="196">
        <f>N64*'BD GRAL 2'!$E$4</f>
        <v>0</v>
      </c>
      <c r="P64" s="369">
        <v>0</v>
      </c>
      <c r="Q64" s="196">
        <f>P64*'BD GRAL 2'!$E$5</f>
        <v>0</v>
      </c>
      <c r="R64" s="369">
        <v>0</v>
      </c>
      <c r="S64" s="196">
        <f>R64*'BD GRAL 2'!$E$6</f>
        <v>0</v>
      </c>
      <c r="T64" s="369">
        <v>0</v>
      </c>
      <c r="U64" s="196">
        <f>T64*'BD GRAL 2'!$E$7</f>
        <v>0</v>
      </c>
      <c r="V64" s="369">
        <v>0</v>
      </c>
      <c r="W64" s="165">
        <f>V64*'BD GRAL 2'!$E$8</f>
        <v>0</v>
      </c>
      <c r="X64" s="369">
        <v>0</v>
      </c>
      <c r="Y64" s="196">
        <f>X64*'BD GRAL 2'!$E$9</f>
        <v>0</v>
      </c>
      <c r="Z64" s="369">
        <v>0</v>
      </c>
      <c r="AA64" s="196">
        <f>Z64*'BD GRAL 2'!$E$10</f>
        <v>0</v>
      </c>
      <c r="AB64" s="369">
        <v>0</v>
      </c>
      <c r="AC64" s="196">
        <f>AB64*'BD GRAL 2'!$E$11</f>
        <v>0</v>
      </c>
      <c r="AD64" s="369">
        <v>0</v>
      </c>
      <c r="AE64" s="196">
        <f>AD64*'BD GRAL 2'!$E$12</f>
        <v>0</v>
      </c>
      <c r="AF64" s="369">
        <v>0</v>
      </c>
      <c r="AG64" s="196">
        <f>AF64*'BD GRAL 2'!$E$13</f>
        <v>0</v>
      </c>
      <c r="AH64" s="369">
        <v>0</v>
      </c>
      <c r="AI64" s="196">
        <f>AH64*'BD GRAL 2'!$E$14</f>
        <v>0</v>
      </c>
      <c r="AJ64" s="369">
        <v>0</v>
      </c>
      <c r="AK64" s="196">
        <f>AJ64*'BD GRAL 2'!$E$15</f>
        <v>0</v>
      </c>
      <c r="AL64" s="369">
        <v>0</v>
      </c>
      <c r="AM64" s="196">
        <f>AL64*'BD GRAL 2'!$E$16</f>
        <v>0</v>
      </c>
      <c r="AN64" s="369">
        <v>0</v>
      </c>
      <c r="AO64" s="196">
        <f>AN64*'BD GRAL 2'!$E$17</f>
        <v>0</v>
      </c>
      <c r="AP64" s="369">
        <v>0</v>
      </c>
      <c r="AQ64" s="196">
        <f>AP64*'BD GRAL 2'!$E$18</f>
        <v>0</v>
      </c>
      <c r="AR64" s="207">
        <f t="shared" si="1"/>
        <v>0</v>
      </c>
      <c r="AS64" s="357">
        <v>0</v>
      </c>
      <c r="AT64" s="358">
        <v>0</v>
      </c>
      <c r="AU64" s="359">
        <v>0</v>
      </c>
      <c r="AV64" s="360">
        <v>0</v>
      </c>
      <c r="AW64" s="359">
        <v>0</v>
      </c>
      <c r="AX64" s="360">
        <v>0</v>
      </c>
      <c r="AY64" s="359">
        <v>0</v>
      </c>
      <c r="AZ64" s="361">
        <v>0</v>
      </c>
      <c r="BA64" s="359">
        <v>0</v>
      </c>
      <c r="BB64" s="361">
        <v>0</v>
      </c>
      <c r="BC64" s="359">
        <v>0</v>
      </c>
      <c r="BD64" s="361">
        <v>0</v>
      </c>
      <c r="BE64" s="362">
        <v>0</v>
      </c>
      <c r="BF64" s="232">
        <f t="shared" si="6"/>
        <v>0</v>
      </c>
      <c r="BG64" s="180">
        <f t="shared" si="7"/>
        <v>0</v>
      </c>
      <c r="BH64" s="227">
        <f t="shared" si="10"/>
        <v>0</v>
      </c>
      <c r="BI64" s="236">
        <f t="shared" si="11"/>
        <v>0</v>
      </c>
      <c r="BJ64" s="974"/>
      <c r="BK64" s="909"/>
      <c r="BL64" s="909"/>
      <c r="BM64" s="975"/>
      <c r="BO64" s="242">
        <v>54</v>
      </c>
      <c r="BP64" s="959"/>
      <c r="BQ64" s="959"/>
      <c r="BR64" s="391" t="str">
        <f>IF(BP64="","",VLOOKUP(BP64,'DATOS BANCARIOS'!$B$4:$K$23,2))</f>
        <v/>
      </c>
      <c r="BS64" s="392" t="str">
        <f>IF(BP64="","",VLOOKUP(BP64,'DATOS BANCARIOS'!$B$4:$K$23,4))</f>
        <v/>
      </c>
      <c r="BT64" s="393" t="str">
        <f>IF(BP64="","",VLOOKUP(BP64,'DATOS BANCARIOS'!$B$4:$K$23,5))</f>
        <v/>
      </c>
      <c r="BU64" s="393" t="str">
        <f>IF(BP64="","",VLOOKUP(BP64,'DATOS BANCARIOS'!$B$4:$K$23,6))</f>
        <v/>
      </c>
      <c r="BV64" s="393" t="str">
        <f>IF(BP64="","",VLOOKUP(BP64,'DATOS BANCARIOS'!$B$4:$K$23,7))</f>
        <v/>
      </c>
      <c r="BW64" s="393" t="str">
        <f>IF(BP64="","",VLOOKUP(BP64,'DATOS BANCARIOS'!$B$4:$K$23,8))</f>
        <v/>
      </c>
      <c r="BX64" s="713"/>
      <c r="BY64" s="395"/>
      <c r="BZ64" s="298">
        <v>0</v>
      </c>
      <c r="CA64" s="299">
        <v>0</v>
      </c>
      <c r="CB64" s="300">
        <v>0</v>
      </c>
      <c r="CC64" s="299">
        <v>0</v>
      </c>
      <c r="CD64" s="300">
        <v>0</v>
      </c>
      <c r="CE64" s="299">
        <v>0</v>
      </c>
      <c r="CF64" s="300">
        <v>0</v>
      </c>
      <c r="CG64" s="299">
        <v>0</v>
      </c>
      <c r="CH64" s="301">
        <v>0</v>
      </c>
      <c r="CI64" s="299">
        <v>0</v>
      </c>
      <c r="CJ64" s="301">
        <v>0</v>
      </c>
      <c r="CK64" s="299">
        <v>0</v>
      </c>
      <c r="CL64" s="375">
        <v>0</v>
      </c>
      <c r="CM64" s="376">
        <v>0</v>
      </c>
      <c r="CN64" s="375">
        <v>0</v>
      </c>
      <c r="CO64" s="376">
        <v>0</v>
      </c>
      <c r="CP64" s="375">
        <v>0</v>
      </c>
      <c r="CQ64" s="302">
        <v>0</v>
      </c>
      <c r="CR64" s="254">
        <f t="shared" si="2"/>
        <v>0</v>
      </c>
      <c r="CS64" s="255">
        <f t="shared" si="8"/>
        <v>0</v>
      </c>
      <c r="CT64" s="291">
        <f t="shared" si="9"/>
        <v>0</v>
      </c>
      <c r="CU64" s="824">
        <f t="shared" si="3"/>
        <v>0</v>
      </c>
      <c r="CV64" s="373">
        <f t="shared" si="4"/>
        <v>0</v>
      </c>
      <c r="CW64" s="373">
        <f t="shared" si="5"/>
        <v>0</v>
      </c>
      <c r="CX64" s="910"/>
      <c r="CY64" s="907"/>
      <c r="CZ64" s="947"/>
    </row>
    <row r="65" spans="1:104" s="6" customFormat="1" ht="22.5" customHeight="1" x14ac:dyDescent="0.25">
      <c r="A65" s="52">
        <v>55</v>
      </c>
      <c r="B65" s="972"/>
      <c r="C65" s="972"/>
      <c r="D65" s="175" t="str">
        <f>IF(B65="","",VLOOKUP(B65,'DATOS BANCARIOS'!$B$4:$K$23,2))</f>
        <v/>
      </c>
      <c r="E65" s="117" t="str">
        <f>IF(B65="","",VLOOKUP(B65,'DATOS BANCARIOS'!$B$4:$K$23,4))</f>
        <v/>
      </c>
      <c r="F65" s="117" t="str">
        <f>IF(B65="","",VLOOKUP(B65,'DATOS BANCARIOS'!$B$4:$K$23,5))</f>
        <v/>
      </c>
      <c r="G65" s="117" t="str">
        <f>IF(B65="","",VLOOKUP(B65,'DATOS BANCARIOS'!$B$4:$K$23,6))</f>
        <v/>
      </c>
      <c r="H65" s="117" t="str">
        <f>IF(B65="","",VLOOKUP(B65,'DATOS BANCARIOS'!$B$4:$K$23,7))</f>
        <v/>
      </c>
      <c r="I65" s="117" t="str">
        <f>IF(B65="","",VLOOKUP(B65,'DATOS BANCARIOS'!$B$4:$K$23,8))</f>
        <v/>
      </c>
      <c r="J65" s="713"/>
      <c r="K65" s="397"/>
      <c r="L65" s="852">
        <v>0</v>
      </c>
      <c r="M65" s="196">
        <f>L65*'BD GRAL 2'!$E$3</f>
        <v>0</v>
      </c>
      <c r="N65" s="369">
        <v>0</v>
      </c>
      <c r="O65" s="196">
        <f>N65*'BD GRAL 2'!$E$4</f>
        <v>0</v>
      </c>
      <c r="P65" s="369">
        <v>0</v>
      </c>
      <c r="Q65" s="196">
        <f>P65*'BD GRAL 2'!$E$5</f>
        <v>0</v>
      </c>
      <c r="R65" s="369">
        <v>0</v>
      </c>
      <c r="S65" s="196">
        <f>R65*'BD GRAL 2'!$E$6</f>
        <v>0</v>
      </c>
      <c r="T65" s="369">
        <v>0</v>
      </c>
      <c r="U65" s="196">
        <f>T65*'BD GRAL 2'!$E$7</f>
        <v>0</v>
      </c>
      <c r="V65" s="369">
        <v>0</v>
      </c>
      <c r="W65" s="165">
        <f>V65*'BD GRAL 2'!$E$8</f>
        <v>0</v>
      </c>
      <c r="X65" s="369">
        <v>0</v>
      </c>
      <c r="Y65" s="196">
        <f>X65*'BD GRAL 2'!$E$9</f>
        <v>0</v>
      </c>
      <c r="Z65" s="369">
        <v>0</v>
      </c>
      <c r="AA65" s="196">
        <f>Z65*'BD GRAL 2'!$E$10</f>
        <v>0</v>
      </c>
      <c r="AB65" s="369">
        <v>0</v>
      </c>
      <c r="AC65" s="196">
        <f>AB65*'BD GRAL 2'!$E$11</f>
        <v>0</v>
      </c>
      <c r="AD65" s="369">
        <v>0</v>
      </c>
      <c r="AE65" s="196">
        <f>AD65*'BD GRAL 2'!$E$12</f>
        <v>0</v>
      </c>
      <c r="AF65" s="369">
        <v>0</v>
      </c>
      <c r="AG65" s="196">
        <f>AF65*'BD GRAL 2'!$E$13</f>
        <v>0</v>
      </c>
      <c r="AH65" s="369">
        <v>0</v>
      </c>
      <c r="AI65" s="196">
        <f>AH65*'BD GRAL 2'!$E$14</f>
        <v>0</v>
      </c>
      <c r="AJ65" s="369">
        <v>0</v>
      </c>
      <c r="AK65" s="196">
        <f>AJ65*'BD GRAL 2'!$E$15</f>
        <v>0</v>
      </c>
      <c r="AL65" s="369">
        <v>0</v>
      </c>
      <c r="AM65" s="196">
        <f>AL65*'BD GRAL 2'!$E$16</f>
        <v>0</v>
      </c>
      <c r="AN65" s="369">
        <v>0</v>
      </c>
      <c r="AO65" s="196">
        <f>AN65*'BD GRAL 2'!$E$17</f>
        <v>0</v>
      </c>
      <c r="AP65" s="369">
        <v>0</v>
      </c>
      <c r="AQ65" s="196">
        <f>AP65*'BD GRAL 2'!$E$18</f>
        <v>0</v>
      </c>
      <c r="AR65" s="207">
        <f t="shared" si="1"/>
        <v>0</v>
      </c>
      <c r="AS65" s="357">
        <v>0</v>
      </c>
      <c r="AT65" s="358">
        <v>0</v>
      </c>
      <c r="AU65" s="359">
        <v>0</v>
      </c>
      <c r="AV65" s="360">
        <v>0</v>
      </c>
      <c r="AW65" s="359">
        <v>0</v>
      </c>
      <c r="AX65" s="360">
        <v>0</v>
      </c>
      <c r="AY65" s="359">
        <v>0</v>
      </c>
      <c r="AZ65" s="361">
        <v>0</v>
      </c>
      <c r="BA65" s="359">
        <v>0</v>
      </c>
      <c r="BB65" s="361">
        <v>0</v>
      </c>
      <c r="BC65" s="359">
        <v>0</v>
      </c>
      <c r="BD65" s="361">
        <v>0</v>
      </c>
      <c r="BE65" s="362">
        <v>0</v>
      </c>
      <c r="BF65" s="232">
        <f t="shared" si="6"/>
        <v>0</v>
      </c>
      <c r="BG65" s="180">
        <f t="shared" si="7"/>
        <v>0</v>
      </c>
      <c r="BH65" s="227">
        <f t="shared" si="10"/>
        <v>0</v>
      </c>
      <c r="BI65" s="236">
        <f t="shared" si="11"/>
        <v>0</v>
      </c>
      <c r="BJ65" s="974"/>
      <c r="BK65" s="909"/>
      <c r="BL65" s="909"/>
      <c r="BM65" s="975"/>
      <c r="BO65" s="242">
        <v>55</v>
      </c>
      <c r="BP65" s="959"/>
      <c r="BQ65" s="959"/>
      <c r="BR65" s="391" t="str">
        <f>IF(BP65="","",VLOOKUP(BP65,'DATOS BANCARIOS'!$B$4:$K$23,2))</f>
        <v/>
      </c>
      <c r="BS65" s="392" t="str">
        <f>IF(BP65="","",VLOOKUP(BP65,'DATOS BANCARIOS'!$B$4:$K$23,4))</f>
        <v/>
      </c>
      <c r="BT65" s="393" t="str">
        <f>IF(BP65="","",VLOOKUP(BP65,'DATOS BANCARIOS'!$B$4:$K$23,5))</f>
        <v/>
      </c>
      <c r="BU65" s="393" t="str">
        <f>IF(BP65="","",VLOOKUP(BP65,'DATOS BANCARIOS'!$B$4:$K$23,6))</f>
        <v/>
      </c>
      <c r="BV65" s="393" t="str">
        <f>IF(BP65="","",VLOOKUP(BP65,'DATOS BANCARIOS'!$B$4:$K$23,7))</f>
        <v/>
      </c>
      <c r="BW65" s="393" t="str">
        <f>IF(BP65="","",VLOOKUP(BP65,'DATOS BANCARIOS'!$B$4:$K$23,8))</f>
        <v/>
      </c>
      <c r="BX65" s="713"/>
      <c r="BY65" s="395"/>
      <c r="BZ65" s="298">
        <v>0</v>
      </c>
      <c r="CA65" s="299">
        <v>0</v>
      </c>
      <c r="CB65" s="300">
        <v>0</v>
      </c>
      <c r="CC65" s="299">
        <v>0</v>
      </c>
      <c r="CD65" s="300">
        <v>0</v>
      </c>
      <c r="CE65" s="299">
        <v>0</v>
      </c>
      <c r="CF65" s="300">
        <v>0</v>
      </c>
      <c r="CG65" s="299">
        <v>0</v>
      </c>
      <c r="CH65" s="301">
        <v>0</v>
      </c>
      <c r="CI65" s="299">
        <v>0</v>
      </c>
      <c r="CJ65" s="301">
        <v>0</v>
      </c>
      <c r="CK65" s="299">
        <v>0</v>
      </c>
      <c r="CL65" s="375">
        <v>0</v>
      </c>
      <c r="CM65" s="376">
        <v>0</v>
      </c>
      <c r="CN65" s="375">
        <v>0</v>
      </c>
      <c r="CO65" s="376">
        <v>0</v>
      </c>
      <c r="CP65" s="375">
        <v>0</v>
      </c>
      <c r="CQ65" s="302">
        <v>0</v>
      </c>
      <c r="CR65" s="254">
        <f t="shared" si="2"/>
        <v>0</v>
      </c>
      <c r="CS65" s="255">
        <f t="shared" si="8"/>
        <v>0</v>
      </c>
      <c r="CT65" s="291">
        <f t="shared" si="9"/>
        <v>0</v>
      </c>
      <c r="CU65" s="824">
        <f t="shared" si="3"/>
        <v>0</v>
      </c>
      <c r="CV65" s="373">
        <f t="shared" si="4"/>
        <v>0</v>
      </c>
      <c r="CW65" s="373">
        <f t="shared" si="5"/>
        <v>0</v>
      </c>
      <c r="CX65" s="910"/>
      <c r="CY65" s="907"/>
      <c r="CZ65" s="947"/>
    </row>
    <row r="66" spans="1:104" s="6" customFormat="1" ht="22.5" customHeight="1" x14ac:dyDescent="0.25">
      <c r="A66" s="52">
        <v>56</v>
      </c>
      <c r="B66" s="972"/>
      <c r="C66" s="972"/>
      <c r="D66" s="175" t="str">
        <f>IF(B66="","",VLOOKUP(B66,'DATOS BANCARIOS'!$B$4:$K$23,2))</f>
        <v/>
      </c>
      <c r="E66" s="117" t="str">
        <f>IF(B66="","",VLOOKUP(B66,'DATOS BANCARIOS'!$B$4:$K$23,4))</f>
        <v/>
      </c>
      <c r="F66" s="117" t="str">
        <f>IF(B66="","",VLOOKUP(B66,'DATOS BANCARIOS'!$B$4:$K$23,5))</f>
        <v/>
      </c>
      <c r="G66" s="117" t="str">
        <f>IF(B66="","",VLOOKUP(B66,'DATOS BANCARIOS'!$B$4:$K$23,6))</f>
        <v/>
      </c>
      <c r="H66" s="117" t="str">
        <f>IF(B66="","",VLOOKUP(B66,'DATOS BANCARIOS'!$B$4:$K$23,7))</f>
        <v/>
      </c>
      <c r="I66" s="117" t="str">
        <f>IF(B66="","",VLOOKUP(B66,'DATOS BANCARIOS'!$B$4:$K$23,8))</f>
        <v/>
      </c>
      <c r="J66" s="713"/>
      <c r="K66" s="397"/>
      <c r="L66" s="852">
        <v>0</v>
      </c>
      <c r="M66" s="196">
        <f>L66*'BD GRAL 2'!$E$3</f>
        <v>0</v>
      </c>
      <c r="N66" s="369">
        <v>0</v>
      </c>
      <c r="O66" s="196">
        <f>N66*'BD GRAL 2'!$E$4</f>
        <v>0</v>
      </c>
      <c r="P66" s="369">
        <v>0</v>
      </c>
      <c r="Q66" s="196">
        <f>P66*'BD GRAL 2'!$E$5</f>
        <v>0</v>
      </c>
      <c r="R66" s="369">
        <v>0</v>
      </c>
      <c r="S66" s="196">
        <f>R66*'BD GRAL 2'!$E$6</f>
        <v>0</v>
      </c>
      <c r="T66" s="369">
        <v>0</v>
      </c>
      <c r="U66" s="196">
        <f>T66*'BD GRAL 2'!$E$7</f>
        <v>0</v>
      </c>
      <c r="V66" s="369">
        <v>0</v>
      </c>
      <c r="W66" s="165">
        <f>V66*'BD GRAL 2'!$E$8</f>
        <v>0</v>
      </c>
      <c r="X66" s="369">
        <v>0</v>
      </c>
      <c r="Y66" s="196">
        <f>X66*'BD GRAL 2'!$E$9</f>
        <v>0</v>
      </c>
      <c r="Z66" s="369">
        <v>0</v>
      </c>
      <c r="AA66" s="196">
        <f>Z66*'BD GRAL 2'!$E$10</f>
        <v>0</v>
      </c>
      <c r="AB66" s="369">
        <v>0</v>
      </c>
      <c r="AC66" s="196">
        <f>AB66*'BD GRAL 2'!$E$11</f>
        <v>0</v>
      </c>
      <c r="AD66" s="369">
        <v>0</v>
      </c>
      <c r="AE66" s="196">
        <f>AD66*'BD GRAL 2'!$E$12</f>
        <v>0</v>
      </c>
      <c r="AF66" s="369">
        <v>0</v>
      </c>
      <c r="AG66" s="196">
        <f>AF66*'BD GRAL 2'!$E$13</f>
        <v>0</v>
      </c>
      <c r="AH66" s="369">
        <v>0</v>
      </c>
      <c r="AI66" s="196">
        <f>AH66*'BD GRAL 2'!$E$14</f>
        <v>0</v>
      </c>
      <c r="AJ66" s="369">
        <v>0</v>
      </c>
      <c r="AK66" s="196">
        <f>AJ66*'BD GRAL 2'!$E$15</f>
        <v>0</v>
      </c>
      <c r="AL66" s="369">
        <v>0</v>
      </c>
      <c r="AM66" s="196">
        <f>AL66*'BD GRAL 2'!$E$16</f>
        <v>0</v>
      </c>
      <c r="AN66" s="369">
        <v>0</v>
      </c>
      <c r="AO66" s="196">
        <f>AN66*'BD GRAL 2'!$E$17</f>
        <v>0</v>
      </c>
      <c r="AP66" s="369">
        <v>0</v>
      </c>
      <c r="AQ66" s="196">
        <f>AP66*'BD GRAL 2'!$E$18</f>
        <v>0</v>
      </c>
      <c r="AR66" s="207">
        <f t="shared" si="1"/>
        <v>0</v>
      </c>
      <c r="AS66" s="357">
        <v>0</v>
      </c>
      <c r="AT66" s="358">
        <v>0</v>
      </c>
      <c r="AU66" s="359">
        <v>0</v>
      </c>
      <c r="AV66" s="360">
        <v>0</v>
      </c>
      <c r="AW66" s="359">
        <v>0</v>
      </c>
      <c r="AX66" s="360">
        <v>0</v>
      </c>
      <c r="AY66" s="359">
        <v>0</v>
      </c>
      <c r="AZ66" s="361">
        <v>0</v>
      </c>
      <c r="BA66" s="359">
        <v>0</v>
      </c>
      <c r="BB66" s="361">
        <v>0</v>
      </c>
      <c r="BC66" s="359">
        <v>0</v>
      </c>
      <c r="BD66" s="361">
        <v>0</v>
      </c>
      <c r="BE66" s="362">
        <v>0</v>
      </c>
      <c r="BF66" s="232">
        <f t="shared" si="6"/>
        <v>0</v>
      </c>
      <c r="BG66" s="180">
        <f t="shared" si="7"/>
        <v>0</v>
      </c>
      <c r="BH66" s="227">
        <f t="shared" si="10"/>
        <v>0</v>
      </c>
      <c r="BI66" s="236">
        <f t="shared" si="11"/>
        <v>0</v>
      </c>
      <c r="BJ66" s="974"/>
      <c r="BK66" s="909"/>
      <c r="BL66" s="909"/>
      <c r="BM66" s="975"/>
      <c r="BO66" s="242">
        <v>56</v>
      </c>
      <c r="BP66" s="959"/>
      <c r="BQ66" s="959"/>
      <c r="BR66" s="391" t="str">
        <f>IF(BP66="","",VLOOKUP(BP66,'DATOS BANCARIOS'!$B$4:$K$23,2))</f>
        <v/>
      </c>
      <c r="BS66" s="392" t="str">
        <f>IF(BP66="","",VLOOKUP(BP66,'DATOS BANCARIOS'!$B$4:$K$23,4))</f>
        <v/>
      </c>
      <c r="BT66" s="393" t="str">
        <f>IF(BP66="","",VLOOKUP(BP66,'DATOS BANCARIOS'!$B$4:$K$23,5))</f>
        <v/>
      </c>
      <c r="BU66" s="393" t="str">
        <f>IF(BP66="","",VLOOKUP(BP66,'DATOS BANCARIOS'!$B$4:$K$23,6))</f>
        <v/>
      </c>
      <c r="BV66" s="393" t="str">
        <f>IF(BP66="","",VLOOKUP(BP66,'DATOS BANCARIOS'!$B$4:$K$23,7))</f>
        <v/>
      </c>
      <c r="BW66" s="393" t="str">
        <f>IF(BP66="","",VLOOKUP(BP66,'DATOS BANCARIOS'!$B$4:$K$23,8))</f>
        <v/>
      </c>
      <c r="BX66" s="713"/>
      <c r="BY66" s="395"/>
      <c r="BZ66" s="298">
        <v>0</v>
      </c>
      <c r="CA66" s="299">
        <v>0</v>
      </c>
      <c r="CB66" s="300">
        <v>0</v>
      </c>
      <c r="CC66" s="299">
        <v>0</v>
      </c>
      <c r="CD66" s="300">
        <v>0</v>
      </c>
      <c r="CE66" s="299">
        <v>0</v>
      </c>
      <c r="CF66" s="300">
        <v>0</v>
      </c>
      <c r="CG66" s="299">
        <v>0</v>
      </c>
      <c r="CH66" s="301">
        <v>0</v>
      </c>
      <c r="CI66" s="299">
        <v>0</v>
      </c>
      <c r="CJ66" s="301">
        <v>0</v>
      </c>
      <c r="CK66" s="299">
        <v>0</v>
      </c>
      <c r="CL66" s="375">
        <v>0</v>
      </c>
      <c r="CM66" s="376">
        <v>0</v>
      </c>
      <c r="CN66" s="375">
        <v>0</v>
      </c>
      <c r="CO66" s="376">
        <v>0</v>
      </c>
      <c r="CP66" s="375">
        <v>0</v>
      </c>
      <c r="CQ66" s="302">
        <v>0</v>
      </c>
      <c r="CR66" s="254">
        <f t="shared" si="2"/>
        <v>0</v>
      </c>
      <c r="CS66" s="255">
        <f t="shared" si="8"/>
        <v>0</v>
      </c>
      <c r="CT66" s="291">
        <f t="shared" si="9"/>
        <v>0</v>
      </c>
      <c r="CU66" s="824">
        <f t="shared" si="3"/>
        <v>0</v>
      </c>
      <c r="CV66" s="373">
        <f t="shared" si="4"/>
        <v>0</v>
      </c>
      <c r="CW66" s="373">
        <f t="shared" si="5"/>
        <v>0</v>
      </c>
      <c r="CX66" s="910"/>
      <c r="CY66" s="907"/>
      <c r="CZ66" s="947"/>
    </row>
    <row r="67" spans="1:104" s="6" customFormat="1" ht="22.5" customHeight="1" x14ac:dyDescent="0.25">
      <c r="A67" s="52">
        <v>57</v>
      </c>
      <c r="B67" s="972"/>
      <c r="C67" s="972"/>
      <c r="D67" s="175" t="str">
        <f>IF(B67="","",VLOOKUP(B67,'DATOS BANCARIOS'!$B$4:$K$23,2))</f>
        <v/>
      </c>
      <c r="E67" s="117" t="str">
        <f>IF(B67="","",VLOOKUP(B67,'DATOS BANCARIOS'!$B$4:$K$23,4))</f>
        <v/>
      </c>
      <c r="F67" s="117" t="str">
        <f>IF(B67="","",VLOOKUP(B67,'DATOS BANCARIOS'!$B$4:$K$23,5))</f>
        <v/>
      </c>
      <c r="G67" s="117" t="str">
        <f>IF(B67="","",VLOOKUP(B67,'DATOS BANCARIOS'!$B$4:$K$23,6))</f>
        <v/>
      </c>
      <c r="H67" s="117" t="str">
        <f>IF(B67="","",VLOOKUP(B67,'DATOS BANCARIOS'!$B$4:$K$23,7))</f>
        <v/>
      </c>
      <c r="I67" s="117" t="str">
        <f>IF(B67="","",VLOOKUP(B67,'DATOS BANCARIOS'!$B$4:$K$23,8))</f>
        <v/>
      </c>
      <c r="J67" s="713"/>
      <c r="K67" s="397"/>
      <c r="L67" s="852">
        <v>0</v>
      </c>
      <c r="M67" s="196">
        <f>L67*'BD GRAL 2'!$E$3</f>
        <v>0</v>
      </c>
      <c r="N67" s="369">
        <v>0</v>
      </c>
      <c r="O67" s="196">
        <f>N67*'BD GRAL 2'!$E$4</f>
        <v>0</v>
      </c>
      <c r="P67" s="369">
        <v>0</v>
      </c>
      <c r="Q67" s="196">
        <f>P67*'BD GRAL 2'!$E$5</f>
        <v>0</v>
      </c>
      <c r="R67" s="369">
        <v>0</v>
      </c>
      <c r="S67" s="196">
        <f>R67*'BD GRAL 2'!$E$6</f>
        <v>0</v>
      </c>
      <c r="T67" s="369">
        <v>0</v>
      </c>
      <c r="U67" s="196">
        <f>T67*'BD GRAL 2'!$E$7</f>
        <v>0</v>
      </c>
      <c r="V67" s="369">
        <v>0</v>
      </c>
      <c r="W67" s="165">
        <f>V67*'BD GRAL 2'!$E$8</f>
        <v>0</v>
      </c>
      <c r="X67" s="369">
        <v>0</v>
      </c>
      <c r="Y67" s="196">
        <f>X67*'BD GRAL 2'!$E$9</f>
        <v>0</v>
      </c>
      <c r="Z67" s="369">
        <v>0</v>
      </c>
      <c r="AA67" s="196">
        <f>Z67*'BD GRAL 2'!$E$10</f>
        <v>0</v>
      </c>
      <c r="AB67" s="369">
        <v>0</v>
      </c>
      <c r="AC67" s="196">
        <f>AB67*'BD GRAL 2'!$E$11</f>
        <v>0</v>
      </c>
      <c r="AD67" s="369">
        <v>0</v>
      </c>
      <c r="AE67" s="196">
        <f>AD67*'BD GRAL 2'!$E$12</f>
        <v>0</v>
      </c>
      <c r="AF67" s="369">
        <v>0</v>
      </c>
      <c r="AG67" s="196">
        <f>AF67*'BD GRAL 2'!$E$13</f>
        <v>0</v>
      </c>
      <c r="AH67" s="369">
        <v>0</v>
      </c>
      <c r="AI67" s="196">
        <f>AH67*'BD GRAL 2'!$E$14</f>
        <v>0</v>
      </c>
      <c r="AJ67" s="369">
        <v>0</v>
      </c>
      <c r="AK67" s="196">
        <f>AJ67*'BD GRAL 2'!$E$15</f>
        <v>0</v>
      </c>
      <c r="AL67" s="369">
        <v>0</v>
      </c>
      <c r="AM67" s="196">
        <f>AL67*'BD GRAL 2'!$E$16</f>
        <v>0</v>
      </c>
      <c r="AN67" s="369">
        <v>0</v>
      </c>
      <c r="AO67" s="196">
        <f>AN67*'BD GRAL 2'!$E$17</f>
        <v>0</v>
      </c>
      <c r="AP67" s="369">
        <v>0</v>
      </c>
      <c r="AQ67" s="196">
        <f>AP67*'BD GRAL 2'!$E$18</f>
        <v>0</v>
      </c>
      <c r="AR67" s="207">
        <f t="shared" si="1"/>
        <v>0</v>
      </c>
      <c r="AS67" s="357">
        <v>0</v>
      </c>
      <c r="AT67" s="358">
        <v>0</v>
      </c>
      <c r="AU67" s="359">
        <v>0</v>
      </c>
      <c r="AV67" s="360">
        <v>0</v>
      </c>
      <c r="AW67" s="359">
        <v>0</v>
      </c>
      <c r="AX67" s="360">
        <v>0</v>
      </c>
      <c r="AY67" s="359">
        <v>0</v>
      </c>
      <c r="AZ67" s="361">
        <v>0</v>
      </c>
      <c r="BA67" s="359">
        <v>0</v>
      </c>
      <c r="BB67" s="361">
        <v>0</v>
      </c>
      <c r="BC67" s="359">
        <v>0</v>
      </c>
      <c r="BD67" s="361">
        <v>0</v>
      </c>
      <c r="BE67" s="362">
        <v>0</v>
      </c>
      <c r="BF67" s="232">
        <f t="shared" si="6"/>
        <v>0</v>
      </c>
      <c r="BG67" s="180">
        <f t="shared" si="7"/>
        <v>0</v>
      </c>
      <c r="BH67" s="227">
        <f t="shared" si="10"/>
        <v>0</v>
      </c>
      <c r="BI67" s="236">
        <f t="shared" si="11"/>
        <v>0</v>
      </c>
      <c r="BJ67" s="974"/>
      <c r="BK67" s="909"/>
      <c r="BL67" s="909"/>
      <c r="BM67" s="975"/>
      <c r="BO67" s="242">
        <v>57</v>
      </c>
      <c r="BP67" s="959"/>
      <c r="BQ67" s="959"/>
      <c r="BR67" s="391" t="str">
        <f>IF(BP67="","",VLOOKUP(BP67,'DATOS BANCARIOS'!$B$4:$K$23,2))</f>
        <v/>
      </c>
      <c r="BS67" s="392" t="str">
        <f>IF(BP67="","",VLOOKUP(BP67,'DATOS BANCARIOS'!$B$4:$K$23,4))</f>
        <v/>
      </c>
      <c r="BT67" s="393" t="str">
        <f>IF(BP67="","",VLOOKUP(BP67,'DATOS BANCARIOS'!$B$4:$K$23,5))</f>
        <v/>
      </c>
      <c r="BU67" s="393" t="str">
        <f>IF(BP67="","",VLOOKUP(BP67,'DATOS BANCARIOS'!$B$4:$K$23,6))</f>
        <v/>
      </c>
      <c r="BV67" s="393" t="str">
        <f>IF(BP67="","",VLOOKUP(BP67,'DATOS BANCARIOS'!$B$4:$K$23,7))</f>
        <v/>
      </c>
      <c r="BW67" s="393" t="str">
        <f>IF(BP67="","",VLOOKUP(BP67,'DATOS BANCARIOS'!$B$4:$K$23,8))</f>
        <v/>
      </c>
      <c r="BX67" s="713"/>
      <c r="BY67" s="395"/>
      <c r="BZ67" s="298">
        <v>0</v>
      </c>
      <c r="CA67" s="299">
        <v>0</v>
      </c>
      <c r="CB67" s="300">
        <v>0</v>
      </c>
      <c r="CC67" s="299">
        <v>0</v>
      </c>
      <c r="CD67" s="300">
        <v>0</v>
      </c>
      <c r="CE67" s="299">
        <v>0</v>
      </c>
      <c r="CF67" s="300">
        <v>0</v>
      </c>
      <c r="CG67" s="299">
        <v>0</v>
      </c>
      <c r="CH67" s="301">
        <v>0</v>
      </c>
      <c r="CI67" s="299">
        <v>0</v>
      </c>
      <c r="CJ67" s="301">
        <v>0</v>
      </c>
      <c r="CK67" s="299">
        <v>0</v>
      </c>
      <c r="CL67" s="375">
        <v>0</v>
      </c>
      <c r="CM67" s="376">
        <v>0</v>
      </c>
      <c r="CN67" s="375">
        <v>0</v>
      </c>
      <c r="CO67" s="376">
        <v>0</v>
      </c>
      <c r="CP67" s="375">
        <v>0</v>
      </c>
      <c r="CQ67" s="302">
        <v>0</v>
      </c>
      <c r="CR67" s="254">
        <f t="shared" si="2"/>
        <v>0</v>
      </c>
      <c r="CS67" s="255">
        <f t="shared" si="8"/>
        <v>0</v>
      </c>
      <c r="CT67" s="291">
        <f t="shared" si="9"/>
        <v>0</v>
      </c>
      <c r="CU67" s="824">
        <f t="shared" si="3"/>
        <v>0</v>
      </c>
      <c r="CV67" s="373">
        <f t="shared" si="4"/>
        <v>0</v>
      </c>
      <c r="CW67" s="373">
        <f t="shared" si="5"/>
        <v>0</v>
      </c>
      <c r="CX67" s="910"/>
      <c r="CY67" s="907"/>
      <c r="CZ67" s="947"/>
    </row>
    <row r="68" spans="1:104" s="6" customFormat="1" ht="22.5" customHeight="1" x14ac:dyDescent="0.25">
      <c r="A68" s="52">
        <v>58</v>
      </c>
      <c r="B68" s="972"/>
      <c r="C68" s="972"/>
      <c r="D68" s="175" t="str">
        <f>IF(B68="","",VLOOKUP(B68,'DATOS BANCARIOS'!$B$4:$K$23,2))</f>
        <v/>
      </c>
      <c r="E68" s="117" t="str">
        <f>IF(B68="","",VLOOKUP(B68,'DATOS BANCARIOS'!$B$4:$K$23,4))</f>
        <v/>
      </c>
      <c r="F68" s="117" t="str">
        <f>IF(B68="","",VLOOKUP(B68,'DATOS BANCARIOS'!$B$4:$K$23,5))</f>
        <v/>
      </c>
      <c r="G68" s="117" t="str">
        <f>IF(B68="","",VLOOKUP(B68,'DATOS BANCARIOS'!$B$4:$K$23,6))</f>
        <v/>
      </c>
      <c r="H68" s="117" t="str">
        <f>IF(B68="","",VLOOKUP(B68,'DATOS BANCARIOS'!$B$4:$K$23,7))</f>
        <v/>
      </c>
      <c r="I68" s="117" t="str">
        <f>IF(B68="","",VLOOKUP(B68,'DATOS BANCARIOS'!$B$4:$K$23,8))</f>
        <v/>
      </c>
      <c r="J68" s="713"/>
      <c r="K68" s="397"/>
      <c r="L68" s="852">
        <v>0</v>
      </c>
      <c r="M68" s="196">
        <f>L68*'BD GRAL 2'!$E$3</f>
        <v>0</v>
      </c>
      <c r="N68" s="369">
        <v>0</v>
      </c>
      <c r="O68" s="196">
        <f>N68*'BD GRAL 2'!$E$4</f>
        <v>0</v>
      </c>
      <c r="P68" s="369">
        <v>0</v>
      </c>
      <c r="Q68" s="196">
        <f>P68*'BD GRAL 2'!$E$5</f>
        <v>0</v>
      </c>
      <c r="R68" s="369">
        <v>0</v>
      </c>
      <c r="S68" s="196">
        <f>R68*'BD GRAL 2'!$E$6</f>
        <v>0</v>
      </c>
      <c r="T68" s="369">
        <v>0</v>
      </c>
      <c r="U68" s="196">
        <f>T68*'BD GRAL 2'!$E$7</f>
        <v>0</v>
      </c>
      <c r="V68" s="369">
        <v>0</v>
      </c>
      <c r="W68" s="165">
        <f>V68*'BD GRAL 2'!$E$8</f>
        <v>0</v>
      </c>
      <c r="X68" s="369">
        <v>0</v>
      </c>
      <c r="Y68" s="196">
        <f>X68*'BD GRAL 2'!$E$9</f>
        <v>0</v>
      </c>
      <c r="Z68" s="369">
        <v>0</v>
      </c>
      <c r="AA68" s="196">
        <f>Z68*'BD GRAL 2'!$E$10</f>
        <v>0</v>
      </c>
      <c r="AB68" s="369">
        <v>0</v>
      </c>
      <c r="AC68" s="196">
        <f>AB68*'BD GRAL 2'!$E$11</f>
        <v>0</v>
      </c>
      <c r="AD68" s="369">
        <v>0</v>
      </c>
      <c r="AE68" s="196">
        <f>AD68*'BD GRAL 2'!$E$12</f>
        <v>0</v>
      </c>
      <c r="AF68" s="369">
        <v>0</v>
      </c>
      <c r="AG68" s="196">
        <f>AF68*'BD GRAL 2'!$E$13</f>
        <v>0</v>
      </c>
      <c r="AH68" s="369">
        <v>0</v>
      </c>
      <c r="AI68" s="196">
        <f>AH68*'BD GRAL 2'!$E$14</f>
        <v>0</v>
      </c>
      <c r="AJ68" s="369">
        <v>0</v>
      </c>
      <c r="AK68" s="196">
        <f>AJ68*'BD GRAL 2'!$E$15</f>
        <v>0</v>
      </c>
      <c r="AL68" s="369">
        <v>0</v>
      </c>
      <c r="AM68" s="196">
        <f>AL68*'BD GRAL 2'!$E$16</f>
        <v>0</v>
      </c>
      <c r="AN68" s="369">
        <v>0</v>
      </c>
      <c r="AO68" s="196">
        <f>AN68*'BD GRAL 2'!$E$17</f>
        <v>0</v>
      </c>
      <c r="AP68" s="369">
        <v>0</v>
      </c>
      <c r="AQ68" s="196">
        <f>AP68*'BD GRAL 2'!$E$18</f>
        <v>0</v>
      </c>
      <c r="AR68" s="207">
        <f t="shared" si="1"/>
        <v>0</v>
      </c>
      <c r="AS68" s="357">
        <v>0</v>
      </c>
      <c r="AT68" s="358">
        <v>0</v>
      </c>
      <c r="AU68" s="359">
        <v>0</v>
      </c>
      <c r="AV68" s="360">
        <v>0</v>
      </c>
      <c r="AW68" s="359">
        <v>0</v>
      </c>
      <c r="AX68" s="360">
        <v>0</v>
      </c>
      <c r="AY68" s="359">
        <v>0</v>
      </c>
      <c r="AZ68" s="361">
        <v>0</v>
      </c>
      <c r="BA68" s="359">
        <v>0</v>
      </c>
      <c r="BB68" s="361">
        <v>0</v>
      </c>
      <c r="BC68" s="359">
        <v>0</v>
      </c>
      <c r="BD68" s="361">
        <v>0</v>
      </c>
      <c r="BE68" s="362">
        <v>0</v>
      </c>
      <c r="BF68" s="232">
        <f t="shared" si="6"/>
        <v>0</v>
      </c>
      <c r="BG68" s="180">
        <f t="shared" si="7"/>
        <v>0</v>
      </c>
      <c r="BH68" s="227">
        <f t="shared" si="10"/>
        <v>0</v>
      </c>
      <c r="BI68" s="236">
        <f t="shared" si="11"/>
        <v>0</v>
      </c>
      <c r="BJ68" s="974"/>
      <c r="BK68" s="909"/>
      <c r="BL68" s="909"/>
      <c r="BM68" s="975"/>
      <c r="BO68" s="242">
        <v>58</v>
      </c>
      <c r="BP68" s="959"/>
      <c r="BQ68" s="959"/>
      <c r="BR68" s="391" t="str">
        <f>IF(BP68="","",VLOOKUP(BP68,'DATOS BANCARIOS'!$B$4:$K$23,2))</f>
        <v/>
      </c>
      <c r="BS68" s="392" t="str">
        <f>IF(BP68="","",VLOOKUP(BP68,'DATOS BANCARIOS'!$B$4:$K$23,4))</f>
        <v/>
      </c>
      <c r="BT68" s="393" t="str">
        <f>IF(BP68="","",VLOOKUP(BP68,'DATOS BANCARIOS'!$B$4:$K$23,5))</f>
        <v/>
      </c>
      <c r="BU68" s="393" t="str">
        <f>IF(BP68="","",VLOOKUP(BP68,'DATOS BANCARIOS'!$B$4:$K$23,6))</f>
        <v/>
      </c>
      <c r="BV68" s="393" t="str">
        <f>IF(BP68="","",VLOOKUP(BP68,'DATOS BANCARIOS'!$B$4:$K$23,7))</f>
        <v/>
      </c>
      <c r="BW68" s="393" t="str">
        <f>IF(BP68="","",VLOOKUP(BP68,'DATOS BANCARIOS'!$B$4:$K$23,8))</f>
        <v/>
      </c>
      <c r="BX68" s="713"/>
      <c r="BY68" s="395"/>
      <c r="BZ68" s="298">
        <v>0</v>
      </c>
      <c r="CA68" s="299">
        <v>0</v>
      </c>
      <c r="CB68" s="300">
        <v>0</v>
      </c>
      <c r="CC68" s="299">
        <v>0</v>
      </c>
      <c r="CD68" s="300">
        <v>0</v>
      </c>
      <c r="CE68" s="299">
        <v>0</v>
      </c>
      <c r="CF68" s="300">
        <v>0</v>
      </c>
      <c r="CG68" s="299">
        <v>0</v>
      </c>
      <c r="CH68" s="301">
        <v>0</v>
      </c>
      <c r="CI68" s="299">
        <v>0</v>
      </c>
      <c r="CJ68" s="301">
        <v>0</v>
      </c>
      <c r="CK68" s="299">
        <v>0</v>
      </c>
      <c r="CL68" s="375">
        <v>0</v>
      </c>
      <c r="CM68" s="376">
        <v>0</v>
      </c>
      <c r="CN68" s="375">
        <v>0</v>
      </c>
      <c r="CO68" s="376">
        <v>0</v>
      </c>
      <c r="CP68" s="375">
        <v>0</v>
      </c>
      <c r="CQ68" s="302">
        <v>0</v>
      </c>
      <c r="CR68" s="254">
        <f t="shared" si="2"/>
        <v>0</v>
      </c>
      <c r="CS68" s="255">
        <f t="shared" si="8"/>
        <v>0</v>
      </c>
      <c r="CT68" s="291">
        <f t="shared" si="9"/>
        <v>0</v>
      </c>
      <c r="CU68" s="824">
        <f t="shared" si="3"/>
        <v>0</v>
      </c>
      <c r="CV68" s="373">
        <f t="shared" si="4"/>
        <v>0</v>
      </c>
      <c r="CW68" s="373">
        <f t="shared" si="5"/>
        <v>0</v>
      </c>
      <c r="CX68" s="910"/>
      <c r="CY68" s="907"/>
      <c r="CZ68" s="947"/>
    </row>
    <row r="69" spans="1:104" s="6" customFormat="1" ht="22.5" customHeight="1" x14ac:dyDescent="0.25">
      <c r="A69" s="52">
        <v>59</v>
      </c>
      <c r="B69" s="972"/>
      <c r="C69" s="972"/>
      <c r="D69" s="175" t="str">
        <f>IF(B69="","",VLOOKUP(B69,'DATOS BANCARIOS'!$B$4:$K$23,2))</f>
        <v/>
      </c>
      <c r="E69" s="117" t="str">
        <f>IF(B69="","",VLOOKUP(B69,'DATOS BANCARIOS'!$B$4:$K$23,4))</f>
        <v/>
      </c>
      <c r="F69" s="117" t="str">
        <f>IF(B69="","",VLOOKUP(B69,'DATOS BANCARIOS'!$B$4:$K$23,5))</f>
        <v/>
      </c>
      <c r="G69" s="117" t="str">
        <f>IF(B69="","",VLOOKUP(B69,'DATOS BANCARIOS'!$B$4:$K$23,6))</f>
        <v/>
      </c>
      <c r="H69" s="117" t="str">
        <f>IF(B69="","",VLOOKUP(B69,'DATOS BANCARIOS'!$B$4:$K$23,7))</f>
        <v/>
      </c>
      <c r="I69" s="117" t="str">
        <f>IF(B69="","",VLOOKUP(B69,'DATOS BANCARIOS'!$B$4:$K$23,8))</f>
        <v/>
      </c>
      <c r="J69" s="713"/>
      <c r="K69" s="397"/>
      <c r="L69" s="852">
        <v>0</v>
      </c>
      <c r="M69" s="196">
        <f>L69*'BD GRAL 2'!$E$3</f>
        <v>0</v>
      </c>
      <c r="N69" s="369">
        <v>0</v>
      </c>
      <c r="O69" s="196">
        <f>N69*'BD GRAL 2'!$E$4</f>
        <v>0</v>
      </c>
      <c r="P69" s="369">
        <v>0</v>
      </c>
      <c r="Q69" s="196">
        <f>P69*'BD GRAL 2'!$E$5</f>
        <v>0</v>
      </c>
      <c r="R69" s="369">
        <v>0</v>
      </c>
      <c r="S69" s="196">
        <f>R69*'BD GRAL 2'!$E$6</f>
        <v>0</v>
      </c>
      <c r="T69" s="369">
        <v>0</v>
      </c>
      <c r="U69" s="196">
        <f>T69*'BD GRAL 2'!$E$7</f>
        <v>0</v>
      </c>
      <c r="V69" s="369">
        <v>0</v>
      </c>
      <c r="W69" s="165">
        <f>V69*'BD GRAL 2'!$E$8</f>
        <v>0</v>
      </c>
      <c r="X69" s="369">
        <v>0</v>
      </c>
      <c r="Y69" s="196">
        <f>X69*'BD GRAL 2'!$E$9</f>
        <v>0</v>
      </c>
      <c r="Z69" s="369">
        <v>0</v>
      </c>
      <c r="AA69" s="196">
        <f>Z69*'BD GRAL 2'!$E$10</f>
        <v>0</v>
      </c>
      <c r="AB69" s="369">
        <v>0</v>
      </c>
      <c r="AC69" s="196">
        <f>AB69*'BD GRAL 2'!$E$11</f>
        <v>0</v>
      </c>
      <c r="AD69" s="369">
        <v>0</v>
      </c>
      <c r="AE69" s="196">
        <f>AD69*'BD GRAL 2'!$E$12</f>
        <v>0</v>
      </c>
      <c r="AF69" s="369">
        <v>0</v>
      </c>
      <c r="AG69" s="196">
        <f>AF69*'BD GRAL 2'!$E$13</f>
        <v>0</v>
      </c>
      <c r="AH69" s="369">
        <v>0</v>
      </c>
      <c r="AI69" s="196">
        <f>AH69*'BD GRAL 2'!$E$14</f>
        <v>0</v>
      </c>
      <c r="AJ69" s="369">
        <v>0</v>
      </c>
      <c r="AK69" s="196">
        <f>AJ69*'BD GRAL 2'!$E$15</f>
        <v>0</v>
      </c>
      <c r="AL69" s="369">
        <v>0</v>
      </c>
      <c r="AM69" s="196">
        <f>AL69*'BD GRAL 2'!$E$16</f>
        <v>0</v>
      </c>
      <c r="AN69" s="369">
        <v>0</v>
      </c>
      <c r="AO69" s="196">
        <f>AN69*'BD GRAL 2'!$E$17</f>
        <v>0</v>
      </c>
      <c r="AP69" s="369">
        <v>0</v>
      </c>
      <c r="AQ69" s="196">
        <f>AP69*'BD GRAL 2'!$E$18</f>
        <v>0</v>
      </c>
      <c r="AR69" s="207">
        <f t="shared" si="1"/>
        <v>0</v>
      </c>
      <c r="AS69" s="357">
        <v>0</v>
      </c>
      <c r="AT69" s="358">
        <v>0</v>
      </c>
      <c r="AU69" s="359">
        <v>0</v>
      </c>
      <c r="AV69" s="360">
        <v>0</v>
      </c>
      <c r="AW69" s="359">
        <v>0</v>
      </c>
      <c r="AX69" s="360">
        <v>0</v>
      </c>
      <c r="AY69" s="359">
        <v>0</v>
      </c>
      <c r="AZ69" s="361">
        <v>0</v>
      </c>
      <c r="BA69" s="359">
        <v>0</v>
      </c>
      <c r="BB69" s="361">
        <v>0</v>
      </c>
      <c r="BC69" s="359">
        <v>0</v>
      </c>
      <c r="BD69" s="361">
        <v>0</v>
      </c>
      <c r="BE69" s="362">
        <v>0</v>
      </c>
      <c r="BF69" s="232">
        <f t="shared" si="6"/>
        <v>0</v>
      </c>
      <c r="BG69" s="180">
        <f t="shared" si="7"/>
        <v>0</v>
      </c>
      <c r="BH69" s="227">
        <f t="shared" si="10"/>
        <v>0</v>
      </c>
      <c r="BI69" s="236">
        <f t="shared" si="11"/>
        <v>0</v>
      </c>
      <c r="BJ69" s="974"/>
      <c r="BK69" s="909"/>
      <c r="BL69" s="909"/>
      <c r="BM69" s="975"/>
      <c r="BO69" s="242">
        <v>59</v>
      </c>
      <c r="BP69" s="959"/>
      <c r="BQ69" s="959"/>
      <c r="BR69" s="391" t="str">
        <f>IF(BP69="","",VLOOKUP(BP69,'DATOS BANCARIOS'!$B$4:$K$23,2))</f>
        <v/>
      </c>
      <c r="BS69" s="392" t="str">
        <f>IF(BP69="","",VLOOKUP(BP69,'DATOS BANCARIOS'!$B$4:$K$23,4))</f>
        <v/>
      </c>
      <c r="BT69" s="393" t="str">
        <f>IF(BP69="","",VLOOKUP(BP69,'DATOS BANCARIOS'!$B$4:$K$23,5))</f>
        <v/>
      </c>
      <c r="BU69" s="393" t="str">
        <f>IF(BP69="","",VLOOKUP(BP69,'DATOS BANCARIOS'!$B$4:$K$23,6))</f>
        <v/>
      </c>
      <c r="BV69" s="393" t="str">
        <f>IF(BP69="","",VLOOKUP(BP69,'DATOS BANCARIOS'!$B$4:$K$23,7))</f>
        <v/>
      </c>
      <c r="BW69" s="393" t="str">
        <f>IF(BP69="","",VLOOKUP(BP69,'DATOS BANCARIOS'!$B$4:$K$23,8))</f>
        <v/>
      </c>
      <c r="BX69" s="713"/>
      <c r="BY69" s="395"/>
      <c r="BZ69" s="298">
        <v>0</v>
      </c>
      <c r="CA69" s="299">
        <v>0</v>
      </c>
      <c r="CB69" s="300">
        <v>0</v>
      </c>
      <c r="CC69" s="299">
        <v>0</v>
      </c>
      <c r="CD69" s="300">
        <v>0</v>
      </c>
      <c r="CE69" s="299">
        <v>0</v>
      </c>
      <c r="CF69" s="300">
        <v>0</v>
      </c>
      <c r="CG69" s="299">
        <v>0</v>
      </c>
      <c r="CH69" s="301">
        <v>0</v>
      </c>
      <c r="CI69" s="299">
        <v>0</v>
      </c>
      <c r="CJ69" s="301">
        <v>0</v>
      </c>
      <c r="CK69" s="299">
        <v>0</v>
      </c>
      <c r="CL69" s="375">
        <v>0</v>
      </c>
      <c r="CM69" s="376">
        <v>0</v>
      </c>
      <c r="CN69" s="375">
        <v>0</v>
      </c>
      <c r="CO69" s="376">
        <v>0</v>
      </c>
      <c r="CP69" s="375">
        <v>0</v>
      </c>
      <c r="CQ69" s="302">
        <v>0</v>
      </c>
      <c r="CR69" s="254">
        <f t="shared" si="2"/>
        <v>0</v>
      </c>
      <c r="CS69" s="255">
        <f t="shared" si="8"/>
        <v>0</v>
      </c>
      <c r="CT69" s="291">
        <f t="shared" si="9"/>
        <v>0</v>
      </c>
      <c r="CU69" s="824">
        <f t="shared" si="3"/>
        <v>0</v>
      </c>
      <c r="CV69" s="373">
        <f t="shared" si="4"/>
        <v>0</v>
      </c>
      <c r="CW69" s="373">
        <f t="shared" si="5"/>
        <v>0</v>
      </c>
      <c r="CX69" s="910"/>
      <c r="CY69" s="907"/>
      <c r="CZ69" s="947"/>
    </row>
    <row r="70" spans="1:104" s="6" customFormat="1" ht="22.5" customHeight="1" x14ac:dyDescent="0.25">
      <c r="A70" s="52">
        <v>60</v>
      </c>
      <c r="B70" s="972"/>
      <c r="C70" s="972"/>
      <c r="D70" s="175" t="str">
        <f>IF(B70="","",VLOOKUP(B70,'DATOS BANCARIOS'!$B$4:$K$23,2))</f>
        <v/>
      </c>
      <c r="E70" s="117" t="str">
        <f>IF(B70="","",VLOOKUP(B70,'DATOS BANCARIOS'!$B$4:$K$23,4))</f>
        <v/>
      </c>
      <c r="F70" s="117" t="str">
        <f>IF(B70="","",VLOOKUP(B70,'DATOS BANCARIOS'!$B$4:$K$23,5))</f>
        <v/>
      </c>
      <c r="G70" s="117" t="str">
        <f>IF(B70="","",VLOOKUP(B70,'DATOS BANCARIOS'!$B$4:$K$23,6))</f>
        <v/>
      </c>
      <c r="H70" s="117" t="str">
        <f>IF(B70="","",VLOOKUP(B70,'DATOS BANCARIOS'!$B$4:$K$23,7))</f>
        <v/>
      </c>
      <c r="I70" s="117" t="str">
        <f>IF(B70="","",VLOOKUP(B70,'DATOS BANCARIOS'!$B$4:$K$23,8))</f>
        <v/>
      </c>
      <c r="J70" s="713"/>
      <c r="K70" s="397"/>
      <c r="L70" s="852">
        <v>0</v>
      </c>
      <c r="M70" s="196">
        <f>L70*'BD GRAL 2'!$E$3</f>
        <v>0</v>
      </c>
      <c r="N70" s="369">
        <v>0</v>
      </c>
      <c r="O70" s="196">
        <f>N70*'BD GRAL 2'!$E$4</f>
        <v>0</v>
      </c>
      <c r="P70" s="369">
        <v>0</v>
      </c>
      <c r="Q70" s="196">
        <f>P70*'BD GRAL 2'!$E$5</f>
        <v>0</v>
      </c>
      <c r="R70" s="369">
        <v>0</v>
      </c>
      <c r="S70" s="196">
        <f>R70*'BD GRAL 2'!$E$6</f>
        <v>0</v>
      </c>
      <c r="T70" s="369">
        <v>0</v>
      </c>
      <c r="U70" s="196">
        <f>T70*'BD GRAL 2'!$E$7</f>
        <v>0</v>
      </c>
      <c r="V70" s="369">
        <v>0</v>
      </c>
      <c r="W70" s="165">
        <f>V70*'BD GRAL 2'!$E$8</f>
        <v>0</v>
      </c>
      <c r="X70" s="369">
        <v>0</v>
      </c>
      <c r="Y70" s="196">
        <f>X70*'BD GRAL 2'!$E$9</f>
        <v>0</v>
      </c>
      <c r="Z70" s="369">
        <v>0</v>
      </c>
      <c r="AA70" s="196">
        <f>Z70*'BD GRAL 2'!$E$10</f>
        <v>0</v>
      </c>
      <c r="AB70" s="369">
        <v>0</v>
      </c>
      <c r="AC70" s="196">
        <f>AB70*'BD GRAL 2'!$E$11</f>
        <v>0</v>
      </c>
      <c r="AD70" s="369">
        <v>0</v>
      </c>
      <c r="AE70" s="196">
        <f>AD70*'BD GRAL 2'!$E$12</f>
        <v>0</v>
      </c>
      <c r="AF70" s="369">
        <v>0</v>
      </c>
      <c r="AG70" s="196">
        <f>AF70*'BD GRAL 2'!$E$13</f>
        <v>0</v>
      </c>
      <c r="AH70" s="369">
        <v>0</v>
      </c>
      <c r="AI70" s="196">
        <f>AH70*'BD GRAL 2'!$E$14</f>
        <v>0</v>
      </c>
      <c r="AJ70" s="369">
        <v>0</v>
      </c>
      <c r="AK70" s="196">
        <f>AJ70*'BD GRAL 2'!$E$15</f>
        <v>0</v>
      </c>
      <c r="AL70" s="369">
        <v>0</v>
      </c>
      <c r="AM70" s="196">
        <f>AL70*'BD GRAL 2'!$E$16</f>
        <v>0</v>
      </c>
      <c r="AN70" s="369">
        <v>0</v>
      </c>
      <c r="AO70" s="196">
        <f>AN70*'BD GRAL 2'!$E$17</f>
        <v>0</v>
      </c>
      <c r="AP70" s="369">
        <v>0</v>
      </c>
      <c r="AQ70" s="196">
        <f>AP70*'BD GRAL 2'!$E$18</f>
        <v>0</v>
      </c>
      <c r="AR70" s="207">
        <f t="shared" si="1"/>
        <v>0</v>
      </c>
      <c r="AS70" s="357">
        <v>0</v>
      </c>
      <c r="AT70" s="358">
        <v>0</v>
      </c>
      <c r="AU70" s="359">
        <v>0</v>
      </c>
      <c r="AV70" s="360">
        <v>0</v>
      </c>
      <c r="AW70" s="359">
        <v>0</v>
      </c>
      <c r="AX70" s="360">
        <v>0</v>
      </c>
      <c r="AY70" s="359">
        <v>0</v>
      </c>
      <c r="AZ70" s="361">
        <v>0</v>
      </c>
      <c r="BA70" s="359">
        <v>0</v>
      </c>
      <c r="BB70" s="361">
        <v>0</v>
      </c>
      <c r="BC70" s="359">
        <v>0</v>
      </c>
      <c r="BD70" s="361">
        <v>0</v>
      </c>
      <c r="BE70" s="362">
        <v>0</v>
      </c>
      <c r="BF70" s="232">
        <f t="shared" si="6"/>
        <v>0</v>
      </c>
      <c r="BG70" s="180">
        <f t="shared" si="7"/>
        <v>0</v>
      </c>
      <c r="BH70" s="227">
        <f t="shared" si="10"/>
        <v>0</v>
      </c>
      <c r="BI70" s="236">
        <f t="shared" si="11"/>
        <v>0</v>
      </c>
      <c r="BJ70" s="974"/>
      <c r="BK70" s="909"/>
      <c r="BL70" s="909"/>
      <c r="BM70" s="975"/>
      <c r="BO70" s="242">
        <v>60</v>
      </c>
      <c r="BP70" s="959"/>
      <c r="BQ70" s="959"/>
      <c r="BR70" s="391" t="str">
        <f>IF(BP70="","",VLOOKUP(BP70,'DATOS BANCARIOS'!$B$4:$K$23,2))</f>
        <v/>
      </c>
      <c r="BS70" s="392" t="str">
        <f>IF(BP70="","",VLOOKUP(BP70,'DATOS BANCARIOS'!$B$4:$K$23,4))</f>
        <v/>
      </c>
      <c r="BT70" s="393" t="str">
        <f>IF(BP70="","",VLOOKUP(BP70,'DATOS BANCARIOS'!$B$4:$K$23,5))</f>
        <v/>
      </c>
      <c r="BU70" s="393" t="str">
        <f>IF(BP70="","",VLOOKUP(BP70,'DATOS BANCARIOS'!$B$4:$K$23,6))</f>
        <v/>
      </c>
      <c r="BV70" s="393" t="str">
        <f>IF(BP70="","",VLOOKUP(BP70,'DATOS BANCARIOS'!$B$4:$K$23,7))</f>
        <v/>
      </c>
      <c r="BW70" s="393" t="str">
        <f>IF(BP70="","",VLOOKUP(BP70,'DATOS BANCARIOS'!$B$4:$K$23,8))</f>
        <v/>
      </c>
      <c r="BX70" s="713"/>
      <c r="BY70" s="395"/>
      <c r="BZ70" s="298">
        <v>0</v>
      </c>
      <c r="CA70" s="299">
        <v>0</v>
      </c>
      <c r="CB70" s="300">
        <v>0</v>
      </c>
      <c r="CC70" s="299">
        <v>0</v>
      </c>
      <c r="CD70" s="300">
        <v>0</v>
      </c>
      <c r="CE70" s="299">
        <v>0</v>
      </c>
      <c r="CF70" s="300">
        <v>0</v>
      </c>
      <c r="CG70" s="299">
        <v>0</v>
      </c>
      <c r="CH70" s="301">
        <v>0</v>
      </c>
      <c r="CI70" s="299">
        <v>0</v>
      </c>
      <c r="CJ70" s="301">
        <v>0</v>
      </c>
      <c r="CK70" s="299">
        <v>0</v>
      </c>
      <c r="CL70" s="375">
        <v>0</v>
      </c>
      <c r="CM70" s="376">
        <v>0</v>
      </c>
      <c r="CN70" s="375">
        <v>0</v>
      </c>
      <c r="CO70" s="376">
        <v>0</v>
      </c>
      <c r="CP70" s="375">
        <v>0</v>
      </c>
      <c r="CQ70" s="302">
        <v>0</v>
      </c>
      <c r="CR70" s="254">
        <f t="shared" si="2"/>
        <v>0</v>
      </c>
      <c r="CS70" s="255">
        <f t="shared" si="8"/>
        <v>0</v>
      </c>
      <c r="CT70" s="291">
        <f t="shared" si="9"/>
        <v>0</v>
      </c>
      <c r="CU70" s="824">
        <f t="shared" si="3"/>
        <v>0</v>
      </c>
      <c r="CV70" s="373">
        <f t="shared" si="4"/>
        <v>0</v>
      </c>
      <c r="CW70" s="373">
        <f t="shared" si="5"/>
        <v>0</v>
      </c>
      <c r="CX70" s="910"/>
      <c r="CY70" s="907"/>
      <c r="CZ70" s="947"/>
    </row>
    <row r="71" spans="1:104" s="6" customFormat="1" ht="22.5" customHeight="1" x14ac:dyDescent="0.25">
      <c r="A71" s="52">
        <v>61</v>
      </c>
      <c r="B71" s="972"/>
      <c r="C71" s="972"/>
      <c r="D71" s="175" t="str">
        <f>IF(B71="","",VLOOKUP(B71,'DATOS BANCARIOS'!$B$4:$K$23,2))</f>
        <v/>
      </c>
      <c r="E71" s="117" t="str">
        <f>IF(B71="","",VLOOKUP(B71,'DATOS BANCARIOS'!$B$4:$K$23,4))</f>
        <v/>
      </c>
      <c r="F71" s="117" t="str">
        <f>IF(B71="","",VLOOKUP(B71,'DATOS BANCARIOS'!$B$4:$K$23,5))</f>
        <v/>
      </c>
      <c r="G71" s="117" t="str">
        <f>IF(B71="","",VLOOKUP(B71,'DATOS BANCARIOS'!$B$4:$K$23,6))</f>
        <v/>
      </c>
      <c r="H71" s="117" t="str">
        <f>IF(B71="","",VLOOKUP(B71,'DATOS BANCARIOS'!$B$4:$K$23,7))</f>
        <v/>
      </c>
      <c r="I71" s="117" t="str">
        <f>IF(B71="","",VLOOKUP(B71,'DATOS BANCARIOS'!$B$4:$K$23,8))</f>
        <v/>
      </c>
      <c r="J71" s="713"/>
      <c r="K71" s="397"/>
      <c r="L71" s="852">
        <v>0</v>
      </c>
      <c r="M71" s="196">
        <f>L71*'BD GRAL 2'!$E$3</f>
        <v>0</v>
      </c>
      <c r="N71" s="369">
        <v>0</v>
      </c>
      <c r="O71" s="196">
        <f>N71*'BD GRAL 2'!$E$4</f>
        <v>0</v>
      </c>
      <c r="P71" s="369">
        <v>0</v>
      </c>
      <c r="Q71" s="196">
        <f>P71*'BD GRAL 2'!$E$5</f>
        <v>0</v>
      </c>
      <c r="R71" s="369">
        <v>0</v>
      </c>
      <c r="S71" s="196">
        <f>R71*'BD GRAL 2'!$E$6</f>
        <v>0</v>
      </c>
      <c r="T71" s="369">
        <v>0</v>
      </c>
      <c r="U71" s="196">
        <f>T71*'BD GRAL 2'!$E$7</f>
        <v>0</v>
      </c>
      <c r="V71" s="369">
        <v>0</v>
      </c>
      <c r="W71" s="165">
        <f>V71*'BD GRAL 2'!$E$8</f>
        <v>0</v>
      </c>
      <c r="X71" s="369">
        <v>0</v>
      </c>
      <c r="Y71" s="196">
        <f>X71*'BD GRAL 2'!$E$9</f>
        <v>0</v>
      </c>
      <c r="Z71" s="369">
        <v>0</v>
      </c>
      <c r="AA71" s="196">
        <f>Z71*'BD GRAL 2'!$E$10</f>
        <v>0</v>
      </c>
      <c r="AB71" s="369">
        <v>0</v>
      </c>
      <c r="AC71" s="196">
        <f>AB71*'BD GRAL 2'!$E$11</f>
        <v>0</v>
      </c>
      <c r="AD71" s="369">
        <v>0</v>
      </c>
      <c r="AE71" s="196">
        <f>AD71*'BD GRAL 2'!$E$12</f>
        <v>0</v>
      </c>
      <c r="AF71" s="369">
        <v>0</v>
      </c>
      <c r="AG71" s="196">
        <f>AF71*'BD GRAL 2'!$E$13</f>
        <v>0</v>
      </c>
      <c r="AH71" s="369">
        <v>0</v>
      </c>
      <c r="AI71" s="196">
        <f>AH71*'BD GRAL 2'!$E$14</f>
        <v>0</v>
      </c>
      <c r="AJ71" s="369">
        <v>0</v>
      </c>
      <c r="AK71" s="196">
        <f>AJ71*'BD GRAL 2'!$E$15</f>
        <v>0</v>
      </c>
      <c r="AL71" s="369">
        <v>0</v>
      </c>
      <c r="AM71" s="196">
        <f>AL71*'BD GRAL 2'!$E$16</f>
        <v>0</v>
      </c>
      <c r="AN71" s="369">
        <v>0</v>
      </c>
      <c r="AO71" s="196">
        <f>AN71*'BD GRAL 2'!$E$17</f>
        <v>0</v>
      </c>
      <c r="AP71" s="369">
        <v>0</v>
      </c>
      <c r="AQ71" s="196">
        <f>AP71*'BD GRAL 2'!$E$18</f>
        <v>0</v>
      </c>
      <c r="AR71" s="207">
        <f t="shared" si="1"/>
        <v>0</v>
      </c>
      <c r="AS71" s="357">
        <v>0</v>
      </c>
      <c r="AT71" s="358">
        <v>0</v>
      </c>
      <c r="AU71" s="359">
        <v>0</v>
      </c>
      <c r="AV71" s="360">
        <v>0</v>
      </c>
      <c r="AW71" s="359">
        <v>0</v>
      </c>
      <c r="AX71" s="360">
        <v>0</v>
      </c>
      <c r="AY71" s="359">
        <v>0</v>
      </c>
      <c r="AZ71" s="361">
        <v>0</v>
      </c>
      <c r="BA71" s="359">
        <v>0</v>
      </c>
      <c r="BB71" s="361">
        <v>0</v>
      </c>
      <c r="BC71" s="359">
        <v>0</v>
      </c>
      <c r="BD71" s="361">
        <v>0</v>
      </c>
      <c r="BE71" s="362">
        <v>0</v>
      </c>
      <c r="BF71" s="232">
        <f t="shared" si="6"/>
        <v>0</v>
      </c>
      <c r="BG71" s="180">
        <f t="shared" si="7"/>
        <v>0</v>
      </c>
      <c r="BH71" s="227">
        <f t="shared" si="10"/>
        <v>0</v>
      </c>
      <c r="BI71" s="236">
        <f t="shared" si="11"/>
        <v>0</v>
      </c>
      <c r="BJ71" s="974"/>
      <c r="BK71" s="909"/>
      <c r="BL71" s="909"/>
      <c r="BM71" s="975"/>
      <c r="BO71" s="242">
        <v>61</v>
      </c>
      <c r="BP71" s="959"/>
      <c r="BQ71" s="959"/>
      <c r="BR71" s="391" t="str">
        <f>IF(BP71="","",VLOOKUP(BP71,'DATOS BANCARIOS'!$B$4:$K$23,2))</f>
        <v/>
      </c>
      <c r="BS71" s="392" t="str">
        <f>IF(BP71="","",VLOOKUP(BP71,'DATOS BANCARIOS'!$B$4:$K$23,4))</f>
        <v/>
      </c>
      <c r="BT71" s="393" t="str">
        <f>IF(BP71="","",VLOOKUP(BP71,'DATOS BANCARIOS'!$B$4:$K$23,5))</f>
        <v/>
      </c>
      <c r="BU71" s="393" t="str">
        <f>IF(BP71="","",VLOOKUP(BP71,'DATOS BANCARIOS'!$B$4:$K$23,6))</f>
        <v/>
      </c>
      <c r="BV71" s="393" t="str">
        <f>IF(BP71="","",VLOOKUP(BP71,'DATOS BANCARIOS'!$B$4:$K$23,7))</f>
        <v/>
      </c>
      <c r="BW71" s="393" t="str">
        <f>IF(BP71="","",VLOOKUP(BP71,'DATOS BANCARIOS'!$B$4:$K$23,8))</f>
        <v/>
      </c>
      <c r="BX71" s="713"/>
      <c r="BY71" s="395"/>
      <c r="BZ71" s="298">
        <v>0</v>
      </c>
      <c r="CA71" s="299">
        <v>0</v>
      </c>
      <c r="CB71" s="300">
        <v>0</v>
      </c>
      <c r="CC71" s="299">
        <v>0</v>
      </c>
      <c r="CD71" s="300">
        <v>0</v>
      </c>
      <c r="CE71" s="299">
        <v>0</v>
      </c>
      <c r="CF71" s="300">
        <v>0</v>
      </c>
      <c r="CG71" s="299">
        <v>0</v>
      </c>
      <c r="CH71" s="301">
        <v>0</v>
      </c>
      <c r="CI71" s="299">
        <v>0</v>
      </c>
      <c r="CJ71" s="301">
        <v>0</v>
      </c>
      <c r="CK71" s="299">
        <v>0</v>
      </c>
      <c r="CL71" s="375">
        <v>0</v>
      </c>
      <c r="CM71" s="376">
        <v>0</v>
      </c>
      <c r="CN71" s="375">
        <v>0</v>
      </c>
      <c r="CO71" s="376">
        <v>0</v>
      </c>
      <c r="CP71" s="375">
        <v>0</v>
      </c>
      <c r="CQ71" s="302">
        <v>0</v>
      </c>
      <c r="CR71" s="254">
        <f t="shared" si="2"/>
        <v>0</v>
      </c>
      <c r="CS71" s="255">
        <f t="shared" si="8"/>
        <v>0</v>
      </c>
      <c r="CT71" s="291">
        <f t="shared" si="9"/>
        <v>0</v>
      </c>
      <c r="CU71" s="824">
        <f t="shared" si="3"/>
        <v>0</v>
      </c>
      <c r="CV71" s="373">
        <f t="shared" si="4"/>
        <v>0</v>
      </c>
      <c r="CW71" s="373">
        <f t="shared" si="5"/>
        <v>0</v>
      </c>
      <c r="CX71" s="910"/>
      <c r="CY71" s="907"/>
      <c r="CZ71" s="947"/>
    </row>
    <row r="72" spans="1:104" s="6" customFormat="1" ht="22.5" customHeight="1" x14ac:dyDescent="0.25">
      <c r="A72" s="52">
        <v>62</v>
      </c>
      <c r="B72" s="972"/>
      <c r="C72" s="972"/>
      <c r="D72" s="175" t="str">
        <f>IF(B72="","",VLOOKUP(B72,'DATOS BANCARIOS'!$B$4:$K$23,2))</f>
        <v/>
      </c>
      <c r="E72" s="117" t="str">
        <f>IF(B72="","",VLOOKUP(B72,'DATOS BANCARIOS'!$B$4:$K$23,4))</f>
        <v/>
      </c>
      <c r="F72" s="117" t="str">
        <f>IF(B72="","",VLOOKUP(B72,'DATOS BANCARIOS'!$B$4:$K$23,5))</f>
        <v/>
      </c>
      <c r="G72" s="117" t="str">
        <f>IF(B72="","",VLOOKUP(B72,'DATOS BANCARIOS'!$B$4:$K$23,6))</f>
        <v/>
      </c>
      <c r="H72" s="117" t="str">
        <f>IF(B72="","",VLOOKUP(B72,'DATOS BANCARIOS'!$B$4:$K$23,7))</f>
        <v/>
      </c>
      <c r="I72" s="117" t="str">
        <f>IF(B72="","",VLOOKUP(B72,'DATOS BANCARIOS'!$B$4:$K$23,8))</f>
        <v/>
      </c>
      <c r="J72" s="713"/>
      <c r="K72" s="397"/>
      <c r="L72" s="852">
        <v>0</v>
      </c>
      <c r="M72" s="196">
        <f>L72*'BD GRAL 2'!$E$3</f>
        <v>0</v>
      </c>
      <c r="N72" s="369">
        <v>0</v>
      </c>
      <c r="O72" s="196">
        <f>N72*'BD GRAL 2'!$E$4</f>
        <v>0</v>
      </c>
      <c r="P72" s="369">
        <v>0</v>
      </c>
      <c r="Q72" s="196">
        <f>P72*'BD GRAL 2'!$E$5</f>
        <v>0</v>
      </c>
      <c r="R72" s="369">
        <v>0</v>
      </c>
      <c r="S72" s="196">
        <f>R72*'BD GRAL 2'!$E$6</f>
        <v>0</v>
      </c>
      <c r="T72" s="369">
        <v>0</v>
      </c>
      <c r="U72" s="196">
        <f>T72*'BD GRAL 2'!$E$7</f>
        <v>0</v>
      </c>
      <c r="V72" s="369">
        <v>0</v>
      </c>
      <c r="W72" s="165">
        <f>V72*'BD GRAL 2'!$E$8</f>
        <v>0</v>
      </c>
      <c r="X72" s="369">
        <v>0</v>
      </c>
      <c r="Y72" s="196">
        <f>X72*'BD GRAL 2'!$E$9</f>
        <v>0</v>
      </c>
      <c r="Z72" s="369">
        <v>0</v>
      </c>
      <c r="AA72" s="196">
        <f>Z72*'BD GRAL 2'!$E$10</f>
        <v>0</v>
      </c>
      <c r="AB72" s="369">
        <v>0</v>
      </c>
      <c r="AC72" s="196">
        <f>AB72*'BD GRAL 2'!$E$11</f>
        <v>0</v>
      </c>
      <c r="AD72" s="369">
        <v>0</v>
      </c>
      <c r="AE72" s="196">
        <f>AD72*'BD GRAL 2'!$E$12</f>
        <v>0</v>
      </c>
      <c r="AF72" s="369">
        <v>0</v>
      </c>
      <c r="AG72" s="196">
        <f>AF72*'BD GRAL 2'!$E$13</f>
        <v>0</v>
      </c>
      <c r="AH72" s="369">
        <v>0</v>
      </c>
      <c r="AI72" s="196">
        <f>AH72*'BD GRAL 2'!$E$14</f>
        <v>0</v>
      </c>
      <c r="AJ72" s="369">
        <v>0</v>
      </c>
      <c r="AK72" s="196">
        <f>AJ72*'BD GRAL 2'!$E$15</f>
        <v>0</v>
      </c>
      <c r="AL72" s="369">
        <v>0</v>
      </c>
      <c r="AM72" s="196">
        <f>AL72*'BD GRAL 2'!$E$16</f>
        <v>0</v>
      </c>
      <c r="AN72" s="369">
        <v>0</v>
      </c>
      <c r="AO72" s="196">
        <f>AN72*'BD GRAL 2'!$E$17</f>
        <v>0</v>
      </c>
      <c r="AP72" s="369">
        <v>0</v>
      </c>
      <c r="AQ72" s="196">
        <f>AP72*'BD GRAL 2'!$E$18</f>
        <v>0</v>
      </c>
      <c r="AR72" s="207">
        <f t="shared" si="1"/>
        <v>0</v>
      </c>
      <c r="AS72" s="357">
        <v>0</v>
      </c>
      <c r="AT72" s="358">
        <v>0</v>
      </c>
      <c r="AU72" s="359">
        <v>0</v>
      </c>
      <c r="AV72" s="360">
        <v>0</v>
      </c>
      <c r="AW72" s="359">
        <v>0</v>
      </c>
      <c r="AX72" s="360">
        <v>0</v>
      </c>
      <c r="AY72" s="359">
        <v>0</v>
      </c>
      <c r="AZ72" s="361">
        <v>0</v>
      </c>
      <c r="BA72" s="359">
        <v>0</v>
      </c>
      <c r="BB72" s="361">
        <v>0</v>
      </c>
      <c r="BC72" s="359">
        <v>0</v>
      </c>
      <c r="BD72" s="361">
        <v>0</v>
      </c>
      <c r="BE72" s="362">
        <v>0</v>
      </c>
      <c r="BF72" s="232">
        <f t="shared" si="6"/>
        <v>0</v>
      </c>
      <c r="BG72" s="180">
        <f t="shared" si="7"/>
        <v>0</v>
      </c>
      <c r="BH72" s="227">
        <f t="shared" si="10"/>
        <v>0</v>
      </c>
      <c r="BI72" s="236">
        <f t="shared" si="11"/>
        <v>0</v>
      </c>
      <c r="BJ72" s="974"/>
      <c r="BK72" s="909"/>
      <c r="BL72" s="909"/>
      <c r="BM72" s="975"/>
      <c r="BO72" s="242">
        <v>62</v>
      </c>
      <c r="BP72" s="959"/>
      <c r="BQ72" s="959"/>
      <c r="BR72" s="391" t="str">
        <f>IF(BP72="","",VLOOKUP(BP72,'DATOS BANCARIOS'!$B$4:$K$23,2))</f>
        <v/>
      </c>
      <c r="BS72" s="392" t="str">
        <f>IF(BP72="","",VLOOKUP(BP72,'DATOS BANCARIOS'!$B$4:$K$23,4))</f>
        <v/>
      </c>
      <c r="BT72" s="393" t="str">
        <f>IF(BP72="","",VLOOKUP(BP72,'DATOS BANCARIOS'!$B$4:$K$23,5))</f>
        <v/>
      </c>
      <c r="BU72" s="393" t="str">
        <f>IF(BP72="","",VLOOKUP(BP72,'DATOS BANCARIOS'!$B$4:$K$23,6))</f>
        <v/>
      </c>
      <c r="BV72" s="393" t="str">
        <f>IF(BP72="","",VLOOKUP(BP72,'DATOS BANCARIOS'!$B$4:$K$23,7))</f>
        <v/>
      </c>
      <c r="BW72" s="393" t="str">
        <f>IF(BP72="","",VLOOKUP(BP72,'DATOS BANCARIOS'!$B$4:$K$23,8))</f>
        <v/>
      </c>
      <c r="BX72" s="713"/>
      <c r="BY72" s="395"/>
      <c r="BZ72" s="298">
        <v>0</v>
      </c>
      <c r="CA72" s="299">
        <v>0</v>
      </c>
      <c r="CB72" s="300">
        <v>0</v>
      </c>
      <c r="CC72" s="299">
        <v>0</v>
      </c>
      <c r="CD72" s="300">
        <v>0</v>
      </c>
      <c r="CE72" s="299">
        <v>0</v>
      </c>
      <c r="CF72" s="300">
        <v>0</v>
      </c>
      <c r="CG72" s="299">
        <v>0</v>
      </c>
      <c r="CH72" s="301">
        <v>0</v>
      </c>
      <c r="CI72" s="299">
        <v>0</v>
      </c>
      <c r="CJ72" s="301">
        <v>0</v>
      </c>
      <c r="CK72" s="299">
        <v>0</v>
      </c>
      <c r="CL72" s="375">
        <v>0</v>
      </c>
      <c r="CM72" s="376">
        <v>0</v>
      </c>
      <c r="CN72" s="375">
        <v>0</v>
      </c>
      <c r="CO72" s="376">
        <v>0</v>
      </c>
      <c r="CP72" s="375">
        <v>0</v>
      </c>
      <c r="CQ72" s="302">
        <v>0</v>
      </c>
      <c r="CR72" s="254">
        <f t="shared" si="2"/>
        <v>0</v>
      </c>
      <c r="CS72" s="255">
        <f t="shared" si="8"/>
        <v>0</v>
      </c>
      <c r="CT72" s="291">
        <f t="shared" si="9"/>
        <v>0</v>
      </c>
      <c r="CU72" s="824">
        <f t="shared" si="3"/>
        <v>0</v>
      </c>
      <c r="CV72" s="373">
        <f t="shared" si="4"/>
        <v>0</v>
      </c>
      <c r="CW72" s="373">
        <f t="shared" si="5"/>
        <v>0</v>
      </c>
      <c r="CX72" s="910"/>
      <c r="CY72" s="907"/>
      <c r="CZ72" s="947"/>
    </row>
    <row r="73" spans="1:104" s="6" customFormat="1" ht="22.5" customHeight="1" x14ac:dyDescent="0.25">
      <c r="A73" s="52">
        <v>63</v>
      </c>
      <c r="B73" s="972"/>
      <c r="C73" s="972"/>
      <c r="D73" s="175" t="str">
        <f>IF(B73="","",VLOOKUP(B73,'DATOS BANCARIOS'!$B$4:$K$23,2))</f>
        <v/>
      </c>
      <c r="E73" s="117" t="str">
        <f>IF(B73="","",VLOOKUP(B73,'DATOS BANCARIOS'!$B$4:$K$23,4))</f>
        <v/>
      </c>
      <c r="F73" s="117" t="str">
        <f>IF(B73="","",VLOOKUP(B73,'DATOS BANCARIOS'!$B$4:$K$23,5))</f>
        <v/>
      </c>
      <c r="G73" s="117" t="str">
        <f>IF(B73="","",VLOOKUP(B73,'DATOS BANCARIOS'!$B$4:$K$23,6))</f>
        <v/>
      </c>
      <c r="H73" s="117" t="str">
        <f>IF(B73="","",VLOOKUP(B73,'DATOS BANCARIOS'!$B$4:$K$23,7))</f>
        <v/>
      </c>
      <c r="I73" s="117" t="str">
        <f>IF(B73="","",VLOOKUP(B73,'DATOS BANCARIOS'!$B$4:$K$23,8))</f>
        <v/>
      </c>
      <c r="J73" s="713"/>
      <c r="K73" s="397"/>
      <c r="L73" s="852">
        <v>0</v>
      </c>
      <c r="M73" s="196">
        <f>L73*'BD GRAL 2'!$E$3</f>
        <v>0</v>
      </c>
      <c r="N73" s="369">
        <v>0</v>
      </c>
      <c r="O73" s="196">
        <f>N73*'BD GRAL 2'!$E$4</f>
        <v>0</v>
      </c>
      <c r="P73" s="369">
        <v>0</v>
      </c>
      <c r="Q73" s="196">
        <f>P73*'BD GRAL 2'!$E$5</f>
        <v>0</v>
      </c>
      <c r="R73" s="369">
        <v>0</v>
      </c>
      <c r="S73" s="196">
        <f>R73*'BD GRAL 2'!$E$6</f>
        <v>0</v>
      </c>
      <c r="T73" s="369">
        <v>0</v>
      </c>
      <c r="U73" s="196">
        <f>T73*'BD GRAL 2'!$E$7</f>
        <v>0</v>
      </c>
      <c r="V73" s="369">
        <v>0</v>
      </c>
      <c r="W73" s="165">
        <f>V73*'BD GRAL 2'!$E$8</f>
        <v>0</v>
      </c>
      <c r="X73" s="369">
        <v>0</v>
      </c>
      <c r="Y73" s="196">
        <f>X73*'BD GRAL 2'!$E$9</f>
        <v>0</v>
      </c>
      <c r="Z73" s="369">
        <v>0</v>
      </c>
      <c r="AA73" s="196">
        <f>Z73*'BD GRAL 2'!$E$10</f>
        <v>0</v>
      </c>
      <c r="AB73" s="369">
        <v>0</v>
      </c>
      <c r="AC73" s="196">
        <f>AB73*'BD GRAL 2'!$E$11</f>
        <v>0</v>
      </c>
      <c r="AD73" s="369">
        <v>0</v>
      </c>
      <c r="AE73" s="196">
        <f>AD73*'BD GRAL 2'!$E$12</f>
        <v>0</v>
      </c>
      <c r="AF73" s="369">
        <v>0</v>
      </c>
      <c r="AG73" s="196">
        <f>AF73*'BD GRAL 2'!$E$13</f>
        <v>0</v>
      </c>
      <c r="AH73" s="369">
        <v>0</v>
      </c>
      <c r="AI73" s="196">
        <f>AH73*'BD GRAL 2'!$E$14</f>
        <v>0</v>
      </c>
      <c r="AJ73" s="369">
        <v>0</v>
      </c>
      <c r="AK73" s="196">
        <f>AJ73*'BD GRAL 2'!$E$15</f>
        <v>0</v>
      </c>
      <c r="AL73" s="369">
        <v>0</v>
      </c>
      <c r="AM73" s="196">
        <f>AL73*'BD GRAL 2'!$E$16</f>
        <v>0</v>
      </c>
      <c r="AN73" s="369">
        <v>0</v>
      </c>
      <c r="AO73" s="196">
        <f>AN73*'BD GRAL 2'!$E$17</f>
        <v>0</v>
      </c>
      <c r="AP73" s="369">
        <v>0</v>
      </c>
      <c r="AQ73" s="196">
        <f>AP73*'BD GRAL 2'!$E$18</f>
        <v>0</v>
      </c>
      <c r="AR73" s="207">
        <f t="shared" si="1"/>
        <v>0</v>
      </c>
      <c r="AS73" s="357">
        <v>0</v>
      </c>
      <c r="AT73" s="358">
        <v>0</v>
      </c>
      <c r="AU73" s="359">
        <v>0</v>
      </c>
      <c r="AV73" s="360">
        <v>0</v>
      </c>
      <c r="AW73" s="359">
        <v>0</v>
      </c>
      <c r="AX73" s="360">
        <v>0</v>
      </c>
      <c r="AY73" s="359">
        <v>0</v>
      </c>
      <c r="AZ73" s="361">
        <v>0</v>
      </c>
      <c r="BA73" s="359">
        <v>0</v>
      </c>
      <c r="BB73" s="361">
        <v>0</v>
      </c>
      <c r="BC73" s="359">
        <v>0</v>
      </c>
      <c r="BD73" s="361">
        <v>0</v>
      </c>
      <c r="BE73" s="362">
        <v>0</v>
      </c>
      <c r="BF73" s="232">
        <f t="shared" si="6"/>
        <v>0</v>
      </c>
      <c r="BG73" s="180">
        <f t="shared" si="7"/>
        <v>0</v>
      </c>
      <c r="BH73" s="227">
        <f t="shared" si="10"/>
        <v>0</v>
      </c>
      <c r="BI73" s="236">
        <f t="shared" si="11"/>
        <v>0</v>
      </c>
      <c r="BJ73" s="974"/>
      <c r="BK73" s="909"/>
      <c r="BL73" s="909"/>
      <c r="BM73" s="975"/>
      <c r="BO73" s="242">
        <v>63</v>
      </c>
      <c r="BP73" s="959"/>
      <c r="BQ73" s="959"/>
      <c r="BR73" s="391" t="str">
        <f>IF(BP73="","",VLOOKUP(BP73,'DATOS BANCARIOS'!$B$4:$K$23,2))</f>
        <v/>
      </c>
      <c r="BS73" s="392" t="str">
        <f>IF(BP73="","",VLOOKUP(BP73,'DATOS BANCARIOS'!$B$4:$K$23,4))</f>
        <v/>
      </c>
      <c r="BT73" s="393" t="str">
        <f>IF(BP73="","",VLOOKUP(BP73,'DATOS BANCARIOS'!$B$4:$K$23,5))</f>
        <v/>
      </c>
      <c r="BU73" s="393" t="str">
        <f>IF(BP73="","",VLOOKUP(BP73,'DATOS BANCARIOS'!$B$4:$K$23,6))</f>
        <v/>
      </c>
      <c r="BV73" s="393" t="str">
        <f>IF(BP73="","",VLOOKUP(BP73,'DATOS BANCARIOS'!$B$4:$K$23,7))</f>
        <v/>
      </c>
      <c r="BW73" s="393" t="str">
        <f>IF(BP73="","",VLOOKUP(BP73,'DATOS BANCARIOS'!$B$4:$K$23,8))</f>
        <v/>
      </c>
      <c r="BX73" s="713"/>
      <c r="BY73" s="395"/>
      <c r="BZ73" s="298">
        <v>0</v>
      </c>
      <c r="CA73" s="299">
        <v>0</v>
      </c>
      <c r="CB73" s="300">
        <v>0</v>
      </c>
      <c r="CC73" s="299">
        <v>0</v>
      </c>
      <c r="CD73" s="300">
        <v>0</v>
      </c>
      <c r="CE73" s="299">
        <v>0</v>
      </c>
      <c r="CF73" s="300">
        <v>0</v>
      </c>
      <c r="CG73" s="299">
        <v>0</v>
      </c>
      <c r="CH73" s="301">
        <v>0</v>
      </c>
      <c r="CI73" s="299">
        <v>0</v>
      </c>
      <c r="CJ73" s="301">
        <v>0</v>
      </c>
      <c r="CK73" s="299">
        <v>0</v>
      </c>
      <c r="CL73" s="375">
        <v>0</v>
      </c>
      <c r="CM73" s="376">
        <v>0</v>
      </c>
      <c r="CN73" s="375">
        <v>0</v>
      </c>
      <c r="CO73" s="376">
        <v>0</v>
      </c>
      <c r="CP73" s="375">
        <v>0</v>
      </c>
      <c r="CQ73" s="302">
        <v>0</v>
      </c>
      <c r="CR73" s="254">
        <f t="shared" si="2"/>
        <v>0</v>
      </c>
      <c r="CS73" s="255">
        <f t="shared" si="8"/>
        <v>0</v>
      </c>
      <c r="CT73" s="291">
        <f t="shared" si="9"/>
        <v>0</v>
      </c>
      <c r="CU73" s="824">
        <f t="shared" si="3"/>
        <v>0</v>
      </c>
      <c r="CV73" s="373">
        <f t="shared" si="4"/>
        <v>0</v>
      </c>
      <c r="CW73" s="373">
        <f t="shared" si="5"/>
        <v>0</v>
      </c>
      <c r="CX73" s="910"/>
      <c r="CY73" s="907"/>
      <c r="CZ73" s="947"/>
    </row>
    <row r="74" spans="1:104" s="6" customFormat="1" ht="22.5" customHeight="1" x14ac:dyDescent="0.25">
      <c r="A74" s="52">
        <v>64</v>
      </c>
      <c r="B74" s="972"/>
      <c r="C74" s="972"/>
      <c r="D74" s="175" t="str">
        <f>IF(B74="","",VLOOKUP(B74,'DATOS BANCARIOS'!$B$4:$K$23,2))</f>
        <v/>
      </c>
      <c r="E74" s="117" t="str">
        <f>IF(B74="","",VLOOKUP(B74,'DATOS BANCARIOS'!$B$4:$K$23,4))</f>
        <v/>
      </c>
      <c r="F74" s="117" t="str">
        <f>IF(B74="","",VLOOKUP(B74,'DATOS BANCARIOS'!$B$4:$K$23,5))</f>
        <v/>
      </c>
      <c r="G74" s="117" t="str">
        <f>IF(B74="","",VLOOKUP(B74,'DATOS BANCARIOS'!$B$4:$K$23,6))</f>
        <v/>
      </c>
      <c r="H74" s="117" t="str">
        <f>IF(B74="","",VLOOKUP(B74,'DATOS BANCARIOS'!$B$4:$K$23,7))</f>
        <v/>
      </c>
      <c r="I74" s="117" t="str">
        <f>IF(B74="","",VLOOKUP(B74,'DATOS BANCARIOS'!$B$4:$K$23,8))</f>
        <v/>
      </c>
      <c r="J74" s="713"/>
      <c r="K74" s="397"/>
      <c r="L74" s="852">
        <v>0</v>
      </c>
      <c r="M74" s="196">
        <f>L74*'BD GRAL 2'!$E$3</f>
        <v>0</v>
      </c>
      <c r="N74" s="369">
        <v>0</v>
      </c>
      <c r="O74" s="196">
        <f>N74*'BD GRAL 2'!$E$4</f>
        <v>0</v>
      </c>
      <c r="P74" s="369">
        <v>0</v>
      </c>
      <c r="Q74" s="196">
        <f>P74*'BD GRAL 2'!$E$5</f>
        <v>0</v>
      </c>
      <c r="R74" s="369">
        <v>0</v>
      </c>
      <c r="S74" s="196">
        <f>R74*'BD GRAL 2'!$E$6</f>
        <v>0</v>
      </c>
      <c r="T74" s="369">
        <v>0</v>
      </c>
      <c r="U74" s="196">
        <f>T74*'BD GRAL 2'!$E$7</f>
        <v>0</v>
      </c>
      <c r="V74" s="369">
        <v>0</v>
      </c>
      <c r="W74" s="165">
        <f>V74*'BD GRAL 2'!$E$8</f>
        <v>0</v>
      </c>
      <c r="X74" s="369">
        <v>0</v>
      </c>
      <c r="Y74" s="196">
        <f>X74*'BD GRAL 2'!$E$9</f>
        <v>0</v>
      </c>
      <c r="Z74" s="369">
        <v>0</v>
      </c>
      <c r="AA74" s="196">
        <f>Z74*'BD GRAL 2'!$E$10</f>
        <v>0</v>
      </c>
      <c r="AB74" s="369">
        <v>0</v>
      </c>
      <c r="AC74" s="196">
        <f>AB74*'BD GRAL 2'!$E$11</f>
        <v>0</v>
      </c>
      <c r="AD74" s="369">
        <v>0</v>
      </c>
      <c r="AE74" s="196">
        <f>AD74*'BD GRAL 2'!$E$12</f>
        <v>0</v>
      </c>
      <c r="AF74" s="369">
        <v>0</v>
      </c>
      <c r="AG74" s="196">
        <f>AF74*'BD GRAL 2'!$E$13</f>
        <v>0</v>
      </c>
      <c r="AH74" s="369">
        <v>0</v>
      </c>
      <c r="AI74" s="196">
        <f>AH74*'BD GRAL 2'!$E$14</f>
        <v>0</v>
      </c>
      <c r="AJ74" s="369">
        <v>0</v>
      </c>
      <c r="AK74" s="196">
        <f>AJ74*'BD GRAL 2'!$E$15</f>
        <v>0</v>
      </c>
      <c r="AL74" s="369">
        <v>0</v>
      </c>
      <c r="AM74" s="196">
        <f>AL74*'BD GRAL 2'!$E$16</f>
        <v>0</v>
      </c>
      <c r="AN74" s="369">
        <v>0</v>
      </c>
      <c r="AO74" s="196">
        <f>AN74*'BD GRAL 2'!$E$17</f>
        <v>0</v>
      </c>
      <c r="AP74" s="369">
        <v>0</v>
      </c>
      <c r="AQ74" s="196">
        <f>AP74*'BD GRAL 2'!$E$18</f>
        <v>0</v>
      </c>
      <c r="AR74" s="207">
        <f t="shared" si="1"/>
        <v>0</v>
      </c>
      <c r="AS74" s="357">
        <v>0</v>
      </c>
      <c r="AT74" s="358">
        <v>0</v>
      </c>
      <c r="AU74" s="359">
        <v>0</v>
      </c>
      <c r="AV74" s="360">
        <v>0</v>
      </c>
      <c r="AW74" s="359">
        <v>0</v>
      </c>
      <c r="AX74" s="360">
        <v>0</v>
      </c>
      <c r="AY74" s="359">
        <v>0</v>
      </c>
      <c r="AZ74" s="361">
        <v>0</v>
      </c>
      <c r="BA74" s="359">
        <v>0</v>
      </c>
      <c r="BB74" s="361">
        <v>0</v>
      </c>
      <c r="BC74" s="359">
        <v>0</v>
      </c>
      <c r="BD74" s="361">
        <v>0</v>
      </c>
      <c r="BE74" s="362">
        <v>0</v>
      </c>
      <c r="BF74" s="232">
        <f t="shared" si="6"/>
        <v>0</v>
      </c>
      <c r="BG74" s="180">
        <f t="shared" si="7"/>
        <v>0</v>
      </c>
      <c r="BH74" s="227">
        <f t="shared" si="10"/>
        <v>0</v>
      </c>
      <c r="BI74" s="236">
        <f t="shared" si="11"/>
        <v>0</v>
      </c>
      <c r="BJ74" s="974"/>
      <c r="BK74" s="909"/>
      <c r="BL74" s="909"/>
      <c r="BM74" s="975"/>
      <c r="BO74" s="242">
        <v>64</v>
      </c>
      <c r="BP74" s="959"/>
      <c r="BQ74" s="959"/>
      <c r="BR74" s="391" t="str">
        <f>IF(BP74="","",VLOOKUP(BP74,'DATOS BANCARIOS'!$B$4:$K$23,2))</f>
        <v/>
      </c>
      <c r="BS74" s="392" t="str">
        <f>IF(BP74="","",VLOOKUP(BP74,'DATOS BANCARIOS'!$B$4:$K$23,4))</f>
        <v/>
      </c>
      <c r="BT74" s="393" t="str">
        <f>IF(BP74="","",VLOOKUP(BP74,'DATOS BANCARIOS'!$B$4:$K$23,5))</f>
        <v/>
      </c>
      <c r="BU74" s="393" t="str">
        <f>IF(BP74="","",VLOOKUP(BP74,'DATOS BANCARIOS'!$B$4:$K$23,6))</f>
        <v/>
      </c>
      <c r="BV74" s="393" t="str">
        <f>IF(BP74="","",VLOOKUP(BP74,'DATOS BANCARIOS'!$B$4:$K$23,7))</f>
        <v/>
      </c>
      <c r="BW74" s="393" t="str">
        <f>IF(BP74="","",VLOOKUP(BP74,'DATOS BANCARIOS'!$B$4:$K$23,8))</f>
        <v/>
      </c>
      <c r="BX74" s="713"/>
      <c r="BY74" s="395"/>
      <c r="BZ74" s="298">
        <v>0</v>
      </c>
      <c r="CA74" s="299">
        <v>0</v>
      </c>
      <c r="CB74" s="300">
        <v>0</v>
      </c>
      <c r="CC74" s="299">
        <v>0</v>
      </c>
      <c r="CD74" s="300">
        <v>0</v>
      </c>
      <c r="CE74" s="299">
        <v>0</v>
      </c>
      <c r="CF74" s="300">
        <v>0</v>
      </c>
      <c r="CG74" s="299">
        <v>0</v>
      </c>
      <c r="CH74" s="301">
        <v>0</v>
      </c>
      <c r="CI74" s="299">
        <v>0</v>
      </c>
      <c r="CJ74" s="301">
        <v>0</v>
      </c>
      <c r="CK74" s="299">
        <v>0</v>
      </c>
      <c r="CL74" s="375">
        <v>0</v>
      </c>
      <c r="CM74" s="376">
        <v>0</v>
      </c>
      <c r="CN74" s="375">
        <v>0</v>
      </c>
      <c r="CO74" s="376">
        <v>0</v>
      </c>
      <c r="CP74" s="375">
        <v>0</v>
      </c>
      <c r="CQ74" s="302">
        <v>0</v>
      </c>
      <c r="CR74" s="254">
        <f t="shared" si="2"/>
        <v>0</v>
      </c>
      <c r="CS74" s="255">
        <f t="shared" si="8"/>
        <v>0</v>
      </c>
      <c r="CT74" s="291">
        <f t="shared" si="9"/>
        <v>0</v>
      </c>
      <c r="CU74" s="824">
        <f t="shared" si="3"/>
        <v>0</v>
      </c>
      <c r="CV74" s="373">
        <f t="shared" si="4"/>
        <v>0</v>
      </c>
      <c r="CW74" s="373">
        <f t="shared" si="5"/>
        <v>0</v>
      </c>
      <c r="CX74" s="910"/>
      <c r="CY74" s="907"/>
      <c r="CZ74" s="947"/>
    </row>
    <row r="75" spans="1:104" s="6" customFormat="1" ht="22.5" customHeight="1" x14ac:dyDescent="0.25">
      <c r="A75" s="52">
        <v>65</v>
      </c>
      <c r="B75" s="972"/>
      <c r="C75" s="972"/>
      <c r="D75" s="175" t="str">
        <f>IF(B75="","",VLOOKUP(B75,'DATOS BANCARIOS'!$B$4:$K$23,2))</f>
        <v/>
      </c>
      <c r="E75" s="117" t="str">
        <f>IF(B75="","",VLOOKUP(B75,'DATOS BANCARIOS'!$B$4:$K$23,4))</f>
        <v/>
      </c>
      <c r="F75" s="117" t="str">
        <f>IF(B75="","",VLOOKUP(B75,'DATOS BANCARIOS'!$B$4:$K$23,5))</f>
        <v/>
      </c>
      <c r="G75" s="117" t="str">
        <f>IF(B75="","",VLOOKUP(B75,'DATOS BANCARIOS'!$B$4:$K$23,6))</f>
        <v/>
      </c>
      <c r="H75" s="117" t="str">
        <f>IF(B75="","",VLOOKUP(B75,'DATOS BANCARIOS'!$B$4:$K$23,7))</f>
        <v/>
      </c>
      <c r="I75" s="117" t="str">
        <f>IF(B75="","",VLOOKUP(B75,'DATOS BANCARIOS'!$B$4:$K$23,8))</f>
        <v/>
      </c>
      <c r="J75" s="713"/>
      <c r="K75" s="397"/>
      <c r="L75" s="852">
        <v>0</v>
      </c>
      <c r="M75" s="196">
        <f>L75*'BD GRAL 2'!$E$3</f>
        <v>0</v>
      </c>
      <c r="N75" s="369">
        <v>0</v>
      </c>
      <c r="O75" s="196">
        <f>N75*'BD GRAL 2'!$E$4</f>
        <v>0</v>
      </c>
      <c r="P75" s="369">
        <v>0</v>
      </c>
      <c r="Q75" s="196">
        <f>P75*'BD GRAL 2'!$E$5</f>
        <v>0</v>
      </c>
      <c r="R75" s="369">
        <v>0</v>
      </c>
      <c r="S75" s="196">
        <f>R75*'BD GRAL 2'!$E$6</f>
        <v>0</v>
      </c>
      <c r="T75" s="369">
        <v>0</v>
      </c>
      <c r="U75" s="196">
        <f>T75*'BD GRAL 2'!$E$7</f>
        <v>0</v>
      </c>
      <c r="V75" s="369">
        <v>0</v>
      </c>
      <c r="W75" s="165">
        <f>V75*'BD GRAL 2'!$E$8</f>
        <v>0</v>
      </c>
      <c r="X75" s="369">
        <v>0</v>
      </c>
      <c r="Y75" s="196">
        <f>X75*'BD GRAL 2'!$E$9</f>
        <v>0</v>
      </c>
      <c r="Z75" s="369">
        <v>0</v>
      </c>
      <c r="AA75" s="196">
        <f>Z75*'BD GRAL 2'!$E$10</f>
        <v>0</v>
      </c>
      <c r="AB75" s="369">
        <v>0</v>
      </c>
      <c r="AC75" s="196">
        <f>AB75*'BD GRAL 2'!$E$11</f>
        <v>0</v>
      </c>
      <c r="AD75" s="369">
        <v>0</v>
      </c>
      <c r="AE75" s="196">
        <f>AD75*'BD GRAL 2'!$E$12</f>
        <v>0</v>
      </c>
      <c r="AF75" s="369">
        <v>0</v>
      </c>
      <c r="AG75" s="196">
        <f>AF75*'BD GRAL 2'!$E$13</f>
        <v>0</v>
      </c>
      <c r="AH75" s="369">
        <v>0</v>
      </c>
      <c r="AI75" s="196">
        <f>AH75*'BD GRAL 2'!$E$14</f>
        <v>0</v>
      </c>
      <c r="AJ75" s="369">
        <v>0</v>
      </c>
      <c r="AK75" s="196">
        <f>AJ75*'BD GRAL 2'!$E$15</f>
        <v>0</v>
      </c>
      <c r="AL75" s="369">
        <v>0</v>
      </c>
      <c r="AM75" s="196">
        <f>AL75*'BD GRAL 2'!$E$16</f>
        <v>0</v>
      </c>
      <c r="AN75" s="369">
        <v>0</v>
      </c>
      <c r="AO75" s="196">
        <f>AN75*'BD GRAL 2'!$E$17</f>
        <v>0</v>
      </c>
      <c r="AP75" s="369">
        <v>0</v>
      </c>
      <c r="AQ75" s="196">
        <f>AP75*'BD GRAL 2'!$E$18</f>
        <v>0</v>
      </c>
      <c r="AR75" s="207">
        <f t="shared" si="1"/>
        <v>0</v>
      </c>
      <c r="AS75" s="357">
        <v>0</v>
      </c>
      <c r="AT75" s="358">
        <v>0</v>
      </c>
      <c r="AU75" s="359">
        <v>0</v>
      </c>
      <c r="AV75" s="360">
        <v>0</v>
      </c>
      <c r="AW75" s="359">
        <v>0</v>
      </c>
      <c r="AX75" s="360">
        <v>0</v>
      </c>
      <c r="AY75" s="359">
        <v>0</v>
      </c>
      <c r="AZ75" s="361">
        <v>0</v>
      </c>
      <c r="BA75" s="359">
        <v>0</v>
      </c>
      <c r="BB75" s="361">
        <v>0</v>
      </c>
      <c r="BC75" s="359">
        <v>0</v>
      </c>
      <c r="BD75" s="361">
        <v>0</v>
      </c>
      <c r="BE75" s="362">
        <v>0</v>
      </c>
      <c r="BF75" s="232">
        <f t="shared" si="6"/>
        <v>0</v>
      </c>
      <c r="BG75" s="180">
        <f t="shared" si="7"/>
        <v>0</v>
      </c>
      <c r="BH75" s="227">
        <f t="shared" si="10"/>
        <v>0</v>
      </c>
      <c r="BI75" s="236">
        <f t="shared" si="11"/>
        <v>0</v>
      </c>
      <c r="BJ75" s="974"/>
      <c r="BK75" s="909"/>
      <c r="BL75" s="909"/>
      <c r="BM75" s="975"/>
      <c r="BO75" s="242">
        <v>65</v>
      </c>
      <c r="BP75" s="959"/>
      <c r="BQ75" s="959"/>
      <c r="BR75" s="391" t="str">
        <f>IF(BP75="","",VLOOKUP(BP75,'DATOS BANCARIOS'!$B$4:$K$23,2))</f>
        <v/>
      </c>
      <c r="BS75" s="392" t="str">
        <f>IF(BP75="","",VLOOKUP(BP75,'DATOS BANCARIOS'!$B$4:$K$23,4))</f>
        <v/>
      </c>
      <c r="BT75" s="393" t="str">
        <f>IF(BP75="","",VLOOKUP(BP75,'DATOS BANCARIOS'!$B$4:$K$23,5))</f>
        <v/>
      </c>
      <c r="BU75" s="393" t="str">
        <f>IF(BP75="","",VLOOKUP(BP75,'DATOS BANCARIOS'!$B$4:$K$23,6))</f>
        <v/>
      </c>
      <c r="BV75" s="393" t="str">
        <f>IF(BP75="","",VLOOKUP(BP75,'DATOS BANCARIOS'!$B$4:$K$23,7))</f>
        <v/>
      </c>
      <c r="BW75" s="393" t="str">
        <f>IF(BP75="","",VLOOKUP(BP75,'DATOS BANCARIOS'!$B$4:$K$23,8))</f>
        <v/>
      </c>
      <c r="BX75" s="713"/>
      <c r="BY75" s="395"/>
      <c r="BZ75" s="298">
        <v>0</v>
      </c>
      <c r="CA75" s="299">
        <v>0</v>
      </c>
      <c r="CB75" s="300">
        <v>0</v>
      </c>
      <c r="CC75" s="299">
        <v>0</v>
      </c>
      <c r="CD75" s="300">
        <v>0</v>
      </c>
      <c r="CE75" s="299">
        <v>0</v>
      </c>
      <c r="CF75" s="300">
        <v>0</v>
      </c>
      <c r="CG75" s="299">
        <v>0</v>
      </c>
      <c r="CH75" s="301">
        <v>0</v>
      </c>
      <c r="CI75" s="299">
        <v>0</v>
      </c>
      <c r="CJ75" s="301">
        <v>0</v>
      </c>
      <c r="CK75" s="299">
        <v>0</v>
      </c>
      <c r="CL75" s="375">
        <v>0</v>
      </c>
      <c r="CM75" s="376">
        <v>0</v>
      </c>
      <c r="CN75" s="375">
        <v>0</v>
      </c>
      <c r="CO75" s="376">
        <v>0</v>
      </c>
      <c r="CP75" s="375">
        <v>0</v>
      </c>
      <c r="CQ75" s="302">
        <v>0</v>
      </c>
      <c r="CR75" s="254">
        <f t="shared" si="2"/>
        <v>0</v>
      </c>
      <c r="CS75" s="255">
        <f t="shared" si="8"/>
        <v>0</v>
      </c>
      <c r="CT75" s="291">
        <f t="shared" si="9"/>
        <v>0</v>
      </c>
      <c r="CU75" s="824">
        <f t="shared" si="3"/>
        <v>0</v>
      </c>
      <c r="CV75" s="373">
        <f t="shared" si="4"/>
        <v>0</v>
      </c>
      <c r="CW75" s="373">
        <f t="shared" si="5"/>
        <v>0</v>
      </c>
      <c r="CX75" s="910"/>
      <c r="CY75" s="907"/>
      <c r="CZ75" s="947"/>
    </row>
    <row r="76" spans="1:104" s="6" customFormat="1" ht="22.5" customHeight="1" x14ac:dyDescent="0.25">
      <c r="A76" s="52">
        <v>66</v>
      </c>
      <c r="B76" s="972"/>
      <c r="C76" s="972"/>
      <c r="D76" s="175" t="str">
        <f>IF(B76="","",VLOOKUP(B76,'DATOS BANCARIOS'!$B$4:$K$23,2))</f>
        <v/>
      </c>
      <c r="E76" s="117" t="str">
        <f>IF(B76="","",VLOOKUP(B76,'DATOS BANCARIOS'!$B$4:$K$23,4))</f>
        <v/>
      </c>
      <c r="F76" s="117" t="str">
        <f>IF(B76="","",VLOOKUP(B76,'DATOS BANCARIOS'!$B$4:$K$23,5))</f>
        <v/>
      </c>
      <c r="G76" s="117" t="str">
        <f>IF(B76="","",VLOOKUP(B76,'DATOS BANCARIOS'!$B$4:$K$23,6))</f>
        <v/>
      </c>
      <c r="H76" s="117" t="str">
        <f>IF(B76="","",VLOOKUP(B76,'DATOS BANCARIOS'!$B$4:$K$23,7))</f>
        <v/>
      </c>
      <c r="I76" s="117" t="str">
        <f>IF(B76="","",VLOOKUP(B76,'DATOS BANCARIOS'!$B$4:$K$23,8))</f>
        <v/>
      </c>
      <c r="J76" s="713"/>
      <c r="K76" s="397"/>
      <c r="L76" s="852">
        <v>0</v>
      </c>
      <c r="M76" s="196">
        <f>L76*'BD GRAL 2'!$E$3</f>
        <v>0</v>
      </c>
      <c r="N76" s="369">
        <v>0</v>
      </c>
      <c r="O76" s="196">
        <f>N76*'BD GRAL 2'!$E$4</f>
        <v>0</v>
      </c>
      <c r="P76" s="369">
        <v>0</v>
      </c>
      <c r="Q76" s="196">
        <f>P76*'BD GRAL 2'!$E$5</f>
        <v>0</v>
      </c>
      <c r="R76" s="369">
        <v>0</v>
      </c>
      <c r="S76" s="196">
        <f>R76*'BD GRAL 2'!$E$6</f>
        <v>0</v>
      </c>
      <c r="T76" s="369">
        <v>0</v>
      </c>
      <c r="U76" s="196">
        <f>T76*'BD GRAL 2'!$E$7</f>
        <v>0</v>
      </c>
      <c r="V76" s="369">
        <v>0</v>
      </c>
      <c r="W76" s="165">
        <f>V76*'BD GRAL 2'!$E$8</f>
        <v>0</v>
      </c>
      <c r="X76" s="369">
        <v>0</v>
      </c>
      <c r="Y76" s="196">
        <f>X76*'BD GRAL 2'!$E$9</f>
        <v>0</v>
      </c>
      <c r="Z76" s="369">
        <v>0</v>
      </c>
      <c r="AA76" s="196">
        <f>Z76*'BD GRAL 2'!$E$10</f>
        <v>0</v>
      </c>
      <c r="AB76" s="369">
        <v>0</v>
      </c>
      <c r="AC76" s="196">
        <f>AB76*'BD GRAL 2'!$E$11</f>
        <v>0</v>
      </c>
      <c r="AD76" s="369">
        <v>0</v>
      </c>
      <c r="AE76" s="196">
        <f>AD76*'BD GRAL 2'!$E$12</f>
        <v>0</v>
      </c>
      <c r="AF76" s="369">
        <v>0</v>
      </c>
      <c r="AG76" s="196">
        <f>AF76*'BD GRAL 2'!$E$13</f>
        <v>0</v>
      </c>
      <c r="AH76" s="369">
        <v>0</v>
      </c>
      <c r="AI76" s="196">
        <f>AH76*'BD GRAL 2'!$E$14</f>
        <v>0</v>
      </c>
      <c r="AJ76" s="369">
        <v>0</v>
      </c>
      <c r="AK76" s="196">
        <f>AJ76*'BD GRAL 2'!$E$15</f>
        <v>0</v>
      </c>
      <c r="AL76" s="369">
        <v>0</v>
      </c>
      <c r="AM76" s="196">
        <f>AL76*'BD GRAL 2'!$E$16</f>
        <v>0</v>
      </c>
      <c r="AN76" s="369">
        <v>0</v>
      </c>
      <c r="AO76" s="196">
        <f>AN76*'BD GRAL 2'!$E$17</f>
        <v>0</v>
      </c>
      <c r="AP76" s="369">
        <v>0</v>
      </c>
      <c r="AQ76" s="196">
        <f>AP76*'BD GRAL 2'!$E$18</f>
        <v>0</v>
      </c>
      <c r="AR76" s="207">
        <f t="shared" ref="AR76:AR139" si="12">M76+O76+Q76+S76+U76+W76+Y76+AA76+AC76+AE76+AG76+AI76+AK76+AM76+AO76+AQ76</f>
        <v>0</v>
      </c>
      <c r="AS76" s="357">
        <v>0</v>
      </c>
      <c r="AT76" s="358">
        <v>0</v>
      </c>
      <c r="AU76" s="359">
        <v>0</v>
      </c>
      <c r="AV76" s="360">
        <v>0</v>
      </c>
      <c r="AW76" s="359">
        <v>0</v>
      </c>
      <c r="AX76" s="360">
        <v>0</v>
      </c>
      <c r="AY76" s="359">
        <v>0</v>
      </c>
      <c r="AZ76" s="361">
        <v>0</v>
      </c>
      <c r="BA76" s="359">
        <v>0</v>
      </c>
      <c r="BB76" s="361">
        <v>0</v>
      </c>
      <c r="BC76" s="359">
        <v>0</v>
      </c>
      <c r="BD76" s="361">
        <v>0</v>
      </c>
      <c r="BE76" s="362">
        <v>0</v>
      </c>
      <c r="BF76" s="232">
        <f t="shared" si="6"/>
        <v>0</v>
      </c>
      <c r="BG76" s="180">
        <f t="shared" si="7"/>
        <v>0</v>
      </c>
      <c r="BH76" s="227">
        <f t="shared" si="10"/>
        <v>0</v>
      </c>
      <c r="BI76" s="236">
        <f t="shared" si="11"/>
        <v>0</v>
      </c>
      <c r="BJ76" s="974"/>
      <c r="BK76" s="909"/>
      <c r="BL76" s="909"/>
      <c r="BM76" s="975"/>
      <c r="BO76" s="242">
        <v>66</v>
      </c>
      <c r="BP76" s="959"/>
      <c r="BQ76" s="959"/>
      <c r="BR76" s="391" t="str">
        <f>IF(BP76="","",VLOOKUP(BP76,'DATOS BANCARIOS'!$B$4:$K$23,2))</f>
        <v/>
      </c>
      <c r="BS76" s="392" t="str">
        <f>IF(BP76="","",VLOOKUP(BP76,'DATOS BANCARIOS'!$B$4:$K$23,4))</f>
        <v/>
      </c>
      <c r="BT76" s="393" t="str">
        <f>IF(BP76="","",VLOOKUP(BP76,'DATOS BANCARIOS'!$B$4:$K$23,5))</f>
        <v/>
      </c>
      <c r="BU76" s="393" t="str">
        <f>IF(BP76="","",VLOOKUP(BP76,'DATOS BANCARIOS'!$B$4:$K$23,6))</f>
        <v/>
      </c>
      <c r="BV76" s="393" t="str">
        <f>IF(BP76="","",VLOOKUP(BP76,'DATOS BANCARIOS'!$B$4:$K$23,7))</f>
        <v/>
      </c>
      <c r="BW76" s="393" t="str">
        <f>IF(BP76="","",VLOOKUP(BP76,'DATOS BANCARIOS'!$B$4:$K$23,8))</f>
        <v/>
      </c>
      <c r="BX76" s="713"/>
      <c r="BY76" s="395"/>
      <c r="BZ76" s="298">
        <v>0</v>
      </c>
      <c r="CA76" s="299">
        <v>0</v>
      </c>
      <c r="CB76" s="300">
        <v>0</v>
      </c>
      <c r="CC76" s="299">
        <v>0</v>
      </c>
      <c r="CD76" s="300">
        <v>0</v>
      </c>
      <c r="CE76" s="299">
        <v>0</v>
      </c>
      <c r="CF76" s="300">
        <v>0</v>
      </c>
      <c r="CG76" s="299">
        <v>0</v>
      </c>
      <c r="CH76" s="301">
        <v>0</v>
      </c>
      <c r="CI76" s="299">
        <v>0</v>
      </c>
      <c r="CJ76" s="301">
        <v>0</v>
      </c>
      <c r="CK76" s="299">
        <v>0</v>
      </c>
      <c r="CL76" s="375">
        <v>0</v>
      </c>
      <c r="CM76" s="376">
        <v>0</v>
      </c>
      <c r="CN76" s="375">
        <v>0</v>
      </c>
      <c r="CO76" s="376">
        <v>0</v>
      </c>
      <c r="CP76" s="375">
        <v>0</v>
      </c>
      <c r="CQ76" s="302">
        <v>0</v>
      </c>
      <c r="CR76" s="254">
        <f t="shared" ref="CR76:CR139" si="13">BZ76+CB76+CD76+CF76+CH76+CJ76+CL76+CN76+CP76</f>
        <v>0</v>
      </c>
      <c r="CS76" s="255">
        <f t="shared" si="8"/>
        <v>0</v>
      </c>
      <c r="CT76" s="291">
        <f t="shared" si="9"/>
        <v>0</v>
      </c>
      <c r="CU76" s="824">
        <f t="shared" ref="CU76:CU139" si="14">CK76</f>
        <v>0</v>
      </c>
      <c r="CV76" s="373">
        <f t="shared" ref="CV76:CV139" si="15">CR76-CU76</f>
        <v>0</v>
      </c>
      <c r="CW76" s="373">
        <f t="shared" ref="CW76:CW139" si="16">CV76+CU76</f>
        <v>0</v>
      </c>
      <c r="CX76" s="910"/>
      <c r="CY76" s="907"/>
      <c r="CZ76" s="947"/>
    </row>
    <row r="77" spans="1:104" s="6" customFormat="1" ht="22.5" customHeight="1" x14ac:dyDescent="0.25">
      <c r="A77" s="52">
        <v>67</v>
      </c>
      <c r="B77" s="972"/>
      <c r="C77" s="972"/>
      <c r="D77" s="175" t="str">
        <f>IF(B77="","",VLOOKUP(B77,'DATOS BANCARIOS'!$B$4:$K$23,2))</f>
        <v/>
      </c>
      <c r="E77" s="117" t="str">
        <f>IF(B77="","",VLOOKUP(B77,'DATOS BANCARIOS'!$B$4:$K$23,4))</f>
        <v/>
      </c>
      <c r="F77" s="117" t="str">
        <f>IF(B77="","",VLOOKUP(B77,'DATOS BANCARIOS'!$B$4:$K$23,5))</f>
        <v/>
      </c>
      <c r="G77" s="117" t="str">
        <f>IF(B77="","",VLOOKUP(B77,'DATOS BANCARIOS'!$B$4:$K$23,6))</f>
        <v/>
      </c>
      <c r="H77" s="117" t="str">
        <f>IF(B77="","",VLOOKUP(B77,'DATOS BANCARIOS'!$B$4:$K$23,7))</f>
        <v/>
      </c>
      <c r="I77" s="117" t="str">
        <f>IF(B77="","",VLOOKUP(B77,'DATOS BANCARIOS'!$B$4:$K$23,8))</f>
        <v/>
      </c>
      <c r="J77" s="713"/>
      <c r="K77" s="397"/>
      <c r="L77" s="852">
        <v>0</v>
      </c>
      <c r="M77" s="196">
        <f>L77*'BD GRAL 2'!$E$3</f>
        <v>0</v>
      </c>
      <c r="N77" s="369">
        <v>0</v>
      </c>
      <c r="O77" s="196">
        <f>N77*'BD GRAL 2'!$E$4</f>
        <v>0</v>
      </c>
      <c r="P77" s="369">
        <v>0</v>
      </c>
      <c r="Q77" s="196">
        <f>P77*'BD GRAL 2'!$E$5</f>
        <v>0</v>
      </c>
      <c r="R77" s="369">
        <v>0</v>
      </c>
      <c r="S77" s="196">
        <f>R77*'BD GRAL 2'!$E$6</f>
        <v>0</v>
      </c>
      <c r="T77" s="369">
        <v>0</v>
      </c>
      <c r="U77" s="196">
        <f>T77*'BD GRAL 2'!$E$7</f>
        <v>0</v>
      </c>
      <c r="V77" s="369">
        <v>0</v>
      </c>
      <c r="W77" s="165">
        <f>V77*'BD GRAL 2'!$E$8</f>
        <v>0</v>
      </c>
      <c r="X77" s="369">
        <v>0</v>
      </c>
      <c r="Y77" s="196">
        <f>X77*'BD GRAL 2'!$E$9</f>
        <v>0</v>
      </c>
      <c r="Z77" s="369">
        <v>0</v>
      </c>
      <c r="AA77" s="196">
        <f>Z77*'BD GRAL 2'!$E$10</f>
        <v>0</v>
      </c>
      <c r="AB77" s="369">
        <v>0</v>
      </c>
      <c r="AC77" s="196">
        <f>AB77*'BD GRAL 2'!$E$11</f>
        <v>0</v>
      </c>
      <c r="AD77" s="369">
        <v>0</v>
      </c>
      <c r="AE77" s="196">
        <f>AD77*'BD GRAL 2'!$E$12</f>
        <v>0</v>
      </c>
      <c r="AF77" s="369">
        <v>0</v>
      </c>
      <c r="AG77" s="196">
        <f>AF77*'BD GRAL 2'!$E$13</f>
        <v>0</v>
      </c>
      <c r="AH77" s="369">
        <v>0</v>
      </c>
      <c r="AI77" s="196">
        <f>AH77*'BD GRAL 2'!$E$14</f>
        <v>0</v>
      </c>
      <c r="AJ77" s="369">
        <v>0</v>
      </c>
      <c r="AK77" s="196">
        <f>AJ77*'BD GRAL 2'!$E$15</f>
        <v>0</v>
      </c>
      <c r="AL77" s="369">
        <v>0</v>
      </c>
      <c r="AM77" s="196">
        <f>AL77*'BD GRAL 2'!$E$16</f>
        <v>0</v>
      </c>
      <c r="AN77" s="369">
        <v>0</v>
      </c>
      <c r="AO77" s="196">
        <f>AN77*'BD GRAL 2'!$E$17</f>
        <v>0</v>
      </c>
      <c r="AP77" s="369">
        <v>0</v>
      </c>
      <c r="AQ77" s="196">
        <f>AP77*'BD GRAL 2'!$E$18</f>
        <v>0</v>
      </c>
      <c r="AR77" s="207">
        <f t="shared" si="12"/>
        <v>0</v>
      </c>
      <c r="AS77" s="357">
        <v>0</v>
      </c>
      <c r="AT77" s="358">
        <v>0</v>
      </c>
      <c r="AU77" s="359">
        <v>0</v>
      </c>
      <c r="AV77" s="360">
        <v>0</v>
      </c>
      <c r="AW77" s="359">
        <v>0</v>
      </c>
      <c r="AX77" s="360">
        <v>0</v>
      </c>
      <c r="AY77" s="359">
        <v>0</v>
      </c>
      <c r="AZ77" s="361">
        <v>0</v>
      </c>
      <c r="BA77" s="359">
        <v>0</v>
      </c>
      <c r="BB77" s="361">
        <v>0</v>
      </c>
      <c r="BC77" s="359">
        <v>0</v>
      </c>
      <c r="BD77" s="361">
        <v>0</v>
      </c>
      <c r="BE77" s="362">
        <v>0</v>
      </c>
      <c r="BF77" s="232">
        <f t="shared" ref="BF77:BF140" si="17">AT77+AV77+AX77+AZ77+BB77+BD77</f>
        <v>0</v>
      </c>
      <c r="BG77" s="180">
        <f t="shared" ref="BG77:BG140" si="18">AU77+AW77+AY77+BA77+BC77+BE77</f>
        <v>0</v>
      </c>
      <c r="BH77" s="227">
        <f t="shared" si="10"/>
        <v>0</v>
      </c>
      <c r="BI77" s="236">
        <f t="shared" si="11"/>
        <v>0</v>
      </c>
      <c r="BJ77" s="974"/>
      <c r="BK77" s="909"/>
      <c r="BL77" s="909"/>
      <c r="BM77" s="975"/>
      <c r="BO77" s="242">
        <v>67</v>
      </c>
      <c r="BP77" s="959"/>
      <c r="BQ77" s="959"/>
      <c r="BR77" s="391" t="str">
        <f>IF(BP77="","",VLOOKUP(BP77,'DATOS BANCARIOS'!$B$4:$K$23,2))</f>
        <v/>
      </c>
      <c r="BS77" s="392" t="str">
        <f>IF(BP77="","",VLOOKUP(BP77,'DATOS BANCARIOS'!$B$4:$K$23,4))</f>
        <v/>
      </c>
      <c r="BT77" s="393" t="str">
        <f>IF(BP77="","",VLOOKUP(BP77,'DATOS BANCARIOS'!$B$4:$K$23,5))</f>
        <v/>
      </c>
      <c r="BU77" s="393" t="str">
        <f>IF(BP77="","",VLOOKUP(BP77,'DATOS BANCARIOS'!$B$4:$K$23,6))</f>
        <v/>
      </c>
      <c r="BV77" s="393" t="str">
        <f>IF(BP77="","",VLOOKUP(BP77,'DATOS BANCARIOS'!$B$4:$K$23,7))</f>
        <v/>
      </c>
      <c r="BW77" s="393" t="str">
        <f>IF(BP77="","",VLOOKUP(BP77,'DATOS BANCARIOS'!$B$4:$K$23,8))</f>
        <v/>
      </c>
      <c r="BX77" s="713"/>
      <c r="BY77" s="395"/>
      <c r="BZ77" s="298">
        <v>0</v>
      </c>
      <c r="CA77" s="299">
        <v>0</v>
      </c>
      <c r="CB77" s="300">
        <v>0</v>
      </c>
      <c r="CC77" s="299">
        <v>0</v>
      </c>
      <c r="CD77" s="300">
        <v>0</v>
      </c>
      <c r="CE77" s="299">
        <v>0</v>
      </c>
      <c r="CF77" s="300">
        <v>0</v>
      </c>
      <c r="CG77" s="299">
        <v>0</v>
      </c>
      <c r="CH77" s="301">
        <v>0</v>
      </c>
      <c r="CI77" s="299">
        <v>0</v>
      </c>
      <c r="CJ77" s="301">
        <v>0</v>
      </c>
      <c r="CK77" s="299">
        <v>0</v>
      </c>
      <c r="CL77" s="375">
        <v>0</v>
      </c>
      <c r="CM77" s="376">
        <v>0</v>
      </c>
      <c r="CN77" s="375">
        <v>0</v>
      </c>
      <c r="CO77" s="376">
        <v>0</v>
      </c>
      <c r="CP77" s="375">
        <v>0</v>
      </c>
      <c r="CQ77" s="302">
        <v>0</v>
      </c>
      <c r="CR77" s="254">
        <f t="shared" si="13"/>
        <v>0</v>
      </c>
      <c r="CS77" s="255">
        <f t="shared" ref="CS77:CS140" si="19">CA77+CC77+CE77+CG77+CI77+CK77+CM77+CO77+CQ77</f>
        <v>0</v>
      </c>
      <c r="CT77" s="291">
        <f t="shared" ref="CT77:CT140" si="20">CR77-CS77</f>
        <v>0</v>
      </c>
      <c r="CU77" s="824">
        <f t="shared" si="14"/>
        <v>0</v>
      </c>
      <c r="CV77" s="373">
        <f t="shared" si="15"/>
        <v>0</v>
      </c>
      <c r="CW77" s="373">
        <f t="shared" si="16"/>
        <v>0</v>
      </c>
      <c r="CX77" s="910"/>
      <c r="CY77" s="907"/>
      <c r="CZ77" s="947"/>
    </row>
    <row r="78" spans="1:104" s="6" customFormat="1" ht="22.5" customHeight="1" x14ac:dyDescent="0.25">
      <c r="A78" s="52">
        <v>68</v>
      </c>
      <c r="B78" s="972"/>
      <c r="C78" s="972"/>
      <c r="D78" s="175" t="str">
        <f>IF(B78="","",VLOOKUP(B78,'DATOS BANCARIOS'!$B$4:$K$23,2))</f>
        <v/>
      </c>
      <c r="E78" s="117" t="str">
        <f>IF(B78="","",VLOOKUP(B78,'DATOS BANCARIOS'!$B$4:$K$23,4))</f>
        <v/>
      </c>
      <c r="F78" s="117" t="str">
        <f>IF(B78="","",VLOOKUP(B78,'DATOS BANCARIOS'!$B$4:$K$23,5))</f>
        <v/>
      </c>
      <c r="G78" s="117" t="str">
        <f>IF(B78="","",VLOOKUP(B78,'DATOS BANCARIOS'!$B$4:$K$23,6))</f>
        <v/>
      </c>
      <c r="H78" s="117" t="str">
        <f>IF(B78="","",VLOOKUP(B78,'DATOS BANCARIOS'!$B$4:$K$23,7))</f>
        <v/>
      </c>
      <c r="I78" s="117" t="str">
        <f>IF(B78="","",VLOOKUP(B78,'DATOS BANCARIOS'!$B$4:$K$23,8))</f>
        <v/>
      </c>
      <c r="J78" s="713"/>
      <c r="K78" s="397"/>
      <c r="L78" s="852">
        <v>0</v>
      </c>
      <c r="M78" s="196">
        <f>L78*'BD GRAL 2'!$E$3</f>
        <v>0</v>
      </c>
      <c r="N78" s="369">
        <v>0</v>
      </c>
      <c r="O78" s="196">
        <f>N78*'BD GRAL 2'!$E$4</f>
        <v>0</v>
      </c>
      <c r="P78" s="369">
        <v>0</v>
      </c>
      <c r="Q78" s="196">
        <f>P78*'BD GRAL 2'!$E$5</f>
        <v>0</v>
      </c>
      <c r="R78" s="369">
        <v>0</v>
      </c>
      <c r="S78" s="196">
        <f>R78*'BD GRAL 2'!$E$6</f>
        <v>0</v>
      </c>
      <c r="T78" s="369">
        <v>0</v>
      </c>
      <c r="U78" s="196">
        <f>T78*'BD GRAL 2'!$E$7</f>
        <v>0</v>
      </c>
      <c r="V78" s="369">
        <v>0</v>
      </c>
      <c r="W78" s="165">
        <f>V78*'BD GRAL 2'!$E$8</f>
        <v>0</v>
      </c>
      <c r="X78" s="369">
        <v>0</v>
      </c>
      <c r="Y78" s="196">
        <f>X78*'BD GRAL 2'!$E$9</f>
        <v>0</v>
      </c>
      <c r="Z78" s="369">
        <v>0</v>
      </c>
      <c r="AA78" s="196">
        <f>Z78*'BD GRAL 2'!$E$10</f>
        <v>0</v>
      </c>
      <c r="AB78" s="369">
        <v>0</v>
      </c>
      <c r="AC78" s="196">
        <f>AB78*'BD GRAL 2'!$E$11</f>
        <v>0</v>
      </c>
      <c r="AD78" s="369">
        <v>0</v>
      </c>
      <c r="AE78" s="196">
        <f>AD78*'BD GRAL 2'!$E$12</f>
        <v>0</v>
      </c>
      <c r="AF78" s="369">
        <v>0</v>
      </c>
      <c r="AG78" s="196">
        <f>AF78*'BD GRAL 2'!$E$13</f>
        <v>0</v>
      </c>
      <c r="AH78" s="369">
        <v>0</v>
      </c>
      <c r="AI78" s="196">
        <f>AH78*'BD GRAL 2'!$E$14</f>
        <v>0</v>
      </c>
      <c r="AJ78" s="369">
        <v>0</v>
      </c>
      <c r="AK78" s="196">
        <f>AJ78*'BD GRAL 2'!$E$15</f>
        <v>0</v>
      </c>
      <c r="AL78" s="369">
        <v>0</v>
      </c>
      <c r="AM78" s="196">
        <f>AL78*'BD GRAL 2'!$E$16</f>
        <v>0</v>
      </c>
      <c r="AN78" s="369">
        <v>0</v>
      </c>
      <c r="AO78" s="196">
        <f>AN78*'BD GRAL 2'!$E$17</f>
        <v>0</v>
      </c>
      <c r="AP78" s="369">
        <v>0</v>
      </c>
      <c r="AQ78" s="196">
        <f>AP78*'BD GRAL 2'!$E$18</f>
        <v>0</v>
      </c>
      <c r="AR78" s="207">
        <f t="shared" si="12"/>
        <v>0</v>
      </c>
      <c r="AS78" s="357">
        <v>0</v>
      </c>
      <c r="AT78" s="358">
        <v>0</v>
      </c>
      <c r="AU78" s="359">
        <v>0</v>
      </c>
      <c r="AV78" s="360">
        <v>0</v>
      </c>
      <c r="AW78" s="359">
        <v>0</v>
      </c>
      <c r="AX78" s="360">
        <v>0</v>
      </c>
      <c r="AY78" s="359">
        <v>0</v>
      </c>
      <c r="AZ78" s="361">
        <v>0</v>
      </c>
      <c r="BA78" s="359">
        <v>0</v>
      </c>
      <c r="BB78" s="361">
        <v>0</v>
      </c>
      <c r="BC78" s="359">
        <v>0</v>
      </c>
      <c r="BD78" s="361">
        <v>0</v>
      </c>
      <c r="BE78" s="362">
        <v>0</v>
      </c>
      <c r="BF78" s="232">
        <f t="shared" si="17"/>
        <v>0</v>
      </c>
      <c r="BG78" s="180">
        <f t="shared" si="18"/>
        <v>0</v>
      </c>
      <c r="BH78" s="227">
        <f t="shared" ref="BH78:BH141" si="21">AS78-BG78</f>
        <v>0</v>
      </c>
      <c r="BI78" s="236">
        <f t="shared" ref="BI78:BI141" si="22">AR78-BG78</f>
        <v>0</v>
      </c>
      <c r="BJ78" s="974"/>
      <c r="BK78" s="909"/>
      <c r="BL78" s="909"/>
      <c r="BM78" s="975"/>
      <c r="BO78" s="242">
        <v>68</v>
      </c>
      <c r="BP78" s="959"/>
      <c r="BQ78" s="959"/>
      <c r="BR78" s="391" t="str">
        <f>IF(BP78="","",VLOOKUP(BP78,'DATOS BANCARIOS'!$B$4:$K$23,2))</f>
        <v/>
      </c>
      <c r="BS78" s="392" t="str">
        <f>IF(BP78="","",VLOOKUP(BP78,'DATOS BANCARIOS'!$B$4:$K$23,4))</f>
        <v/>
      </c>
      <c r="BT78" s="393" t="str">
        <f>IF(BP78="","",VLOOKUP(BP78,'DATOS BANCARIOS'!$B$4:$K$23,5))</f>
        <v/>
      </c>
      <c r="BU78" s="393" t="str">
        <f>IF(BP78="","",VLOOKUP(BP78,'DATOS BANCARIOS'!$B$4:$K$23,6))</f>
        <v/>
      </c>
      <c r="BV78" s="393" t="str">
        <f>IF(BP78="","",VLOOKUP(BP78,'DATOS BANCARIOS'!$B$4:$K$23,7))</f>
        <v/>
      </c>
      <c r="BW78" s="393" t="str">
        <f>IF(BP78="","",VLOOKUP(BP78,'DATOS BANCARIOS'!$B$4:$K$23,8))</f>
        <v/>
      </c>
      <c r="BX78" s="713"/>
      <c r="BY78" s="395"/>
      <c r="BZ78" s="298">
        <v>0</v>
      </c>
      <c r="CA78" s="299">
        <v>0</v>
      </c>
      <c r="CB78" s="300">
        <v>0</v>
      </c>
      <c r="CC78" s="299">
        <v>0</v>
      </c>
      <c r="CD78" s="300">
        <v>0</v>
      </c>
      <c r="CE78" s="299">
        <v>0</v>
      </c>
      <c r="CF78" s="300">
        <v>0</v>
      </c>
      <c r="CG78" s="299">
        <v>0</v>
      </c>
      <c r="CH78" s="301">
        <v>0</v>
      </c>
      <c r="CI78" s="299">
        <v>0</v>
      </c>
      <c r="CJ78" s="301">
        <v>0</v>
      </c>
      <c r="CK78" s="299">
        <v>0</v>
      </c>
      <c r="CL78" s="375">
        <v>0</v>
      </c>
      <c r="CM78" s="376">
        <v>0</v>
      </c>
      <c r="CN78" s="375">
        <v>0</v>
      </c>
      <c r="CO78" s="376">
        <v>0</v>
      </c>
      <c r="CP78" s="375">
        <v>0</v>
      </c>
      <c r="CQ78" s="302">
        <v>0</v>
      </c>
      <c r="CR78" s="254">
        <f t="shared" si="13"/>
        <v>0</v>
      </c>
      <c r="CS78" s="255">
        <f t="shared" si="19"/>
        <v>0</v>
      </c>
      <c r="CT78" s="291">
        <f t="shared" si="20"/>
        <v>0</v>
      </c>
      <c r="CU78" s="824">
        <f t="shared" si="14"/>
        <v>0</v>
      </c>
      <c r="CV78" s="373">
        <f t="shared" si="15"/>
        <v>0</v>
      </c>
      <c r="CW78" s="373">
        <f t="shared" si="16"/>
        <v>0</v>
      </c>
      <c r="CX78" s="910"/>
      <c r="CY78" s="907"/>
      <c r="CZ78" s="947"/>
    </row>
    <row r="79" spans="1:104" s="6" customFormat="1" ht="22.5" customHeight="1" x14ac:dyDescent="0.25">
      <c r="A79" s="52">
        <v>69</v>
      </c>
      <c r="B79" s="972"/>
      <c r="C79" s="972"/>
      <c r="D79" s="175" t="str">
        <f>IF(B79="","",VLOOKUP(B79,'DATOS BANCARIOS'!$B$4:$K$23,2))</f>
        <v/>
      </c>
      <c r="E79" s="117" t="str">
        <f>IF(B79="","",VLOOKUP(B79,'DATOS BANCARIOS'!$B$4:$K$23,4))</f>
        <v/>
      </c>
      <c r="F79" s="117" t="str">
        <f>IF(B79="","",VLOOKUP(B79,'DATOS BANCARIOS'!$B$4:$K$23,5))</f>
        <v/>
      </c>
      <c r="G79" s="117" t="str">
        <f>IF(B79="","",VLOOKUP(B79,'DATOS BANCARIOS'!$B$4:$K$23,6))</f>
        <v/>
      </c>
      <c r="H79" s="117" t="str">
        <f>IF(B79="","",VLOOKUP(B79,'DATOS BANCARIOS'!$B$4:$K$23,7))</f>
        <v/>
      </c>
      <c r="I79" s="117" t="str">
        <f>IF(B79="","",VLOOKUP(B79,'DATOS BANCARIOS'!$B$4:$K$23,8))</f>
        <v/>
      </c>
      <c r="J79" s="713"/>
      <c r="K79" s="397"/>
      <c r="L79" s="852">
        <v>0</v>
      </c>
      <c r="M79" s="196">
        <f>L79*'BD GRAL 2'!$E$3</f>
        <v>0</v>
      </c>
      <c r="N79" s="369">
        <v>0</v>
      </c>
      <c r="O79" s="196">
        <f>N79*'BD GRAL 2'!$E$4</f>
        <v>0</v>
      </c>
      <c r="P79" s="369">
        <v>0</v>
      </c>
      <c r="Q79" s="196">
        <f>P79*'BD GRAL 2'!$E$5</f>
        <v>0</v>
      </c>
      <c r="R79" s="369">
        <v>0</v>
      </c>
      <c r="S79" s="196">
        <f>R79*'BD GRAL 2'!$E$6</f>
        <v>0</v>
      </c>
      <c r="T79" s="369">
        <v>0</v>
      </c>
      <c r="U79" s="196">
        <f>T79*'BD GRAL 2'!$E$7</f>
        <v>0</v>
      </c>
      <c r="V79" s="369">
        <v>0</v>
      </c>
      <c r="W79" s="165">
        <f>V79*'BD GRAL 2'!$E$8</f>
        <v>0</v>
      </c>
      <c r="X79" s="369">
        <v>0</v>
      </c>
      <c r="Y79" s="196">
        <f>X79*'BD GRAL 2'!$E$9</f>
        <v>0</v>
      </c>
      <c r="Z79" s="369">
        <v>0</v>
      </c>
      <c r="AA79" s="196">
        <f>Z79*'BD GRAL 2'!$E$10</f>
        <v>0</v>
      </c>
      <c r="AB79" s="369">
        <v>0</v>
      </c>
      <c r="AC79" s="196">
        <f>AB79*'BD GRAL 2'!$E$11</f>
        <v>0</v>
      </c>
      <c r="AD79" s="369">
        <v>0</v>
      </c>
      <c r="AE79" s="196">
        <f>AD79*'BD GRAL 2'!$E$12</f>
        <v>0</v>
      </c>
      <c r="AF79" s="369">
        <v>0</v>
      </c>
      <c r="AG79" s="196">
        <f>AF79*'BD GRAL 2'!$E$13</f>
        <v>0</v>
      </c>
      <c r="AH79" s="369">
        <v>0</v>
      </c>
      <c r="AI79" s="196">
        <f>AH79*'BD GRAL 2'!$E$14</f>
        <v>0</v>
      </c>
      <c r="AJ79" s="369">
        <v>0</v>
      </c>
      <c r="AK79" s="196">
        <f>AJ79*'BD GRAL 2'!$E$15</f>
        <v>0</v>
      </c>
      <c r="AL79" s="369">
        <v>0</v>
      </c>
      <c r="AM79" s="196">
        <f>AL79*'BD GRAL 2'!$E$16</f>
        <v>0</v>
      </c>
      <c r="AN79" s="369">
        <v>0</v>
      </c>
      <c r="AO79" s="196">
        <f>AN79*'BD GRAL 2'!$E$17</f>
        <v>0</v>
      </c>
      <c r="AP79" s="369">
        <v>0</v>
      </c>
      <c r="AQ79" s="196">
        <f>AP79*'BD GRAL 2'!$E$18</f>
        <v>0</v>
      </c>
      <c r="AR79" s="207">
        <f t="shared" si="12"/>
        <v>0</v>
      </c>
      <c r="AS79" s="357">
        <v>0</v>
      </c>
      <c r="AT79" s="358">
        <v>0</v>
      </c>
      <c r="AU79" s="359">
        <v>0</v>
      </c>
      <c r="AV79" s="360">
        <v>0</v>
      </c>
      <c r="AW79" s="359">
        <v>0</v>
      </c>
      <c r="AX79" s="360">
        <v>0</v>
      </c>
      <c r="AY79" s="359">
        <v>0</v>
      </c>
      <c r="AZ79" s="361">
        <v>0</v>
      </c>
      <c r="BA79" s="359">
        <v>0</v>
      </c>
      <c r="BB79" s="361">
        <v>0</v>
      </c>
      <c r="BC79" s="359">
        <v>0</v>
      </c>
      <c r="BD79" s="361">
        <v>0</v>
      </c>
      <c r="BE79" s="362">
        <v>0</v>
      </c>
      <c r="BF79" s="232">
        <f t="shared" si="17"/>
        <v>0</v>
      </c>
      <c r="BG79" s="180">
        <f t="shared" si="18"/>
        <v>0</v>
      </c>
      <c r="BH79" s="227">
        <f t="shared" si="21"/>
        <v>0</v>
      </c>
      <c r="BI79" s="236">
        <f t="shared" si="22"/>
        <v>0</v>
      </c>
      <c r="BJ79" s="974"/>
      <c r="BK79" s="909"/>
      <c r="BL79" s="909"/>
      <c r="BM79" s="975"/>
      <c r="BO79" s="242">
        <v>69</v>
      </c>
      <c r="BP79" s="959"/>
      <c r="BQ79" s="959"/>
      <c r="BR79" s="391" t="str">
        <f>IF(BP79="","",VLOOKUP(BP79,'DATOS BANCARIOS'!$B$4:$K$23,2))</f>
        <v/>
      </c>
      <c r="BS79" s="392" t="str">
        <f>IF(BP79="","",VLOOKUP(BP79,'DATOS BANCARIOS'!$B$4:$K$23,4))</f>
        <v/>
      </c>
      <c r="BT79" s="393" t="str">
        <f>IF(BP79="","",VLOOKUP(BP79,'DATOS BANCARIOS'!$B$4:$K$23,5))</f>
        <v/>
      </c>
      <c r="BU79" s="393" t="str">
        <f>IF(BP79="","",VLOOKUP(BP79,'DATOS BANCARIOS'!$B$4:$K$23,6))</f>
        <v/>
      </c>
      <c r="BV79" s="393" t="str">
        <f>IF(BP79="","",VLOOKUP(BP79,'DATOS BANCARIOS'!$B$4:$K$23,7))</f>
        <v/>
      </c>
      <c r="BW79" s="393" t="str">
        <f>IF(BP79="","",VLOOKUP(BP79,'DATOS BANCARIOS'!$B$4:$K$23,8))</f>
        <v/>
      </c>
      <c r="BX79" s="713"/>
      <c r="BY79" s="395"/>
      <c r="BZ79" s="298">
        <v>0</v>
      </c>
      <c r="CA79" s="299">
        <v>0</v>
      </c>
      <c r="CB79" s="300">
        <v>0</v>
      </c>
      <c r="CC79" s="299">
        <v>0</v>
      </c>
      <c r="CD79" s="300">
        <v>0</v>
      </c>
      <c r="CE79" s="299">
        <v>0</v>
      </c>
      <c r="CF79" s="300">
        <v>0</v>
      </c>
      <c r="CG79" s="299">
        <v>0</v>
      </c>
      <c r="CH79" s="301">
        <v>0</v>
      </c>
      <c r="CI79" s="299">
        <v>0</v>
      </c>
      <c r="CJ79" s="301">
        <v>0</v>
      </c>
      <c r="CK79" s="299">
        <v>0</v>
      </c>
      <c r="CL79" s="375">
        <v>0</v>
      </c>
      <c r="CM79" s="376">
        <v>0</v>
      </c>
      <c r="CN79" s="375">
        <v>0</v>
      </c>
      <c r="CO79" s="376">
        <v>0</v>
      </c>
      <c r="CP79" s="375">
        <v>0</v>
      </c>
      <c r="CQ79" s="302">
        <v>0</v>
      </c>
      <c r="CR79" s="254">
        <f t="shared" si="13"/>
        <v>0</v>
      </c>
      <c r="CS79" s="255">
        <f t="shared" si="19"/>
        <v>0</v>
      </c>
      <c r="CT79" s="291">
        <f t="shared" si="20"/>
        <v>0</v>
      </c>
      <c r="CU79" s="824">
        <f t="shared" si="14"/>
        <v>0</v>
      </c>
      <c r="CV79" s="373">
        <f t="shared" si="15"/>
        <v>0</v>
      </c>
      <c r="CW79" s="373">
        <f t="shared" si="16"/>
        <v>0</v>
      </c>
      <c r="CX79" s="910"/>
      <c r="CY79" s="907"/>
      <c r="CZ79" s="947"/>
    </row>
    <row r="80" spans="1:104" s="6" customFormat="1" ht="22.5" customHeight="1" x14ac:dyDescent="0.25">
      <c r="A80" s="52">
        <v>70</v>
      </c>
      <c r="B80" s="972"/>
      <c r="C80" s="972"/>
      <c r="D80" s="175" t="str">
        <f>IF(B80="","",VLOOKUP(B80,'DATOS BANCARIOS'!$B$4:$K$23,2))</f>
        <v/>
      </c>
      <c r="E80" s="117" t="str">
        <f>IF(B80="","",VLOOKUP(B80,'DATOS BANCARIOS'!$B$4:$K$23,4))</f>
        <v/>
      </c>
      <c r="F80" s="117" t="str">
        <f>IF(B80="","",VLOOKUP(B80,'DATOS BANCARIOS'!$B$4:$K$23,5))</f>
        <v/>
      </c>
      <c r="G80" s="117" t="str">
        <f>IF(B80="","",VLOOKUP(B80,'DATOS BANCARIOS'!$B$4:$K$23,6))</f>
        <v/>
      </c>
      <c r="H80" s="117" t="str">
        <f>IF(B80="","",VLOOKUP(B80,'DATOS BANCARIOS'!$B$4:$K$23,7))</f>
        <v/>
      </c>
      <c r="I80" s="117" t="str">
        <f>IF(B80="","",VLOOKUP(B80,'DATOS BANCARIOS'!$B$4:$K$23,8))</f>
        <v/>
      </c>
      <c r="J80" s="713"/>
      <c r="K80" s="397"/>
      <c r="L80" s="852">
        <v>0</v>
      </c>
      <c r="M80" s="196">
        <f>L80*'BD GRAL 2'!$E$3</f>
        <v>0</v>
      </c>
      <c r="N80" s="369">
        <v>0</v>
      </c>
      <c r="O80" s="196">
        <f>N80*'BD GRAL 2'!$E$4</f>
        <v>0</v>
      </c>
      <c r="P80" s="369">
        <v>0</v>
      </c>
      <c r="Q80" s="196">
        <f>P80*'BD GRAL 2'!$E$5</f>
        <v>0</v>
      </c>
      <c r="R80" s="369">
        <v>0</v>
      </c>
      <c r="S80" s="196">
        <f>R80*'BD GRAL 2'!$E$6</f>
        <v>0</v>
      </c>
      <c r="T80" s="369">
        <v>0</v>
      </c>
      <c r="U80" s="196">
        <f>T80*'BD GRAL 2'!$E$7</f>
        <v>0</v>
      </c>
      <c r="V80" s="369">
        <v>0</v>
      </c>
      <c r="W80" s="165">
        <f>V80*'BD GRAL 2'!$E$8</f>
        <v>0</v>
      </c>
      <c r="X80" s="369">
        <v>0</v>
      </c>
      <c r="Y80" s="196">
        <f>X80*'BD GRAL 2'!$E$9</f>
        <v>0</v>
      </c>
      <c r="Z80" s="369">
        <v>0</v>
      </c>
      <c r="AA80" s="196">
        <f>Z80*'BD GRAL 2'!$E$10</f>
        <v>0</v>
      </c>
      <c r="AB80" s="369">
        <v>0</v>
      </c>
      <c r="AC80" s="196">
        <f>AB80*'BD GRAL 2'!$E$11</f>
        <v>0</v>
      </c>
      <c r="AD80" s="369">
        <v>0</v>
      </c>
      <c r="AE80" s="196">
        <f>AD80*'BD GRAL 2'!$E$12</f>
        <v>0</v>
      </c>
      <c r="AF80" s="369">
        <v>0</v>
      </c>
      <c r="AG80" s="196">
        <f>AF80*'BD GRAL 2'!$E$13</f>
        <v>0</v>
      </c>
      <c r="AH80" s="369">
        <v>0</v>
      </c>
      <c r="AI80" s="196">
        <f>AH80*'BD GRAL 2'!$E$14</f>
        <v>0</v>
      </c>
      <c r="AJ80" s="369">
        <v>0</v>
      </c>
      <c r="AK80" s="196">
        <f>AJ80*'BD GRAL 2'!$E$15</f>
        <v>0</v>
      </c>
      <c r="AL80" s="369">
        <v>0</v>
      </c>
      <c r="AM80" s="196">
        <f>AL80*'BD GRAL 2'!$E$16</f>
        <v>0</v>
      </c>
      <c r="AN80" s="369">
        <v>0</v>
      </c>
      <c r="AO80" s="196">
        <f>AN80*'BD GRAL 2'!$E$17</f>
        <v>0</v>
      </c>
      <c r="AP80" s="369">
        <v>0</v>
      </c>
      <c r="AQ80" s="196">
        <f>AP80*'BD GRAL 2'!$E$18</f>
        <v>0</v>
      </c>
      <c r="AR80" s="207">
        <f t="shared" si="12"/>
        <v>0</v>
      </c>
      <c r="AS80" s="357">
        <v>0</v>
      </c>
      <c r="AT80" s="358">
        <v>0</v>
      </c>
      <c r="AU80" s="359">
        <v>0</v>
      </c>
      <c r="AV80" s="360">
        <v>0</v>
      </c>
      <c r="AW80" s="359">
        <v>0</v>
      </c>
      <c r="AX80" s="360">
        <v>0</v>
      </c>
      <c r="AY80" s="359">
        <v>0</v>
      </c>
      <c r="AZ80" s="361">
        <v>0</v>
      </c>
      <c r="BA80" s="359">
        <v>0</v>
      </c>
      <c r="BB80" s="361">
        <v>0</v>
      </c>
      <c r="BC80" s="359">
        <v>0</v>
      </c>
      <c r="BD80" s="361">
        <v>0</v>
      </c>
      <c r="BE80" s="362">
        <v>0</v>
      </c>
      <c r="BF80" s="232">
        <f t="shared" si="17"/>
        <v>0</v>
      </c>
      <c r="BG80" s="180">
        <f t="shared" si="18"/>
        <v>0</v>
      </c>
      <c r="BH80" s="227">
        <f t="shared" si="21"/>
        <v>0</v>
      </c>
      <c r="BI80" s="236">
        <f t="shared" si="22"/>
        <v>0</v>
      </c>
      <c r="BJ80" s="974"/>
      <c r="BK80" s="909"/>
      <c r="BL80" s="909"/>
      <c r="BM80" s="975"/>
      <c r="BO80" s="242">
        <v>70</v>
      </c>
      <c r="BP80" s="959"/>
      <c r="BQ80" s="959"/>
      <c r="BR80" s="391" t="str">
        <f>IF(BP80="","",VLOOKUP(BP80,'DATOS BANCARIOS'!$B$4:$K$23,2))</f>
        <v/>
      </c>
      <c r="BS80" s="392" t="str">
        <f>IF(BP80="","",VLOOKUP(BP80,'DATOS BANCARIOS'!$B$4:$K$23,4))</f>
        <v/>
      </c>
      <c r="BT80" s="393" t="str">
        <f>IF(BP80="","",VLOOKUP(BP80,'DATOS BANCARIOS'!$B$4:$K$23,5))</f>
        <v/>
      </c>
      <c r="BU80" s="393" t="str">
        <f>IF(BP80="","",VLOOKUP(BP80,'DATOS BANCARIOS'!$B$4:$K$23,6))</f>
        <v/>
      </c>
      <c r="BV80" s="393" t="str">
        <f>IF(BP80="","",VLOOKUP(BP80,'DATOS BANCARIOS'!$B$4:$K$23,7))</f>
        <v/>
      </c>
      <c r="BW80" s="393" t="str">
        <f>IF(BP80="","",VLOOKUP(BP80,'DATOS BANCARIOS'!$B$4:$K$23,8))</f>
        <v/>
      </c>
      <c r="BX80" s="713"/>
      <c r="BY80" s="395"/>
      <c r="BZ80" s="298">
        <v>0</v>
      </c>
      <c r="CA80" s="299">
        <v>0</v>
      </c>
      <c r="CB80" s="300">
        <v>0</v>
      </c>
      <c r="CC80" s="299">
        <v>0</v>
      </c>
      <c r="CD80" s="300">
        <v>0</v>
      </c>
      <c r="CE80" s="299">
        <v>0</v>
      </c>
      <c r="CF80" s="300">
        <v>0</v>
      </c>
      <c r="CG80" s="299">
        <v>0</v>
      </c>
      <c r="CH80" s="301">
        <v>0</v>
      </c>
      <c r="CI80" s="299">
        <v>0</v>
      </c>
      <c r="CJ80" s="301">
        <v>0</v>
      </c>
      <c r="CK80" s="299">
        <v>0</v>
      </c>
      <c r="CL80" s="375">
        <v>0</v>
      </c>
      <c r="CM80" s="376">
        <v>0</v>
      </c>
      <c r="CN80" s="375">
        <v>0</v>
      </c>
      <c r="CO80" s="376">
        <v>0</v>
      </c>
      <c r="CP80" s="375">
        <v>0</v>
      </c>
      <c r="CQ80" s="302">
        <v>0</v>
      </c>
      <c r="CR80" s="254">
        <f t="shared" si="13"/>
        <v>0</v>
      </c>
      <c r="CS80" s="255">
        <f t="shared" si="19"/>
        <v>0</v>
      </c>
      <c r="CT80" s="291">
        <f t="shared" si="20"/>
        <v>0</v>
      </c>
      <c r="CU80" s="824">
        <f t="shared" si="14"/>
        <v>0</v>
      </c>
      <c r="CV80" s="373">
        <f t="shared" si="15"/>
        <v>0</v>
      </c>
      <c r="CW80" s="373">
        <f t="shared" si="16"/>
        <v>0</v>
      </c>
      <c r="CX80" s="910"/>
      <c r="CY80" s="907"/>
      <c r="CZ80" s="947"/>
    </row>
    <row r="81" spans="1:104" s="6" customFormat="1" ht="22.5" customHeight="1" x14ac:dyDescent="0.25">
      <c r="A81" s="52">
        <v>71</v>
      </c>
      <c r="B81" s="972"/>
      <c r="C81" s="972"/>
      <c r="D81" s="175" t="str">
        <f>IF(B81="","",VLOOKUP(B81,'DATOS BANCARIOS'!$B$4:$K$23,2))</f>
        <v/>
      </c>
      <c r="E81" s="117" t="str">
        <f>IF(B81="","",VLOOKUP(B81,'DATOS BANCARIOS'!$B$4:$K$23,4))</f>
        <v/>
      </c>
      <c r="F81" s="117" t="str">
        <f>IF(B81="","",VLOOKUP(B81,'DATOS BANCARIOS'!$B$4:$K$23,5))</f>
        <v/>
      </c>
      <c r="G81" s="117" t="str">
        <f>IF(B81="","",VLOOKUP(B81,'DATOS BANCARIOS'!$B$4:$K$23,6))</f>
        <v/>
      </c>
      <c r="H81" s="117" t="str">
        <f>IF(B81="","",VLOOKUP(B81,'DATOS BANCARIOS'!$B$4:$K$23,7))</f>
        <v/>
      </c>
      <c r="I81" s="117" t="str">
        <f>IF(B81="","",VLOOKUP(B81,'DATOS BANCARIOS'!$B$4:$K$23,8))</f>
        <v/>
      </c>
      <c r="J81" s="713"/>
      <c r="K81" s="397"/>
      <c r="L81" s="852">
        <v>0</v>
      </c>
      <c r="M81" s="196">
        <f>L81*'BD GRAL 2'!$E$3</f>
        <v>0</v>
      </c>
      <c r="N81" s="369">
        <v>0</v>
      </c>
      <c r="O81" s="196">
        <f>N81*'BD GRAL 2'!$E$4</f>
        <v>0</v>
      </c>
      <c r="P81" s="369">
        <v>0</v>
      </c>
      <c r="Q81" s="196">
        <f>P81*'BD GRAL 2'!$E$5</f>
        <v>0</v>
      </c>
      <c r="R81" s="369">
        <v>0</v>
      </c>
      <c r="S81" s="196">
        <f>R81*'BD GRAL 2'!$E$6</f>
        <v>0</v>
      </c>
      <c r="T81" s="369">
        <v>0</v>
      </c>
      <c r="U81" s="196">
        <f>T81*'BD GRAL 2'!$E$7</f>
        <v>0</v>
      </c>
      <c r="V81" s="369">
        <v>0</v>
      </c>
      <c r="W81" s="165">
        <f>V81*'BD GRAL 2'!$E$8</f>
        <v>0</v>
      </c>
      <c r="X81" s="369">
        <v>0</v>
      </c>
      <c r="Y81" s="196">
        <f>X81*'BD GRAL 2'!$E$9</f>
        <v>0</v>
      </c>
      <c r="Z81" s="369">
        <v>0</v>
      </c>
      <c r="AA81" s="196">
        <f>Z81*'BD GRAL 2'!$E$10</f>
        <v>0</v>
      </c>
      <c r="AB81" s="369">
        <v>0</v>
      </c>
      <c r="AC81" s="196">
        <f>AB81*'BD GRAL 2'!$E$11</f>
        <v>0</v>
      </c>
      <c r="AD81" s="369">
        <v>0</v>
      </c>
      <c r="AE81" s="196">
        <f>AD81*'BD GRAL 2'!$E$12</f>
        <v>0</v>
      </c>
      <c r="AF81" s="369">
        <v>0</v>
      </c>
      <c r="AG81" s="196">
        <f>AF81*'BD GRAL 2'!$E$13</f>
        <v>0</v>
      </c>
      <c r="AH81" s="369">
        <v>0</v>
      </c>
      <c r="AI81" s="196">
        <f>AH81*'BD GRAL 2'!$E$14</f>
        <v>0</v>
      </c>
      <c r="AJ81" s="369">
        <v>0</v>
      </c>
      <c r="AK81" s="196">
        <f>AJ81*'BD GRAL 2'!$E$15</f>
        <v>0</v>
      </c>
      <c r="AL81" s="369">
        <v>0</v>
      </c>
      <c r="AM81" s="196">
        <f>AL81*'BD GRAL 2'!$E$16</f>
        <v>0</v>
      </c>
      <c r="AN81" s="369">
        <v>0</v>
      </c>
      <c r="AO81" s="196">
        <f>AN81*'BD GRAL 2'!$E$17</f>
        <v>0</v>
      </c>
      <c r="AP81" s="369">
        <v>0</v>
      </c>
      <c r="AQ81" s="196">
        <f>AP81*'BD GRAL 2'!$E$18</f>
        <v>0</v>
      </c>
      <c r="AR81" s="207">
        <f t="shared" si="12"/>
        <v>0</v>
      </c>
      <c r="AS81" s="357">
        <v>0</v>
      </c>
      <c r="AT81" s="358">
        <v>0</v>
      </c>
      <c r="AU81" s="359">
        <v>0</v>
      </c>
      <c r="AV81" s="360">
        <v>0</v>
      </c>
      <c r="AW81" s="359">
        <v>0</v>
      </c>
      <c r="AX81" s="360">
        <v>0</v>
      </c>
      <c r="AY81" s="359">
        <v>0</v>
      </c>
      <c r="AZ81" s="361">
        <v>0</v>
      </c>
      <c r="BA81" s="359">
        <v>0</v>
      </c>
      <c r="BB81" s="361">
        <v>0</v>
      </c>
      <c r="BC81" s="359">
        <v>0</v>
      </c>
      <c r="BD81" s="361">
        <v>0</v>
      </c>
      <c r="BE81" s="362">
        <v>0</v>
      </c>
      <c r="BF81" s="232">
        <f t="shared" si="17"/>
        <v>0</v>
      </c>
      <c r="BG81" s="180">
        <f t="shared" si="18"/>
        <v>0</v>
      </c>
      <c r="BH81" s="227">
        <f t="shared" si="21"/>
        <v>0</v>
      </c>
      <c r="BI81" s="236">
        <f t="shared" si="22"/>
        <v>0</v>
      </c>
      <c r="BJ81" s="974"/>
      <c r="BK81" s="909"/>
      <c r="BL81" s="909"/>
      <c r="BM81" s="975"/>
      <c r="BO81" s="242">
        <v>71</v>
      </c>
      <c r="BP81" s="959"/>
      <c r="BQ81" s="959"/>
      <c r="BR81" s="391" t="str">
        <f>IF(BP81="","",VLOOKUP(BP81,'DATOS BANCARIOS'!$B$4:$K$23,2))</f>
        <v/>
      </c>
      <c r="BS81" s="392" t="str">
        <f>IF(BP81="","",VLOOKUP(BP81,'DATOS BANCARIOS'!$B$4:$K$23,4))</f>
        <v/>
      </c>
      <c r="BT81" s="393" t="str">
        <f>IF(BP81="","",VLOOKUP(BP81,'DATOS BANCARIOS'!$B$4:$K$23,5))</f>
        <v/>
      </c>
      <c r="BU81" s="393" t="str">
        <f>IF(BP81="","",VLOOKUP(BP81,'DATOS BANCARIOS'!$B$4:$K$23,6))</f>
        <v/>
      </c>
      <c r="BV81" s="393" t="str">
        <f>IF(BP81="","",VLOOKUP(BP81,'DATOS BANCARIOS'!$B$4:$K$23,7))</f>
        <v/>
      </c>
      <c r="BW81" s="393" t="str">
        <f>IF(BP81="","",VLOOKUP(BP81,'DATOS BANCARIOS'!$B$4:$K$23,8))</f>
        <v/>
      </c>
      <c r="BX81" s="713"/>
      <c r="BY81" s="395"/>
      <c r="BZ81" s="298">
        <v>0</v>
      </c>
      <c r="CA81" s="299">
        <v>0</v>
      </c>
      <c r="CB81" s="300">
        <v>0</v>
      </c>
      <c r="CC81" s="299">
        <v>0</v>
      </c>
      <c r="CD81" s="300">
        <v>0</v>
      </c>
      <c r="CE81" s="299">
        <v>0</v>
      </c>
      <c r="CF81" s="300">
        <v>0</v>
      </c>
      <c r="CG81" s="299">
        <v>0</v>
      </c>
      <c r="CH81" s="301">
        <v>0</v>
      </c>
      <c r="CI81" s="299">
        <v>0</v>
      </c>
      <c r="CJ81" s="301">
        <v>0</v>
      </c>
      <c r="CK81" s="299">
        <v>0</v>
      </c>
      <c r="CL81" s="375">
        <v>0</v>
      </c>
      <c r="CM81" s="376">
        <v>0</v>
      </c>
      <c r="CN81" s="375">
        <v>0</v>
      </c>
      <c r="CO81" s="376">
        <v>0</v>
      </c>
      <c r="CP81" s="375">
        <v>0</v>
      </c>
      <c r="CQ81" s="302">
        <v>0</v>
      </c>
      <c r="CR81" s="254">
        <f t="shared" si="13"/>
        <v>0</v>
      </c>
      <c r="CS81" s="255">
        <f t="shared" si="19"/>
        <v>0</v>
      </c>
      <c r="CT81" s="291">
        <f t="shared" si="20"/>
        <v>0</v>
      </c>
      <c r="CU81" s="824">
        <f t="shared" si="14"/>
        <v>0</v>
      </c>
      <c r="CV81" s="373">
        <f t="shared" si="15"/>
        <v>0</v>
      </c>
      <c r="CW81" s="373">
        <f t="shared" si="16"/>
        <v>0</v>
      </c>
      <c r="CX81" s="910"/>
      <c r="CY81" s="907"/>
      <c r="CZ81" s="947"/>
    </row>
    <row r="82" spans="1:104" s="6" customFormat="1" ht="22.5" customHeight="1" x14ac:dyDescent="0.25">
      <c r="A82" s="52">
        <v>72</v>
      </c>
      <c r="B82" s="972"/>
      <c r="C82" s="972"/>
      <c r="D82" s="175" t="str">
        <f>IF(B82="","",VLOOKUP(B82,'DATOS BANCARIOS'!$B$4:$K$23,2))</f>
        <v/>
      </c>
      <c r="E82" s="117" t="str">
        <f>IF(B82="","",VLOOKUP(B82,'DATOS BANCARIOS'!$B$4:$K$23,4))</f>
        <v/>
      </c>
      <c r="F82" s="117" t="str">
        <f>IF(B82="","",VLOOKUP(B82,'DATOS BANCARIOS'!$B$4:$K$23,5))</f>
        <v/>
      </c>
      <c r="G82" s="117" t="str">
        <f>IF(B82="","",VLOOKUP(B82,'DATOS BANCARIOS'!$B$4:$K$23,6))</f>
        <v/>
      </c>
      <c r="H82" s="117" t="str">
        <f>IF(B82="","",VLOOKUP(B82,'DATOS BANCARIOS'!$B$4:$K$23,7))</f>
        <v/>
      </c>
      <c r="I82" s="117" t="str">
        <f>IF(B82="","",VLOOKUP(B82,'DATOS BANCARIOS'!$B$4:$K$23,8))</f>
        <v/>
      </c>
      <c r="J82" s="713"/>
      <c r="K82" s="397"/>
      <c r="L82" s="852">
        <v>0</v>
      </c>
      <c r="M82" s="196">
        <f>L82*'BD GRAL 2'!$E$3</f>
        <v>0</v>
      </c>
      <c r="N82" s="369">
        <v>0</v>
      </c>
      <c r="O82" s="196">
        <f>N82*'BD GRAL 2'!$E$4</f>
        <v>0</v>
      </c>
      <c r="P82" s="369">
        <v>0</v>
      </c>
      <c r="Q82" s="196">
        <f>P82*'BD GRAL 2'!$E$5</f>
        <v>0</v>
      </c>
      <c r="R82" s="369">
        <v>0</v>
      </c>
      <c r="S82" s="196">
        <f>R82*'BD GRAL 2'!$E$6</f>
        <v>0</v>
      </c>
      <c r="T82" s="369">
        <v>0</v>
      </c>
      <c r="U82" s="196">
        <f>T82*'BD GRAL 2'!$E$7</f>
        <v>0</v>
      </c>
      <c r="V82" s="369">
        <v>0</v>
      </c>
      <c r="W82" s="165">
        <f>V82*'BD GRAL 2'!$E$8</f>
        <v>0</v>
      </c>
      <c r="X82" s="369">
        <v>0</v>
      </c>
      <c r="Y82" s="196">
        <f>X82*'BD GRAL 2'!$E$9</f>
        <v>0</v>
      </c>
      <c r="Z82" s="369">
        <v>0</v>
      </c>
      <c r="AA82" s="196">
        <f>Z82*'BD GRAL 2'!$E$10</f>
        <v>0</v>
      </c>
      <c r="AB82" s="369">
        <v>0</v>
      </c>
      <c r="AC82" s="196">
        <f>AB82*'BD GRAL 2'!$E$11</f>
        <v>0</v>
      </c>
      <c r="AD82" s="369">
        <v>0</v>
      </c>
      <c r="AE82" s="196">
        <f>AD82*'BD GRAL 2'!$E$12</f>
        <v>0</v>
      </c>
      <c r="AF82" s="369">
        <v>0</v>
      </c>
      <c r="AG82" s="196">
        <f>AF82*'BD GRAL 2'!$E$13</f>
        <v>0</v>
      </c>
      <c r="AH82" s="369">
        <v>0</v>
      </c>
      <c r="AI82" s="196">
        <f>AH82*'BD GRAL 2'!$E$14</f>
        <v>0</v>
      </c>
      <c r="AJ82" s="369">
        <v>0</v>
      </c>
      <c r="AK82" s="196">
        <f>AJ82*'BD GRAL 2'!$E$15</f>
        <v>0</v>
      </c>
      <c r="AL82" s="369">
        <v>0</v>
      </c>
      <c r="AM82" s="196">
        <f>AL82*'BD GRAL 2'!$E$16</f>
        <v>0</v>
      </c>
      <c r="AN82" s="369">
        <v>0</v>
      </c>
      <c r="AO82" s="196">
        <f>AN82*'BD GRAL 2'!$E$17</f>
        <v>0</v>
      </c>
      <c r="AP82" s="369">
        <v>0</v>
      </c>
      <c r="AQ82" s="196">
        <f>AP82*'BD GRAL 2'!$E$18</f>
        <v>0</v>
      </c>
      <c r="AR82" s="207">
        <f t="shared" si="12"/>
        <v>0</v>
      </c>
      <c r="AS82" s="357">
        <v>0</v>
      </c>
      <c r="AT82" s="358">
        <v>0</v>
      </c>
      <c r="AU82" s="359">
        <v>0</v>
      </c>
      <c r="AV82" s="360">
        <v>0</v>
      </c>
      <c r="AW82" s="359">
        <v>0</v>
      </c>
      <c r="AX82" s="360">
        <v>0</v>
      </c>
      <c r="AY82" s="359">
        <v>0</v>
      </c>
      <c r="AZ82" s="361">
        <v>0</v>
      </c>
      <c r="BA82" s="359">
        <v>0</v>
      </c>
      <c r="BB82" s="361">
        <v>0</v>
      </c>
      <c r="BC82" s="359">
        <v>0</v>
      </c>
      <c r="BD82" s="361">
        <v>0</v>
      </c>
      <c r="BE82" s="362">
        <v>0</v>
      </c>
      <c r="BF82" s="232">
        <f t="shared" si="17"/>
        <v>0</v>
      </c>
      <c r="BG82" s="180">
        <f t="shared" si="18"/>
        <v>0</v>
      </c>
      <c r="BH82" s="227">
        <f t="shared" si="21"/>
        <v>0</v>
      </c>
      <c r="BI82" s="236">
        <f t="shared" si="22"/>
        <v>0</v>
      </c>
      <c r="BJ82" s="974"/>
      <c r="BK82" s="909"/>
      <c r="BL82" s="909"/>
      <c r="BM82" s="975"/>
      <c r="BO82" s="242">
        <v>72</v>
      </c>
      <c r="BP82" s="959"/>
      <c r="BQ82" s="959"/>
      <c r="BR82" s="391" t="str">
        <f>IF(BP82="","",VLOOKUP(BP82,'DATOS BANCARIOS'!$B$4:$K$23,2))</f>
        <v/>
      </c>
      <c r="BS82" s="392" t="str">
        <f>IF(BP82="","",VLOOKUP(BP82,'DATOS BANCARIOS'!$B$4:$K$23,4))</f>
        <v/>
      </c>
      <c r="BT82" s="393" t="str">
        <f>IF(BP82="","",VLOOKUP(BP82,'DATOS BANCARIOS'!$B$4:$K$23,5))</f>
        <v/>
      </c>
      <c r="BU82" s="393" t="str">
        <f>IF(BP82="","",VLOOKUP(BP82,'DATOS BANCARIOS'!$B$4:$K$23,6))</f>
        <v/>
      </c>
      <c r="BV82" s="393" t="str">
        <f>IF(BP82="","",VLOOKUP(BP82,'DATOS BANCARIOS'!$B$4:$K$23,7))</f>
        <v/>
      </c>
      <c r="BW82" s="393" t="str">
        <f>IF(BP82="","",VLOOKUP(BP82,'DATOS BANCARIOS'!$B$4:$K$23,8))</f>
        <v/>
      </c>
      <c r="BX82" s="713"/>
      <c r="BY82" s="395"/>
      <c r="BZ82" s="298">
        <v>0</v>
      </c>
      <c r="CA82" s="299">
        <v>0</v>
      </c>
      <c r="CB82" s="300">
        <v>0</v>
      </c>
      <c r="CC82" s="299">
        <v>0</v>
      </c>
      <c r="CD82" s="300">
        <v>0</v>
      </c>
      <c r="CE82" s="299">
        <v>0</v>
      </c>
      <c r="CF82" s="300">
        <v>0</v>
      </c>
      <c r="CG82" s="299">
        <v>0</v>
      </c>
      <c r="CH82" s="301">
        <v>0</v>
      </c>
      <c r="CI82" s="299">
        <v>0</v>
      </c>
      <c r="CJ82" s="301">
        <v>0</v>
      </c>
      <c r="CK82" s="299">
        <v>0</v>
      </c>
      <c r="CL82" s="375">
        <v>0</v>
      </c>
      <c r="CM82" s="376">
        <v>0</v>
      </c>
      <c r="CN82" s="375">
        <v>0</v>
      </c>
      <c r="CO82" s="376">
        <v>0</v>
      </c>
      <c r="CP82" s="375">
        <v>0</v>
      </c>
      <c r="CQ82" s="302">
        <v>0</v>
      </c>
      <c r="CR82" s="254">
        <f t="shared" si="13"/>
        <v>0</v>
      </c>
      <c r="CS82" s="255">
        <f t="shared" si="19"/>
        <v>0</v>
      </c>
      <c r="CT82" s="291">
        <f t="shared" si="20"/>
        <v>0</v>
      </c>
      <c r="CU82" s="824">
        <f t="shared" si="14"/>
        <v>0</v>
      </c>
      <c r="CV82" s="373">
        <f t="shared" si="15"/>
        <v>0</v>
      </c>
      <c r="CW82" s="373">
        <f t="shared" si="16"/>
        <v>0</v>
      </c>
      <c r="CX82" s="910"/>
      <c r="CY82" s="907"/>
      <c r="CZ82" s="947"/>
    </row>
    <row r="83" spans="1:104" s="6" customFormat="1" ht="22.5" customHeight="1" x14ac:dyDescent="0.25">
      <c r="A83" s="52">
        <v>73</v>
      </c>
      <c r="B83" s="972"/>
      <c r="C83" s="972"/>
      <c r="D83" s="175" t="str">
        <f>IF(B83="","",VLOOKUP(B83,'DATOS BANCARIOS'!$B$4:$K$23,2))</f>
        <v/>
      </c>
      <c r="E83" s="117" t="str">
        <f>IF(B83="","",VLOOKUP(B83,'DATOS BANCARIOS'!$B$4:$K$23,4))</f>
        <v/>
      </c>
      <c r="F83" s="117" t="str">
        <f>IF(B83="","",VLOOKUP(B83,'DATOS BANCARIOS'!$B$4:$K$23,5))</f>
        <v/>
      </c>
      <c r="G83" s="117" t="str">
        <f>IF(B83="","",VLOOKUP(B83,'DATOS BANCARIOS'!$B$4:$K$23,6))</f>
        <v/>
      </c>
      <c r="H83" s="117" t="str">
        <f>IF(B83="","",VLOOKUP(B83,'DATOS BANCARIOS'!$B$4:$K$23,7))</f>
        <v/>
      </c>
      <c r="I83" s="117" t="str">
        <f>IF(B83="","",VLOOKUP(B83,'DATOS BANCARIOS'!$B$4:$K$23,8))</f>
        <v/>
      </c>
      <c r="J83" s="713"/>
      <c r="K83" s="397"/>
      <c r="L83" s="852">
        <v>0</v>
      </c>
      <c r="M83" s="196">
        <f>L83*'BD GRAL 2'!$E$3</f>
        <v>0</v>
      </c>
      <c r="N83" s="369">
        <v>0</v>
      </c>
      <c r="O83" s="196">
        <f>N83*'BD GRAL 2'!$E$4</f>
        <v>0</v>
      </c>
      <c r="P83" s="369">
        <v>0</v>
      </c>
      <c r="Q83" s="196">
        <f>P83*'BD GRAL 2'!$E$5</f>
        <v>0</v>
      </c>
      <c r="R83" s="369">
        <v>0</v>
      </c>
      <c r="S83" s="196">
        <f>R83*'BD GRAL 2'!$E$6</f>
        <v>0</v>
      </c>
      <c r="T83" s="369">
        <v>0</v>
      </c>
      <c r="U83" s="196">
        <f>T83*'BD GRAL 2'!$E$7</f>
        <v>0</v>
      </c>
      <c r="V83" s="369">
        <v>0</v>
      </c>
      <c r="W83" s="165">
        <f>V83*'BD GRAL 2'!$E$8</f>
        <v>0</v>
      </c>
      <c r="X83" s="369">
        <v>0</v>
      </c>
      <c r="Y83" s="196">
        <f>X83*'BD GRAL 2'!$E$9</f>
        <v>0</v>
      </c>
      <c r="Z83" s="369">
        <v>0</v>
      </c>
      <c r="AA83" s="196">
        <f>Z83*'BD GRAL 2'!$E$10</f>
        <v>0</v>
      </c>
      <c r="AB83" s="369">
        <v>0</v>
      </c>
      <c r="AC83" s="196">
        <f>AB83*'BD GRAL 2'!$E$11</f>
        <v>0</v>
      </c>
      <c r="AD83" s="369">
        <v>0</v>
      </c>
      <c r="AE83" s="196">
        <f>AD83*'BD GRAL 2'!$E$12</f>
        <v>0</v>
      </c>
      <c r="AF83" s="369">
        <v>0</v>
      </c>
      <c r="AG83" s="196">
        <f>AF83*'BD GRAL 2'!$E$13</f>
        <v>0</v>
      </c>
      <c r="AH83" s="369">
        <v>0</v>
      </c>
      <c r="AI83" s="196">
        <f>AH83*'BD GRAL 2'!$E$14</f>
        <v>0</v>
      </c>
      <c r="AJ83" s="369">
        <v>0</v>
      </c>
      <c r="AK83" s="196">
        <f>AJ83*'BD GRAL 2'!$E$15</f>
        <v>0</v>
      </c>
      <c r="AL83" s="369">
        <v>0</v>
      </c>
      <c r="AM83" s="196">
        <f>AL83*'BD GRAL 2'!$E$16</f>
        <v>0</v>
      </c>
      <c r="AN83" s="369">
        <v>0</v>
      </c>
      <c r="AO83" s="196">
        <f>AN83*'BD GRAL 2'!$E$17</f>
        <v>0</v>
      </c>
      <c r="AP83" s="369">
        <v>0</v>
      </c>
      <c r="AQ83" s="196">
        <f>AP83*'BD GRAL 2'!$E$18</f>
        <v>0</v>
      </c>
      <c r="AR83" s="207">
        <f t="shared" si="12"/>
        <v>0</v>
      </c>
      <c r="AS83" s="357">
        <v>0</v>
      </c>
      <c r="AT83" s="358">
        <v>0</v>
      </c>
      <c r="AU83" s="359">
        <v>0</v>
      </c>
      <c r="AV83" s="360">
        <v>0</v>
      </c>
      <c r="AW83" s="359">
        <v>0</v>
      </c>
      <c r="AX83" s="360">
        <v>0</v>
      </c>
      <c r="AY83" s="359">
        <v>0</v>
      </c>
      <c r="AZ83" s="361">
        <v>0</v>
      </c>
      <c r="BA83" s="359">
        <v>0</v>
      </c>
      <c r="BB83" s="361">
        <v>0</v>
      </c>
      <c r="BC83" s="359">
        <v>0</v>
      </c>
      <c r="BD83" s="361">
        <v>0</v>
      </c>
      <c r="BE83" s="362">
        <v>0</v>
      </c>
      <c r="BF83" s="232">
        <f t="shared" si="17"/>
        <v>0</v>
      </c>
      <c r="BG83" s="180">
        <f t="shared" si="18"/>
        <v>0</v>
      </c>
      <c r="BH83" s="227">
        <f t="shared" si="21"/>
        <v>0</v>
      </c>
      <c r="BI83" s="236">
        <f t="shared" si="22"/>
        <v>0</v>
      </c>
      <c r="BJ83" s="974"/>
      <c r="BK83" s="909"/>
      <c r="BL83" s="909"/>
      <c r="BM83" s="975"/>
      <c r="BO83" s="242">
        <v>73</v>
      </c>
      <c r="BP83" s="959"/>
      <c r="BQ83" s="959"/>
      <c r="BR83" s="391" t="str">
        <f>IF(BP83="","",VLOOKUP(BP83,'DATOS BANCARIOS'!$B$4:$K$23,2))</f>
        <v/>
      </c>
      <c r="BS83" s="392" t="str">
        <f>IF(BP83="","",VLOOKUP(BP83,'DATOS BANCARIOS'!$B$4:$K$23,4))</f>
        <v/>
      </c>
      <c r="BT83" s="393" t="str">
        <f>IF(BP83="","",VLOOKUP(BP83,'DATOS BANCARIOS'!$B$4:$K$23,5))</f>
        <v/>
      </c>
      <c r="BU83" s="393" t="str">
        <f>IF(BP83="","",VLOOKUP(BP83,'DATOS BANCARIOS'!$B$4:$K$23,6))</f>
        <v/>
      </c>
      <c r="BV83" s="393" t="str">
        <f>IF(BP83="","",VLOOKUP(BP83,'DATOS BANCARIOS'!$B$4:$K$23,7))</f>
        <v/>
      </c>
      <c r="BW83" s="393" t="str">
        <f>IF(BP83="","",VLOOKUP(BP83,'DATOS BANCARIOS'!$B$4:$K$23,8))</f>
        <v/>
      </c>
      <c r="BX83" s="713"/>
      <c r="BY83" s="395"/>
      <c r="BZ83" s="298">
        <v>0</v>
      </c>
      <c r="CA83" s="299">
        <v>0</v>
      </c>
      <c r="CB83" s="300">
        <v>0</v>
      </c>
      <c r="CC83" s="299">
        <v>0</v>
      </c>
      <c r="CD83" s="300">
        <v>0</v>
      </c>
      <c r="CE83" s="299">
        <v>0</v>
      </c>
      <c r="CF83" s="300">
        <v>0</v>
      </c>
      <c r="CG83" s="299">
        <v>0</v>
      </c>
      <c r="CH83" s="301">
        <v>0</v>
      </c>
      <c r="CI83" s="299">
        <v>0</v>
      </c>
      <c r="CJ83" s="301">
        <v>0</v>
      </c>
      <c r="CK83" s="299">
        <v>0</v>
      </c>
      <c r="CL83" s="375">
        <v>0</v>
      </c>
      <c r="CM83" s="376">
        <v>0</v>
      </c>
      <c r="CN83" s="375">
        <v>0</v>
      </c>
      <c r="CO83" s="376">
        <v>0</v>
      </c>
      <c r="CP83" s="375">
        <v>0</v>
      </c>
      <c r="CQ83" s="302">
        <v>0</v>
      </c>
      <c r="CR83" s="254">
        <f t="shared" si="13"/>
        <v>0</v>
      </c>
      <c r="CS83" s="255">
        <f t="shared" si="19"/>
        <v>0</v>
      </c>
      <c r="CT83" s="291">
        <f t="shared" si="20"/>
        <v>0</v>
      </c>
      <c r="CU83" s="824">
        <f t="shared" si="14"/>
        <v>0</v>
      </c>
      <c r="CV83" s="373">
        <f t="shared" si="15"/>
        <v>0</v>
      </c>
      <c r="CW83" s="373">
        <f t="shared" si="16"/>
        <v>0</v>
      </c>
      <c r="CX83" s="910"/>
      <c r="CY83" s="907"/>
      <c r="CZ83" s="947"/>
    </row>
    <row r="84" spans="1:104" s="6" customFormat="1" ht="22.5" customHeight="1" x14ac:dyDescent="0.25">
      <c r="A84" s="52">
        <v>74</v>
      </c>
      <c r="B84" s="972"/>
      <c r="C84" s="972"/>
      <c r="D84" s="175" t="str">
        <f>IF(B84="","",VLOOKUP(B84,'DATOS BANCARIOS'!$B$4:$K$23,2))</f>
        <v/>
      </c>
      <c r="E84" s="117" t="str">
        <f>IF(B84="","",VLOOKUP(B84,'DATOS BANCARIOS'!$B$4:$K$23,4))</f>
        <v/>
      </c>
      <c r="F84" s="117" t="str">
        <f>IF(B84="","",VLOOKUP(B84,'DATOS BANCARIOS'!$B$4:$K$23,5))</f>
        <v/>
      </c>
      <c r="G84" s="117" t="str">
        <f>IF(B84="","",VLOOKUP(B84,'DATOS BANCARIOS'!$B$4:$K$23,6))</f>
        <v/>
      </c>
      <c r="H84" s="117" t="str">
        <f>IF(B84="","",VLOOKUP(B84,'DATOS BANCARIOS'!$B$4:$K$23,7))</f>
        <v/>
      </c>
      <c r="I84" s="117" t="str">
        <f>IF(B84="","",VLOOKUP(B84,'DATOS BANCARIOS'!$B$4:$K$23,8))</f>
        <v/>
      </c>
      <c r="J84" s="713"/>
      <c r="K84" s="397"/>
      <c r="L84" s="852">
        <v>0</v>
      </c>
      <c r="M84" s="196">
        <f>L84*'BD GRAL 2'!$E$3</f>
        <v>0</v>
      </c>
      <c r="N84" s="369">
        <v>0</v>
      </c>
      <c r="O84" s="196">
        <f>N84*'BD GRAL 2'!$E$4</f>
        <v>0</v>
      </c>
      <c r="P84" s="369">
        <v>0</v>
      </c>
      <c r="Q84" s="196">
        <f>P84*'BD GRAL 2'!$E$5</f>
        <v>0</v>
      </c>
      <c r="R84" s="369">
        <v>0</v>
      </c>
      <c r="S84" s="196">
        <f>R84*'BD GRAL 2'!$E$6</f>
        <v>0</v>
      </c>
      <c r="T84" s="369">
        <v>0</v>
      </c>
      <c r="U84" s="196">
        <f>T84*'BD GRAL 2'!$E$7</f>
        <v>0</v>
      </c>
      <c r="V84" s="369">
        <v>0</v>
      </c>
      <c r="W84" s="165">
        <f>V84*'BD GRAL 2'!$E$8</f>
        <v>0</v>
      </c>
      <c r="X84" s="369">
        <v>0</v>
      </c>
      <c r="Y84" s="196">
        <f>X84*'BD GRAL 2'!$E$9</f>
        <v>0</v>
      </c>
      <c r="Z84" s="369">
        <v>0</v>
      </c>
      <c r="AA84" s="196">
        <f>Z84*'BD GRAL 2'!$E$10</f>
        <v>0</v>
      </c>
      <c r="AB84" s="369">
        <v>0</v>
      </c>
      <c r="AC84" s="196">
        <f>AB84*'BD GRAL 2'!$E$11</f>
        <v>0</v>
      </c>
      <c r="AD84" s="369">
        <v>0</v>
      </c>
      <c r="AE84" s="196">
        <f>AD84*'BD GRAL 2'!$E$12</f>
        <v>0</v>
      </c>
      <c r="AF84" s="369">
        <v>0</v>
      </c>
      <c r="AG84" s="196">
        <f>AF84*'BD GRAL 2'!$E$13</f>
        <v>0</v>
      </c>
      <c r="AH84" s="369">
        <v>0</v>
      </c>
      <c r="AI84" s="196">
        <f>AH84*'BD GRAL 2'!$E$14</f>
        <v>0</v>
      </c>
      <c r="AJ84" s="369">
        <v>0</v>
      </c>
      <c r="AK84" s="196">
        <f>AJ84*'BD GRAL 2'!$E$15</f>
        <v>0</v>
      </c>
      <c r="AL84" s="369">
        <v>0</v>
      </c>
      <c r="AM84" s="196">
        <f>AL84*'BD GRAL 2'!$E$16</f>
        <v>0</v>
      </c>
      <c r="AN84" s="369">
        <v>0</v>
      </c>
      <c r="AO84" s="196">
        <f>AN84*'BD GRAL 2'!$E$17</f>
        <v>0</v>
      </c>
      <c r="AP84" s="369">
        <v>0</v>
      </c>
      <c r="AQ84" s="196">
        <f>AP84*'BD GRAL 2'!$E$18</f>
        <v>0</v>
      </c>
      <c r="AR84" s="207">
        <f t="shared" si="12"/>
        <v>0</v>
      </c>
      <c r="AS84" s="357">
        <v>0</v>
      </c>
      <c r="AT84" s="358">
        <v>0</v>
      </c>
      <c r="AU84" s="359">
        <v>0</v>
      </c>
      <c r="AV84" s="360">
        <v>0</v>
      </c>
      <c r="AW84" s="359">
        <v>0</v>
      </c>
      <c r="AX84" s="360">
        <v>0</v>
      </c>
      <c r="AY84" s="359">
        <v>0</v>
      </c>
      <c r="AZ84" s="361">
        <v>0</v>
      </c>
      <c r="BA84" s="359">
        <v>0</v>
      </c>
      <c r="BB84" s="361">
        <v>0</v>
      </c>
      <c r="BC84" s="359">
        <v>0</v>
      </c>
      <c r="BD84" s="361">
        <v>0</v>
      </c>
      <c r="BE84" s="362">
        <v>0</v>
      </c>
      <c r="BF84" s="232">
        <f t="shared" si="17"/>
        <v>0</v>
      </c>
      <c r="BG84" s="180">
        <f t="shared" si="18"/>
        <v>0</v>
      </c>
      <c r="BH84" s="227">
        <f t="shared" si="21"/>
        <v>0</v>
      </c>
      <c r="BI84" s="236">
        <f t="shared" si="22"/>
        <v>0</v>
      </c>
      <c r="BJ84" s="974"/>
      <c r="BK84" s="909"/>
      <c r="BL84" s="909"/>
      <c r="BM84" s="975"/>
      <c r="BO84" s="242">
        <v>74</v>
      </c>
      <c r="BP84" s="959"/>
      <c r="BQ84" s="959"/>
      <c r="BR84" s="391" t="str">
        <f>IF(BP84="","",VLOOKUP(BP84,'DATOS BANCARIOS'!$B$4:$K$23,2))</f>
        <v/>
      </c>
      <c r="BS84" s="392" t="str">
        <f>IF(BP84="","",VLOOKUP(BP84,'DATOS BANCARIOS'!$B$4:$K$23,4))</f>
        <v/>
      </c>
      <c r="BT84" s="393" t="str">
        <f>IF(BP84="","",VLOOKUP(BP84,'DATOS BANCARIOS'!$B$4:$K$23,5))</f>
        <v/>
      </c>
      <c r="BU84" s="393" t="str">
        <f>IF(BP84="","",VLOOKUP(BP84,'DATOS BANCARIOS'!$B$4:$K$23,6))</f>
        <v/>
      </c>
      <c r="BV84" s="393" t="str">
        <f>IF(BP84="","",VLOOKUP(BP84,'DATOS BANCARIOS'!$B$4:$K$23,7))</f>
        <v/>
      </c>
      <c r="BW84" s="393" t="str">
        <f>IF(BP84="","",VLOOKUP(BP84,'DATOS BANCARIOS'!$B$4:$K$23,8))</f>
        <v/>
      </c>
      <c r="BX84" s="713"/>
      <c r="BY84" s="395"/>
      <c r="BZ84" s="298">
        <v>0</v>
      </c>
      <c r="CA84" s="299">
        <v>0</v>
      </c>
      <c r="CB84" s="300">
        <v>0</v>
      </c>
      <c r="CC84" s="299">
        <v>0</v>
      </c>
      <c r="CD84" s="300">
        <v>0</v>
      </c>
      <c r="CE84" s="299">
        <v>0</v>
      </c>
      <c r="CF84" s="300">
        <v>0</v>
      </c>
      <c r="CG84" s="299">
        <v>0</v>
      </c>
      <c r="CH84" s="301">
        <v>0</v>
      </c>
      <c r="CI84" s="299">
        <v>0</v>
      </c>
      <c r="CJ84" s="301">
        <v>0</v>
      </c>
      <c r="CK84" s="299">
        <v>0</v>
      </c>
      <c r="CL84" s="375">
        <v>0</v>
      </c>
      <c r="CM84" s="376">
        <v>0</v>
      </c>
      <c r="CN84" s="375">
        <v>0</v>
      </c>
      <c r="CO84" s="376">
        <v>0</v>
      </c>
      <c r="CP84" s="375">
        <v>0</v>
      </c>
      <c r="CQ84" s="302">
        <v>0</v>
      </c>
      <c r="CR84" s="254">
        <f t="shared" si="13"/>
        <v>0</v>
      </c>
      <c r="CS84" s="255">
        <f t="shared" si="19"/>
        <v>0</v>
      </c>
      <c r="CT84" s="291">
        <f t="shared" si="20"/>
        <v>0</v>
      </c>
      <c r="CU84" s="824">
        <f t="shared" si="14"/>
        <v>0</v>
      </c>
      <c r="CV84" s="373">
        <f t="shared" si="15"/>
        <v>0</v>
      </c>
      <c r="CW84" s="373">
        <f t="shared" si="16"/>
        <v>0</v>
      </c>
      <c r="CX84" s="910"/>
      <c r="CY84" s="907"/>
      <c r="CZ84" s="947"/>
    </row>
    <row r="85" spans="1:104" s="6" customFormat="1" ht="22.5" customHeight="1" x14ac:dyDescent="0.25">
      <c r="A85" s="52">
        <v>75</v>
      </c>
      <c r="B85" s="972"/>
      <c r="C85" s="972"/>
      <c r="D85" s="175" t="str">
        <f>IF(B85="","",VLOOKUP(B85,'DATOS BANCARIOS'!$B$4:$K$23,2))</f>
        <v/>
      </c>
      <c r="E85" s="117" t="str">
        <f>IF(B85="","",VLOOKUP(B85,'DATOS BANCARIOS'!$B$4:$K$23,4))</f>
        <v/>
      </c>
      <c r="F85" s="117" t="str">
        <f>IF(B85="","",VLOOKUP(B85,'DATOS BANCARIOS'!$B$4:$K$23,5))</f>
        <v/>
      </c>
      <c r="G85" s="117" t="str">
        <f>IF(B85="","",VLOOKUP(B85,'DATOS BANCARIOS'!$B$4:$K$23,6))</f>
        <v/>
      </c>
      <c r="H85" s="117" t="str">
        <f>IF(B85="","",VLOOKUP(B85,'DATOS BANCARIOS'!$B$4:$K$23,7))</f>
        <v/>
      </c>
      <c r="I85" s="117" t="str">
        <f>IF(B85="","",VLOOKUP(B85,'DATOS BANCARIOS'!$B$4:$K$23,8))</f>
        <v/>
      </c>
      <c r="J85" s="713"/>
      <c r="K85" s="397"/>
      <c r="L85" s="852">
        <v>0</v>
      </c>
      <c r="M85" s="196">
        <f>L85*'BD GRAL 2'!$E$3</f>
        <v>0</v>
      </c>
      <c r="N85" s="369">
        <v>0</v>
      </c>
      <c r="O85" s="196">
        <f>N85*'BD GRAL 2'!$E$4</f>
        <v>0</v>
      </c>
      <c r="P85" s="369">
        <v>0</v>
      </c>
      <c r="Q85" s="196">
        <f>P85*'BD GRAL 2'!$E$5</f>
        <v>0</v>
      </c>
      <c r="R85" s="369">
        <v>0</v>
      </c>
      <c r="S85" s="196">
        <f>R85*'BD GRAL 2'!$E$6</f>
        <v>0</v>
      </c>
      <c r="T85" s="369">
        <v>0</v>
      </c>
      <c r="U85" s="196">
        <f>T85*'BD GRAL 2'!$E$7</f>
        <v>0</v>
      </c>
      <c r="V85" s="369">
        <v>0</v>
      </c>
      <c r="W85" s="165">
        <f>V85*'BD GRAL 2'!$E$8</f>
        <v>0</v>
      </c>
      <c r="X85" s="369">
        <v>0</v>
      </c>
      <c r="Y85" s="196">
        <f>X85*'BD GRAL 2'!$E$9</f>
        <v>0</v>
      </c>
      <c r="Z85" s="369">
        <v>0</v>
      </c>
      <c r="AA85" s="196">
        <f>Z85*'BD GRAL 2'!$E$10</f>
        <v>0</v>
      </c>
      <c r="AB85" s="369">
        <v>0</v>
      </c>
      <c r="AC85" s="196">
        <f>AB85*'BD GRAL 2'!$E$11</f>
        <v>0</v>
      </c>
      <c r="AD85" s="369">
        <v>0</v>
      </c>
      <c r="AE85" s="196">
        <f>AD85*'BD GRAL 2'!$E$12</f>
        <v>0</v>
      </c>
      <c r="AF85" s="369">
        <v>0</v>
      </c>
      <c r="AG85" s="196">
        <f>AF85*'BD GRAL 2'!$E$13</f>
        <v>0</v>
      </c>
      <c r="AH85" s="369">
        <v>0</v>
      </c>
      <c r="AI85" s="196">
        <f>AH85*'BD GRAL 2'!$E$14</f>
        <v>0</v>
      </c>
      <c r="AJ85" s="369">
        <v>0</v>
      </c>
      <c r="AK85" s="196">
        <f>AJ85*'BD GRAL 2'!$E$15</f>
        <v>0</v>
      </c>
      <c r="AL85" s="369">
        <v>0</v>
      </c>
      <c r="AM85" s="196">
        <f>AL85*'BD GRAL 2'!$E$16</f>
        <v>0</v>
      </c>
      <c r="AN85" s="369">
        <v>0</v>
      </c>
      <c r="AO85" s="196">
        <f>AN85*'BD GRAL 2'!$E$17</f>
        <v>0</v>
      </c>
      <c r="AP85" s="369">
        <v>0</v>
      </c>
      <c r="AQ85" s="196">
        <f>AP85*'BD GRAL 2'!$E$18</f>
        <v>0</v>
      </c>
      <c r="AR85" s="207">
        <f t="shared" si="12"/>
        <v>0</v>
      </c>
      <c r="AS85" s="357">
        <v>0</v>
      </c>
      <c r="AT85" s="358">
        <v>0</v>
      </c>
      <c r="AU85" s="359">
        <v>0</v>
      </c>
      <c r="AV85" s="360">
        <v>0</v>
      </c>
      <c r="AW85" s="359">
        <v>0</v>
      </c>
      <c r="AX85" s="360">
        <v>0</v>
      </c>
      <c r="AY85" s="359">
        <v>0</v>
      </c>
      <c r="AZ85" s="361">
        <v>0</v>
      </c>
      <c r="BA85" s="359">
        <v>0</v>
      </c>
      <c r="BB85" s="361">
        <v>0</v>
      </c>
      <c r="BC85" s="359">
        <v>0</v>
      </c>
      <c r="BD85" s="361">
        <v>0</v>
      </c>
      <c r="BE85" s="362">
        <v>0</v>
      </c>
      <c r="BF85" s="232">
        <f t="shared" si="17"/>
        <v>0</v>
      </c>
      <c r="BG85" s="180">
        <f t="shared" si="18"/>
        <v>0</v>
      </c>
      <c r="BH85" s="227">
        <f t="shared" si="21"/>
        <v>0</v>
      </c>
      <c r="BI85" s="236">
        <f t="shared" si="22"/>
        <v>0</v>
      </c>
      <c r="BJ85" s="974"/>
      <c r="BK85" s="909"/>
      <c r="BL85" s="909"/>
      <c r="BM85" s="975"/>
      <c r="BO85" s="242">
        <v>75</v>
      </c>
      <c r="BP85" s="959"/>
      <c r="BQ85" s="959"/>
      <c r="BR85" s="391" t="str">
        <f>IF(BP85="","",VLOOKUP(BP85,'DATOS BANCARIOS'!$B$4:$K$23,2))</f>
        <v/>
      </c>
      <c r="BS85" s="392" t="str">
        <f>IF(BP85="","",VLOOKUP(BP85,'DATOS BANCARIOS'!$B$4:$K$23,4))</f>
        <v/>
      </c>
      <c r="BT85" s="393" t="str">
        <f>IF(BP85="","",VLOOKUP(BP85,'DATOS BANCARIOS'!$B$4:$K$23,5))</f>
        <v/>
      </c>
      <c r="BU85" s="393" t="str">
        <f>IF(BP85="","",VLOOKUP(BP85,'DATOS BANCARIOS'!$B$4:$K$23,6))</f>
        <v/>
      </c>
      <c r="BV85" s="393" t="str">
        <f>IF(BP85="","",VLOOKUP(BP85,'DATOS BANCARIOS'!$B$4:$K$23,7))</f>
        <v/>
      </c>
      <c r="BW85" s="393" t="str">
        <f>IF(BP85="","",VLOOKUP(BP85,'DATOS BANCARIOS'!$B$4:$K$23,8))</f>
        <v/>
      </c>
      <c r="BX85" s="713"/>
      <c r="BY85" s="395"/>
      <c r="BZ85" s="298">
        <v>0</v>
      </c>
      <c r="CA85" s="299">
        <v>0</v>
      </c>
      <c r="CB85" s="300">
        <v>0</v>
      </c>
      <c r="CC85" s="299">
        <v>0</v>
      </c>
      <c r="CD85" s="300">
        <v>0</v>
      </c>
      <c r="CE85" s="299">
        <v>0</v>
      </c>
      <c r="CF85" s="300">
        <v>0</v>
      </c>
      <c r="CG85" s="299">
        <v>0</v>
      </c>
      <c r="CH85" s="301">
        <v>0</v>
      </c>
      <c r="CI85" s="299">
        <v>0</v>
      </c>
      <c r="CJ85" s="301">
        <v>0</v>
      </c>
      <c r="CK85" s="299">
        <v>0</v>
      </c>
      <c r="CL85" s="375">
        <v>0</v>
      </c>
      <c r="CM85" s="376">
        <v>0</v>
      </c>
      <c r="CN85" s="375">
        <v>0</v>
      </c>
      <c r="CO85" s="376">
        <v>0</v>
      </c>
      <c r="CP85" s="375">
        <v>0</v>
      </c>
      <c r="CQ85" s="302">
        <v>0</v>
      </c>
      <c r="CR85" s="254">
        <f t="shared" si="13"/>
        <v>0</v>
      </c>
      <c r="CS85" s="255">
        <f t="shared" si="19"/>
        <v>0</v>
      </c>
      <c r="CT85" s="291">
        <f t="shared" si="20"/>
        <v>0</v>
      </c>
      <c r="CU85" s="824">
        <f t="shared" si="14"/>
        <v>0</v>
      </c>
      <c r="CV85" s="373">
        <f t="shared" si="15"/>
        <v>0</v>
      </c>
      <c r="CW85" s="373">
        <f t="shared" si="16"/>
        <v>0</v>
      </c>
      <c r="CX85" s="910"/>
      <c r="CY85" s="907"/>
      <c r="CZ85" s="947"/>
    </row>
    <row r="86" spans="1:104" s="6" customFormat="1" ht="22.5" customHeight="1" x14ac:dyDescent="0.25">
      <c r="A86" s="52">
        <v>76</v>
      </c>
      <c r="B86" s="972"/>
      <c r="C86" s="972"/>
      <c r="D86" s="175" t="str">
        <f>IF(B86="","",VLOOKUP(B86,'DATOS BANCARIOS'!$B$4:$K$23,2))</f>
        <v/>
      </c>
      <c r="E86" s="117" t="str">
        <f>IF(B86="","",VLOOKUP(B86,'DATOS BANCARIOS'!$B$4:$K$23,4))</f>
        <v/>
      </c>
      <c r="F86" s="117" t="str">
        <f>IF(B86="","",VLOOKUP(B86,'DATOS BANCARIOS'!$B$4:$K$23,5))</f>
        <v/>
      </c>
      <c r="G86" s="117" t="str">
        <f>IF(B86="","",VLOOKUP(B86,'DATOS BANCARIOS'!$B$4:$K$23,6))</f>
        <v/>
      </c>
      <c r="H86" s="117" t="str">
        <f>IF(B86="","",VLOOKUP(B86,'DATOS BANCARIOS'!$B$4:$K$23,7))</f>
        <v/>
      </c>
      <c r="I86" s="117" t="str">
        <f>IF(B86="","",VLOOKUP(B86,'DATOS BANCARIOS'!$B$4:$K$23,8))</f>
        <v/>
      </c>
      <c r="J86" s="713"/>
      <c r="K86" s="397"/>
      <c r="L86" s="852">
        <v>0</v>
      </c>
      <c r="M86" s="196">
        <f>L86*'BD GRAL 2'!$E$3</f>
        <v>0</v>
      </c>
      <c r="N86" s="369">
        <v>0</v>
      </c>
      <c r="O86" s="196">
        <f>N86*'BD GRAL 2'!$E$4</f>
        <v>0</v>
      </c>
      <c r="P86" s="369">
        <v>0</v>
      </c>
      <c r="Q86" s="196">
        <f>P86*'BD GRAL 2'!$E$5</f>
        <v>0</v>
      </c>
      <c r="R86" s="369">
        <v>0</v>
      </c>
      <c r="S86" s="196">
        <f>R86*'BD GRAL 2'!$E$6</f>
        <v>0</v>
      </c>
      <c r="T86" s="369">
        <v>0</v>
      </c>
      <c r="U86" s="196">
        <f>T86*'BD GRAL 2'!$E$7</f>
        <v>0</v>
      </c>
      <c r="V86" s="369">
        <v>0</v>
      </c>
      <c r="W86" s="165">
        <f>V86*'BD GRAL 2'!$E$8</f>
        <v>0</v>
      </c>
      <c r="X86" s="369">
        <v>0</v>
      </c>
      <c r="Y86" s="196">
        <f>X86*'BD GRAL 2'!$E$9</f>
        <v>0</v>
      </c>
      <c r="Z86" s="369">
        <v>0</v>
      </c>
      <c r="AA86" s="196">
        <f>Z86*'BD GRAL 2'!$E$10</f>
        <v>0</v>
      </c>
      <c r="AB86" s="369">
        <v>0</v>
      </c>
      <c r="AC86" s="196">
        <f>AB86*'BD GRAL 2'!$E$11</f>
        <v>0</v>
      </c>
      <c r="AD86" s="369">
        <v>0</v>
      </c>
      <c r="AE86" s="196">
        <f>AD86*'BD GRAL 2'!$E$12</f>
        <v>0</v>
      </c>
      <c r="AF86" s="369">
        <v>0</v>
      </c>
      <c r="AG86" s="196">
        <f>AF86*'BD GRAL 2'!$E$13</f>
        <v>0</v>
      </c>
      <c r="AH86" s="369">
        <v>0</v>
      </c>
      <c r="AI86" s="196">
        <f>AH86*'BD GRAL 2'!$E$14</f>
        <v>0</v>
      </c>
      <c r="AJ86" s="369">
        <v>0</v>
      </c>
      <c r="AK86" s="196">
        <f>AJ86*'BD GRAL 2'!$E$15</f>
        <v>0</v>
      </c>
      <c r="AL86" s="369">
        <v>0</v>
      </c>
      <c r="AM86" s="196">
        <f>AL86*'BD GRAL 2'!$E$16</f>
        <v>0</v>
      </c>
      <c r="AN86" s="369">
        <v>0</v>
      </c>
      <c r="AO86" s="196">
        <f>AN86*'BD GRAL 2'!$E$17</f>
        <v>0</v>
      </c>
      <c r="AP86" s="369">
        <v>0</v>
      </c>
      <c r="AQ86" s="196">
        <f>AP86*'BD GRAL 2'!$E$18</f>
        <v>0</v>
      </c>
      <c r="AR86" s="207">
        <f t="shared" si="12"/>
        <v>0</v>
      </c>
      <c r="AS86" s="357">
        <v>0</v>
      </c>
      <c r="AT86" s="358">
        <v>0</v>
      </c>
      <c r="AU86" s="359">
        <v>0</v>
      </c>
      <c r="AV86" s="360">
        <v>0</v>
      </c>
      <c r="AW86" s="359">
        <v>0</v>
      </c>
      <c r="AX86" s="360">
        <v>0</v>
      </c>
      <c r="AY86" s="359">
        <v>0</v>
      </c>
      <c r="AZ86" s="361">
        <v>0</v>
      </c>
      <c r="BA86" s="359">
        <v>0</v>
      </c>
      <c r="BB86" s="361">
        <v>0</v>
      </c>
      <c r="BC86" s="359">
        <v>0</v>
      </c>
      <c r="BD86" s="361">
        <v>0</v>
      </c>
      <c r="BE86" s="362">
        <v>0</v>
      </c>
      <c r="BF86" s="232">
        <f t="shared" si="17"/>
        <v>0</v>
      </c>
      <c r="BG86" s="180">
        <f t="shared" si="18"/>
        <v>0</v>
      </c>
      <c r="BH86" s="227">
        <f t="shared" si="21"/>
        <v>0</v>
      </c>
      <c r="BI86" s="236">
        <f t="shared" si="22"/>
        <v>0</v>
      </c>
      <c r="BJ86" s="974"/>
      <c r="BK86" s="909"/>
      <c r="BL86" s="909"/>
      <c r="BM86" s="975"/>
      <c r="BO86" s="242">
        <v>76</v>
      </c>
      <c r="BP86" s="959"/>
      <c r="BQ86" s="959"/>
      <c r="BR86" s="391" t="str">
        <f>IF(BP86="","",VLOOKUP(BP86,'DATOS BANCARIOS'!$B$4:$K$23,2))</f>
        <v/>
      </c>
      <c r="BS86" s="392" t="str">
        <f>IF(BP86="","",VLOOKUP(BP86,'DATOS BANCARIOS'!$B$4:$K$23,4))</f>
        <v/>
      </c>
      <c r="BT86" s="393" t="str">
        <f>IF(BP86="","",VLOOKUP(BP86,'DATOS BANCARIOS'!$B$4:$K$23,5))</f>
        <v/>
      </c>
      <c r="BU86" s="393" t="str">
        <f>IF(BP86="","",VLOOKUP(BP86,'DATOS BANCARIOS'!$B$4:$K$23,6))</f>
        <v/>
      </c>
      <c r="BV86" s="393" t="str">
        <f>IF(BP86="","",VLOOKUP(BP86,'DATOS BANCARIOS'!$B$4:$K$23,7))</f>
        <v/>
      </c>
      <c r="BW86" s="393" t="str">
        <f>IF(BP86="","",VLOOKUP(BP86,'DATOS BANCARIOS'!$B$4:$K$23,8))</f>
        <v/>
      </c>
      <c r="BX86" s="713"/>
      <c r="BY86" s="395"/>
      <c r="BZ86" s="298">
        <v>0</v>
      </c>
      <c r="CA86" s="299">
        <v>0</v>
      </c>
      <c r="CB86" s="300">
        <v>0</v>
      </c>
      <c r="CC86" s="299">
        <v>0</v>
      </c>
      <c r="CD86" s="300">
        <v>0</v>
      </c>
      <c r="CE86" s="299">
        <v>0</v>
      </c>
      <c r="CF86" s="300">
        <v>0</v>
      </c>
      <c r="CG86" s="299">
        <v>0</v>
      </c>
      <c r="CH86" s="301">
        <v>0</v>
      </c>
      <c r="CI86" s="299">
        <v>0</v>
      </c>
      <c r="CJ86" s="301">
        <v>0</v>
      </c>
      <c r="CK86" s="299">
        <v>0</v>
      </c>
      <c r="CL86" s="375">
        <v>0</v>
      </c>
      <c r="CM86" s="376">
        <v>0</v>
      </c>
      <c r="CN86" s="375">
        <v>0</v>
      </c>
      <c r="CO86" s="376">
        <v>0</v>
      </c>
      <c r="CP86" s="375">
        <v>0</v>
      </c>
      <c r="CQ86" s="302">
        <v>0</v>
      </c>
      <c r="CR86" s="254">
        <f t="shared" si="13"/>
        <v>0</v>
      </c>
      <c r="CS86" s="255">
        <f t="shared" si="19"/>
        <v>0</v>
      </c>
      <c r="CT86" s="291">
        <f t="shared" si="20"/>
        <v>0</v>
      </c>
      <c r="CU86" s="824">
        <f t="shared" si="14"/>
        <v>0</v>
      </c>
      <c r="CV86" s="373">
        <f t="shared" si="15"/>
        <v>0</v>
      </c>
      <c r="CW86" s="373">
        <f t="shared" si="16"/>
        <v>0</v>
      </c>
      <c r="CX86" s="910"/>
      <c r="CY86" s="907"/>
      <c r="CZ86" s="947"/>
    </row>
    <row r="87" spans="1:104" s="6" customFormat="1" ht="22.5" customHeight="1" x14ac:dyDescent="0.25">
      <c r="A87" s="52">
        <v>77</v>
      </c>
      <c r="B87" s="972"/>
      <c r="C87" s="972"/>
      <c r="D87" s="175" t="str">
        <f>IF(B87="","",VLOOKUP(B87,'DATOS BANCARIOS'!$B$4:$K$23,2))</f>
        <v/>
      </c>
      <c r="E87" s="117" t="str">
        <f>IF(B87="","",VLOOKUP(B87,'DATOS BANCARIOS'!$B$4:$K$23,4))</f>
        <v/>
      </c>
      <c r="F87" s="117" t="str">
        <f>IF(B87="","",VLOOKUP(B87,'DATOS BANCARIOS'!$B$4:$K$23,5))</f>
        <v/>
      </c>
      <c r="G87" s="117" t="str">
        <f>IF(B87="","",VLOOKUP(B87,'DATOS BANCARIOS'!$B$4:$K$23,6))</f>
        <v/>
      </c>
      <c r="H87" s="117" t="str">
        <f>IF(B87="","",VLOOKUP(B87,'DATOS BANCARIOS'!$B$4:$K$23,7))</f>
        <v/>
      </c>
      <c r="I87" s="117" t="str">
        <f>IF(B87="","",VLOOKUP(B87,'DATOS BANCARIOS'!$B$4:$K$23,8))</f>
        <v/>
      </c>
      <c r="J87" s="713"/>
      <c r="K87" s="397"/>
      <c r="L87" s="852">
        <v>0</v>
      </c>
      <c r="M87" s="196">
        <f>L87*'BD GRAL 2'!$E$3</f>
        <v>0</v>
      </c>
      <c r="N87" s="369">
        <v>0</v>
      </c>
      <c r="O87" s="196">
        <f>N87*'BD GRAL 2'!$E$4</f>
        <v>0</v>
      </c>
      <c r="P87" s="369">
        <v>0</v>
      </c>
      <c r="Q87" s="196">
        <f>P87*'BD GRAL 2'!$E$5</f>
        <v>0</v>
      </c>
      <c r="R87" s="369">
        <v>0</v>
      </c>
      <c r="S87" s="196">
        <f>R87*'BD GRAL 2'!$E$6</f>
        <v>0</v>
      </c>
      <c r="T87" s="369">
        <v>0</v>
      </c>
      <c r="U87" s="196">
        <f>T87*'BD GRAL 2'!$E$7</f>
        <v>0</v>
      </c>
      <c r="V87" s="369">
        <v>0</v>
      </c>
      <c r="W87" s="165">
        <f>V87*'BD GRAL 2'!$E$8</f>
        <v>0</v>
      </c>
      <c r="X87" s="369">
        <v>0</v>
      </c>
      <c r="Y87" s="196">
        <f>X87*'BD GRAL 2'!$E$9</f>
        <v>0</v>
      </c>
      <c r="Z87" s="369">
        <v>0</v>
      </c>
      <c r="AA87" s="196">
        <f>Z87*'BD GRAL 2'!$E$10</f>
        <v>0</v>
      </c>
      <c r="AB87" s="369">
        <v>0</v>
      </c>
      <c r="AC87" s="196">
        <f>AB87*'BD GRAL 2'!$E$11</f>
        <v>0</v>
      </c>
      <c r="AD87" s="369">
        <v>0</v>
      </c>
      <c r="AE87" s="196">
        <f>AD87*'BD GRAL 2'!$E$12</f>
        <v>0</v>
      </c>
      <c r="AF87" s="369">
        <v>0</v>
      </c>
      <c r="AG87" s="196">
        <f>AF87*'BD GRAL 2'!$E$13</f>
        <v>0</v>
      </c>
      <c r="AH87" s="369">
        <v>0</v>
      </c>
      <c r="AI87" s="196">
        <f>AH87*'BD GRAL 2'!$E$14</f>
        <v>0</v>
      </c>
      <c r="AJ87" s="369">
        <v>0</v>
      </c>
      <c r="AK87" s="196">
        <f>AJ87*'BD GRAL 2'!$E$15</f>
        <v>0</v>
      </c>
      <c r="AL87" s="369">
        <v>0</v>
      </c>
      <c r="AM87" s="196">
        <f>AL87*'BD GRAL 2'!$E$16</f>
        <v>0</v>
      </c>
      <c r="AN87" s="369">
        <v>0</v>
      </c>
      <c r="AO87" s="196">
        <f>AN87*'BD GRAL 2'!$E$17</f>
        <v>0</v>
      </c>
      <c r="AP87" s="369">
        <v>0</v>
      </c>
      <c r="AQ87" s="196">
        <f>AP87*'BD GRAL 2'!$E$18</f>
        <v>0</v>
      </c>
      <c r="AR87" s="207">
        <f t="shared" si="12"/>
        <v>0</v>
      </c>
      <c r="AS87" s="357">
        <v>0</v>
      </c>
      <c r="AT87" s="358">
        <v>0</v>
      </c>
      <c r="AU87" s="359">
        <v>0</v>
      </c>
      <c r="AV87" s="360">
        <v>0</v>
      </c>
      <c r="AW87" s="359">
        <v>0</v>
      </c>
      <c r="AX87" s="360">
        <v>0</v>
      </c>
      <c r="AY87" s="359">
        <v>0</v>
      </c>
      <c r="AZ87" s="361">
        <v>0</v>
      </c>
      <c r="BA87" s="359">
        <v>0</v>
      </c>
      <c r="BB87" s="361">
        <v>0</v>
      </c>
      <c r="BC87" s="359">
        <v>0</v>
      </c>
      <c r="BD87" s="361">
        <v>0</v>
      </c>
      <c r="BE87" s="362">
        <v>0</v>
      </c>
      <c r="BF87" s="232">
        <f t="shared" si="17"/>
        <v>0</v>
      </c>
      <c r="BG87" s="180">
        <f t="shared" si="18"/>
        <v>0</v>
      </c>
      <c r="BH87" s="227">
        <f t="shared" si="21"/>
        <v>0</v>
      </c>
      <c r="BI87" s="236">
        <f t="shared" si="22"/>
        <v>0</v>
      </c>
      <c r="BJ87" s="974"/>
      <c r="BK87" s="909"/>
      <c r="BL87" s="909"/>
      <c r="BM87" s="975"/>
      <c r="BO87" s="242">
        <v>77</v>
      </c>
      <c r="BP87" s="959"/>
      <c r="BQ87" s="959"/>
      <c r="BR87" s="391" t="str">
        <f>IF(BP87="","",VLOOKUP(BP87,'DATOS BANCARIOS'!$B$4:$K$23,2))</f>
        <v/>
      </c>
      <c r="BS87" s="392" t="str">
        <f>IF(BP87="","",VLOOKUP(BP87,'DATOS BANCARIOS'!$B$4:$K$23,4))</f>
        <v/>
      </c>
      <c r="BT87" s="393" t="str">
        <f>IF(BP87="","",VLOOKUP(BP87,'DATOS BANCARIOS'!$B$4:$K$23,5))</f>
        <v/>
      </c>
      <c r="BU87" s="393" t="str">
        <f>IF(BP87="","",VLOOKUP(BP87,'DATOS BANCARIOS'!$B$4:$K$23,6))</f>
        <v/>
      </c>
      <c r="BV87" s="393" t="str">
        <f>IF(BP87="","",VLOOKUP(BP87,'DATOS BANCARIOS'!$B$4:$K$23,7))</f>
        <v/>
      </c>
      <c r="BW87" s="393" t="str">
        <f>IF(BP87="","",VLOOKUP(BP87,'DATOS BANCARIOS'!$B$4:$K$23,8))</f>
        <v/>
      </c>
      <c r="BX87" s="713"/>
      <c r="BY87" s="395"/>
      <c r="BZ87" s="298">
        <v>0</v>
      </c>
      <c r="CA87" s="299">
        <v>0</v>
      </c>
      <c r="CB87" s="300">
        <v>0</v>
      </c>
      <c r="CC87" s="299">
        <v>0</v>
      </c>
      <c r="CD87" s="300">
        <v>0</v>
      </c>
      <c r="CE87" s="299">
        <v>0</v>
      </c>
      <c r="CF87" s="300">
        <v>0</v>
      </c>
      <c r="CG87" s="299">
        <v>0</v>
      </c>
      <c r="CH87" s="301">
        <v>0</v>
      </c>
      <c r="CI87" s="299">
        <v>0</v>
      </c>
      <c r="CJ87" s="301">
        <v>0</v>
      </c>
      <c r="CK87" s="299">
        <v>0</v>
      </c>
      <c r="CL87" s="375">
        <v>0</v>
      </c>
      <c r="CM87" s="376">
        <v>0</v>
      </c>
      <c r="CN87" s="375">
        <v>0</v>
      </c>
      <c r="CO87" s="376">
        <v>0</v>
      </c>
      <c r="CP87" s="375">
        <v>0</v>
      </c>
      <c r="CQ87" s="302">
        <v>0</v>
      </c>
      <c r="CR87" s="254">
        <f t="shared" si="13"/>
        <v>0</v>
      </c>
      <c r="CS87" s="255">
        <f t="shared" si="19"/>
        <v>0</v>
      </c>
      <c r="CT87" s="291">
        <f t="shared" si="20"/>
        <v>0</v>
      </c>
      <c r="CU87" s="824">
        <f t="shared" si="14"/>
        <v>0</v>
      </c>
      <c r="CV87" s="373">
        <f t="shared" si="15"/>
        <v>0</v>
      </c>
      <c r="CW87" s="373">
        <f t="shared" si="16"/>
        <v>0</v>
      </c>
      <c r="CX87" s="910"/>
      <c r="CY87" s="907"/>
      <c r="CZ87" s="947"/>
    </row>
    <row r="88" spans="1:104" s="6" customFormat="1" ht="22.5" customHeight="1" x14ac:dyDescent="0.25">
      <c r="A88" s="52">
        <v>78</v>
      </c>
      <c r="B88" s="972"/>
      <c r="C88" s="972"/>
      <c r="D88" s="175" t="str">
        <f>IF(B88="","",VLOOKUP(B88,'DATOS BANCARIOS'!$B$4:$K$23,2))</f>
        <v/>
      </c>
      <c r="E88" s="117" t="str">
        <f>IF(B88="","",VLOOKUP(B88,'DATOS BANCARIOS'!$B$4:$K$23,4))</f>
        <v/>
      </c>
      <c r="F88" s="117" t="str">
        <f>IF(B88="","",VLOOKUP(B88,'DATOS BANCARIOS'!$B$4:$K$23,5))</f>
        <v/>
      </c>
      <c r="G88" s="117" t="str">
        <f>IF(B88="","",VLOOKUP(B88,'DATOS BANCARIOS'!$B$4:$K$23,6))</f>
        <v/>
      </c>
      <c r="H88" s="117" t="str">
        <f>IF(B88="","",VLOOKUP(B88,'DATOS BANCARIOS'!$B$4:$K$23,7))</f>
        <v/>
      </c>
      <c r="I88" s="117" t="str">
        <f>IF(B88="","",VLOOKUP(B88,'DATOS BANCARIOS'!$B$4:$K$23,8))</f>
        <v/>
      </c>
      <c r="J88" s="713"/>
      <c r="K88" s="397"/>
      <c r="L88" s="852">
        <v>0</v>
      </c>
      <c r="M88" s="196">
        <f>L88*'BD GRAL 2'!$E$3</f>
        <v>0</v>
      </c>
      <c r="N88" s="369">
        <v>0</v>
      </c>
      <c r="O88" s="196">
        <f>N88*'BD GRAL 2'!$E$4</f>
        <v>0</v>
      </c>
      <c r="P88" s="369">
        <v>0</v>
      </c>
      <c r="Q88" s="196">
        <f>P88*'BD GRAL 2'!$E$5</f>
        <v>0</v>
      </c>
      <c r="R88" s="369">
        <v>0</v>
      </c>
      <c r="S88" s="196">
        <f>R88*'BD GRAL 2'!$E$6</f>
        <v>0</v>
      </c>
      <c r="T88" s="369">
        <v>0</v>
      </c>
      <c r="U88" s="196">
        <f>T88*'BD GRAL 2'!$E$7</f>
        <v>0</v>
      </c>
      <c r="V88" s="369">
        <v>0</v>
      </c>
      <c r="W88" s="165">
        <f>V88*'BD GRAL 2'!$E$8</f>
        <v>0</v>
      </c>
      <c r="X88" s="369">
        <v>0</v>
      </c>
      <c r="Y88" s="196">
        <f>X88*'BD GRAL 2'!$E$9</f>
        <v>0</v>
      </c>
      <c r="Z88" s="369">
        <v>0</v>
      </c>
      <c r="AA88" s="196">
        <f>Z88*'BD GRAL 2'!$E$10</f>
        <v>0</v>
      </c>
      <c r="AB88" s="369">
        <v>0</v>
      </c>
      <c r="AC88" s="196">
        <f>AB88*'BD GRAL 2'!$E$11</f>
        <v>0</v>
      </c>
      <c r="AD88" s="369">
        <v>0</v>
      </c>
      <c r="AE88" s="196">
        <f>AD88*'BD GRAL 2'!$E$12</f>
        <v>0</v>
      </c>
      <c r="AF88" s="369">
        <v>0</v>
      </c>
      <c r="AG88" s="196">
        <f>AF88*'BD GRAL 2'!$E$13</f>
        <v>0</v>
      </c>
      <c r="AH88" s="369">
        <v>0</v>
      </c>
      <c r="AI88" s="196">
        <f>AH88*'BD GRAL 2'!$E$14</f>
        <v>0</v>
      </c>
      <c r="AJ88" s="369">
        <v>0</v>
      </c>
      <c r="AK88" s="196">
        <f>AJ88*'BD GRAL 2'!$E$15</f>
        <v>0</v>
      </c>
      <c r="AL88" s="369">
        <v>0</v>
      </c>
      <c r="AM88" s="196">
        <f>AL88*'BD GRAL 2'!$E$16</f>
        <v>0</v>
      </c>
      <c r="AN88" s="369">
        <v>0</v>
      </c>
      <c r="AO88" s="196">
        <f>AN88*'BD GRAL 2'!$E$17</f>
        <v>0</v>
      </c>
      <c r="AP88" s="369">
        <v>0</v>
      </c>
      <c r="AQ88" s="196">
        <f>AP88*'BD GRAL 2'!$E$18</f>
        <v>0</v>
      </c>
      <c r="AR88" s="207">
        <f t="shared" si="12"/>
        <v>0</v>
      </c>
      <c r="AS88" s="357">
        <v>0</v>
      </c>
      <c r="AT88" s="358">
        <v>0</v>
      </c>
      <c r="AU88" s="359">
        <v>0</v>
      </c>
      <c r="AV88" s="360">
        <v>0</v>
      </c>
      <c r="AW88" s="359">
        <v>0</v>
      </c>
      <c r="AX88" s="360">
        <v>0</v>
      </c>
      <c r="AY88" s="359">
        <v>0</v>
      </c>
      <c r="AZ88" s="361">
        <v>0</v>
      </c>
      <c r="BA88" s="359">
        <v>0</v>
      </c>
      <c r="BB88" s="361">
        <v>0</v>
      </c>
      <c r="BC88" s="359">
        <v>0</v>
      </c>
      <c r="BD88" s="361">
        <v>0</v>
      </c>
      <c r="BE88" s="362">
        <v>0</v>
      </c>
      <c r="BF88" s="232">
        <f t="shared" si="17"/>
        <v>0</v>
      </c>
      <c r="BG88" s="180">
        <f t="shared" si="18"/>
        <v>0</v>
      </c>
      <c r="BH88" s="227">
        <f t="shared" si="21"/>
        <v>0</v>
      </c>
      <c r="BI88" s="236">
        <f t="shared" si="22"/>
        <v>0</v>
      </c>
      <c r="BJ88" s="974"/>
      <c r="BK88" s="909"/>
      <c r="BL88" s="909"/>
      <c r="BM88" s="975"/>
      <c r="BO88" s="242">
        <v>78</v>
      </c>
      <c r="BP88" s="959"/>
      <c r="BQ88" s="959"/>
      <c r="BR88" s="391" t="str">
        <f>IF(BP88="","",VLOOKUP(BP88,'DATOS BANCARIOS'!$B$4:$K$23,2))</f>
        <v/>
      </c>
      <c r="BS88" s="392" t="str">
        <f>IF(BP88="","",VLOOKUP(BP88,'DATOS BANCARIOS'!$B$4:$K$23,4))</f>
        <v/>
      </c>
      <c r="BT88" s="393" t="str">
        <f>IF(BP88="","",VLOOKUP(BP88,'DATOS BANCARIOS'!$B$4:$K$23,5))</f>
        <v/>
      </c>
      <c r="BU88" s="393" t="str">
        <f>IF(BP88="","",VLOOKUP(BP88,'DATOS BANCARIOS'!$B$4:$K$23,6))</f>
        <v/>
      </c>
      <c r="BV88" s="393" t="str">
        <f>IF(BP88="","",VLOOKUP(BP88,'DATOS BANCARIOS'!$B$4:$K$23,7))</f>
        <v/>
      </c>
      <c r="BW88" s="393" t="str">
        <f>IF(BP88="","",VLOOKUP(BP88,'DATOS BANCARIOS'!$B$4:$K$23,8))</f>
        <v/>
      </c>
      <c r="BX88" s="713"/>
      <c r="BY88" s="395"/>
      <c r="BZ88" s="298">
        <v>0</v>
      </c>
      <c r="CA88" s="299">
        <v>0</v>
      </c>
      <c r="CB88" s="300">
        <v>0</v>
      </c>
      <c r="CC88" s="299">
        <v>0</v>
      </c>
      <c r="CD88" s="300">
        <v>0</v>
      </c>
      <c r="CE88" s="299">
        <v>0</v>
      </c>
      <c r="CF88" s="300">
        <v>0</v>
      </c>
      <c r="CG88" s="299">
        <v>0</v>
      </c>
      <c r="CH88" s="301">
        <v>0</v>
      </c>
      <c r="CI88" s="299">
        <v>0</v>
      </c>
      <c r="CJ88" s="301">
        <v>0</v>
      </c>
      <c r="CK88" s="299">
        <v>0</v>
      </c>
      <c r="CL88" s="375">
        <v>0</v>
      </c>
      <c r="CM88" s="376">
        <v>0</v>
      </c>
      <c r="CN88" s="375">
        <v>0</v>
      </c>
      <c r="CO88" s="376">
        <v>0</v>
      </c>
      <c r="CP88" s="375">
        <v>0</v>
      </c>
      <c r="CQ88" s="302">
        <v>0</v>
      </c>
      <c r="CR88" s="254">
        <f t="shared" si="13"/>
        <v>0</v>
      </c>
      <c r="CS88" s="255">
        <f t="shared" si="19"/>
        <v>0</v>
      </c>
      <c r="CT88" s="291">
        <f t="shared" si="20"/>
        <v>0</v>
      </c>
      <c r="CU88" s="824">
        <f t="shared" si="14"/>
        <v>0</v>
      </c>
      <c r="CV88" s="373">
        <f t="shared" si="15"/>
        <v>0</v>
      </c>
      <c r="CW88" s="373">
        <f t="shared" si="16"/>
        <v>0</v>
      </c>
      <c r="CX88" s="910"/>
      <c r="CY88" s="907"/>
      <c r="CZ88" s="947"/>
    </row>
    <row r="89" spans="1:104" s="6" customFormat="1" ht="22.5" customHeight="1" x14ac:dyDescent="0.25">
      <c r="A89" s="52">
        <v>79</v>
      </c>
      <c r="B89" s="972"/>
      <c r="C89" s="972"/>
      <c r="D89" s="175" t="str">
        <f>IF(B89="","",VLOOKUP(B89,'DATOS BANCARIOS'!$B$4:$K$23,2))</f>
        <v/>
      </c>
      <c r="E89" s="117" t="str">
        <f>IF(B89="","",VLOOKUP(B89,'DATOS BANCARIOS'!$B$4:$K$23,4))</f>
        <v/>
      </c>
      <c r="F89" s="117" t="str">
        <f>IF(B89="","",VLOOKUP(B89,'DATOS BANCARIOS'!$B$4:$K$23,5))</f>
        <v/>
      </c>
      <c r="G89" s="117" t="str">
        <f>IF(B89="","",VLOOKUP(B89,'DATOS BANCARIOS'!$B$4:$K$23,6))</f>
        <v/>
      </c>
      <c r="H89" s="117" t="str">
        <f>IF(B89="","",VLOOKUP(B89,'DATOS BANCARIOS'!$B$4:$K$23,7))</f>
        <v/>
      </c>
      <c r="I89" s="117" t="str">
        <f>IF(B89="","",VLOOKUP(B89,'DATOS BANCARIOS'!$B$4:$K$23,8))</f>
        <v/>
      </c>
      <c r="J89" s="713"/>
      <c r="K89" s="397"/>
      <c r="L89" s="852">
        <v>0</v>
      </c>
      <c r="M89" s="196">
        <f>L89*'BD GRAL 2'!$E$3</f>
        <v>0</v>
      </c>
      <c r="N89" s="369">
        <v>0</v>
      </c>
      <c r="O89" s="196">
        <f>N89*'BD GRAL 2'!$E$4</f>
        <v>0</v>
      </c>
      <c r="P89" s="369">
        <v>0</v>
      </c>
      <c r="Q89" s="196">
        <f>P89*'BD GRAL 2'!$E$5</f>
        <v>0</v>
      </c>
      <c r="R89" s="369">
        <v>0</v>
      </c>
      <c r="S89" s="196">
        <f>R89*'BD GRAL 2'!$E$6</f>
        <v>0</v>
      </c>
      <c r="T89" s="369">
        <v>0</v>
      </c>
      <c r="U89" s="196">
        <f>T89*'BD GRAL 2'!$E$7</f>
        <v>0</v>
      </c>
      <c r="V89" s="369">
        <v>0</v>
      </c>
      <c r="W89" s="165">
        <f>V89*'BD GRAL 2'!$E$8</f>
        <v>0</v>
      </c>
      <c r="X89" s="369">
        <v>0</v>
      </c>
      <c r="Y89" s="196">
        <f>X89*'BD GRAL 2'!$E$9</f>
        <v>0</v>
      </c>
      <c r="Z89" s="369">
        <v>0</v>
      </c>
      <c r="AA89" s="196">
        <f>Z89*'BD GRAL 2'!$E$10</f>
        <v>0</v>
      </c>
      <c r="AB89" s="369">
        <v>0</v>
      </c>
      <c r="AC89" s="196">
        <f>AB89*'BD GRAL 2'!$E$11</f>
        <v>0</v>
      </c>
      <c r="AD89" s="369">
        <v>0</v>
      </c>
      <c r="AE89" s="196">
        <f>AD89*'BD GRAL 2'!$E$12</f>
        <v>0</v>
      </c>
      <c r="AF89" s="369">
        <v>0</v>
      </c>
      <c r="AG89" s="196">
        <f>AF89*'BD GRAL 2'!$E$13</f>
        <v>0</v>
      </c>
      <c r="AH89" s="369">
        <v>0</v>
      </c>
      <c r="AI89" s="196">
        <f>AH89*'BD GRAL 2'!$E$14</f>
        <v>0</v>
      </c>
      <c r="AJ89" s="369">
        <v>0</v>
      </c>
      <c r="AK89" s="196">
        <f>AJ89*'BD GRAL 2'!$E$15</f>
        <v>0</v>
      </c>
      <c r="AL89" s="369">
        <v>0</v>
      </c>
      <c r="AM89" s="196">
        <f>AL89*'BD GRAL 2'!$E$16</f>
        <v>0</v>
      </c>
      <c r="AN89" s="369">
        <v>0</v>
      </c>
      <c r="AO89" s="196">
        <f>AN89*'BD GRAL 2'!$E$17</f>
        <v>0</v>
      </c>
      <c r="AP89" s="369">
        <v>0</v>
      </c>
      <c r="AQ89" s="196">
        <f>AP89*'BD GRAL 2'!$E$18</f>
        <v>0</v>
      </c>
      <c r="AR89" s="207">
        <f t="shared" si="12"/>
        <v>0</v>
      </c>
      <c r="AS89" s="357">
        <v>0</v>
      </c>
      <c r="AT89" s="358">
        <v>0</v>
      </c>
      <c r="AU89" s="359">
        <v>0</v>
      </c>
      <c r="AV89" s="360">
        <v>0</v>
      </c>
      <c r="AW89" s="359">
        <v>0</v>
      </c>
      <c r="AX89" s="360">
        <v>0</v>
      </c>
      <c r="AY89" s="359">
        <v>0</v>
      </c>
      <c r="AZ89" s="361">
        <v>0</v>
      </c>
      <c r="BA89" s="359">
        <v>0</v>
      </c>
      <c r="BB89" s="361">
        <v>0</v>
      </c>
      <c r="BC89" s="359">
        <v>0</v>
      </c>
      <c r="BD89" s="361">
        <v>0</v>
      </c>
      <c r="BE89" s="362">
        <v>0</v>
      </c>
      <c r="BF89" s="232">
        <f t="shared" si="17"/>
        <v>0</v>
      </c>
      <c r="BG89" s="180">
        <f t="shared" si="18"/>
        <v>0</v>
      </c>
      <c r="BH89" s="227">
        <f t="shared" si="21"/>
        <v>0</v>
      </c>
      <c r="BI89" s="236">
        <f t="shared" si="22"/>
        <v>0</v>
      </c>
      <c r="BJ89" s="974"/>
      <c r="BK89" s="909"/>
      <c r="BL89" s="909"/>
      <c r="BM89" s="975"/>
      <c r="BO89" s="242">
        <v>79</v>
      </c>
      <c r="BP89" s="959"/>
      <c r="BQ89" s="959"/>
      <c r="BR89" s="391" t="str">
        <f>IF(BP89="","",VLOOKUP(BP89,'DATOS BANCARIOS'!$B$4:$K$23,2))</f>
        <v/>
      </c>
      <c r="BS89" s="392" t="str">
        <f>IF(BP89="","",VLOOKUP(BP89,'DATOS BANCARIOS'!$B$4:$K$23,4))</f>
        <v/>
      </c>
      <c r="BT89" s="393" t="str">
        <f>IF(BP89="","",VLOOKUP(BP89,'DATOS BANCARIOS'!$B$4:$K$23,5))</f>
        <v/>
      </c>
      <c r="BU89" s="393" t="str">
        <f>IF(BP89="","",VLOOKUP(BP89,'DATOS BANCARIOS'!$B$4:$K$23,6))</f>
        <v/>
      </c>
      <c r="BV89" s="393" t="str">
        <f>IF(BP89="","",VLOOKUP(BP89,'DATOS BANCARIOS'!$B$4:$K$23,7))</f>
        <v/>
      </c>
      <c r="BW89" s="393" t="str">
        <f>IF(BP89="","",VLOOKUP(BP89,'DATOS BANCARIOS'!$B$4:$K$23,8))</f>
        <v/>
      </c>
      <c r="BX89" s="713"/>
      <c r="BY89" s="395"/>
      <c r="BZ89" s="298">
        <v>0</v>
      </c>
      <c r="CA89" s="299">
        <v>0</v>
      </c>
      <c r="CB89" s="300">
        <v>0</v>
      </c>
      <c r="CC89" s="299">
        <v>0</v>
      </c>
      <c r="CD89" s="300">
        <v>0</v>
      </c>
      <c r="CE89" s="299">
        <v>0</v>
      </c>
      <c r="CF89" s="300">
        <v>0</v>
      </c>
      <c r="CG89" s="299">
        <v>0</v>
      </c>
      <c r="CH89" s="301">
        <v>0</v>
      </c>
      <c r="CI89" s="299">
        <v>0</v>
      </c>
      <c r="CJ89" s="301">
        <v>0</v>
      </c>
      <c r="CK89" s="299">
        <v>0</v>
      </c>
      <c r="CL89" s="375">
        <v>0</v>
      </c>
      <c r="CM89" s="376">
        <v>0</v>
      </c>
      <c r="CN89" s="375">
        <v>0</v>
      </c>
      <c r="CO89" s="376">
        <v>0</v>
      </c>
      <c r="CP89" s="375">
        <v>0</v>
      </c>
      <c r="CQ89" s="302">
        <v>0</v>
      </c>
      <c r="CR89" s="254">
        <f t="shared" si="13"/>
        <v>0</v>
      </c>
      <c r="CS89" s="255">
        <f t="shared" si="19"/>
        <v>0</v>
      </c>
      <c r="CT89" s="291">
        <f t="shared" si="20"/>
        <v>0</v>
      </c>
      <c r="CU89" s="824">
        <f t="shared" si="14"/>
        <v>0</v>
      </c>
      <c r="CV89" s="373">
        <f t="shared" si="15"/>
        <v>0</v>
      </c>
      <c r="CW89" s="373">
        <f t="shared" si="16"/>
        <v>0</v>
      </c>
      <c r="CX89" s="910"/>
      <c r="CY89" s="907"/>
      <c r="CZ89" s="947"/>
    </row>
    <row r="90" spans="1:104" s="6" customFormat="1" ht="22.5" customHeight="1" x14ac:dyDescent="0.25">
      <c r="A90" s="52">
        <v>80</v>
      </c>
      <c r="B90" s="972"/>
      <c r="C90" s="972"/>
      <c r="D90" s="175" t="str">
        <f>IF(B90="","",VLOOKUP(B90,'DATOS BANCARIOS'!$B$4:$K$23,2))</f>
        <v/>
      </c>
      <c r="E90" s="117" t="str">
        <f>IF(B90="","",VLOOKUP(B90,'DATOS BANCARIOS'!$B$4:$K$23,4))</f>
        <v/>
      </c>
      <c r="F90" s="117" t="str">
        <f>IF(B90="","",VLOOKUP(B90,'DATOS BANCARIOS'!$B$4:$K$23,5))</f>
        <v/>
      </c>
      <c r="G90" s="117" t="str">
        <f>IF(B90="","",VLOOKUP(B90,'DATOS BANCARIOS'!$B$4:$K$23,6))</f>
        <v/>
      </c>
      <c r="H90" s="117" t="str">
        <f>IF(B90="","",VLOOKUP(B90,'DATOS BANCARIOS'!$B$4:$K$23,7))</f>
        <v/>
      </c>
      <c r="I90" s="117" t="str">
        <f>IF(B90="","",VLOOKUP(B90,'DATOS BANCARIOS'!$B$4:$K$23,8))</f>
        <v/>
      </c>
      <c r="J90" s="713"/>
      <c r="K90" s="397"/>
      <c r="L90" s="852">
        <v>0</v>
      </c>
      <c r="M90" s="196">
        <f>L90*'BD GRAL 2'!$E$3</f>
        <v>0</v>
      </c>
      <c r="N90" s="369">
        <v>0</v>
      </c>
      <c r="O90" s="196">
        <f>N90*'BD GRAL 2'!$E$4</f>
        <v>0</v>
      </c>
      <c r="P90" s="369">
        <v>0</v>
      </c>
      <c r="Q90" s="196">
        <f>P90*'BD GRAL 2'!$E$5</f>
        <v>0</v>
      </c>
      <c r="R90" s="369">
        <v>0</v>
      </c>
      <c r="S90" s="196">
        <f>R90*'BD GRAL 2'!$E$6</f>
        <v>0</v>
      </c>
      <c r="T90" s="369">
        <v>0</v>
      </c>
      <c r="U90" s="196">
        <f>T90*'BD GRAL 2'!$E$7</f>
        <v>0</v>
      </c>
      <c r="V90" s="369">
        <v>0</v>
      </c>
      <c r="W90" s="165">
        <f>V90*'BD GRAL 2'!$E$8</f>
        <v>0</v>
      </c>
      <c r="X90" s="369">
        <v>0</v>
      </c>
      <c r="Y90" s="196">
        <f>X90*'BD GRAL 2'!$E$9</f>
        <v>0</v>
      </c>
      <c r="Z90" s="369">
        <v>0</v>
      </c>
      <c r="AA90" s="196">
        <f>Z90*'BD GRAL 2'!$E$10</f>
        <v>0</v>
      </c>
      <c r="AB90" s="369">
        <v>0</v>
      </c>
      <c r="AC90" s="196">
        <f>AB90*'BD GRAL 2'!$E$11</f>
        <v>0</v>
      </c>
      <c r="AD90" s="369">
        <v>0</v>
      </c>
      <c r="AE90" s="196">
        <f>AD90*'BD GRAL 2'!$E$12</f>
        <v>0</v>
      </c>
      <c r="AF90" s="369">
        <v>0</v>
      </c>
      <c r="AG90" s="196">
        <f>AF90*'BD GRAL 2'!$E$13</f>
        <v>0</v>
      </c>
      <c r="AH90" s="369">
        <v>0</v>
      </c>
      <c r="AI90" s="196">
        <f>AH90*'BD GRAL 2'!$E$14</f>
        <v>0</v>
      </c>
      <c r="AJ90" s="369">
        <v>0</v>
      </c>
      <c r="AK90" s="196">
        <f>AJ90*'BD GRAL 2'!$E$15</f>
        <v>0</v>
      </c>
      <c r="AL90" s="369">
        <v>0</v>
      </c>
      <c r="AM90" s="196">
        <f>AL90*'BD GRAL 2'!$E$16</f>
        <v>0</v>
      </c>
      <c r="AN90" s="369">
        <v>0</v>
      </c>
      <c r="AO90" s="196">
        <f>AN90*'BD GRAL 2'!$E$17</f>
        <v>0</v>
      </c>
      <c r="AP90" s="369">
        <v>0</v>
      </c>
      <c r="AQ90" s="196">
        <f>AP90*'BD GRAL 2'!$E$18</f>
        <v>0</v>
      </c>
      <c r="AR90" s="207">
        <f t="shared" si="12"/>
        <v>0</v>
      </c>
      <c r="AS90" s="357">
        <v>0</v>
      </c>
      <c r="AT90" s="358">
        <v>0</v>
      </c>
      <c r="AU90" s="359">
        <v>0</v>
      </c>
      <c r="AV90" s="360">
        <v>0</v>
      </c>
      <c r="AW90" s="359">
        <v>0</v>
      </c>
      <c r="AX90" s="360">
        <v>0</v>
      </c>
      <c r="AY90" s="359">
        <v>0</v>
      </c>
      <c r="AZ90" s="361">
        <v>0</v>
      </c>
      <c r="BA90" s="359">
        <v>0</v>
      </c>
      <c r="BB90" s="361">
        <v>0</v>
      </c>
      <c r="BC90" s="359">
        <v>0</v>
      </c>
      <c r="BD90" s="361">
        <v>0</v>
      </c>
      <c r="BE90" s="362">
        <v>0</v>
      </c>
      <c r="BF90" s="232">
        <f t="shared" si="17"/>
        <v>0</v>
      </c>
      <c r="BG90" s="180">
        <f t="shared" si="18"/>
        <v>0</v>
      </c>
      <c r="BH90" s="227">
        <f t="shared" si="21"/>
        <v>0</v>
      </c>
      <c r="BI90" s="236">
        <f t="shared" si="22"/>
        <v>0</v>
      </c>
      <c r="BJ90" s="974"/>
      <c r="BK90" s="909"/>
      <c r="BL90" s="909"/>
      <c r="BM90" s="975"/>
      <c r="BO90" s="242">
        <v>80</v>
      </c>
      <c r="BP90" s="959"/>
      <c r="BQ90" s="959"/>
      <c r="BR90" s="391" t="str">
        <f>IF(BP90="","",VLOOKUP(BP90,'DATOS BANCARIOS'!$B$4:$K$23,2))</f>
        <v/>
      </c>
      <c r="BS90" s="392" t="str">
        <f>IF(BP90="","",VLOOKUP(BP90,'DATOS BANCARIOS'!$B$4:$K$23,4))</f>
        <v/>
      </c>
      <c r="BT90" s="393" t="str">
        <f>IF(BP90="","",VLOOKUP(BP90,'DATOS BANCARIOS'!$B$4:$K$23,5))</f>
        <v/>
      </c>
      <c r="BU90" s="393" t="str">
        <f>IF(BP90="","",VLOOKUP(BP90,'DATOS BANCARIOS'!$B$4:$K$23,6))</f>
        <v/>
      </c>
      <c r="BV90" s="393" t="str">
        <f>IF(BP90="","",VLOOKUP(BP90,'DATOS BANCARIOS'!$B$4:$K$23,7))</f>
        <v/>
      </c>
      <c r="BW90" s="393" t="str">
        <f>IF(BP90="","",VLOOKUP(BP90,'DATOS BANCARIOS'!$B$4:$K$23,8))</f>
        <v/>
      </c>
      <c r="BX90" s="713"/>
      <c r="BY90" s="395"/>
      <c r="BZ90" s="298">
        <v>0</v>
      </c>
      <c r="CA90" s="299">
        <v>0</v>
      </c>
      <c r="CB90" s="300">
        <v>0</v>
      </c>
      <c r="CC90" s="299">
        <v>0</v>
      </c>
      <c r="CD90" s="300">
        <v>0</v>
      </c>
      <c r="CE90" s="299">
        <v>0</v>
      </c>
      <c r="CF90" s="300">
        <v>0</v>
      </c>
      <c r="CG90" s="299">
        <v>0</v>
      </c>
      <c r="CH90" s="301">
        <v>0</v>
      </c>
      <c r="CI90" s="299">
        <v>0</v>
      </c>
      <c r="CJ90" s="301">
        <v>0</v>
      </c>
      <c r="CK90" s="299">
        <v>0</v>
      </c>
      <c r="CL90" s="375">
        <v>0</v>
      </c>
      <c r="CM90" s="376">
        <v>0</v>
      </c>
      <c r="CN90" s="375">
        <v>0</v>
      </c>
      <c r="CO90" s="376">
        <v>0</v>
      </c>
      <c r="CP90" s="375">
        <v>0</v>
      </c>
      <c r="CQ90" s="302">
        <v>0</v>
      </c>
      <c r="CR90" s="254">
        <f t="shared" si="13"/>
        <v>0</v>
      </c>
      <c r="CS90" s="255">
        <f t="shared" si="19"/>
        <v>0</v>
      </c>
      <c r="CT90" s="291">
        <f t="shared" si="20"/>
        <v>0</v>
      </c>
      <c r="CU90" s="824">
        <f t="shared" si="14"/>
        <v>0</v>
      </c>
      <c r="CV90" s="373">
        <f t="shared" si="15"/>
        <v>0</v>
      </c>
      <c r="CW90" s="373">
        <f t="shared" si="16"/>
        <v>0</v>
      </c>
      <c r="CX90" s="910"/>
      <c r="CY90" s="907"/>
      <c r="CZ90" s="947"/>
    </row>
    <row r="91" spans="1:104" s="6" customFormat="1" ht="22.5" customHeight="1" x14ac:dyDescent="0.25">
      <c r="A91" s="52">
        <v>81</v>
      </c>
      <c r="B91" s="972"/>
      <c r="C91" s="972"/>
      <c r="D91" s="175" t="str">
        <f>IF(B91="","",VLOOKUP(B91,'DATOS BANCARIOS'!$B$4:$K$23,2))</f>
        <v/>
      </c>
      <c r="E91" s="117" t="str">
        <f>IF(B91="","",VLOOKUP(B91,'DATOS BANCARIOS'!$B$4:$K$23,4))</f>
        <v/>
      </c>
      <c r="F91" s="117" t="str">
        <f>IF(B91="","",VLOOKUP(B91,'DATOS BANCARIOS'!$B$4:$K$23,5))</f>
        <v/>
      </c>
      <c r="G91" s="117" t="str">
        <f>IF(B91="","",VLOOKUP(B91,'DATOS BANCARIOS'!$B$4:$K$23,6))</f>
        <v/>
      </c>
      <c r="H91" s="117" t="str">
        <f>IF(B91="","",VLOOKUP(B91,'DATOS BANCARIOS'!$B$4:$K$23,7))</f>
        <v/>
      </c>
      <c r="I91" s="117" t="str">
        <f>IF(B91="","",VLOOKUP(B91,'DATOS BANCARIOS'!$B$4:$K$23,8))</f>
        <v/>
      </c>
      <c r="J91" s="713"/>
      <c r="K91" s="397"/>
      <c r="L91" s="852">
        <v>0</v>
      </c>
      <c r="M91" s="196">
        <f>L91*'BD GRAL 2'!$E$3</f>
        <v>0</v>
      </c>
      <c r="N91" s="369">
        <v>0</v>
      </c>
      <c r="O91" s="196">
        <f>N91*'BD GRAL 2'!$E$4</f>
        <v>0</v>
      </c>
      <c r="P91" s="369">
        <v>0</v>
      </c>
      <c r="Q91" s="196">
        <f>P91*'BD GRAL 2'!$E$5</f>
        <v>0</v>
      </c>
      <c r="R91" s="369">
        <v>0</v>
      </c>
      <c r="S91" s="196">
        <f>R91*'BD GRAL 2'!$E$6</f>
        <v>0</v>
      </c>
      <c r="T91" s="369">
        <v>0</v>
      </c>
      <c r="U91" s="196">
        <f>T91*'BD GRAL 2'!$E$7</f>
        <v>0</v>
      </c>
      <c r="V91" s="369">
        <v>0</v>
      </c>
      <c r="W91" s="165">
        <f>V91*'BD GRAL 2'!$E$8</f>
        <v>0</v>
      </c>
      <c r="X91" s="369">
        <v>0</v>
      </c>
      <c r="Y91" s="196">
        <f>X91*'BD GRAL 2'!$E$9</f>
        <v>0</v>
      </c>
      <c r="Z91" s="369">
        <v>0</v>
      </c>
      <c r="AA91" s="196">
        <f>Z91*'BD GRAL 2'!$E$10</f>
        <v>0</v>
      </c>
      <c r="AB91" s="369">
        <v>0</v>
      </c>
      <c r="AC91" s="196">
        <f>AB91*'BD GRAL 2'!$E$11</f>
        <v>0</v>
      </c>
      <c r="AD91" s="369">
        <v>0</v>
      </c>
      <c r="AE91" s="196">
        <f>AD91*'BD GRAL 2'!$E$12</f>
        <v>0</v>
      </c>
      <c r="AF91" s="369">
        <v>0</v>
      </c>
      <c r="AG91" s="196">
        <f>AF91*'BD GRAL 2'!$E$13</f>
        <v>0</v>
      </c>
      <c r="AH91" s="369">
        <v>0</v>
      </c>
      <c r="AI91" s="196">
        <f>AH91*'BD GRAL 2'!$E$14</f>
        <v>0</v>
      </c>
      <c r="AJ91" s="369">
        <v>0</v>
      </c>
      <c r="AK91" s="196">
        <f>AJ91*'BD GRAL 2'!$E$15</f>
        <v>0</v>
      </c>
      <c r="AL91" s="369">
        <v>0</v>
      </c>
      <c r="AM91" s="196">
        <f>AL91*'BD GRAL 2'!$E$16</f>
        <v>0</v>
      </c>
      <c r="AN91" s="369">
        <v>0</v>
      </c>
      <c r="AO91" s="196">
        <f>AN91*'BD GRAL 2'!$E$17</f>
        <v>0</v>
      </c>
      <c r="AP91" s="369">
        <v>0</v>
      </c>
      <c r="AQ91" s="196">
        <f>AP91*'BD GRAL 2'!$E$18</f>
        <v>0</v>
      </c>
      <c r="AR91" s="207">
        <f t="shared" si="12"/>
        <v>0</v>
      </c>
      <c r="AS91" s="357">
        <v>0</v>
      </c>
      <c r="AT91" s="358">
        <v>0</v>
      </c>
      <c r="AU91" s="359">
        <v>0</v>
      </c>
      <c r="AV91" s="360">
        <v>0</v>
      </c>
      <c r="AW91" s="359">
        <v>0</v>
      </c>
      <c r="AX91" s="360">
        <v>0</v>
      </c>
      <c r="AY91" s="359">
        <v>0</v>
      </c>
      <c r="AZ91" s="361">
        <v>0</v>
      </c>
      <c r="BA91" s="359">
        <v>0</v>
      </c>
      <c r="BB91" s="361">
        <v>0</v>
      </c>
      <c r="BC91" s="359">
        <v>0</v>
      </c>
      <c r="BD91" s="361">
        <v>0</v>
      </c>
      <c r="BE91" s="362">
        <v>0</v>
      </c>
      <c r="BF91" s="232">
        <f t="shared" si="17"/>
        <v>0</v>
      </c>
      <c r="BG91" s="180">
        <f t="shared" si="18"/>
        <v>0</v>
      </c>
      <c r="BH91" s="227">
        <f t="shared" si="21"/>
        <v>0</v>
      </c>
      <c r="BI91" s="236">
        <f t="shared" si="22"/>
        <v>0</v>
      </c>
      <c r="BJ91" s="974"/>
      <c r="BK91" s="909"/>
      <c r="BL91" s="909"/>
      <c r="BM91" s="975"/>
      <c r="BO91" s="242">
        <v>81</v>
      </c>
      <c r="BP91" s="959"/>
      <c r="BQ91" s="959"/>
      <c r="BR91" s="391" t="str">
        <f>IF(BP91="","",VLOOKUP(BP91,'DATOS BANCARIOS'!$B$4:$K$23,2))</f>
        <v/>
      </c>
      <c r="BS91" s="392" t="str">
        <f>IF(BP91="","",VLOOKUP(BP91,'DATOS BANCARIOS'!$B$4:$K$23,4))</f>
        <v/>
      </c>
      <c r="BT91" s="393" t="str">
        <f>IF(BP91="","",VLOOKUP(BP91,'DATOS BANCARIOS'!$B$4:$K$23,5))</f>
        <v/>
      </c>
      <c r="BU91" s="393" t="str">
        <f>IF(BP91="","",VLOOKUP(BP91,'DATOS BANCARIOS'!$B$4:$K$23,6))</f>
        <v/>
      </c>
      <c r="BV91" s="393" t="str">
        <f>IF(BP91="","",VLOOKUP(BP91,'DATOS BANCARIOS'!$B$4:$K$23,7))</f>
        <v/>
      </c>
      <c r="BW91" s="393" t="str">
        <f>IF(BP91="","",VLOOKUP(BP91,'DATOS BANCARIOS'!$B$4:$K$23,8))</f>
        <v/>
      </c>
      <c r="BX91" s="713"/>
      <c r="BY91" s="395"/>
      <c r="BZ91" s="298">
        <v>0</v>
      </c>
      <c r="CA91" s="299">
        <v>0</v>
      </c>
      <c r="CB91" s="300">
        <v>0</v>
      </c>
      <c r="CC91" s="299">
        <v>0</v>
      </c>
      <c r="CD91" s="300">
        <v>0</v>
      </c>
      <c r="CE91" s="299">
        <v>0</v>
      </c>
      <c r="CF91" s="300">
        <v>0</v>
      </c>
      <c r="CG91" s="299">
        <v>0</v>
      </c>
      <c r="CH91" s="301">
        <v>0</v>
      </c>
      <c r="CI91" s="299">
        <v>0</v>
      </c>
      <c r="CJ91" s="301">
        <v>0</v>
      </c>
      <c r="CK91" s="299">
        <v>0</v>
      </c>
      <c r="CL91" s="375">
        <v>0</v>
      </c>
      <c r="CM91" s="376">
        <v>0</v>
      </c>
      <c r="CN91" s="375">
        <v>0</v>
      </c>
      <c r="CO91" s="376">
        <v>0</v>
      </c>
      <c r="CP91" s="375">
        <v>0</v>
      </c>
      <c r="CQ91" s="302">
        <v>0</v>
      </c>
      <c r="CR91" s="254">
        <f t="shared" si="13"/>
        <v>0</v>
      </c>
      <c r="CS91" s="255">
        <f t="shared" si="19"/>
        <v>0</v>
      </c>
      <c r="CT91" s="291">
        <f t="shared" si="20"/>
        <v>0</v>
      </c>
      <c r="CU91" s="824">
        <f t="shared" si="14"/>
        <v>0</v>
      </c>
      <c r="CV91" s="373">
        <f t="shared" si="15"/>
        <v>0</v>
      </c>
      <c r="CW91" s="373">
        <f t="shared" si="16"/>
        <v>0</v>
      </c>
      <c r="CX91" s="910"/>
      <c r="CY91" s="907"/>
      <c r="CZ91" s="947"/>
    </row>
    <row r="92" spans="1:104" s="6" customFormat="1" ht="22.5" customHeight="1" x14ac:dyDescent="0.25">
      <c r="A92" s="52">
        <v>82</v>
      </c>
      <c r="B92" s="972"/>
      <c r="C92" s="972"/>
      <c r="D92" s="175" t="str">
        <f>IF(B92="","",VLOOKUP(B92,'DATOS BANCARIOS'!$B$4:$K$23,2))</f>
        <v/>
      </c>
      <c r="E92" s="117" t="str">
        <f>IF(B92="","",VLOOKUP(B92,'DATOS BANCARIOS'!$B$4:$K$23,4))</f>
        <v/>
      </c>
      <c r="F92" s="117" t="str">
        <f>IF(B92="","",VLOOKUP(B92,'DATOS BANCARIOS'!$B$4:$K$23,5))</f>
        <v/>
      </c>
      <c r="G92" s="117" t="str">
        <f>IF(B92="","",VLOOKUP(B92,'DATOS BANCARIOS'!$B$4:$K$23,6))</f>
        <v/>
      </c>
      <c r="H92" s="117" t="str">
        <f>IF(B92="","",VLOOKUP(B92,'DATOS BANCARIOS'!$B$4:$K$23,7))</f>
        <v/>
      </c>
      <c r="I92" s="117" t="str">
        <f>IF(B92="","",VLOOKUP(B92,'DATOS BANCARIOS'!$B$4:$K$23,8))</f>
        <v/>
      </c>
      <c r="J92" s="713"/>
      <c r="K92" s="397"/>
      <c r="L92" s="852">
        <v>0</v>
      </c>
      <c r="M92" s="196">
        <f>L92*'BD GRAL 2'!$E$3</f>
        <v>0</v>
      </c>
      <c r="N92" s="369">
        <v>0</v>
      </c>
      <c r="O92" s="196">
        <f>N92*'BD GRAL 2'!$E$4</f>
        <v>0</v>
      </c>
      <c r="P92" s="369">
        <v>0</v>
      </c>
      <c r="Q92" s="196">
        <f>P92*'BD GRAL 2'!$E$5</f>
        <v>0</v>
      </c>
      <c r="R92" s="369">
        <v>0</v>
      </c>
      <c r="S92" s="196">
        <f>R92*'BD GRAL 2'!$E$6</f>
        <v>0</v>
      </c>
      <c r="T92" s="369">
        <v>0</v>
      </c>
      <c r="U92" s="196">
        <f>T92*'BD GRAL 2'!$E$7</f>
        <v>0</v>
      </c>
      <c r="V92" s="369">
        <v>0</v>
      </c>
      <c r="W92" s="165">
        <f>V92*'BD GRAL 2'!$E$8</f>
        <v>0</v>
      </c>
      <c r="X92" s="369">
        <v>0</v>
      </c>
      <c r="Y92" s="196">
        <f>X92*'BD GRAL 2'!$E$9</f>
        <v>0</v>
      </c>
      <c r="Z92" s="369">
        <v>0</v>
      </c>
      <c r="AA92" s="196">
        <f>Z92*'BD GRAL 2'!$E$10</f>
        <v>0</v>
      </c>
      <c r="AB92" s="369">
        <v>0</v>
      </c>
      <c r="AC92" s="196">
        <f>AB92*'BD GRAL 2'!$E$11</f>
        <v>0</v>
      </c>
      <c r="AD92" s="369">
        <v>0</v>
      </c>
      <c r="AE92" s="196">
        <f>AD92*'BD GRAL 2'!$E$12</f>
        <v>0</v>
      </c>
      <c r="AF92" s="369">
        <v>0</v>
      </c>
      <c r="AG92" s="196">
        <f>AF92*'BD GRAL 2'!$E$13</f>
        <v>0</v>
      </c>
      <c r="AH92" s="369">
        <v>0</v>
      </c>
      <c r="AI92" s="196">
        <f>AH92*'BD GRAL 2'!$E$14</f>
        <v>0</v>
      </c>
      <c r="AJ92" s="369">
        <v>0</v>
      </c>
      <c r="AK92" s="196">
        <f>AJ92*'BD GRAL 2'!$E$15</f>
        <v>0</v>
      </c>
      <c r="AL92" s="369">
        <v>0</v>
      </c>
      <c r="AM92" s="196">
        <f>AL92*'BD GRAL 2'!$E$16</f>
        <v>0</v>
      </c>
      <c r="AN92" s="369">
        <v>0</v>
      </c>
      <c r="AO92" s="196">
        <f>AN92*'BD GRAL 2'!$E$17</f>
        <v>0</v>
      </c>
      <c r="AP92" s="369">
        <v>0</v>
      </c>
      <c r="AQ92" s="196">
        <f>AP92*'BD GRAL 2'!$E$18</f>
        <v>0</v>
      </c>
      <c r="AR92" s="207">
        <f t="shared" si="12"/>
        <v>0</v>
      </c>
      <c r="AS92" s="357">
        <v>0</v>
      </c>
      <c r="AT92" s="358">
        <v>0</v>
      </c>
      <c r="AU92" s="359">
        <v>0</v>
      </c>
      <c r="AV92" s="360">
        <v>0</v>
      </c>
      <c r="AW92" s="359">
        <v>0</v>
      </c>
      <c r="AX92" s="360">
        <v>0</v>
      </c>
      <c r="AY92" s="359">
        <v>0</v>
      </c>
      <c r="AZ92" s="361">
        <v>0</v>
      </c>
      <c r="BA92" s="359">
        <v>0</v>
      </c>
      <c r="BB92" s="361">
        <v>0</v>
      </c>
      <c r="BC92" s="359">
        <v>0</v>
      </c>
      <c r="BD92" s="361">
        <v>0</v>
      </c>
      <c r="BE92" s="362">
        <v>0</v>
      </c>
      <c r="BF92" s="232">
        <f t="shared" si="17"/>
        <v>0</v>
      </c>
      <c r="BG92" s="180">
        <f t="shared" si="18"/>
        <v>0</v>
      </c>
      <c r="BH92" s="227">
        <f t="shared" si="21"/>
        <v>0</v>
      </c>
      <c r="BI92" s="236">
        <f t="shared" si="22"/>
        <v>0</v>
      </c>
      <c r="BJ92" s="974"/>
      <c r="BK92" s="909"/>
      <c r="BL92" s="909"/>
      <c r="BM92" s="975"/>
      <c r="BO92" s="242">
        <v>82</v>
      </c>
      <c r="BP92" s="959"/>
      <c r="BQ92" s="959"/>
      <c r="BR92" s="391" t="str">
        <f>IF(BP92="","",VLOOKUP(BP92,'DATOS BANCARIOS'!$B$4:$K$23,2))</f>
        <v/>
      </c>
      <c r="BS92" s="392" t="str">
        <f>IF(BP92="","",VLOOKUP(BP92,'DATOS BANCARIOS'!$B$4:$K$23,4))</f>
        <v/>
      </c>
      <c r="BT92" s="393" t="str">
        <f>IF(BP92="","",VLOOKUP(BP92,'DATOS BANCARIOS'!$B$4:$K$23,5))</f>
        <v/>
      </c>
      <c r="BU92" s="393" t="str">
        <f>IF(BP92="","",VLOOKUP(BP92,'DATOS BANCARIOS'!$B$4:$K$23,6))</f>
        <v/>
      </c>
      <c r="BV92" s="393" t="str">
        <f>IF(BP92="","",VLOOKUP(BP92,'DATOS BANCARIOS'!$B$4:$K$23,7))</f>
        <v/>
      </c>
      <c r="BW92" s="393" t="str">
        <f>IF(BP92="","",VLOOKUP(BP92,'DATOS BANCARIOS'!$B$4:$K$23,8))</f>
        <v/>
      </c>
      <c r="BX92" s="713"/>
      <c r="BY92" s="395"/>
      <c r="BZ92" s="298">
        <v>0</v>
      </c>
      <c r="CA92" s="299">
        <v>0</v>
      </c>
      <c r="CB92" s="300">
        <v>0</v>
      </c>
      <c r="CC92" s="299">
        <v>0</v>
      </c>
      <c r="CD92" s="300">
        <v>0</v>
      </c>
      <c r="CE92" s="299">
        <v>0</v>
      </c>
      <c r="CF92" s="300">
        <v>0</v>
      </c>
      <c r="CG92" s="299">
        <v>0</v>
      </c>
      <c r="CH92" s="301">
        <v>0</v>
      </c>
      <c r="CI92" s="299">
        <v>0</v>
      </c>
      <c r="CJ92" s="301">
        <v>0</v>
      </c>
      <c r="CK92" s="299">
        <v>0</v>
      </c>
      <c r="CL92" s="375">
        <v>0</v>
      </c>
      <c r="CM92" s="376">
        <v>0</v>
      </c>
      <c r="CN92" s="375">
        <v>0</v>
      </c>
      <c r="CO92" s="376">
        <v>0</v>
      </c>
      <c r="CP92" s="375">
        <v>0</v>
      </c>
      <c r="CQ92" s="302">
        <v>0</v>
      </c>
      <c r="CR92" s="254">
        <f t="shared" si="13"/>
        <v>0</v>
      </c>
      <c r="CS92" s="255">
        <f t="shared" si="19"/>
        <v>0</v>
      </c>
      <c r="CT92" s="291">
        <f t="shared" si="20"/>
        <v>0</v>
      </c>
      <c r="CU92" s="824">
        <f t="shared" si="14"/>
        <v>0</v>
      </c>
      <c r="CV92" s="373">
        <f t="shared" si="15"/>
        <v>0</v>
      </c>
      <c r="CW92" s="373">
        <f t="shared" si="16"/>
        <v>0</v>
      </c>
      <c r="CX92" s="910"/>
      <c r="CY92" s="907"/>
      <c r="CZ92" s="947"/>
    </row>
    <row r="93" spans="1:104" s="6" customFormat="1" ht="22.5" customHeight="1" x14ac:dyDescent="0.25">
      <c r="A93" s="52">
        <v>83</v>
      </c>
      <c r="B93" s="972"/>
      <c r="C93" s="972"/>
      <c r="D93" s="175" t="str">
        <f>IF(B93="","",VLOOKUP(B93,'DATOS BANCARIOS'!$B$4:$K$23,2))</f>
        <v/>
      </c>
      <c r="E93" s="117" t="str">
        <f>IF(B93="","",VLOOKUP(B93,'DATOS BANCARIOS'!$B$4:$K$23,4))</f>
        <v/>
      </c>
      <c r="F93" s="117" t="str">
        <f>IF(B93="","",VLOOKUP(B93,'DATOS BANCARIOS'!$B$4:$K$23,5))</f>
        <v/>
      </c>
      <c r="G93" s="117" t="str">
        <f>IF(B93="","",VLOOKUP(B93,'DATOS BANCARIOS'!$B$4:$K$23,6))</f>
        <v/>
      </c>
      <c r="H93" s="117" t="str">
        <f>IF(B93="","",VLOOKUP(B93,'DATOS BANCARIOS'!$B$4:$K$23,7))</f>
        <v/>
      </c>
      <c r="I93" s="117" t="str">
        <f>IF(B93="","",VLOOKUP(B93,'DATOS BANCARIOS'!$B$4:$K$23,8))</f>
        <v/>
      </c>
      <c r="J93" s="713"/>
      <c r="K93" s="397"/>
      <c r="L93" s="852">
        <v>0</v>
      </c>
      <c r="M93" s="196">
        <f>L93*'BD GRAL 2'!$E$3</f>
        <v>0</v>
      </c>
      <c r="N93" s="369">
        <v>0</v>
      </c>
      <c r="O93" s="196">
        <f>N93*'BD GRAL 2'!$E$4</f>
        <v>0</v>
      </c>
      <c r="P93" s="369">
        <v>0</v>
      </c>
      <c r="Q93" s="196">
        <f>P93*'BD GRAL 2'!$E$5</f>
        <v>0</v>
      </c>
      <c r="R93" s="369">
        <v>0</v>
      </c>
      <c r="S93" s="196">
        <f>R93*'BD GRAL 2'!$E$6</f>
        <v>0</v>
      </c>
      <c r="T93" s="369">
        <v>0</v>
      </c>
      <c r="U93" s="196">
        <f>T93*'BD GRAL 2'!$E$7</f>
        <v>0</v>
      </c>
      <c r="V93" s="369">
        <v>0</v>
      </c>
      <c r="W93" s="165">
        <f>V93*'BD GRAL 2'!$E$8</f>
        <v>0</v>
      </c>
      <c r="X93" s="369">
        <v>0</v>
      </c>
      <c r="Y93" s="196">
        <f>X93*'BD GRAL 2'!$E$9</f>
        <v>0</v>
      </c>
      <c r="Z93" s="369">
        <v>0</v>
      </c>
      <c r="AA93" s="196">
        <f>Z93*'BD GRAL 2'!$E$10</f>
        <v>0</v>
      </c>
      <c r="AB93" s="369">
        <v>0</v>
      </c>
      <c r="AC93" s="196">
        <f>AB93*'BD GRAL 2'!$E$11</f>
        <v>0</v>
      </c>
      <c r="AD93" s="369">
        <v>0</v>
      </c>
      <c r="AE93" s="196">
        <f>AD93*'BD GRAL 2'!$E$12</f>
        <v>0</v>
      </c>
      <c r="AF93" s="369">
        <v>0</v>
      </c>
      <c r="AG93" s="196">
        <f>AF93*'BD GRAL 2'!$E$13</f>
        <v>0</v>
      </c>
      <c r="AH93" s="369">
        <v>0</v>
      </c>
      <c r="AI93" s="196">
        <f>AH93*'BD GRAL 2'!$E$14</f>
        <v>0</v>
      </c>
      <c r="AJ93" s="369">
        <v>0</v>
      </c>
      <c r="AK93" s="196">
        <f>AJ93*'BD GRAL 2'!$E$15</f>
        <v>0</v>
      </c>
      <c r="AL93" s="369">
        <v>0</v>
      </c>
      <c r="AM93" s="196">
        <f>AL93*'BD GRAL 2'!$E$16</f>
        <v>0</v>
      </c>
      <c r="AN93" s="369">
        <v>0</v>
      </c>
      <c r="AO93" s="196">
        <f>AN93*'BD GRAL 2'!$E$17</f>
        <v>0</v>
      </c>
      <c r="AP93" s="369">
        <v>0</v>
      </c>
      <c r="AQ93" s="196">
        <f>AP93*'BD GRAL 2'!$E$18</f>
        <v>0</v>
      </c>
      <c r="AR93" s="207">
        <f t="shared" si="12"/>
        <v>0</v>
      </c>
      <c r="AS93" s="357">
        <v>0</v>
      </c>
      <c r="AT93" s="358">
        <v>0</v>
      </c>
      <c r="AU93" s="359">
        <v>0</v>
      </c>
      <c r="AV93" s="360">
        <v>0</v>
      </c>
      <c r="AW93" s="359">
        <v>0</v>
      </c>
      <c r="AX93" s="360">
        <v>0</v>
      </c>
      <c r="AY93" s="359">
        <v>0</v>
      </c>
      <c r="AZ93" s="361">
        <v>0</v>
      </c>
      <c r="BA93" s="359">
        <v>0</v>
      </c>
      <c r="BB93" s="361">
        <v>0</v>
      </c>
      <c r="BC93" s="359">
        <v>0</v>
      </c>
      <c r="BD93" s="361">
        <v>0</v>
      </c>
      <c r="BE93" s="362">
        <v>0</v>
      </c>
      <c r="BF93" s="232">
        <f t="shared" si="17"/>
        <v>0</v>
      </c>
      <c r="BG93" s="180">
        <f t="shared" si="18"/>
        <v>0</v>
      </c>
      <c r="BH93" s="227">
        <f t="shared" si="21"/>
        <v>0</v>
      </c>
      <c r="BI93" s="236">
        <f t="shared" si="22"/>
        <v>0</v>
      </c>
      <c r="BJ93" s="974"/>
      <c r="BK93" s="909"/>
      <c r="BL93" s="909"/>
      <c r="BM93" s="975"/>
      <c r="BO93" s="242">
        <v>83</v>
      </c>
      <c r="BP93" s="959"/>
      <c r="BQ93" s="959"/>
      <c r="BR93" s="391" t="str">
        <f>IF(BP93="","",VLOOKUP(BP93,'DATOS BANCARIOS'!$B$4:$K$23,2))</f>
        <v/>
      </c>
      <c r="BS93" s="392" t="str">
        <f>IF(BP93="","",VLOOKUP(BP93,'DATOS BANCARIOS'!$B$4:$K$23,4))</f>
        <v/>
      </c>
      <c r="BT93" s="393" t="str">
        <f>IF(BP93="","",VLOOKUP(BP93,'DATOS BANCARIOS'!$B$4:$K$23,5))</f>
        <v/>
      </c>
      <c r="BU93" s="393" t="str">
        <f>IF(BP93="","",VLOOKUP(BP93,'DATOS BANCARIOS'!$B$4:$K$23,6))</f>
        <v/>
      </c>
      <c r="BV93" s="393" t="str">
        <f>IF(BP93="","",VLOOKUP(BP93,'DATOS BANCARIOS'!$B$4:$K$23,7))</f>
        <v/>
      </c>
      <c r="BW93" s="393" t="str">
        <f>IF(BP93="","",VLOOKUP(BP93,'DATOS BANCARIOS'!$B$4:$K$23,8))</f>
        <v/>
      </c>
      <c r="BX93" s="713"/>
      <c r="BY93" s="395"/>
      <c r="BZ93" s="298">
        <v>0</v>
      </c>
      <c r="CA93" s="299">
        <v>0</v>
      </c>
      <c r="CB93" s="300">
        <v>0</v>
      </c>
      <c r="CC93" s="299">
        <v>0</v>
      </c>
      <c r="CD93" s="300">
        <v>0</v>
      </c>
      <c r="CE93" s="299">
        <v>0</v>
      </c>
      <c r="CF93" s="300">
        <v>0</v>
      </c>
      <c r="CG93" s="299">
        <v>0</v>
      </c>
      <c r="CH93" s="301">
        <v>0</v>
      </c>
      <c r="CI93" s="299">
        <v>0</v>
      </c>
      <c r="CJ93" s="301">
        <v>0</v>
      </c>
      <c r="CK93" s="299">
        <v>0</v>
      </c>
      <c r="CL93" s="375">
        <v>0</v>
      </c>
      <c r="CM93" s="376">
        <v>0</v>
      </c>
      <c r="CN93" s="375">
        <v>0</v>
      </c>
      <c r="CO93" s="376">
        <v>0</v>
      </c>
      <c r="CP93" s="375">
        <v>0</v>
      </c>
      <c r="CQ93" s="302">
        <v>0</v>
      </c>
      <c r="CR93" s="254">
        <f t="shared" si="13"/>
        <v>0</v>
      </c>
      <c r="CS93" s="255">
        <f t="shared" si="19"/>
        <v>0</v>
      </c>
      <c r="CT93" s="291">
        <f t="shared" si="20"/>
        <v>0</v>
      </c>
      <c r="CU93" s="824">
        <f t="shared" si="14"/>
        <v>0</v>
      </c>
      <c r="CV93" s="373">
        <f t="shared" si="15"/>
        <v>0</v>
      </c>
      <c r="CW93" s="373">
        <f t="shared" si="16"/>
        <v>0</v>
      </c>
      <c r="CX93" s="910"/>
      <c r="CY93" s="907"/>
      <c r="CZ93" s="947"/>
    </row>
    <row r="94" spans="1:104" s="6" customFormat="1" ht="22.5" customHeight="1" x14ac:dyDescent="0.25">
      <c r="A94" s="52">
        <v>84</v>
      </c>
      <c r="B94" s="972"/>
      <c r="C94" s="972"/>
      <c r="D94" s="175" t="str">
        <f>IF(B94="","",VLOOKUP(B94,'DATOS BANCARIOS'!$B$4:$K$23,2))</f>
        <v/>
      </c>
      <c r="E94" s="117" t="str">
        <f>IF(B94="","",VLOOKUP(B94,'DATOS BANCARIOS'!$B$4:$K$23,4))</f>
        <v/>
      </c>
      <c r="F94" s="117" t="str">
        <f>IF(B94="","",VLOOKUP(B94,'DATOS BANCARIOS'!$B$4:$K$23,5))</f>
        <v/>
      </c>
      <c r="G94" s="117" t="str">
        <f>IF(B94="","",VLOOKUP(B94,'DATOS BANCARIOS'!$B$4:$K$23,6))</f>
        <v/>
      </c>
      <c r="H94" s="117" t="str">
        <f>IF(B94="","",VLOOKUP(B94,'DATOS BANCARIOS'!$B$4:$K$23,7))</f>
        <v/>
      </c>
      <c r="I94" s="117" t="str">
        <f>IF(B94="","",VLOOKUP(B94,'DATOS BANCARIOS'!$B$4:$K$23,8))</f>
        <v/>
      </c>
      <c r="J94" s="713"/>
      <c r="K94" s="397"/>
      <c r="L94" s="852">
        <v>0</v>
      </c>
      <c r="M94" s="196">
        <f>L94*'BD GRAL 2'!$E$3</f>
        <v>0</v>
      </c>
      <c r="N94" s="369">
        <v>0</v>
      </c>
      <c r="O94" s="196">
        <f>N94*'BD GRAL 2'!$E$4</f>
        <v>0</v>
      </c>
      <c r="P94" s="369">
        <v>0</v>
      </c>
      <c r="Q94" s="196">
        <f>P94*'BD GRAL 2'!$E$5</f>
        <v>0</v>
      </c>
      <c r="R94" s="369">
        <v>0</v>
      </c>
      <c r="S94" s="196">
        <f>R94*'BD GRAL 2'!$E$6</f>
        <v>0</v>
      </c>
      <c r="T94" s="369">
        <v>0</v>
      </c>
      <c r="U94" s="196">
        <f>T94*'BD GRAL 2'!$E$7</f>
        <v>0</v>
      </c>
      <c r="V94" s="369">
        <v>0</v>
      </c>
      <c r="W94" s="165">
        <f>V94*'BD GRAL 2'!$E$8</f>
        <v>0</v>
      </c>
      <c r="X94" s="369">
        <v>0</v>
      </c>
      <c r="Y94" s="196">
        <f>X94*'BD GRAL 2'!$E$9</f>
        <v>0</v>
      </c>
      <c r="Z94" s="369">
        <v>0</v>
      </c>
      <c r="AA94" s="196">
        <f>Z94*'BD GRAL 2'!$E$10</f>
        <v>0</v>
      </c>
      <c r="AB94" s="369">
        <v>0</v>
      </c>
      <c r="AC94" s="196">
        <f>AB94*'BD GRAL 2'!$E$11</f>
        <v>0</v>
      </c>
      <c r="AD94" s="369">
        <v>0</v>
      </c>
      <c r="AE94" s="196">
        <f>AD94*'BD GRAL 2'!$E$12</f>
        <v>0</v>
      </c>
      <c r="AF94" s="369">
        <v>0</v>
      </c>
      <c r="AG94" s="196">
        <f>AF94*'BD GRAL 2'!$E$13</f>
        <v>0</v>
      </c>
      <c r="AH94" s="369">
        <v>0</v>
      </c>
      <c r="AI94" s="196">
        <f>AH94*'BD GRAL 2'!$E$14</f>
        <v>0</v>
      </c>
      <c r="AJ94" s="369">
        <v>0</v>
      </c>
      <c r="AK94" s="196">
        <f>AJ94*'BD GRAL 2'!$E$15</f>
        <v>0</v>
      </c>
      <c r="AL94" s="369">
        <v>0</v>
      </c>
      <c r="AM94" s="196">
        <f>AL94*'BD GRAL 2'!$E$16</f>
        <v>0</v>
      </c>
      <c r="AN94" s="369">
        <v>0</v>
      </c>
      <c r="AO94" s="196">
        <f>AN94*'BD GRAL 2'!$E$17</f>
        <v>0</v>
      </c>
      <c r="AP94" s="369">
        <v>0</v>
      </c>
      <c r="AQ94" s="196">
        <f>AP94*'BD GRAL 2'!$E$18</f>
        <v>0</v>
      </c>
      <c r="AR94" s="207">
        <f t="shared" si="12"/>
        <v>0</v>
      </c>
      <c r="AS94" s="357">
        <v>0</v>
      </c>
      <c r="AT94" s="358">
        <v>0</v>
      </c>
      <c r="AU94" s="359">
        <v>0</v>
      </c>
      <c r="AV94" s="360">
        <v>0</v>
      </c>
      <c r="AW94" s="359">
        <v>0</v>
      </c>
      <c r="AX94" s="360">
        <v>0</v>
      </c>
      <c r="AY94" s="359">
        <v>0</v>
      </c>
      <c r="AZ94" s="361">
        <v>0</v>
      </c>
      <c r="BA94" s="359">
        <v>0</v>
      </c>
      <c r="BB94" s="361">
        <v>0</v>
      </c>
      <c r="BC94" s="359">
        <v>0</v>
      </c>
      <c r="BD94" s="361">
        <v>0</v>
      </c>
      <c r="BE94" s="362">
        <v>0</v>
      </c>
      <c r="BF94" s="232">
        <f t="shared" si="17"/>
        <v>0</v>
      </c>
      <c r="BG94" s="180">
        <f t="shared" si="18"/>
        <v>0</v>
      </c>
      <c r="BH94" s="227">
        <f t="shared" si="21"/>
        <v>0</v>
      </c>
      <c r="BI94" s="236">
        <f t="shared" si="22"/>
        <v>0</v>
      </c>
      <c r="BJ94" s="974"/>
      <c r="BK94" s="909"/>
      <c r="BL94" s="909"/>
      <c r="BM94" s="975"/>
      <c r="BO94" s="242">
        <v>84</v>
      </c>
      <c r="BP94" s="959"/>
      <c r="BQ94" s="959"/>
      <c r="BR94" s="391" t="str">
        <f>IF(BP94="","",VLOOKUP(BP94,'DATOS BANCARIOS'!$B$4:$K$23,2))</f>
        <v/>
      </c>
      <c r="BS94" s="392" t="str">
        <f>IF(BP94="","",VLOOKUP(BP94,'DATOS BANCARIOS'!$B$4:$K$23,4))</f>
        <v/>
      </c>
      <c r="BT94" s="393" t="str">
        <f>IF(BP94="","",VLOOKUP(BP94,'DATOS BANCARIOS'!$B$4:$K$23,5))</f>
        <v/>
      </c>
      <c r="BU94" s="393" t="str">
        <f>IF(BP94="","",VLOOKUP(BP94,'DATOS BANCARIOS'!$B$4:$K$23,6))</f>
        <v/>
      </c>
      <c r="BV94" s="393" t="str">
        <f>IF(BP94="","",VLOOKUP(BP94,'DATOS BANCARIOS'!$B$4:$K$23,7))</f>
        <v/>
      </c>
      <c r="BW94" s="393" t="str">
        <f>IF(BP94="","",VLOOKUP(BP94,'DATOS BANCARIOS'!$B$4:$K$23,8))</f>
        <v/>
      </c>
      <c r="BX94" s="713"/>
      <c r="BY94" s="395"/>
      <c r="BZ94" s="298">
        <v>0</v>
      </c>
      <c r="CA94" s="299">
        <v>0</v>
      </c>
      <c r="CB94" s="300">
        <v>0</v>
      </c>
      <c r="CC94" s="299">
        <v>0</v>
      </c>
      <c r="CD94" s="300">
        <v>0</v>
      </c>
      <c r="CE94" s="299">
        <v>0</v>
      </c>
      <c r="CF94" s="300">
        <v>0</v>
      </c>
      <c r="CG94" s="299">
        <v>0</v>
      </c>
      <c r="CH94" s="301">
        <v>0</v>
      </c>
      <c r="CI94" s="299">
        <v>0</v>
      </c>
      <c r="CJ94" s="301">
        <v>0</v>
      </c>
      <c r="CK94" s="299">
        <v>0</v>
      </c>
      <c r="CL94" s="375">
        <v>0</v>
      </c>
      <c r="CM94" s="376">
        <v>0</v>
      </c>
      <c r="CN94" s="375">
        <v>0</v>
      </c>
      <c r="CO94" s="376">
        <v>0</v>
      </c>
      <c r="CP94" s="375">
        <v>0</v>
      </c>
      <c r="CQ94" s="302">
        <v>0</v>
      </c>
      <c r="CR94" s="254">
        <f t="shared" si="13"/>
        <v>0</v>
      </c>
      <c r="CS94" s="255">
        <f t="shared" si="19"/>
        <v>0</v>
      </c>
      <c r="CT94" s="291">
        <f t="shared" si="20"/>
        <v>0</v>
      </c>
      <c r="CU94" s="824">
        <f t="shared" si="14"/>
        <v>0</v>
      </c>
      <c r="CV94" s="373">
        <f t="shared" si="15"/>
        <v>0</v>
      </c>
      <c r="CW94" s="373">
        <f t="shared" si="16"/>
        <v>0</v>
      </c>
      <c r="CX94" s="910"/>
      <c r="CY94" s="907"/>
      <c r="CZ94" s="947"/>
    </row>
    <row r="95" spans="1:104" s="6" customFormat="1" ht="22.5" customHeight="1" x14ac:dyDescent="0.25">
      <c r="A95" s="52">
        <v>85</v>
      </c>
      <c r="B95" s="972"/>
      <c r="C95" s="972"/>
      <c r="D95" s="175" t="str">
        <f>IF(B95="","",VLOOKUP(B95,'DATOS BANCARIOS'!$B$4:$K$23,2))</f>
        <v/>
      </c>
      <c r="E95" s="117" t="str">
        <f>IF(B95="","",VLOOKUP(B95,'DATOS BANCARIOS'!$B$4:$K$23,4))</f>
        <v/>
      </c>
      <c r="F95" s="117" t="str">
        <f>IF(B95="","",VLOOKUP(B95,'DATOS BANCARIOS'!$B$4:$K$23,5))</f>
        <v/>
      </c>
      <c r="G95" s="117" t="str">
        <f>IF(B95="","",VLOOKUP(B95,'DATOS BANCARIOS'!$B$4:$K$23,6))</f>
        <v/>
      </c>
      <c r="H95" s="117" t="str">
        <f>IF(B95="","",VLOOKUP(B95,'DATOS BANCARIOS'!$B$4:$K$23,7))</f>
        <v/>
      </c>
      <c r="I95" s="117" t="str">
        <f>IF(B95="","",VLOOKUP(B95,'DATOS BANCARIOS'!$B$4:$K$23,8))</f>
        <v/>
      </c>
      <c r="J95" s="713"/>
      <c r="K95" s="397"/>
      <c r="L95" s="852">
        <v>0</v>
      </c>
      <c r="M95" s="196">
        <f>L95*'BD GRAL 2'!$E$3</f>
        <v>0</v>
      </c>
      <c r="N95" s="369">
        <v>0</v>
      </c>
      <c r="O95" s="196">
        <f>N95*'BD GRAL 2'!$E$4</f>
        <v>0</v>
      </c>
      <c r="P95" s="369">
        <v>0</v>
      </c>
      <c r="Q95" s="196">
        <f>P95*'BD GRAL 2'!$E$5</f>
        <v>0</v>
      </c>
      <c r="R95" s="369">
        <v>0</v>
      </c>
      <c r="S95" s="196">
        <f>R95*'BD GRAL 2'!$E$6</f>
        <v>0</v>
      </c>
      <c r="T95" s="369">
        <v>0</v>
      </c>
      <c r="U95" s="196">
        <f>T95*'BD GRAL 2'!$E$7</f>
        <v>0</v>
      </c>
      <c r="V95" s="369">
        <v>0</v>
      </c>
      <c r="W95" s="165">
        <f>V95*'BD GRAL 2'!$E$8</f>
        <v>0</v>
      </c>
      <c r="X95" s="369">
        <v>0</v>
      </c>
      <c r="Y95" s="196">
        <f>X95*'BD GRAL 2'!$E$9</f>
        <v>0</v>
      </c>
      <c r="Z95" s="369">
        <v>0</v>
      </c>
      <c r="AA95" s="196">
        <f>Z95*'BD GRAL 2'!$E$10</f>
        <v>0</v>
      </c>
      <c r="AB95" s="369">
        <v>0</v>
      </c>
      <c r="AC95" s="196">
        <f>AB95*'BD GRAL 2'!$E$11</f>
        <v>0</v>
      </c>
      <c r="AD95" s="369">
        <v>0</v>
      </c>
      <c r="AE95" s="196">
        <f>AD95*'BD GRAL 2'!$E$12</f>
        <v>0</v>
      </c>
      <c r="AF95" s="369">
        <v>0</v>
      </c>
      <c r="AG95" s="196">
        <f>AF95*'BD GRAL 2'!$E$13</f>
        <v>0</v>
      </c>
      <c r="AH95" s="369">
        <v>0</v>
      </c>
      <c r="AI95" s="196">
        <f>AH95*'BD GRAL 2'!$E$14</f>
        <v>0</v>
      </c>
      <c r="AJ95" s="369">
        <v>0</v>
      </c>
      <c r="AK95" s="196">
        <f>AJ95*'BD GRAL 2'!$E$15</f>
        <v>0</v>
      </c>
      <c r="AL95" s="369">
        <v>0</v>
      </c>
      <c r="AM95" s="196">
        <f>AL95*'BD GRAL 2'!$E$16</f>
        <v>0</v>
      </c>
      <c r="AN95" s="369">
        <v>0</v>
      </c>
      <c r="AO95" s="196">
        <f>AN95*'BD GRAL 2'!$E$17</f>
        <v>0</v>
      </c>
      <c r="AP95" s="369">
        <v>0</v>
      </c>
      <c r="AQ95" s="196">
        <f>AP95*'BD GRAL 2'!$E$18</f>
        <v>0</v>
      </c>
      <c r="AR95" s="207">
        <f t="shared" si="12"/>
        <v>0</v>
      </c>
      <c r="AS95" s="357">
        <v>0</v>
      </c>
      <c r="AT95" s="358">
        <v>0</v>
      </c>
      <c r="AU95" s="359">
        <v>0</v>
      </c>
      <c r="AV95" s="360">
        <v>0</v>
      </c>
      <c r="AW95" s="359">
        <v>0</v>
      </c>
      <c r="AX95" s="360">
        <v>0</v>
      </c>
      <c r="AY95" s="359">
        <v>0</v>
      </c>
      <c r="AZ95" s="361">
        <v>0</v>
      </c>
      <c r="BA95" s="359">
        <v>0</v>
      </c>
      <c r="BB95" s="361">
        <v>0</v>
      </c>
      <c r="BC95" s="359">
        <v>0</v>
      </c>
      <c r="BD95" s="361">
        <v>0</v>
      </c>
      <c r="BE95" s="362">
        <v>0</v>
      </c>
      <c r="BF95" s="232">
        <f t="shared" si="17"/>
        <v>0</v>
      </c>
      <c r="BG95" s="180">
        <f t="shared" si="18"/>
        <v>0</v>
      </c>
      <c r="BH95" s="227">
        <f t="shared" si="21"/>
        <v>0</v>
      </c>
      <c r="BI95" s="236">
        <f t="shared" si="22"/>
        <v>0</v>
      </c>
      <c r="BJ95" s="974"/>
      <c r="BK95" s="909"/>
      <c r="BL95" s="909"/>
      <c r="BM95" s="975"/>
      <c r="BO95" s="242">
        <v>85</v>
      </c>
      <c r="BP95" s="959"/>
      <c r="BQ95" s="959"/>
      <c r="BR95" s="391" t="str">
        <f>IF(BP95="","",VLOOKUP(BP95,'DATOS BANCARIOS'!$B$4:$K$23,2))</f>
        <v/>
      </c>
      <c r="BS95" s="392" t="str">
        <f>IF(BP95="","",VLOOKUP(BP95,'DATOS BANCARIOS'!$B$4:$K$23,4))</f>
        <v/>
      </c>
      <c r="BT95" s="393" t="str">
        <f>IF(BP95="","",VLOOKUP(BP95,'DATOS BANCARIOS'!$B$4:$K$23,5))</f>
        <v/>
      </c>
      <c r="BU95" s="393" t="str">
        <f>IF(BP95="","",VLOOKUP(BP95,'DATOS BANCARIOS'!$B$4:$K$23,6))</f>
        <v/>
      </c>
      <c r="BV95" s="393" t="str">
        <f>IF(BP95="","",VLOOKUP(BP95,'DATOS BANCARIOS'!$B$4:$K$23,7))</f>
        <v/>
      </c>
      <c r="BW95" s="393" t="str">
        <f>IF(BP95="","",VLOOKUP(BP95,'DATOS BANCARIOS'!$B$4:$K$23,8))</f>
        <v/>
      </c>
      <c r="BX95" s="713"/>
      <c r="BY95" s="395"/>
      <c r="BZ95" s="298">
        <v>0</v>
      </c>
      <c r="CA95" s="299">
        <v>0</v>
      </c>
      <c r="CB95" s="300">
        <v>0</v>
      </c>
      <c r="CC95" s="299">
        <v>0</v>
      </c>
      <c r="CD95" s="300">
        <v>0</v>
      </c>
      <c r="CE95" s="299">
        <v>0</v>
      </c>
      <c r="CF95" s="300">
        <v>0</v>
      </c>
      <c r="CG95" s="299">
        <v>0</v>
      </c>
      <c r="CH95" s="301">
        <v>0</v>
      </c>
      <c r="CI95" s="299">
        <v>0</v>
      </c>
      <c r="CJ95" s="301">
        <v>0</v>
      </c>
      <c r="CK95" s="299">
        <v>0</v>
      </c>
      <c r="CL95" s="375">
        <v>0</v>
      </c>
      <c r="CM95" s="376">
        <v>0</v>
      </c>
      <c r="CN95" s="375">
        <v>0</v>
      </c>
      <c r="CO95" s="376">
        <v>0</v>
      </c>
      <c r="CP95" s="375">
        <v>0</v>
      </c>
      <c r="CQ95" s="302">
        <v>0</v>
      </c>
      <c r="CR95" s="254">
        <f t="shared" si="13"/>
        <v>0</v>
      </c>
      <c r="CS95" s="255">
        <f t="shared" si="19"/>
        <v>0</v>
      </c>
      <c r="CT95" s="291">
        <f t="shared" si="20"/>
        <v>0</v>
      </c>
      <c r="CU95" s="824">
        <f t="shared" si="14"/>
        <v>0</v>
      </c>
      <c r="CV95" s="373">
        <f t="shared" si="15"/>
        <v>0</v>
      </c>
      <c r="CW95" s="373">
        <f t="shared" si="16"/>
        <v>0</v>
      </c>
      <c r="CX95" s="910"/>
      <c r="CY95" s="907"/>
      <c r="CZ95" s="947"/>
    </row>
    <row r="96" spans="1:104" s="6" customFormat="1" ht="22.5" customHeight="1" x14ac:dyDescent="0.25">
      <c r="A96" s="52">
        <v>86</v>
      </c>
      <c r="B96" s="972"/>
      <c r="C96" s="972"/>
      <c r="D96" s="175" t="str">
        <f>IF(B96="","",VLOOKUP(B96,'DATOS BANCARIOS'!$B$4:$K$23,2))</f>
        <v/>
      </c>
      <c r="E96" s="117" t="str">
        <f>IF(B96="","",VLOOKUP(B96,'DATOS BANCARIOS'!$B$4:$K$23,4))</f>
        <v/>
      </c>
      <c r="F96" s="117" t="str">
        <f>IF(B96="","",VLOOKUP(B96,'DATOS BANCARIOS'!$B$4:$K$23,5))</f>
        <v/>
      </c>
      <c r="G96" s="117" t="str">
        <f>IF(B96="","",VLOOKUP(B96,'DATOS BANCARIOS'!$B$4:$K$23,6))</f>
        <v/>
      </c>
      <c r="H96" s="117" t="str">
        <f>IF(B96="","",VLOOKUP(B96,'DATOS BANCARIOS'!$B$4:$K$23,7))</f>
        <v/>
      </c>
      <c r="I96" s="117" t="str">
        <f>IF(B96="","",VLOOKUP(B96,'DATOS BANCARIOS'!$B$4:$K$23,8))</f>
        <v/>
      </c>
      <c r="J96" s="713"/>
      <c r="K96" s="397"/>
      <c r="L96" s="852">
        <v>0</v>
      </c>
      <c r="M96" s="196">
        <f>L96*'BD GRAL 2'!$E$3</f>
        <v>0</v>
      </c>
      <c r="N96" s="369">
        <v>0</v>
      </c>
      <c r="O96" s="196">
        <f>N96*'BD GRAL 2'!$E$4</f>
        <v>0</v>
      </c>
      <c r="P96" s="369">
        <v>0</v>
      </c>
      <c r="Q96" s="196">
        <f>P96*'BD GRAL 2'!$E$5</f>
        <v>0</v>
      </c>
      <c r="R96" s="369">
        <v>0</v>
      </c>
      <c r="S96" s="196">
        <f>R96*'BD GRAL 2'!$E$6</f>
        <v>0</v>
      </c>
      <c r="T96" s="369">
        <v>0</v>
      </c>
      <c r="U96" s="196">
        <f>T96*'BD GRAL 2'!$E$7</f>
        <v>0</v>
      </c>
      <c r="V96" s="369">
        <v>0</v>
      </c>
      <c r="W96" s="165">
        <f>V96*'BD GRAL 2'!$E$8</f>
        <v>0</v>
      </c>
      <c r="X96" s="369">
        <v>0</v>
      </c>
      <c r="Y96" s="196">
        <f>X96*'BD GRAL 2'!$E$9</f>
        <v>0</v>
      </c>
      <c r="Z96" s="369">
        <v>0</v>
      </c>
      <c r="AA96" s="196">
        <f>Z96*'BD GRAL 2'!$E$10</f>
        <v>0</v>
      </c>
      <c r="AB96" s="369">
        <v>0</v>
      </c>
      <c r="AC96" s="196">
        <f>AB96*'BD GRAL 2'!$E$11</f>
        <v>0</v>
      </c>
      <c r="AD96" s="369">
        <v>0</v>
      </c>
      <c r="AE96" s="196">
        <f>AD96*'BD GRAL 2'!$E$12</f>
        <v>0</v>
      </c>
      <c r="AF96" s="369">
        <v>0</v>
      </c>
      <c r="AG96" s="196">
        <f>AF96*'BD GRAL 2'!$E$13</f>
        <v>0</v>
      </c>
      <c r="AH96" s="369">
        <v>0</v>
      </c>
      <c r="AI96" s="196">
        <f>AH96*'BD GRAL 2'!$E$14</f>
        <v>0</v>
      </c>
      <c r="AJ96" s="369">
        <v>0</v>
      </c>
      <c r="AK96" s="196">
        <f>AJ96*'BD GRAL 2'!$E$15</f>
        <v>0</v>
      </c>
      <c r="AL96" s="369">
        <v>0</v>
      </c>
      <c r="AM96" s="196">
        <f>AL96*'BD GRAL 2'!$E$16</f>
        <v>0</v>
      </c>
      <c r="AN96" s="369">
        <v>0</v>
      </c>
      <c r="AO96" s="196">
        <f>AN96*'BD GRAL 2'!$E$17</f>
        <v>0</v>
      </c>
      <c r="AP96" s="369">
        <v>0</v>
      </c>
      <c r="AQ96" s="196">
        <f>AP96*'BD GRAL 2'!$E$18</f>
        <v>0</v>
      </c>
      <c r="AR96" s="207">
        <f t="shared" si="12"/>
        <v>0</v>
      </c>
      <c r="AS96" s="357">
        <v>0</v>
      </c>
      <c r="AT96" s="358">
        <v>0</v>
      </c>
      <c r="AU96" s="359">
        <v>0</v>
      </c>
      <c r="AV96" s="360">
        <v>0</v>
      </c>
      <c r="AW96" s="359">
        <v>0</v>
      </c>
      <c r="AX96" s="360">
        <v>0</v>
      </c>
      <c r="AY96" s="359">
        <v>0</v>
      </c>
      <c r="AZ96" s="361">
        <v>0</v>
      </c>
      <c r="BA96" s="359">
        <v>0</v>
      </c>
      <c r="BB96" s="361">
        <v>0</v>
      </c>
      <c r="BC96" s="359">
        <v>0</v>
      </c>
      <c r="BD96" s="361">
        <v>0</v>
      </c>
      <c r="BE96" s="362">
        <v>0</v>
      </c>
      <c r="BF96" s="232">
        <f t="shared" si="17"/>
        <v>0</v>
      </c>
      <c r="BG96" s="180">
        <f t="shared" si="18"/>
        <v>0</v>
      </c>
      <c r="BH96" s="227">
        <f t="shared" si="21"/>
        <v>0</v>
      </c>
      <c r="BI96" s="236">
        <f t="shared" si="22"/>
        <v>0</v>
      </c>
      <c r="BJ96" s="974"/>
      <c r="BK96" s="909"/>
      <c r="BL96" s="909"/>
      <c r="BM96" s="975"/>
      <c r="BO96" s="242">
        <v>86</v>
      </c>
      <c r="BP96" s="959"/>
      <c r="BQ96" s="959"/>
      <c r="BR96" s="391" t="str">
        <f>IF(BP96="","",VLOOKUP(BP96,'DATOS BANCARIOS'!$B$4:$K$23,2))</f>
        <v/>
      </c>
      <c r="BS96" s="392" t="str">
        <f>IF(BP96="","",VLOOKUP(BP96,'DATOS BANCARIOS'!$B$4:$K$23,4))</f>
        <v/>
      </c>
      <c r="BT96" s="393" t="str">
        <f>IF(BP96="","",VLOOKUP(BP96,'DATOS BANCARIOS'!$B$4:$K$23,5))</f>
        <v/>
      </c>
      <c r="BU96" s="393" t="str">
        <f>IF(BP96="","",VLOOKUP(BP96,'DATOS BANCARIOS'!$B$4:$K$23,6))</f>
        <v/>
      </c>
      <c r="BV96" s="393" t="str">
        <f>IF(BP96="","",VLOOKUP(BP96,'DATOS BANCARIOS'!$B$4:$K$23,7))</f>
        <v/>
      </c>
      <c r="BW96" s="393" t="str">
        <f>IF(BP96="","",VLOOKUP(BP96,'DATOS BANCARIOS'!$B$4:$K$23,8))</f>
        <v/>
      </c>
      <c r="BX96" s="713"/>
      <c r="BY96" s="395"/>
      <c r="BZ96" s="298">
        <v>0</v>
      </c>
      <c r="CA96" s="299">
        <v>0</v>
      </c>
      <c r="CB96" s="300">
        <v>0</v>
      </c>
      <c r="CC96" s="299">
        <v>0</v>
      </c>
      <c r="CD96" s="300">
        <v>0</v>
      </c>
      <c r="CE96" s="299">
        <v>0</v>
      </c>
      <c r="CF96" s="300">
        <v>0</v>
      </c>
      <c r="CG96" s="299">
        <v>0</v>
      </c>
      <c r="CH96" s="301">
        <v>0</v>
      </c>
      <c r="CI96" s="299">
        <v>0</v>
      </c>
      <c r="CJ96" s="301">
        <v>0</v>
      </c>
      <c r="CK96" s="299">
        <v>0</v>
      </c>
      <c r="CL96" s="375">
        <v>0</v>
      </c>
      <c r="CM96" s="376">
        <v>0</v>
      </c>
      <c r="CN96" s="375">
        <v>0</v>
      </c>
      <c r="CO96" s="376">
        <v>0</v>
      </c>
      <c r="CP96" s="375">
        <v>0</v>
      </c>
      <c r="CQ96" s="302">
        <v>0</v>
      </c>
      <c r="CR96" s="254">
        <f t="shared" si="13"/>
        <v>0</v>
      </c>
      <c r="CS96" s="255">
        <f t="shared" si="19"/>
        <v>0</v>
      </c>
      <c r="CT96" s="291">
        <f t="shared" si="20"/>
        <v>0</v>
      </c>
      <c r="CU96" s="824">
        <f t="shared" si="14"/>
        <v>0</v>
      </c>
      <c r="CV96" s="373">
        <f t="shared" si="15"/>
        <v>0</v>
      </c>
      <c r="CW96" s="373">
        <f t="shared" si="16"/>
        <v>0</v>
      </c>
      <c r="CX96" s="910"/>
      <c r="CY96" s="907"/>
      <c r="CZ96" s="947"/>
    </row>
    <row r="97" spans="1:104" s="6" customFormat="1" ht="22.5" customHeight="1" x14ac:dyDescent="0.25">
      <c r="A97" s="52">
        <v>87</v>
      </c>
      <c r="B97" s="972"/>
      <c r="C97" s="972"/>
      <c r="D97" s="175" t="str">
        <f>IF(B97="","",VLOOKUP(B97,'DATOS BANCARIOS'!$B$4:$K$23,2))</f>
        <v/>
      </c>
      <c r="E97" s="117" t="str">
        <f>IF(B97="","",VLOOKUP(B97,'DATOS BANCARIOS'!$B$4:$K$23,4))</f>
        <v/>
      </c>
      <c r="F97" s="117" t="str">
        <f>IF(B97="","",VLOOKUP(B97,'DATOS BANCARIOS'!$B$4:$K$23,5))</f>
        <v/>
      </c>
      <c r="G97" s="117" t="str">
        <f>IF(B97="","",VLOOKUP(B97,'DATOS BANCARIOS'!$B$4:$K$23,6))</f>
        <v/>
      </c>
      <c r="H97" s="117" t="str">
        <f>IF(B97="","",VLOOKUP(B97,'DATOS BANCARIOS'!$B$4:$K$23,7))</f>
        <v/>
      </c>
      <c r="I97" s="117" t="str">
        <f>IF(B97="","",VLOOKUP(B97,'DATOS BANCARIOS'!$B$4:$K$23,8))</f>
        <v/>
      </c>
      <c r="J97" s="713"/>
      <c r="K97" s="397"/>
      <c r="L97" s="852">
        <v>0</v>
      </c>
      <c r="M97" s="196">
        <f>L97*'BD GRAL 2'!$E$3</f>
        <v>0</v>
      </c>
      <c r="N97" s="369">
        <v>0</v>
      </c>
      <c r="O97" s="196">
        <f>N97*'BD GRAL 2'!$E$4</f>
        <v>0</v>
      </c>
      <c r="P97" s="369">
        <v>0</v>
      </c>
      <c r="Q97" s="196">
        <f>P97*'BD GRAL 2'!$E$5</f>
        <v>0</v>
      </c>
      <c r="R97" s="369">
        <v>0</v>
      </c>
      <c r="S97" s="196">
        <f>R97*'BD GRAL 2'!$E$6</f>
        <v>0</v>
      </c>
      <c r="T97" s="369">
        <v>0</v>
      </c>
      <c r="U97" s="196">
        <f>T97*'BD GRAL 2'!$E$7</f>
        <v>0</v>
      </c>
      <c r="V97" s="369">
        <v>0</v>
      </c>
      <c r="W97" s="165">
        <f>V97*'BD GRAL 2'!$E$8</f>
        <v>0</v>
      </c>
      <c r="X97" s="369">
        <v>0</v>
      </c>
      <c r="Y97" s="196">
        <f>X97*'BD GRAL 2'!$E$9</f>
        <v>0</v>
      </c>
      <c r="Z97" s="369">
        <v>0</v>
      </c>
      <c r="AA97" s="196">
        <f>Z97*'BD GRAL 2'!$E$10</f>
        <v>0</v>
      </c>
      <c r="AB97" s="369">
        <v>0</v>
      </c>
      <c r="AC97" s="196">
        <f>AB97*'BD GRAL 2'!$E$11</f>
        <v>0</v>
      </c>
      <c r="AD97" s="369">
        <v>0</v>
      </c>
      <c r="AE97" s="196">
        <f>AD97*'BD GRAL 2'!$E$12</f>
        <v>0</v>
      </c>
      <c r="AF97" s="369">
        <v>0</v>
      </c>
      <c r="AG97" s="196">
        <f>AF97*'BD GRAL 2'!$E$13</f>
        <v>0</v>
      </c>
      <c r="AH97" s="369">
        <v>0</v>
      </c>
      <c r="AI97" s="196">
        <f>AH97*'BD GRAL 2'!$E$14</f>
        <v>0</v>
      </c>
      <c r="AJ97" s="369">
        <v>0</v>
      </c>
      <c r="AK97" s="196">
        <f>AJ97*'BD GRAL 2'!$E$15</f>
        <v>0</v>
      </c>
      <c r="AL97" s="369">
        <v>0</v>
      </c>
      <c r="AM97" s="196">
        <f>AL97*'BD GRAL 2'!$E$16</f>
        <v>0</v>
      </c>
      <c r="AN97" s="369">
        <v>0</v>
      </c>
      <c r="AO97" s="196">
        <f>AN97*'BD GRAL 2'!$E$17</f>
        <v>0</v>
      </c>
      <c r="AP97" s="369">
        <v>0</v>
      </c>
      <c r="AQ97" s="196">
        <f>AP97*'BD GRAL 2'!$E$18</f>
        <v>0</v>
      </c>
      <c r="AR97" s="207">
        <f t="shared" si="12"/>
        <v>0</v>
      </c>
      <c r="AS97" s="357">
        <v>0</v>
      </c>
      <c r="AT97" s="358">
        <v>0</v>
      </c>
      <c r="AU97" s="359">
        <v>0</v>
      </c>
      <c r="AV97" s="360">
        <v>0</v>
      </c>
      <c r="AW97" s="359">
        <v>0</v>
      </c>
      <c r="AX97" s="360">
        <v>0</v>
      </c>
      <c r="AY97" s="359">
        <v>0</v>
      </c>
      <c r="AZ97" s="361">
        <v>0</v>
      </c>
      <c r="BA97" s="359">
        <v>0</v>
      </c>
      <c r="BB97" s="361">
        <v>0</v>
      </c>
      <c r="BC97" s="359">
        <v>0</v>
      </c>
      <c r="BD97" s="361">
        <v>0</v>
      </c>
      <c r="BE97" s="362">
        <v>0</v>
      </c>
      <c r="BF97" s="232">
        <f t="shared" si="17"/>
        <v>0</v>
      </c>
      <c r="BG97" s="180">
        <f t="shared" si="18"/>
        <v>0</v>
      </c>
      <c r="BH97" s="227">
        <f t="shared" si="21"/>
        <v>0</v>
      </c>
      <c r="BI97" s="236">
        <f t="shared" si="22"/>
        <v>0</v>
      </c>
      <c r="BJ97" s="974"/>
      <c r="BK97" s="909"/>
      <c r="BL97" s="909"/>
      <c r="BM97" s="975"/>
      <c r="BO97" s="242">
        <v>87</v>
      </c>
      <c r="BP97" s="959"/>
      <c r="BQ97" s="959"/>
      <c r="BR97" s="391" t="str">
        <f>IF(BP97="","",VLOOKUP(BP97,'DATOS BANCARIOS'!$B$4:$K$23,2))</f>
        <v/>
      </c>
      <c r="BS97" s="392" t="str">
        <f>IF(BP97="","",VLOOKUP(BP97,'DATOS BANCARIOS'!$B$4:$K$23,4))</f>
        <v/>
      </c>
      <c r="BT97" s="393" t="str">
        <f>IF(BP97="","",VLOOKUP(BP97,'DATOS BANCARIOS'!$B$4:$K$23,5))</f>
        <v/>
      </c>
      <c r="BU97" s="393" t="str">
        <f>IF(BP97="","",VLOOKUP(BP97,'DATOS BANCARIOS'!$B$4:$K$23,6))</f>
        <v/>
      </c>
      <c r="BV97" s="393" t="str">
        <f>IF(BP97="","",VLOOKUP(BP97,'DATOS BANCARIOS'!$B$4:$K$23,7))</f>
        <v/>
      </c>
      <c r="BW97" s="393" t="str">
        <f>IF(BP97="","",VLOOKUP(BP97,'DATOS BANCARIOS'!$B$4:$K$23,8))</f>
        <v/>
      </c>
      <c r="BX97" s="713"/>
      <c r="BY97" s="395"/>
      <c r="BZ97" s="298">
        <v>0</v>
      </c>
      <c r="CA97" s="299">
        <v>0</v>
      </c>
      <c r="CB97" s="300">
        <v>0</v>
      </c>
      <c r="CC97" s="299">
        <v>0</v>
      </c>
      <c r="CD97" s="300">
        <v>0</v>
      </c>
      <c r="CE97" s="299">
        <v>0</v>
      </c>
      <c r="CF97" s="300">
        <v>0</v>
      </c>
      <c r="CG97" s="299">
        <v>0</v>
      </c>
      <c r="CH97" s="301">
        <v>0</v>
      </c>
      <c r="CI97" s="299">
        <v>0</v>
      </c>
      <c r="CJ97" s="301">
        <v>0</v>
      </c>
      <c r="CK97" s="299">
        <v>0</v>
      </c>
      <c r="CL97" s="375">
        <v>0</v>
      </c>
      <c r="CM97" s="376">
        <v>0</v>
      </c>
      <c r="CN97" s="375">
        <v>0</v>
      </c>
      <c r="CO97" s="376">
        <v>0</v>
      </c>
      <c r="CP97" s="375">
        <v>0</v>
      </c>
      <c r="CQ97" s="302">
        <v>0</v>
      </c>
      <c r="CR97" s="254">
        <f t="shared" si="13"/>
        <v>0</v>
      </c>
      <c r="CS97" s="255">
        <f t="shared" si="19"/>
        <v>0</v>
      </c>
      <c r="CT97" s="291">
        <f t="shared" si="20"/>
        <v>0</v>
      </c>
      <c r="CU97" s="824">
        <f t="shared" si="14"/>
        <v>0</v>
      </c>
      <c r="CV97" s="373">
        <f t="shared" si="15"/>
        <v>0</v>
      </c>
      <c r="CW97" s="373">
        <f t="shared" si="16"/>
        <v>0</v>
      </c>
      <c r="CX97" s="910"/>
      <c r="CY97" s="907"/>
      <c r="CZ97" s="947"/>
    </row>
    <row r="98" spans="1:104" s="6" customFormat="1" ht="22.5" customHeight="1" x14ac:dyDescent="0.25">
      <c r="A98" s="52">
        <v>88</v>
      </c>
      <c r="B98" s="972"/>
      <c r="C98" s="972"/>
      <c r="D98" s="175" t="str">
        <f>IF(B98="","",VLOOKUP(B98,'DATOS BANCARIOS'!$B$4:$K$23,2))</f>
        <v/>
      </c>
      <c r="E98" s="117" t="str">
        <f>IF(B98="","",VLOOKUP(B98,'DATOS BANCARIOS'!$B$4:$K$23,4))</f>
        <v/>
      </c>
      <c r="F98" s="117" t="str">
        <f>IF(B98="","",VLOOKUP(B98,'DATOS BANCARIOS'!$B$4:$K$23,5))</f>
        <v/>
      </c>
      <c r="G98" s="117" t="str">
        <f>IF(B98="","",VLOOKUP(B98,'DATOS BANCARIOS'!$B$4:$K$23,6))</f>
        <v/>
      </c>
      <c r="H98" s="117" t="str">
        <f>IF(B98="","",VLOOKUP(B98,'DATOS BANCARIOS'!$B$4:$K$23,7))</f>
        <v/>
      </c>
      <c r="I98" s="117" t="str">
        <f>IF(B98="","",VLOOKUP(B98,'DATOS BANCARIOS'!$B$4:$K$23,8))</f>
        <v/>
      </c>
      <c r="J98" s="713"/>
      <c r="K98" s="397"/>
      <c r="L98" s="852">
        <v>0</v>
      </c>
      <c r="M98" s="196">
        <f>L98*'BD GRAL 2'!$E$3</f>
        <v>0</v>
      </c>
      <c r="N98" s="369">
        <v>0</v>
      </c>
      <c r="O98" s="196">
        <f>N98*'BD GRAL 2'!$E$4</f>
        <v>0</v>
      </c>
      <c r="P98" s="369">
        <v>0</v>
      </c>
      <c r="Q98" s="196">
        <f>P98*'BD GRAL 2'!$E$5</f>
        <v>0</v>
      </c>
      <c r="R98" s="369">
        <v>0</v>
      </c>
      <c r="S98" s="196">
        <f>R98*'BD GRAL 2'!$E$6</f>
        <v>0</v>
      </c>
      <c r="T98" s="369">
        <v>0</v>
      </c>
      <c r="U98" s="196">
        <f>T98*'BD GRAL 2'!$E$7</f>
        <v>0</v>
      </c>
      <c r="V98" s="369">
        <v>0</v>
      </c>
      <c r="W98" s="165">
        <f>V98*'BD GRAL 2'!$E$8</f>
        <v>0</v>
      </c>
      <c r="X98" s="369">
        <v>0</v>
      </c>
      <c r="Y98" s="196">
        <f>X98*'BD GRAL 2'!$E$9</f>
        <v>0</v>
      </c>
      <c r="Z98" s="369">
        <v>0</v>
      </c>
      <c r="AA98" s="196">
        <f>Z98*'BD GRAL 2'!$E$10</f>
        <v>0</v>
      </c>
      <c r="AB98" s="369">
        <v>0</v>
      </c>
      <c r="AC98" s="196">
        <f>AB98*'BD GRAL 2'!$E$11</f>
        <v>0</v>
      </c>
      <c r="AD98" s="369">
        <v>0</v>
      </c>
      <c r="AE98" s="196">
        <f>AD98*'BD GRAL 2'!$E$12</f>
        <v>0</v>
      </c>
      <c r="AF98" s="369">
        <v>0</v>
      </c>
      <c r="AG98" s="196">
        <f>AF98*'BD GRAL 2'!$E$13</f>
        <v>0</v>
      </c>
      <c r="AH98" s="369">
        <v>0</v>
      </c>
      <c r="AI98" s="196">
        <f>AH98*'BD GRAL 2'!$E$14</f>
        <v>0</v>
      </c>
      <c r="AJ98" s="369">
        <v>0</v>
      </c>
      <c r="AK98" s="196">
        <f>AJ98*'BD GRAL 2'!$E$15</f>
        <v>0</v>
      </c>
      <c r="AL98" s="369">
        <v>0</v>
      </c>
      <c r="AM98" s="196">
        <f>AL98*'BD GRAL 2'!$E$16</f>
        <v>0</v>
      </c>
      <c r="AN98" s="369">
        <v>0</v>
      </c>
      <c r="AO98" s="196">
        <f>AN98*'BD GRAL 2'!$E$17</f>
        <v>0</v>
      </c>
      <c r="AP98" s="369">
        <v>0</v>
      </c>
      <c r="AQ98" s="196">
        <f>AP98*'BD GRAL 2'!$E$18</f>
        <v>0</v>
      </c>
      <c r="AR98" s="207">
        <f t="shared" si="12"/>
        <v>0</v>
      </c>
      <c r="AS98" s="357">
        <v>0</v>
      </c>
      <c r="AT98" s="358">
        <v>0</v>
      </c>
      <c r="AU98" s="359">
        <v>0</v>
      </c>
      <c r="AV98" s="360">
        <v>0</v>
      </c>
      <c r="AW98" s="359">
        <v>0</v>
      </c>
      <c r="AX98" s="360">
        <v>0</v>
      </c>
      <c r="AY98" s="359">
        <v>0</v>
      </c>
      <c r="AZ98" s="361">
        <v>0</v>
      </c>
      <c r="BA98" s="359">
        <v>0</v>
      </c>
      <c r="BB98" s="361">
        <v>0</v>
      </c>
      <c r="BC98" s="359">
        <v>0</v>
      </c>
      <c r="BD98" s="361">
        <v>0</v>
      </c>
      <c r="BE98" s="362">
        <v>0</v>
      </c>
      <c r="BF98" s="232">
        <f t="shared" si="17"/>
        <v>0</v>
      </c>
      <c r="BG98" s="180">
        <f t="shared" si="18"/>
        <v>0</v>
      </c>
      <c r="BH98" s="227">
        <f t="shared" si="21"/>
        <v>0</v>
      </c>
      <c r="BI98" s="236">
        <f t="shared" si="22"/>
        <v>0</v>
      </c>
      <c r="BJ98" s="974"/>
      <c r="BK98" s="909"/>
      <c r="BL98" s="909"/>
      <c r="BM98" s="975"/>
      <c r="BO98" s="242">
        <v>88</v>
      </c>
      <c r="BP98" s="959"/>
      <c r="BQ98" s="959"/>
      <c r="BR98" s="391" t="str">
        <f>IF(BP98="","",VLOOKUP(BP98,'DATOS BANCARIOS'!$B$4:$K$23,2))</f>
        <v/>
      </c>
      <c r="BS98" s="392" t="str">
        <f>IF(BP98="","",VLOOKUP(BP98,'DATOS BANCARIOS'!$B$4:$K$23,4))</f>
        <v/>
      </c>
      <c r="BT98" s="393" t="str">
        <f>IF(BP98="","",VLOOKUP(BP98,'DATOS BANCARIOS'!$B$4:$K$23,5))</f>
        <v/>
      </c>
      <c r="BU98" s="393" t="str">
        <f>IF(BP98="","",VLOOKUP(BP98,'DATOS BANCARIOS'!$B$4:$K$23,6))</f>
        <v/>
      </c>
      <c r="BV98" s="393" t="str">
        <f>IF(BP98="","",VLOOKUP(BP98,'DATOS BANCARIOS'!$B$4:$K$23,7))</f>
        <v/>
      </c>
      <c r="BW98" s="393" t="str">
        <f>IF(BP98="","",VLOOKUP(BP98,'DATOS BANCARIOS'!$B$4:$K$23,8))</f>
        <v/>
      </c>
      <c r="BX98" s="713"/>
      <c r="BY98" s="395"/>
      <c r="BZ98" s="298">
        <v>0</v>
      </c>
      <c r="CA98" s="299">
        <v>0</v>
      </c>
      <c r="CB98" s="300">
        <v>0</v>
      </c>
      <c r="CC98" s="299">
        <v>0</v>
      </c>
      <c r="CD98" s="300">
        <v>0</v>
      </c>
      <c r="CE98" s="299">
        <v>0</v>
      </c>
      <c r="CF98" s="300">
        <v>0</v>
      </c>
      <c r="CG98" s="299">
        <v>0</v>
      </c>
      <c r="CH98" s="301">
        <v>0</v>
      </c>
      <c r="CI98" s="299">
        <v>0</v>
      </c>
      <c r="CJ98" s="301">
        <v>0</v>
      </c>
      <c r="CK98" s="299">
        <v>0</v>
      </c>
      <c r="CL98" s="375">
        <v>0</v>
      </c>
      <c r="CM98" s="376">
        <v>0</v>
      </c>
      <c r="CN98" s="375">
        <v>0</v>
      </c>
      <c r="CO98" s="376">
        <v>0</v>
      </c>
      <c r="CP98" s="375">
        <v>0</v>
      </c>
      <c r="CQ98" s="302">
        <v>0</v>
      </c>
      <c r="CR98" s="254">
        <f t="shared" si="13"/>
        <v>0</v>
      </c>
      <c r="CS98" s="255">
        <f t="shared" si="19"/>
        <v>0</v>
      </c>
      <c r="CT98" s="291">
        <f t="shared" si="20"/>
        <v>0</v>
      </c>
      <c r="CU98" s="824">
        <f t="shared" si="14"/>
        <v>0</v>
      </c>
      <c r="CV98" s="373">
        <f t="shared" si="15"/>
        <v>0</v>
      </c>
      <c r="CW98" s="373">
        <f t="shared" si="16"/>
        <v>0</v>
      </c>
      <c r="CX98" s="910"/>
      <c r="CY98" s="907"/>
      <c r="CZ98" s="947"/>
    </row>
    <row r="99" spans="1:104" s="6" customFormat="1" ht="22.5" customHeight="1" x14ac:dyDescent="0.25">
      <c r="A99" s="52">
        <v>89</v>
      </c>
      <c r="B99" s="972"/>
      <c r="C99" s="972"/>
      <c r="D99" s="175" t="str">
        <f>IF(B99="","",VLOOKUP(B99,'DATOS BANCARIOS'!$B$4:$K$23,2))</f>
        <v/>
      </c>
      <c r="E99" s="117" t="str">
        <f>IF(B99="","",VLOOKUP(B99,'DATOS BANCARIOS'!$B$4:$K$23,4))</f>
        <v/>
      </c>
      <c r="F99" s="117" t="str">
        <f>IF(B99="","",VLOOKUP(B99,'DATOS BANCARIOS'!$B$4:$K$23,5))</f>
        <v/>
      </c>
      <c r="G99" s="117" t="str">
        <f>IF(B99="","",VLOOKUP(B99,'DATOS BANCARIOS'!$B$4:$K$23,6))</f>
        <v/>
      </c>
      <c r="H99" s="117" t="str">
        <f>IF(B99="","",VLOOKUP(B99,'DATOS BANCARIOS'!$B$4:$K$23,7))</f>
        <v/>
      </c>
      <c r="I99" s="117" t="str">
        <f>IF(B99="","",VLOOKUP(B99,'DATOS BANCARIOS'!$B$4:$K$23,8))</f>
        <v/>
      </c>
      <c r="J99" s="713"/>
      <c r="K99" s="397"/>
      <c r="L99" s="852">
        <v>0</v>
      </c>
      <c r="M99" s="196">
        <f>L99*'BD GRAL 2'!$E$3</f>
        <v>0</v>
      </c>
      <c r="N99" s="369">
        <v>0</v>
      </c>
      <c r="O99" s="196">
        <f>N99*'BD GRAL 2'!$E$4</f>
        <v>0</v>
      </c>
      <c r="P99" s="369">
        <v>0</v>
      </c>
      <c r="Q99" s="196">
        <f>P99*'BD GRAL 2'!$E$5</f>
        <v>0</v>
      </c>
      <c r="R99" s="369">
        <v>0</v>
      </c>
      <c r="S99" s="196">
        <f>R99*'BD GRAL 2'!$E$6</f>
        <v>0</v>
      </c>
      <c r="T99" s="369">
        <v>0</v>
      </c>
      <c r="U99" s="196">
        <f>T99*'BD GRAL 2'!$E$7</f>
        <v>0</v>
      </c>
      <c r="V99" s="369">
        <v>0</v>
      </c>
      <c r="W99" s="165">
        <f>V99*'BD GRAL 2'!$E$8</f>
        <v>0</v>
      </c>
      <c r="X99" s="369">
        <v>0</v>
      </c>
      <c r="Y99" s="196">
        <f>X99*'BD GRAL 2'!$E$9</f>
        <v>0</v>
      </c>
      <c r="Z99" s="369">
        <v>0</v>
      </c>
      <c r="AA99" s="196">
        <f>Z99*'BD GRAL 2'!$E$10</f>
        <v>0</v>
      </c>
      <c r="AB99" s="369">
        <v>0</v>
      </c>
      <c r="AC99" s="196">
        <f>AB99*'BD GRAL 2'!$E$11</f>
        <v>0</v>
      </c>
      <c r="AD99" s="369">
        <v>0</v>
      </c>
      <c r="AE99" s="196">
        <f>AD99*'BD GRAL 2'!$E$12</f>
        <v>0</v>
      </c>
      <c r="AF99" s="369">
        <v>0</v>
      </c>
      <c r="AG99" s="196">
        <f>AF99*'BD GRAL 2'!$E$13</f>
        <v>0</v>
      </c>
      <c r="AH99" s="369">
        <v>0</v>
      </c>
      <c r="AI99" s="196">
        <f>AH99*'BD GRAL 2'!$E$14</f>
        <v>0</v>
      </c>
      <c r="AJ99" s="369">
        <v>0</v>
      </c>
      <c r="AK99" s="196">
        <f>AJ99*'BD GRAL 2'!$E$15</f>
        <v>0</v>
      </c>
      <c r="AL99" s="369">
        <v>0</v>
      </c>
      <c r="AM99" s="196">
        <f>AL99*'BD GRAL 2'!$E$16</f>
        <v>0</v>
      </c>
      <c r="AN99" s="369">
        <v>0</v>
      </c>
      <c r="AO99" s="196">
        <f>AN99*'BD GRAL 2'!$E$17</f>
        <v>0</v>
      </c>
      <c r="AP99" s="369">
        <v>0</v>
      </c>
      <c r="AQ99" s="196">
        <f>AP99*'BD GRAL 2'!$E$18</f>
        <v>0</v>
      </c>
      <c r="AR99" s="207">
        <f t="shared" si="12"/>
        <v>0</v>
      </c>
      <c r="AS99" s="357">
        <v>0</v>
      </c>
      <c r="AT99" s="358">
        <v>0</v>
      </c>
      <c r="AU99" s="359">
        <v>0</v>
      </c>
      <c r="AV99" s="360">
        <v>0</v>
      </c>
      <c r="AW99" s="359">
        <v>0</v>
      </c>
      <c r="AX99" s="360">
        <v>0</v>
      </c>
      <c r="AY99" s="359">
        <v>0</v>
      </c>
      <c r="AZ99" s="361">
        <v>0</v>
      </c>
      <c r="BA99" s="359">
        <v>0</v>
      </c>
      <c r="BB99" s="361">
        <v>0</v>
      </c>
      <c r="BC99" s="359">
        <v>0</v>
      </c>
      <c r="BD99" s="361">
        <v>0</v>
      </c>
      <c r="BE99" s="362">
        <v>0</v>
      </c>
      <c r="BF99" s="232">
        <f t="shared" si="17"/>
        <v>0</v>
      </c>
      <c r="BG99" s="180">
        <f t="shared" si="18"/>
        <v>0</v>
      </c>
      <c r="BH99" s="227">
        <f t="shared" si="21"/>
        <v>0</v>
      </c>
      <c r="BI99" s="236">
        <f t="shared" si="22"/>
        <v>0</v>
      </c>
      <c r="BJ99" s="974"/>
      <c r="BK99" s="909"/>
      <c r="BL99" s="909"/>
      <c r="BM99" s="975"/>
      <c r="BO99" s="242">
        <v>89</v>
      </c>
      <c r="BP99" s="959"/>
      <c r="BQ99" s="959"/>
      <c r="BR99" s="391" t="str">
        <f>IF(BP99="","",VLOOKUP(BP99,'DATOS BANCARIOS'!$B$4:$K$23,2))</f>
        <v/>
      </c>
      <c r="BS99" s="392" t="str">
        <f>IF(BP99="","",VLOOKUP(BP99,'DATOS BANCARIOS'!$B$4:$K$23,4))</f>
        <v/>
      </c>
      <c r="BT99" s="393" t="str">
        <f>IF(BP99="","",VLOOKUP(BP99,'DATOS BANCARIOS'!$B$4:$K$23,5))</f>
        <v/>
      </c>
      <c r="BU99" s="393" t="str">
        <f>IF(BP99="","",VLOOKUP(BP99,'DATOS BANCARIOS'!$B$4:$K$23,6))</f>
        <v/>
      </c>
      <c r="BV99" s="393" t="str">
        <f>IF(BP99="","",VLOOKUP(BP99,'DATOS BANCARIOS'!$B$4:$K$23,7))</f>
        <v/>
      </c>
      <c r="BW99" s="393" t="str">
        <f>IF(BP99="","",VLOOKUP(BP99,'DATOS BANCARIOS'!$B$4:$K$23,8))</f>
        <v/>
      </c>
      <c r="BX99" s="713"/>
      <c r="BY99" s="395"/>
      <c r="BZ99" s="298">
        <v>0</v>
      </c>
      <c r="CA99" s="299">
        <v>0</v>
      </c>
      <c r="CB99" s="300">
        <v>0</v>
      </c>
      <c r="CC99" s="299">
        <v>0</v>
      </c>
      <c r="CD99" s="300">
        <v>0</v>
      </c>
      <c r="CE99" s="299">
        <v>0</v>
      </c>
      <c r="CF99" s="300">
        <v>0</v>
      </c>
      <c r="CG99" s="299">
        <v>0</v>
      </c>
      <c r="CH99" s="301">
        <v>0</v>
      </c>
      <c r="CI99" s="299">
        <v>0</v>
      </c>
      <c r="CJ99" s="301">
        <v>0</v>
      </c>
      <c r="CK99" s="299">
        <v>0</v>
      </c>
      <c r="CL99" s="375">
        <v>0</v>
      </c>
      <c r="CM99" s="376">
        <v>0</v>
      </c>
      <c r="CN99" s="375">
        <v>0</v>
      </c>
      <c r="CO99" s="376">
        <v>0</v>
      </c>
      <c r="CP99" s="375">
        <v>0</v>
      </c>
      <c r="CQ99" s="302">
        <v>0</v>
      </c>
      <c r="CR99" s="254">
        <f t="shared" si="13"/>
        <v>0</v>
      </c>
      <c r="CS99" s="255">
        <f t="shared" si="19"/>
        <v>0</v>
      </c>
      <c r="CT99" s="291">
        <f t="shared" si="20"/>
        <v>0</v>
      </c>
      <c r="CU99" s="824">
        <f t="shared" si="14"/>
        <v>0</v>
      </c>
      <c r="CV99" s="373">
        <f t="shared" si="15"/>
        <v>0</v>
      </c>
      <c r="CW99" s="373">
        <f t="shared" si="16"/>
        <v>0</v>
      </c>
      <c r="CX99" s="910"/>
      <c r="CY99" s="907"/>
      <c r="CZ99" s="947"/>
    </row>
    <row r="100" spans="1:104" s="6" customFormat="1" ht="22.5" customHeight="1" x14ac:dyDescent="0.25">
      <c r="A100" s="52">
        <v>90</v>
      </c>
      <c r="B100" s="972"/>
      <c r="C100" s="972"/>
      <c r="D100" s="175" t="str">
        <f>IF(B100="","",VLOOKUP(B100,'DATOS BANCARIOS'!$B$4:$K$23,2))</f>
        <v/>
      </c>
      <c r="E100" s="117" t="str">
        <f>IF(B100="","",VLOOKUP(B100,'DATOS BANCARIOS'!$B$4:$K$23,4))</f>
        <v/>
      </c>
      <c r="F100" s="117" t="str">
        <f>IF(B100="","",VLOOKUP(B100,'DATOS BANCARIOS'!$B$4:$K$23,5))</f>
        <v/>
      </c>
      <c r="G100" s="117" t="str">
        <f>IF(B100="","",VLOOKUP(B100,'DATOS BANCARIOS'!$B$4:$K$23,6))</f>
        <v/>
      </c>
      <c r="H100" s="117" t="str">
        <f>IF(B100="","",VLOOKUP(B100,'DATOS BANCARIOS'!$B$4:$K$23,7))</f>
        <v/>
      </c>
      <c r="I100" s="117" t="str">
        <f>IF(B100="","",VLOOKUP(B100,'DATOS BANCARIOS'!$B$4:$K$23,8))</f>
        <v/>
      </c>
      <c r="J100" s="713"/>
      <c r="K100" s="397"/>
      <c r="L100" s="852">
        <v>0</v>
      </c>
      <c r="M100" s="196">
        <f>L100*'BD GRAL 2'!$E$3</f>
        <v>0</v>
      </c>
      <c r="N100" s="369">
        <v>0</v>
      </c>
      <c r="O100" s="196">
        <f>N100*'BD GRAL 2'!$E$4</f>
        <v>0</v>
      </c>
      <c r="P100" s="369">
        <v>0</v>
      </c>
      <c r="Q100" s="196">
        <f>P100*'BD GRAL 2'!$E$5</f>
        <v>0</v>
      </c>
      <c r="R100" s="369">
        <v>0</v>
      </c>
      <c r="S100" s="196">
        <f>R100*'BD GRAL 2'!$E$6</f>
        <v>0</v>
      </c>
      <c r="T100" s="369">
        <v>0</v>
      </c>
      <c r="U100" s="196">
        <f>T100*'BD GRAL 2'!$E$7</f>
        <v>0</v>
      </c>
      <c r="V100" s="369">
        <v>0</v>
      </c>
      <c r="W100" s="165">
        <f>V100*'BD GRAL 2'!$E$8</f>
        <v>0</v>
      </c>
      <c r="X100" s="369">
        <v>0</v>
      </c>
      <c r="Y100" s="196">
        <f>X100*'BD GRAL 2'!$E$9</f>
        <v>0</v>
      </c>
      <c r="Z100" s="369">
        <v>0</v>
      </c>
      <c r="AA100" s="196">
        <f>Z100*'BD GRAL 2'!$E$10</f>
        <v>0</v>
      </c>
      <c r="AB100" s="369">
        <v>0</v>
      </c>
      <c r="AC100" s="196">
        <f>AB100*'BD GRAL 2'!$E$11</f>
        <v>0</v>
      </c>
      <c r="AD100" s="369">
        <v>0</v>
      </c>
      <c r="AE100" s="196">
        <f>AD100*'BD GRAL 2'!$E$12</f>
        <v>0</v>
      </c>
      <c r="AF100" s="369">
        <v>0</v>
      </c>
      <c r="AG100" s="196">
        <f>AF100*'BD GRAL 2'!$E$13</f>
        <v>0</v>
      </c>
      <c r="AH100" s="369">
        <v>0</v>
      </c>
      <c r="AI100" s="196">
        <f>AH100*'BD GRAL 2'!$E$14</f>
        <v>0</v>
      </c>
      <c r="AJ100" s="369">
        <v>0</v>
      </c>
      <c r="AK100" s="196">
        <f>AJ100*'BD GRAL 2'!$E$15</f>
        <v>0</v>
      </c>
      <c r="AL100" s="369">
        <v>0</v>
      </c>
      <c r="AM100" s="196">
        <f>AL100*'BD GRAL 2'!$E$16</f>
        <v>0</v>
      </c>
      <c r="AN100" s="369">
        <v>0</v>
      </c>
      <c r="AO100" s="196">
        <f>AN100*'BD GRAL 2'!$E$17</f>
        <v>0</v>
      </c>
      <c r="AP100" s="369">
        <v>0</v>
      </c>
      <c r="AQ100" s="196">
        <f>AP100*'BD GRAL 2'!$E$18</f>
        <v>0</v>
      </c>
      <c r="AR100" s="207">
        <f t="shared" si="12"/>
        <v>0</v>
      </c>
      <c r="AS100" s="357">
        <v>0</v>
      </c>
      <c r="AT100" s="358">
        <v>0</v>
      </c>
      <c r="AU100" s="359">
        <v>0</v>
      </c>
      <c r="AV100" s="360">
        <v>0</v>
      </c>
      <c r="AW100" s="359">
        <v>0</v>
      </c>
      <c r="AX100" s="360">
        <v>0</v>
      </c>
      <c r="AY100" s="359">
        <v>0</v>
      </c>
      <c r="AZ100" s="361">
        <v>0</v>
      </c>
      <c r="BA100" s="359">
        <v>0</v>
      </c>
      <c r="BB100" s="361">
        <v>0</v>
      </c>
      <c r="BC100" s="359">
        <v>0</v>
      </c>
      <c r="BD100" s="361">
        <v>0</v>
      </c>
      <c r="BE100" s="362">
        <v>0</v>
      </c>
      <c r="BF100" s="232">
        <f t="shared" si="17"/>
        <v>0</v>
      </c>
      <c r="BG100" s="180">
        <f t="shared" si="18"/>
        <v>0</v>
      </c>
      <c r="BH100" s="227">
        <f t="shared" si="21"/>
        <v>0</v>
      </c>
      <c r="BI100" s="236">
        <f t="shared" si="22"/>
        <v>0</v>
      </c>
      <c r="BJ100" s="974"/>
      <c r="BK100" s="909"/>
      <c r="BL100" s="909"/>
      <c r="BM100" s="975"/>
      <c r="BO100" s="242">
        <v>90</v>
      </c>
      <c r="BP100" s="959"/>
      <c r="BQ100" s="959"/>
      <c r="BR100" s="391" t="str">
        <f>IF(BP100="","",VLOOKUP(BP100,'DATOS BANCARIOS'!$B$4:$K$23,2))</f>
        <v/>
      </c>
      <c r="BS100" s="392" t="str">
        <f>IF(BP100="","",VLOOKUP(BP100,'DATOS BANCARIOS'!$B$4:$K$23,4))</f>
        <v/>
      </c>
      <c r="BT100" s="393" t="str">
        <f>IF(BP100="","",VLOOKUP(BP100,'DATOS BANCARIOS'!$B$4:$K$23,5))</f>
        <v/>
      </c>
      <c r="BU100" s="393" t="str">
        <f>IF(BP100="","",VLOOKUP(BP100,'DATOS BANCARIOS'!$B$4:$K$23,6))</f>
        <v/>
      </c>
      <c r="BV100" s="393" t="str">
        <f>IF(BP100="","",VLOOKUP(BP100,'DATOS BANCARIOS'!$B$4:$K$23,7))</f>
        <v/>
      </c>
      <c r="BW100" s="393" t="str">
        <f>IF(BP100="","",VLOOKUP(BP100,'DATOS BANCARIOS'!$B$4:$K$23,8))</f>
        <v/>
      </c>
      <c r="BX100" s="713"/>
      <c r="BY100" s="395"/>
      <c r="BZ100" s="298">
        <v>0</v>
      </c>
      <c r="CA100" s="299">
        <v>0</v>
      </c>
      <c r="CB100" s="300">
        <v>0</v>
      </c>
      <c r="CC100" s="299">
        <v>0</v>
      </c>
      <c r="CD100" s="300">
        <v>0</v>
      </c>
      <c r="CE100" s="299">
        <v>0</v>
      </c>
      <c r="CF100" s="300">
        <v>0</v>
      </c>
      <c r="CG100" s="299">
        <v>0</v>
      </c>
      <c r="CH100" s="301">
        <v>0</v>
      </c>
      <c r="CI100" s="299">
        <v>0</v>
      </c>
      <c r="CJ100" s="301">
        <v>0</v>
      </c>
      <c r="CK100" s="299">
        <v>0</v>
      </c>
      <c r="CL100" s="375">
        <v>0</v>
      </c>
      <c r="CM100" s="376">
        <v>0</v>
      </c>
      <c r="CN100" s="375">
        <v>0</v>
      </c>
      <c r="CO100" s="376">
        <v>0</v>
      </c>
      <c r="CP100" s="375">
        <v>0</v>
      </c>
      <c r="CQ100" s="302">
        <v>0</v>
      </c>
      <c r="CR100" s="254">
        <f t="shared" si="13"/>
        <v>0</v>
      </c>
      <c r="CS100" s="255">
        <f t="shared" si="19"/>
        <v>0</v>
      </c>
      <c r="CT100" s="291">
        <f t="shared" si="20"/>
        <v>0</v>
      </c>
      <c r="CU100" s="824">
        <f t="shared" si="14"/>
        <v>0</v>
      </c>
      <c r="CV100" s="373">
        <f t="shared" si="15"/>
        <v>0</v>
      </c>
      <c r="CW100" s="373">
        <f t="shared" si="16"/>
        <v>0</v>
      </c>
      <c r="CX100" s="910"/>
      <c r="CY100" s="907"/>
      <c r="CZ100" s="947"/>
    </row>
    <row r="101" spans="1:104" s="6" customFormat="1" ht="22.5" customHeight="1" x14ac:dyDescent="0.25">
      <c r="A101" s="52">
        <v>91</v>
      </c>
      <c r="B101" s="972"/>
      <c r="C101" s="972"/>
      <c r="D101" s="175" t="str">
        <f>IF(B101="","",VLOOKUP(B101,'DATOS BANCARIOS'!$B$4:$K$23,2))</f>
        <v/>
      </c>
      <c r="E101" s="117" t="str">
        <f>IF(B101="","",VLOOKUP(B101,'DATOS BANCARIOS'!$B$4:$K$23,4))</f>
        <v/>
      </c>
      <c r="F101" s="117" t="str">
        <f>IF(B101="","",VLOOKUP(B101,'DATOS BANCARIOS'!$B$4:$K$23,5))</f>
        <v/>
      </c>
      <c r="G101" s="117" t="str">
        <f>IF(B101="","",VLOOKUP(B101,'DATOS BANCARIOS'!$B$4:$K$23,6))</f>
        <v/>
      </c>
      <c r="H101" s="117" t="str">
        <f>IF(B101="","",VLOOKUP(B101,'DATOS BANCARIOS'!$B$4:$K$23,7))</f>
        <v/>
      </c>
      <c r="I101" s="117" t="str">
        <f>IF(B101="","",VLOOKUP(B101,'DATOS BANCARIOS'!$B$4:$K$23,8))</f>
        <v/>
      </c>
      <c r="J101" s="713"/>
      <c r="K101" s="397"/>
      <c r="L101" s="852">
        <v>0</v>
      </c>
      <c r="M101" s="196">
        <f>L101*'BD GRAL 2'!$E$3</f>
        <v>0</v>
      </c>
      <c r="N101" s="369">
        <v>0</v>
      </c>
      <c r="O101" s="196">
        <f>N101*'BD GRAL 2'!$E$4</f>
        <v>0</v>
      </c>
      <c r="P101" s="369">
        <v>0</v>
      </c>
      <c r="Q101" s="196">
        <f>P101*'BD GRAL 2'!$E$5</f>
        <v>0</v>
      </c>
      <c r="R101" s="369">
        <v>0</v>
      </c>
      <c r="S101" s="196">
        <f>R101*'BD GRAL 2'!$E$6</f>
        <v>0</v>
      </c>
      <c r="T101" s="369">
        <v>0</v>
      </c>
      <c r="U101" s="196">
        <f>T101*'BD GRAL 2'!$E$7</f>
        <v>0</v>
      </c>
      <c r="V101" s="369">
        <v>0</v>
      </c>
      <c r="W101" s="165">
        <f>V101*'BD GRAL 2'!$E$8</f>
        <v>0</v>
      </c>
      <c r="X101" s="369">
        <v>0</v>
      </c>
      <c r="Y101" s="196">
        <f>X101*'BD GRAL 2'!$E$9</f>
        <v>0</v>
      </c>
      <c r="Z101" s="369">
        <v>0</v>
      </c>
      <c r="AA101" s="196">
        <f>Z101*'BD GRAL 2'!$E$10</f>
        <v>0</v>
      </c>
      <c r="AB101" s="369">
        <v>0</v>
      </c>
      <c r="AC101" s="196">
        <f>AB101*'BD GRAL 2'!$E$11</f>
        <v>0</v>
      </c>
      <c r="AD101" s="369">
        <v>0</v>
      </c>
      <c r="AE101" s="196">
        <f>AD101*'BD GRAL 2'!$E$12</f>
        <v>0</v>
      </c>
      <c r="AF101" s="369">
        <v>0</v>
      </c>
      <c r="AG101" s="196">
        <f>AF101*'BD GRAL 2'!$E$13</f>
        <v>0</v>
      </c>
      <c r="AH101" s="369">
        <v>0</v>
      </c>
      <c r="AI101" s="196">
        <f>AH101*'BD GRAL 2'!$E$14</f>
        <v>0</v>
      </c>
      <c r="AJ101" s="369">
        <v>0</v>
      </c>
      <c r="AK101" s="196">
        <f>AJ101*'BD GRAL 2'!$E$15</f>
        <v>0</v>
      </c>
      <c r="AL101" s="369">
        <v>0</v>
      </c>
      <c r="AM101" s="196">
        <f>AL101*'BD GRAL 2'!$E$16</f>
        <v>0</v>
      </c>
      <c r="AN101" s="369">
        <v>0</v>
      </c>
      <c r="AO101" s="196">
        <f>AN101*'BD GRAL 2'!$E$17</f>
        <v>0</v>
      </c>
      <c r="AP101" s="369">
        <v>0</v>
      </c>
      <c r="AQ101" s="196">
        <f>AP101*'BD GRAL 2'!$E$18</f>
        <v>0</v>
      </c>
      <c r="AR101" s="207">
        <f t="shared" si="12"/>
        <v>0</v>
      </c>
      <c r="AS101" s="357">
        <v>0</v>
      </c>
      <c r="AT101" s="358">
        <v>0</v>
      </c>
      <c r="AU101" s="359">
        <v>0</v>
      </c>
      <c r="AV101" s="360">
        <v>0</v>
      </c>
      <c r="AW101" s="359">
        <v>0</v>
      </c>
      <c r="AX101" s="360">
        <v>0</v>
      </c>
      <c r="AY101" s="359">
        <v>0</v>
      </c>
      <c r="AZ101" s="361">
        <v>0</v>
      </c>
      <c r="BA101" s="359">
        <v>0</v>
      </c>
      <c r="BB101" s="361">
        <v>0</v>
      </c>
      <c r="BC101" s="359">
        <v>0</v>
      </c>
      <c r="BD101" s="361">
        <v>0</v>
      </c>
      <c r="BE101" s="362">
        <v>0</v>
      </c>
      <c r="BF101" s="232">
        <f t="shared" si="17"/>
        <v>0</v>
      </c>
      <c r="BG101" s="180">
        <f t="shared" si="18"/>
        <v>0</v>
      </c>
      <c r="BH101" s="227">
        <f t="shared" si="21"/>
        <v>0</v>
      </c>
      <c r="BI101" s="236">
        <f t="shared" si="22"/>
        <v>0</v>
      </c>
      <c r="BJ101" s="974"/>
      <c r="BK101" s="909"/>
      <c r="BL101" s="909"/>
      <c r="BM101" s="975"/>
      <c r="BO101" s="242">
        <v>91</v>
      </c>
      <c r="BP101" s="959"/>
      <c r="BQ101" s="959"/>
      <c r="BR101" s="391" t="str">
        <f>IF(BP101="","",VLOOKUP(BP101,'DATOS BANCARIOS'!$B$4:$K$23,2))</f>
        <v/>
      </c>
      <c r="BS101" s="392" t="str">
        <f>IF(BP101="","",VLOOKUP(BP101,'DATOS BANCARIOS'!$B$4:$K$23,4))</f>
        <v/>
      </c>
      <c r="BT101" s="393" t="str">
        <f>IF(BP101="","",VLOOKUP(BP101,'DATOS BANCARIOS'!$B$4:$K$23,5))</f>
        <v/>
      </c>
      <c r="BU101" s="393" t="str">
        <f>IF(BP101="","",VLOOKUP(BP101,'DATOS BANCARIOS'!$B$4:$K$23,6))</f>
        <v/>
      </c>
      <c r="BV101" s="393" t="str">
        <f>IF(BP101="","",VLOOKUP(BP101,'DATOS BANCARIOS'!$B$4:$K$23,7))</f>
        <v/>
      </c>
      <c r="BW101" s="393" t="str">
        <f>IF(BP101="","",VLOOKUP(BP101,'DATOS BANCARIOS'!$B$4:$K$23,8))</f>
        <v/>
      </c>
      <c r="BX101" s="713"/>
      <c r="BY101" s="395"/>
      <c r="BZ101" s="298">
        <v>0</v>
      </c>
      <c r="CA101" s="299">
        <v>0</v>
      </c>
      <c r="CB101" s="300">
        <v>0</v>
      </c>
      <c r="CC101" s="299">
        <v>0</v>
      </c>
      <c r="CD101" s="300">
        <v>0</v>
      </c>
      <c r="CE101" s="299">
        <v>0</v>
      </c>
      <c r="CF101" s="300">
        <v>0</v>
      </c>
      <c r="CG101" s="299">
        <v>0</v>
      </c>
      <c r="CH101" s="301">
        <v>0</v>
      </c>
      <c r="CI101" s="299">
        <v>0</v>
      </c>
      <c r="CJ101" s="301">
        <v>0</v>
      </c>
      <c r="CK101" s="299">
        <v>0</v>
      </c>
      <c r="CL101" s="375">
        <v>0</v>
      </c>
      <c r="CM101" s="376">
        <v>0</v>
      </c>
      <c r="CN101" s="375">
        <v>0</v>
      </c>
      <c r="CO101" s="376">
        <v>0</v>
      </c>
      <c r="CP101" s="375">
        <v>0</v>
      </c>
      <c r="CQ101" s="302">
        <v>0</v>
      </c>
      <c r="CR101" s="254">
        <f t="shared" si="13"/>
        <v>0</v>
      </c>
      <c r="CS101" s="255">
        <f t="shared" si="19"/>
        <v>0</v>
      </c>
      <c r="CT101" s="291">
        <f t="shared" si="20"/>
        <v>0</v>
      </c>
      <c r="CU101" s="824">
        <f t="shared" si="14"/>
        <v>0</v>
      </c>
      <c r="CV101" s="373">
        <f t="shared" si="15"/>
        <v>0</v>
      </c>
      <c r="CW101" s="373">
        <f t="shared" si="16"/>
        <v>0</v>
      </c>
      <c r="CX101" s="910"/>
      <c r="CY101" s="907"/>
      <c r="CZ101" s="947"/>
    </row>
    <row r="102" spans="1:104" s="6" customFormat="1" ht="22.5" customHeight="1" x14ac:dyDescent="0.25">
      <c r="A102" s="52">
        <v>92</v>
      </c>
      <c r="B102" s="972"/>
      <c r="C102" s="972"/>
      <c r="D102" s="175" t="str">
        <f>IF(B102="","",VLOOKUP(B102,'DATOS BANCARIOS'!$B$4:$K$23,2))</f>
        <v/>
      </c>
      <c r="E102" s="117" t="str">
        <f>IF(B102="","",VLOOKUP(B102,'DATOS BANCARIOS'!$B$4:$K$23,4))</f>
        <v/>
      </c>
      <c r="F102" s="117" t="str">
        <f>IF(B102="","",VLOOKUP(B102,'DATOS BANCARIOS'!$B$4:$K$23,5))</f>
        <v/>
      </c>
      <c r="G102" s="117" t="str">
        <f>IF(B102="","",VLOOKUP(B102,'DATOS BANCARIOS'!$B$4:$K$23,6))</f>
        <v/>
      </c>
      <c r="H102" s="117" t="str">
        <f>IF(B102="","",VLOOKUP(B102,'DATOS BANCARIOS'!$B$4:$K$23,7))</f>
        <v/>
      </c>
      <c r="I102" s="117" t="str">
        <f>IF(B102="","",VLOOKUP(B102,'DATOS BANCARIOS'!$B$4:$K$23,8))</f>
        <v/>
      </c>
      <c r="J102" s="713"/>
      <c r="K102" s="397"/>
      <c r="L102" s="852">
        <v>0</v>
      </c>
      <c r="M102" s="196">
        <f>L102*'BD GRAL 2'!$E$3</f>
        <v>0</v>
      </c>
      <c r="N102" s="369">
        <v>0</v>
      </c>
      <c r="O102" s="196">
        <f>N102*'BD GRAL 2'!$E$4</f>
        <v>0</v>
      </c>
      <c r="P102" s="369">
        <v>0</v>
      </c>
      <c r="Q102" s="196">
        <f>P102*'BD GRAL 2'!$E$5</f>
        <v>0</v>
      </c>
      <c r="R102" s="369">
        <v>0</v>
      </c>
      <c r="S102" s="196">
        <f>R102*'BD GRAL 2'!$E$6</f>
        <v>0</v>
      </c>
      <c r="T102" s="369">
        <v>0</v>
      </c>
      <c r="U102" s="196">
        <f>T102*'BD GRAL 2'!$E$7</f>
        <v>0</v>
      </c>
      <c r="V102" s="369">
        <v>0</v>
      </c>
      <c r="W102" s="165">
        <f>V102*'BD GRAL 2'!$E$8</f>
        <v>0</v>
      </c>
      <c r="X102" s="369">
        <v>0</v>
      </c>
      <c r="Y102" s="196">
        <f>X102*'BD GRAL 2'!$E$9</f>
        <v>0</v>
      </c>
      <c r="Z102" s="369">
        <v>0</v>
      </c>
      <c r="AA102" s="196">
        <f>Z102*'BD GRAL 2'!$E$10</f>
        <v>0</v>
      </c>
      <c r="AB102" s="369">
        <v>0</v>
      </c>
      <c r="AC102" s="196">
        <f>AB102*'BD GRAL 2'!$E$11</f>
        <v>0</v>
      </c>
      <c r="AD102" s="369">
        <v>0</v>
      </c>
      <c r="AE102" s="196">
        <f>AD102*'BD GRAL 2'!$E$12</f>
        <v>0</v>
      </c>
      <c r="AF102" s="369">
        <v>0</v>
      </c>
      <c r="AG102" s="196">
        <f>AF102*'BD GRAL 2'!$E$13</f>
        <v>0</v>
      </c>
      <c r="AH102" s="369">
        <v>0</v>
      </c>
      <c r="AI102" s="196">
        <f>AH102*'BD GRAL 2'!$E$14</f>
        <v>0</v>
      </c>
      <c r="AJ102" s="369">
        <v>0</v>
      </c>
      <c r="AK102" s="196">
        <f>AJ102*'BD GRAL 2'!$E$15</f>
        <v>0</v>
      </c>
      <c r="AL102" s="369">
        <v>0</v>
      </c>
      <c r="AM102" s="196">
        <f>AL102*'BD GRAL 2'!$E$16</f>
        <v>0</v>
      </c>
      <c r="AN102" s="369">
        <v>0</v>
      </c>
      <c r="AO102" s="196">
        <f>AN102*'BD GRAL 2'!$E$17</f>
        <v>0</v>
      </c>
      <c r="AP102" s="369">
        <v>0</v>
      </c>
      <c r="AQ102" s="196">
        <f>AP102*'BD GRAL 2'!$E$18</f>
        <v>0</v>
      </c>
      <c r="AR102" s="207">
        <f t="shared" si="12"/>
        <v>0</v>
      </c>
      <c r="AS102" s="357">
        <v>0</v>
      </c>
      <c r="AT102" s="358">
        <v>0</v>
      </c>
      <c r="AU102" s="359">
        <v>0</v>
      </c>
      <c r="AV102" s="360">
        <v>0</v>
      </c>
      <c r="AW102" s="359">
        <v>0</v>
      </c>
      <c r="AX102" s="360">
        <v>0</v>
      </c>
      <c r="AY102" s="359">
        <v>0</v>
      </c>
      <c r="AZ102" s="361">
        <v>0</v>
      </c>
      <c r="BA102" s="359">
        <v>0</v>
      </c>
      <c r="BB102" s="361">
        <v>0</v>
      </c>
      <c r="BC102" s="359">
        <v>0</v>
      </c>
      <c r="BD102" s="361">
        <v>0</v>
      </c>
      <c r="BE102" s="362">
        <v>0</v>
      </c>
      <c r="BF102" s="232">
        <f t="shared" si="17"/>
        <v>0</v>
      </c>
      <c r="BG102" s="180">
        <f t="shared" si="18"/>
        <v>0</v>
      </c>
      <c r="BH102" s="227">
        <f t="shared" si="21"/>
        <v>0</v>
      </c>
      <c r="BI102" s="236">
        <f t="shared" si="22"/>
        <v>0</v>
      </c>
      <c r="BJ102" s="974"/>
      <c r="BK102" s="909"/>
      <c r="BL102" s="909"/>
      <c r="BM102" s="975"/>
      <c r="BO102" s="242">
        <v>92</v>
      </c>
      <c r="BP102" s="959"/>
      <c r="BQ102" s="959"/>
      <c r="BR102" s="391" t="str">
        <f>IF(BP102="","",VLOOKUP(BP102,'DATOS BANCARIOS'!$B$4:$K$23,2))</f>
        <v/>
      </c>
      <c r="BS102" s="392" t="str">
        <f>IF(BP102="","",VLOOKUP(BP102,'DATOS BANCARIOS'!$B$4:$K$23,4))</f>
        <v/>
      </c>
      <c r="BT102" s="393" t="str">
        <f>IF(BP102="","",VLOOKUP(BP102,'DATOS BANCARIOS'!$B$4:$K$23,5))</f>
        <v/>
      </c>
      <c r="BU102" s="393" t="str">
        <f>IF(BP102="","",VLOOKUP(BP102,'DATOS BANCARIOS'!$B$4:$K$23,6))</f>
        <v/>
      </c>
      <c r="BV102" s="393" t="str">
        <f>IF(BP102="","",VLOOKUP(BP102,'DATOS BANCARIOS'!$B$4:$K$23,7))</f>
        <v/>
      </c>
      <c r="BW102" s="393" t="str">
        <f>IF(BP102="","",VLOOKUP(BP102,'DATOS BANCARIOS'!$B$4:$K$23,8))</f>
        <v/>
      </c>
      <c r="BX102" s="713"/>
      <c r="BY102" s="395"/>
      <c r="BZ102" s="298">
        <v>0</v>
      </c>
      <c r="CA102" s="299">
        <v>0</v>
      </c>
      <c r="CB102" s="300">
        <v>0</v>
      </c>
      <c r="CC102" s="299">
        <v>0</v>
      </c>
      <c r="CD102" s="300">
        <v>0</v>
      </c>
      <c r="CE102" s="299">
        <v>0</v>
      </c>
      <c r="CF102" s="300">
        <v>0</v>
      </c>
      <c r="CG102" s="299">
        <v>0</v>
      </c>
      <c r="CH102" s="301">
        <v>0</v>
      </c>
      <c r="CI102" s="299">
        <v>0</v>
      </c>
      <c r="CJ102" s="301">
        <v>0</v>
      </c>
      <c r="CK102" s="299">
        <v>0</v>
      </c>
      <c r="CL102" s="375">
        <v>0</v>
      </c>
      <c r="CM102" s="376">
        <v>0</v>
      </c>
      <c r="CN102" s="375">
        <v>0</v>
      </c>
      <c r="CO102" s="376">
        <v>0</v>
      </c>
      <c r="CP102" s="375">
        <v>0</v>
      </c>
      <c r="CQ102" s="302">
        <v>0</v>
      </c>
      <c r="CR102" s="254">
        <f t="shared" si="13"/>
        <v>0</v>
      </c>
      <c r="CS102" s="255">
        <f t="shared" si="19"/>
        <v>0</v>
      </c>
      <c r="CT102" s="291">
        <f t="shared" si="20"/>
        <v>0</v>
      </c>
      <c r="CU102" s="824">
        <f t="shared" si="14"/>
        <v>0</v>
      </c>
      <c r="CV102" s="373">
        <f t="shared" si="15"/>
        <v>0</v>
      </c>
      <c r="CW102" s="373">
        <f t="shared" si="16"/>
        <v>0</v>
      </c>
      <c r="CX102" s="910"/>
      <c r="CY102" s="907"/>
      <c r="CZ102" s="947"/>
    </row>
    <row r="103" spans="1:104" s="6" customFormat="1" ht="22.5" customHeight="1" x14ac:dyDescent="0.25">
      <c r="A103" s="52">
        <v>93</v>
      </c>
      <c r="B103" s="972"/>
      <c r="C103" s="972"/>
      <c r="D103" s="175" t="str">
        <f>IF(B103="","",VLOOKUP(B103,'DATOS BANCARIOS'!$B$4:$K$23,2))</f>
        <v/>
      </c>
      <c r="E103" s="117" t="str">
        <f>IF(B103="","",VLOOKUP(B103,'DATOS BANCARIOS'!$B$4:$K$23,4))</f>
        <v/>
      </c>
      <c r="F103" s="117" t="str">
        <f>IF(B103="","",VLOOKUP(B103,'DATOS BANCARIOS'!$B$4:$K$23,5))</f>
        <v/>
      </c>
      <c r="G103" s="117" t="str">
        <f>IF(B103="","",VLOOKUP(B103,'DATOS BANCARIOS'!$B$4:$K$23,6))</f>
        <v/>
      </c>
      <c r="H103" s="117" t="str">
        <f>IF(B103="","",VLOOKUP(B103,'DATOS BANCARIOS'!$B$4:$K$23,7))</f>
        <v/>
      </c>
      <c r="I103" s="117" t="str">
        <f>IF(B103="","",VLOOKUP(B103,'DATOS BANCARIOS'!$B$4:$K$23,8))</f>
        <v/>
      </c>
      <c r="J103" s="713"/>
      <c r="K103" s="397"/>
      <c r="L103" s="852">
        <v>0</v>
      </c>
      <c r="M103" s="196">
        <f>L103*'BD GRAL 2'!$E$3</f>
        <v>0</v>
      </c>
      <c r="N103" s="369">
        <v>0</v>
      </c>
      <c r="O103" s="196">
        <f>N103*'BD GRAL 2'!$E$4</f>
        <v>0</v>
      </c>
      <c r="P103" s="369">
        <v>0</v>
      </c>
      <c r="Q103" s="196">
        <f>P103*'BD GRAL 2'!$E$5</f>
        <v>0</v>
      </c>
      <c r="R103" s="369">
        <v>0</v>
      </c>
      <c r="S103" s="196">
        <f>R103*'BD GRAL 2'!$E$6</f>
        <v>0</v>
      </c>
      <c r="T103" s="369">
        <v>0</v>
      </c>
      <c r="U103" s="196">
        <f>T103*'BD GRAL 2'!$E$7</f>
        <v>0</v>
      </c>
      <c r="V103" s="369">
        <v>0</v>
      </c>
      <c r="W103" s="165">
        <f>V103*'BD GRAL 2'!$E$8</f>
        <v>0</v>
      </c>
      <c r="X103" s="369">
        <v>0</v>
      </c>
      <c r="Y103" s="196">
        <f>X103*'BD GRAL 2'!$E$9</f>
        <v>0</v>
      </c>
      <c r="Z103" s="369">
        <v>0</v>
      </c>
      <c r="AA103" s="196">
        <f>Z103*'BD GRAL 2'!$E$10</f>
        <v>0</v>
      </c>
      <c r="AB103" s="369">
        <v>0</v>
      </c>
      <c r="AC103" s="196">
        <f>AB103*'BD GRAL 2'!$E$11</f>
        <v>0</v>
      </c>
      <c r="AD103" s="369">
        <v>0</v>
      </c>
      <c r="AE103" s="196">
        <f>AD103*'BD GRAL 2'!$E$12</f>
        <v>0</v>
      </c>
      <c r="AF103" s="369">
        <v>0</v>
      </c>
      <c r="AG103" s="196">
        <f>AF103*'BD GRAL 2'!$E$13</f>
        <v>0</v>
      </c>
      <c r="AH103" s="369">
        <v>0</v>
      </c>
      <c r="AI103" s="196">
        <f>AH103*'BD GRAL 2'!$E$14</f>
        <v>0</v>
      </c>
      <c r="AJ103" s="369">
        <v>0</v>
      </c>
      <c r="AK103" s="196">
        <f>AJ103*'BD GRAL 2'!$E$15</f>
        <v>0</v>
      </c>
      <c r="AL103" s="369">
        <v>0</v>
      </c>
      <c r="AM103" s="196">
        <f>AL103*'BD GRAL 2'!$E$16</f>
        <v>0</v>
      </c>
      <c r="AN103" s="369">
        <v>0</v>
      </c>
      <c r="AO103" s="196">
        <f>AN103*'BD GRAL 2'!$E$17</f>
        <v>0</v>
      </c>
      <c r="AP103" s="369">
        <v>0</v>
      </c>
      <c r="AQ103" s="196">
        <f>AP103*'BD GRAL 2'!$E$18</f>
        <v>0</v>
      </c>
      <c r="AR103" s="207">
        <f t="shared" si="12"/>
        <v>0</v>
      </c>
      <c r="AS103" s="357">
        <v>0</v>
      </c>
      <c r="AT103" s="358">
        <v>0</v>
      </c>
      <c r="AU103" s="359">
        <v>0</v>
      </c>
      <c r="AV103" s="360">
        <v>0</v>
      </c>
      <c r="AW103" s="359">
        <v>0</v>
      </c>
      <c r="AX103" s="360">
        <v>0</v>
      </c>
      <c r="AY103" s="359">
        <v>0</v>
      </c>
      <c r="AZ103" s="361">
        <v>0</v>
      </c>
      <c r="BA103" s="359">
        <v>0</v>
      </c>
      <c r="BB103" s="361">
        <v>0</v>
      </c>
      <c r="BC103" s="359">
        <v>0</v>
      </c>
      <c r="BD103" s="361">
        <v>0</v>
      </c>
      <c r="BE103" s="362">
        <v>0</v>
      </c>
      <c r="BF103" s="232">
        <f t="shared" si="17"/>
        <v>0</v>
      </c>
      <c r="BG103" s="180">
        <f t="shared" si="18"/>
        <v>0</v>
      </c>
      <c r="BH103" s="227">
        <f t="shared" si="21"/>
        <v>0</v>
      </c>
      <c r="BI103" s="236">
        <f t="shared" si="22"/>
        <v>0</v>
      </c>
      <c r="BJ103" s="974"/>
      <c r="BK103" s="909"/>
      <c r="BL103" s="909"/>
      <c r="BM103" s="975"/>
      <c r="BO103" s="242">
        <v>93</v>
      </c>
      <c r="BP103" s="959"/>
      <c r="BQ103" s="959"/>
      <c r="BR103" s="391" t="str">
        <f>IF(BP103="","",VLOOKUP(BP103,'DATOS BANCARIOS'!$B$4:$K$23,2))</f>
        <v/>
      </c>
      <c r="BS103" s="392" t="str">
        <f>IF(BP103="","",VLOOKUP(BP103,'DATOS BANCARIOS'!$B$4:$K$23,4))</f>
        <v/>
      </c>
      <c r="BT103" s="393" t="str">
        <f>IF(BP103="","",VLOOKUP(BP103,'DATOS BANCARIOS'!$B$4:$K$23,5))</f>
        <v/>
      </c>
      <c r="BU103" s="393" t="str">
        <f>IF(BP103="","",VLOOKUP(BP103,'DATOS BANCARIOS'!$B$4:$K$23,6))</f>
        <v/>
      </c>
      <c r="BV103" s="393" t="str">
        <f>IF(BP103="","",VLOOKUP(BP103,'DATOS BANCARIOS'!$B$4:$K$23,7))</f>
        <v/>
      </c>
      <c r="BW103" s="393" t="str">
        <f>IF(BP103="","",VLOOKUP(BP103,'DATOS BANCARIOS'!$B$4:$K$23,8))</f>
        <v/>
      </c>
      <c r="BX103" s="713"/>
      <c r="BY103" s="395"/>
      <c r="BZ103" s="298">
        <v>0</v>
      </c>
      <c r="CA103" s="299">
        <v>0</v>
      </c>
      <c r="CB103" s="300">
        <v>0</v>
      </c>
      <c r="CC103" s="299">
        <v>0</v>
      </c>
      <c r="CD103" s="300">
        <v>0</v>
      </c>
      <c r="CE103" s="299">
        <v>0</v>
      </c>
      <c r="CF103" s="300">
        <v>0</v>
      </c>
      <c r="CG103" s="299">
        <v>0</v>
      </c>
      <c r="CH103" s="301">
        <v>0</v>
      </c>
      <c r="CI103" s="299">
        <v>0</v>
      </c>
      <c r="CJ103" s="301">
        <v>0</v>
      </c>
      <c r="CK103" s="299">
        <v>0</v>
      </c>
      <c r="CL103" s="375">
        <v>0</v>
      </c>
      <c r="CM103" s="376">
        <v>0</v>
      </c>
      <c r="CN103" s="375">
        <v>0</v>
      </c>
      <c r="CO103" s="376">
        <v>0</v>
      </c>
      <c r="CP103" s="375">
        <v>0</v>
      </c>
      <c r="CQ103" s="302">
        <v>0</v>
      </c>
      <c r="CR103" s="254">
        <f t="shared" si="13"/>
        <v>0</v>
      </c>
      <c r="CS103" s="255">
        <f t="shared" si="19"/>
        <v>0</v>
      </c>
      <c r="CT103" s="291">
        <f t="shared" si="20"/>
        <v>0</v>
      </c>
      <c r="CU103" s="824">
        <f t="shared" si="14"/>
        <v>0</v>
      </c>
      <c r="CV103" s="373">
        <f t="shared" si="15"/>
        <v>0</v>
      </c>
      <c r="CW103" s="373">
        <f t="shared" si="16"/>
        <v>0</v>
      </c>
      <c r="CX103" s="910"/>
      <c r="CY103" s="907"/>
      <c r="CZ103" s="947"/>
    </row>
    <row r="104" spans="1:104" s="6" customFormat="1" ht="22.5" customHeight="1" x14ac:dyDescent="0.25">
      <c r="A104" s="52">
        <v>94</v>
      </c>
      <c r="B104" s="972"/>
      <c r="C104" s="972"/>
      <c r="D104" s="175" t="str">
        <f>IF(B104="","",VLOOKUP(B104,'DATOS BANCARIOS'!$B$4:$K$23,2))</f>
        <v/>
      </c>
      <c r="E104" s="117" t="str">
        <f>IF(B104="","",VLOOKUP(B104,'DATOS BANCARIOS'!$B$4:$K$23,4))</f>
        <v/>
      </c>
      <c r="F104" s="117" t="str">
        <f>IF(B104="","",VLOOKUP(B104,'DATOS BANCARIOS'!$B$4:$K$23,5))</f>
        <v/>
      </c>
      <c r="G104" s="117" t="str">
        <f>IF(B104="","",VLOOKUP(B104,'DATOS BANCARIOS'!$B$4:$K$23,6))</f>
        <v/>
      </c>
      <c r="H104" s="117" t="str">
        <f>IF(B104="","",VLOOKUP(B104,'DATOS BANCARIOS'!$B$4:$K$23,7))</f>
        <v/>
      </c>
      <c r="I104" s="117" t="str">
        <f>IF(B104="","",VLOOKUP(B104,'DATOS BANCARIOS'!$B$4:$K$23,8))</f>
        <v/>
      </c>
      <c r="J104" s="713"/>
      <c r="K104" s="397"/>
      <c r="L104" s="852">
        <v>0</v>
      </c>
      <c r="M104" s="196">
        <f>L104*'BD GRAL 2'!$E$3</f>
        <v>0</v>
      </c>
      <c r="N104" s="369">
        <v>0</v>
      </c>
      <c r="O104" s="196">
        <f>N104*'BD GRAL 2'!$E$4</f>
        <v>0</v>
      </c>
      <c r="P104" s="369">
        <v>0</v>
      </c>
      <c r="Q104" s="196">
        <f>P104*'BD GRAL 2'!$E$5</f>
        <v>0</v>
      </c>
      <c r="R104" s="369">
        <v>0</v>
      </c>
      <c r="S104" s="196">
        <f>R104*'BD GRAL 2'!$E$6</f>
        <v>0</v>
      </c>
      <c r="T104" s="369">
        <v>0</v>
      </c>
      <c r="U104" s="196">
        <f>T104*'BD GRAL 2'!$E$7</f>
        <v>0</v>
      </c>
      <c r="V104" s="369">
        <v>0</v>
      </c>
      <c r="W104" s="165">
        <f>V104*'BD GRAL 2'!$E$8</f>
        <v>0</v>
      </c>
      <c r="X104" s="369">
        <v>0</v>
      </c>
      <c r="Y104" s="196">
        <f>X104*'BD GRAL 2'!$E$9</f>
        <v>0</v>
      </c>
      <c r="Z104" s="369">
        <v>0</v>
      </c>
      <c r="AA104" s="196">
        <f>Z104*'BD GRAL 2'!$E$10</f>
        <v>0</v>
      </c>
      <c r="AB104" s="369">
        <v>0</v>
      </c>
      <c r="AC104" s="196">
        <f>AB104*'BD GRAL 2'!$E$11</f>
        <v>0</v>
      </c>
      <c r="AD104" s="369">
        <v>0</v>
      </c>
      <c r="AE104" s="196">
        <f>AD104*'BD GRAL 2'!$E$12</f>
        <v>0</v>
      </c>
      <c r="AF104" s="369">
        <v>0</v>
      </c>
      <c r="AG104" s="196">
        <f>AF104*'BD GRAL 2'!$E$13</f>
        <v>0</v>
      </c>
      <c r="AH104" s="369">
        <v>0</v>
      </c>
      <c r="AI104" s="196">
        <f>AH104*'BD GRAL 2'!$E$14</f>
        <v>0</v>
      </c>
      <c r="AJ104" s="369">
        <v>0</v>
      </c>
      <c r="AK104" s="196">
        <f>AJ104*'BD GRAL 2'!$E$15</f>
        <v>0</v>
      </c>
      <c r="AL104" s="369">
        <v>0</v>
      </c>
      <c r="AM104" s="196">
        <f>AL104*'BD GRAL 2'!$E$16</f>
        <v>0</v>
      </c>
      <c r="AN104" s="369">
        <v>0</v>
      </c>
      <c r="AO104" s="196">
        <f>AN104*'BD GRAL 2'!$E$17</f>
        <v>0</v>
      </c>
      <c r="AP104" s="369">
        <v>0</v>
      </c>
      <c r="AQ104" s="196">
        <f>AP104*'BD GRAL 2'!$E$18</f>
        <v>0</v>
      </c>
      <c r="AR104" s="207">
        <f t="shared" si="12"/>
        <v>0</v>
      </c>
      <c r="AS104" s="357">
        <v>0</v>
      </c>
      <c r="AT104" s="358">
        <v>0</v>
      </c>
      <c r="AU104" s="359">
        <v>0</v>
      </c>
      <c r="AV104" s="360">
        <v>0</v>
      </c>
      <c r="AW104" s="359">
        <v>0</v>
      </c>
      <c r="AX104" s="360">
        <v>0</v>
      </c>
      <c r="AY104" s="359">
        <v>0</v>
      </c>
      <c r="AZ104" s="361">
        <v>0</v>
      </c>
      <c r="BA104" s="359">
        <v>0</v>
      </c>
      <c r="BB104" s="361">
        <v>0</v>
      </c>
      <c r="BC104" s="359">
        <v>0</v>
      </c>
      <c r="BD104" s="361">
        <v>0</v>
      </c>
      <c r="BE104" s="362">
        <v>0</v>
      </c>
      <c r="BF104" s="232">
        <f t="shared" si="17"/>
        <v>0</v>
      </c>
      <c r="BG104" s="180">
        <f t="shared" si="18"/>
        <v>0</v>
      </c>
      <c r="BH104" s="227">
        <f t="shared" si="21"/>
        <v>0</v>
      </c>
      <c r="BI104" s="236">
        <f t="shared" si="22"/>
        <v>0</v>
      </c>
      <c r="BJ104" s="974"/>
      <c r="BK104" s="909"/>
      <c r="BL104" s="909"/>
      <c r="BM104" s="975"/>
      <c r="BO104" s="242">
        <v>94</v>
      </c>
      <c r="BP104" s="959"/>
      <c r="BQ104" s="959"/>
      <c r="BR104" s="391" t="str">
        <f>IF(BP104="","",VLOOKUP(BP104,'DATOS BANCARIOS'!$B$4:$K$23,2))</f>
        <v/>
      </c>
      <c r="BS104" s="392" t="str">
        <f>IF(BP104="","",VLOOKUP(BP104,'DATOS BANCARIOS'!$B$4:$K$23,4))</f>
        <v/>
      </c>
      <c r="BT104" s="393" t="str">
        <f>IF(BP104="","",VLOOKUP(BP104,'DATOS BANCARIOS'!$B$4:$K$23,5))</f>
        <v/>
      </c>
      <c r="BU104" s="393" t="str">
        <f>IF(BP104="","",VLOOKUP(BP104,'DATOS BANCARIOS'!$B$4:$K$23,6))</f>
        <v/>
      </c>
      <c r="BV104" s="393" t="str">
        <f>IF(BP104="","",VLOOKUP(BP104,'DATOS BANCARIOS'!$B$4:$K$23,7))</f>
        <v/>
      </c>
      <c r="BW104" s="393" t="str">
        <f>IF(BP104="","",VLOOKUP(BP104,'DATOS BANCARIOS'!$B$4:$K$23,8))</f>
        <v/>
      </c>
      <c r="BX104" s="713"/>
      <c r="BY104" s="395"/>
      <c r="BZ104" s="298">
        <v>0</v>
      </c>
      <c r="CA104" s="299">
        <v>0</v>
      </c>
      <c r="CB104" s="300">
        <v>0</v>
      </c>
      <c r="CC104" s="299">
        <v>0</v>
      </c>
      <c r="CD104" s="300">
        <v>0</v>
      </c>
      <c r="CE104" s="299">
        <v>0</v>
      </c>
      <c r="CF104" s="300">
        <v>0</v>
      </c>
      <c r="CG104" s="299">
        <v>0</v>
      </c>
      <c r="CH104" s="301">
        <v>0</v>
      </c>
      <c r="CI104" s="299">
        <v>0</v>
      </c>
      <c r="CJ104" s="301">
        <v>0</v>
      </c>
      <c r="CK104" s="299">
        <v>0</v>
      </c>
      <c r="CL104" s="375">
        <v>0</v>
      </c>
      <c r="CM104" s="376">
        <v>0</v>
      </c>
      <c r="CN104" s="375">
        <v>0</v>
      </c>
      <c r="CO104" s="376">
        <v>0</v>
      </c>
      <c r="CP104" s="375">
        <v>0</v>
      </c>
      <c r="CQ104" s="302">
        <v>0</v>
      </c>
      <c r="CR104" s="254">
        <f t="shared" si="13"/>
        <v>0</v>
      </c>
      <c r="CS104" s="255">
        <f t="shared" si="19"/>
        <v>0</v>
      </c>
      <c r="CT104" s="291">
        <f t="shared" si="20"/>
        <v>0</v>
      </c>
      <c r="CU104" s="824">
        <f t="shared" si="14"/>
        <v>0</v>
      </c>
      <c r="CV104" s="373">
        <f t="shared" si="15"/>
        <v>0</v>
      </c>
      <c r="CW104" s="373">
        <f t="shared" si="16"/>
        <v>0</v>
      </c>
      <c r="CX104" s="910"/>
      <c r="CY104" s="907"/>
      <c r="CZ104" s="947"/>
    </row>
    <row r="105" spans="1:104" s="6" customFormat="1" ht="22.5" customHeight="1" x14ac:dyDescent="0.25">
      <c r="A105" s="52">
        <v>95</v>
      </c>
      <c r="B105" s="972"/>
      <c r="C105" s="972"/>
      <c r="D105" s="175" t="str">
        <f>IF(B105="","",VLOOKUP(B105,'DATOS BANCARIOS'!$B$4:$K$23,2))</f>
        <v/>
      </c>
      <c r="E105" s="117" t="str">
        <f>IF(B105="","",VLOOKUP(B105,'DATOS BANCARIOS'!$B$4:$K$23,4))</f>
        <v/>
      </c>
      <c r="F105" s="117" t="str">
        <f>IF(B105="","",VLOOKUP(B105,'DATOS BANCARIOS'!$B$4:$K$23,5))</f>
        <v/>
      </c>
      <c r="G105" s="117" t="str">
        <f>IF(B105="","",VLOOKUP(B105,'DATOS BANCARIOS'!$B$4:$K$23,6))</f>
        <v/>
      </c>
      <c r="H105" s="117" t="str">
        <f>IF(B105="","",VLOOKUP(B105,'DATOS BANCARIOS'!$B$4:$K$23,7))</f>
        <v/>
      </c>
      <c r="I105" s="117" t="str">
        <f>IF(B105="","",VLOOKUP(B105,'DATOS BANCARIOS'!$B$4:$K$23,8))</f>
        <v/>
      </c>
      <c r="J105" s="713"/>
      <c r="K105" s="397"/>
      <c r="L105" s="852">
        <v>0</v>
      </c>
      <c r="M105" s="196">
        <f>L105*'BD GRAL 2'!$E$3</f>
        <v>0</v>
      </c>
      <c r="N105" s="369">
        <v>0</v>
      </c>
      <c r="O105" s="196">
        <f>N105*'BD GRAL 2'!$E$4</f>
        <v>0</v>
      </c>
      <c r="P105" s="369">
        <v>0</v>
      </c>
      <c r="Q105" s="196">
        <f>P105*'BD GRAL 2'!$E$5</f>
        <v>0</v>
      </c>
      <c r="R105" s="369">
        <v>0</v>
      </c>
      <c r="S105" s="196">
        <f>R105*'BD GRAL 2'!$E$6</f>
        <v>0</v>
      </c>
      <c r="T105" s="369">
        <v>0</v>
      </c>
      <c r="U105" s="196">
        <f>T105*'BD GRAL 2'!$E$7</f>
        <v>0</v>
      </c>
      <c r="V105" s="369">
        <v>0</v>
      </c>
      <c r="W105" s="165">
        <f>V105*'BD GRAL 2'!$E$8</f>
        <v>0</v>
      </c>
      <c r="X105" s="369">
        <v>0</v>
      </c>
      <c r="Y105" s="196">
        <f>X105*'BD GRAL 2'!$E$9</f>
        <v>0</v>
      </c>
      <c r="Z105" s="369">
        <v>0</v>
      </c>
      <c r="AA105" s="196">
        <f>Z105*'BD GRAL 2'!$E$10</f>
        <v>0</v>
      </c>
      <c r="AB105" s="369">
        <v>0</v>
      </c>
      <c r="AC105" s="196">
        <f>AB105*'BD GRAL 2'!$E$11</f>
        <v>0</v>
      </c>
      <c r="AD105" s="369">
        <v>0</v>
      </c>
      <c r="AE105" s="196">
        <f>AD105*'BD GRAL 2'!$E$12</f>
        <v>0</v>
      </c>
      <c r="AF105" s="369">
        <v>0</v>
      </c>
      <c r="AG105" s="196">
        <f>AF105*'BD GRAL 2'!$E$13</f>
        <v>0</v>
      </c>
      <c r="AH105" s="369">
        <v>0</v>
      </c>
      <c r="AI105" s="196">
        <f>AH105*'BD GRAL 2'!$E$14</f>
        <v>0</v>
      </c>
      <c r="AJ105" s="369">
        <v>0</v>
      </c>
      <c r="AK105" s="196">
        <f>AJ105*'BD GRAL 2'!$E$15</f>
        <v>0</v>
      </c>
      <c r="AL105" s="369">
        <v>0</v>
      </c>
      <c r="AM105" s="196">
        <f>AL105*'BD GRAL 2'!$E$16</f>
        <v>0</v>
      </c>
      <c r="AN105" s="369">
        <v>0</v>
      </c>
      <c r="AO105" s="196">
        <f>AN105*'BD GRAL 2'!$E$17</f>
        <v>0</v>
      </c>
      <c r="AP105" s="369">
        <v>0</v>
      </c>
      <c r="AQ105" s="196">
        <f>AP105*'BD GRAL 2'!$E$18</f>
        <v>0</v>
      </c>
      <c r="AR105" s="207">
        <f t="shared" si="12"/>
        <v>0</v>
      </c>
      <c r="AS105" s="357">
        <v>0</v>
      </c>
      <c r="AT105" s="358">
        <v>0</v>
      </c>
      <c r="AU105" s="359">
        <v>0</v>
      </c>
      <c r="AV105" s="360">
        <v>0</v>
      </c>
      <c r="AW105" s="359">
        <v>0</v>
      </c>
      <c r="AX105" s="360">
        <v>0</v>
      </c>
      <c r="AY105" s="359">
        <v>0</v>
      </c>
      <c r="AZ105" s="361">
        <v>0</v>
      </c>
      <c r="BA105" s="359">
        <v>0</v>
      </c>
      <c r="BB105" s="361">
        <v>0</v>
      </c>
      <c r="BC105" s="359">
        <v>0</v>
      </c>
      <c r="BD105" s="361">
        <v>0</v>
      </c>
      <c r="BE105" s="362">
        <v>0</v>
      </c>
      <c r="BF105" s="232">
        <f t="shared" si="17"/>
        <v>0</v>
      </c>
      <c r="BG105" s="180">
        <f t="shared" si="18"/>
        <v>0</v>
      </c>
      <c r="BH105" s="227">
        <f t="shared" si="21"/>
        <v>0</v>
      </c>
      <c r="BI105" s="236">
        <f t="shared" si="22"/>
        <v>0</v>
      </c>
      <c r="BJ105" s="974"/>
      <c r="BK105" s="909"/>
      <c r="BL105" s="909"/>
      <c r="BM105" s="975"/>
      <c r="BO105" s="242">
        <v>95</v>
      </c>
      <c r="BP105" s="959"/>
      <c r="BQ105" s="959"/>
      <c r="BR105" s="391" t="str">
        <f>IF(BP105="","",VLOOKUP(BP105,'DATOS BANCARIOS'!$B$4:$K$23,2))</f>
        <v/>
      </c>
      <c r="BS105" s="392" t="str">
        <f>IF(BP105="","",VLOOKUP(BP105,'DATOS BANCARIOS'!$B$4:$K$23,4))</f>
        <v/>
      </c>
      <c r="BT105" s="393" t="str">
        <f>IF(BP105="","",VLOOKUP(BP105,'DATOS BANCARIOS'!$B$4:$K$23,5))</f>
        <v/>
      </c>
      <c r="BU105" s="393" t="str">
        <f>IF(BP105="","",VLOOKUP(BP105,'DATOS BANCARIOS'!$B$4:$K$23,6))</f>
        <v/>
      </c>
      <c r="BV105" s="393" t="str">
        <f>IF(BP105="","",VLOOKUP(BP105,'DATOS BANCARIOS'!$B$4:$K$23,7))</f>
        <v/>
      </c>
      <c r="BW105" s="393" t="str">
        <f>IF(BP105="","",VLOOKUP(BP105,'DATOS BANCARIOS'!$B$4:$K$23,8))</f>
        <v/>
      </c>
      <c r="BX105" s="713"/>
      <c r="BY105" s="395"/>
      <c r="BZ105" s="298">
        <v>0</v>
      </c>
      <c r="CA105" s="299">
        <v>0</v>
      </c>
      <c r="CB105" s="300">
        <v>0</v>
      </c>
      <c r="CC105" s="299">
        <v>0</v>
      </c>
      <c r="CD105" s="300">
        <v>0</v>
      </c>
      <c r="CE105" s="299">
        <v>0</v>
      </c>
      <c r="CF105" s="300">
        <v>0</v>
      </c>
      <c r="CG105" s="299">
        <v>0</v>
      </c>
      <c r="CH105" s="301">
        <v>0</v>
      </c>
      <c r="CI105" s="299">
        <v>0</v>
      </c>
      <c r="CJ105" s="301">
        <v>0</v>
      </c>
      <c r="CK105" s="299">
        <v>0</v>
      </c>
      <c r="CL105" s="375">
        <v>0</v>
      </c>
      <c r="CM105" s="376">
        <v>0</v>
      </c>
      <c r="CN105" s="375">
        <v>0</v>
      </c>
      <c r="CO105" s="376">
        <v>0</v>
      </c>
      <c r="CP105" s="375">
        <v>0</v>
      </c>
      <c r="CQ105" s="302">
        <v>0</v>
      </c>
      <c r="CR105" s="254">
        <f t="shared" si="13"/>
        <v>0</v>
      </c>
      <c r="CS105" s="255">
        <f t="shared" si="19"/>
        <v>0</v>
      </c>
      <c r="CT105" s="291">
        <f t="shared" si="20"/>
        <v>0</v>
      </c>
      <c r="CU105" s="824">
        <f t="shared" si="14"/>
        <v>0</v>
      </c>
      <c r="CV105" s="373">
        <f t="shared" si="15"/>
        <v>0</v>
      </c>
      <c r="CW105" s="373">
        <f t="shared" si="16"/>
        <v>0</v>
      </c>
      <c r="CX105" s="910"/>
      <c r="CY105" s="907"/>
      <c r="CZ105" s="947"/>
    </row>
    <row r="106" spans="1:104" s="6" customFormat="1" ht="22.5" customHeight="1" x14ac:dyDescent="0.25">
      <c r="A106" s="52">
        <v>96</v>
      </c>
      <c r="B106" s="972"/>
      <c r="C106" s="972"/>
      <c r="D106" s="175" t="str">
        <f>IF(B106="","",VLOOKUP(B106,'DATOS BANCARIOS'!$B$4:$K$23,2))</f>
        <v/>
      </c>
      <c r="E106" s="117" t="str">
        <f>IF(B106="","",VLOOKUP(B106,'DATOS BANCARIOS'!$B$4:$K$23,4))</f>
        <v/>
      </c>
      <c r="F106" s="117" t="str">
        <f>IF(B106="","",VLOOKUP(B106,'DATOS BANCARIOS'!$B$4:$K$23,5))</f>
        <v/>
      </c>
      <c r="G106" s="117" t="str">
        <f>IF(B106="","",VLOOKUP(B106,'DATOS BANCARIOS'!$B$4:$K$23,6))</f>
        <v/>
      </c>
      <c r="H106" s="117" t="str">
        <f>IF(B106="","",VLOOKUP(B106,'DATOS BANCARIOS'!$B$4:$K$23,7))</f>
        <v/>
      </c>
      <c r="I106" s="117" t="str">
        <f>IF(B106="","",VLOOKUP(B106,'DATOS BANCARIOS'!$B$4:$K$23,8))</f>
        <v/>
      </c>
      <c r="J106" s="713"/>
      <c r="K106" s="397"/>
      <c r="L106" s="852">
        <v>0</v>
      </c>
      <c r="M106" s="196">
        <f>L106*'BD GRAL 2'!$E$3</f>
        <v>0</v>
      </c>
      <c r="N106" s="369">
        <v>0</v>
      </c>
      <c r="O106" s="196">
        <f>N106*'BD GRAL 2'!$E$4</f>
        <v>0</v>
      </c>
      <c r="P106" s="369">
        <v>0</v>
      </c>
      <c r="Q106" s="196">
        <f>P106*'BD GRAL 2'!$E$5</f>
        <v>0</v>
      </c>
      <c r="R106" s="369">
        <v>0</v>
      </c>
      <c r="S106" s="196">
        <f>R106*'BD GRAL 2'!$E$6</f>
        <v>0</v>
      </c>
      <c r="T106" s="369">
        <v>0</v>
      </c>
      <c r="U106" s="196">
        <f>T106*'BD GRAL 2'!$E$7</f>
        <v>0</v>
      </c>
      <c r="V106" s="369">
        <v>0</v>
      </c>
      <c r="W106" s="165">
        <f>V106*'BD GRAL 2'!$E$8</f>
        <v>0</v>
      </c>
      <c r="X106" s="369">
        <v>0</v>
      </c>
      <c r="Y106" s="196">
        <f>X106*'BD GRAL 2'!$E$9</f>
        <v>0</v>
      </c>
      <c r="Z106" s="369">
        <v>0</v>
      </c>
      <c r="AA106" s="196">
        <f>Z106*'BD GRAL 2'!$E$10</f>
        <v>0</v>
      </c>
      <c r="AB106" s="369">
        <v>0</v>
      </c>
      <c r="AC106" s="196">
        <f>AB106*'BD GRAL 2'!$E$11</f>
        <v>0</v>
      </c>
      <c r="AD106" s="369">
        <v>0</v>
      </c>
      <c r="AE106" s="196">
        <f>AD106*'BD GRAL 2'!$E$12</f>
        <v>0</v>
      </c>
      <c r="AF106" s="369">
        <v>0</v>
      </c>
      <c r="AG106" s="196">
        <f>AF106*'BD GRAL 2'!$E$13</f>
        <v>0</v>
      </c>
      <c r="AH106" s="369">
        <v>0</v>
      </c>
      <c r="AI106" s="196">
        <f>AH106*'BD GRAL 2'!$E$14</f>
        <v>0</v>
      </c>
      <c r="AJ106" s="369">
        <v>0</v>
      </c>
      <c r="AK106" s="196">
        <f>AJ106*'BD GRAL 2'!$E$15</f>
        <v>0</v>
      </c>
      <c r="AL106" s="369">
        <v>0</v>
      </c>
      <c r="AM106" s="196">
        <f>AL106*'BD GRAL 2'!$E$16</f>
        <v>0</v>
      </c>
      <c r="AN106" s="369">
        <v>0</v>
      </c>
      <c r="AO106" s="196">
        <f>AN106*'BD GRAL 2'!$E$17</f>
        <v>0</v>
      </c>
      <c r="AP106" s="369">
        <v>0</v>
      </c>
      <c r="AQ106" s="196">
        <f>AP106*'BD GRAL 2'!$E$18</f>
        <v>0</v>
      </c>
      <c r="AR106" s="207">
        <f t="shared" si="12"/>
        <v>0</v>
      </c>
      <c r="AS106" s="357">
        <v>0</v>
      </c>
      <c r="AT106" s="358">
        <v>0</v>
      </c>
      <c r="AU106" s="359">
        <v>0</v>
      </c>
      <c r="AV106" s="360">
        <v>0</v>
      </c>
      <c r="AW106" s="359">
        <v>0</v>
      </c>
      <c r="AX106" s="360">
        <v>0</v>
      </c>
      <c r="AY106" s="359">
        <v>0</v>
      </c>
      <c r="AZ106" s="361">
        <v>0</v>
      </c>
      <c r="BA106" s="359">
        <v>0</v>
      </c>
      <c r="BB106" s="361">
        <v>0</v>
      </c>
      <c r="BC106" s="359">
        <v>0</v>
      </c>
      <c r="BD106" s="361">
        <v>0</v>
      </c>
      <c r="BE106" s="362">
        <v>0</v>
      </c>
      <c r="BF106" s="232">
        <f t="shared" si="17"/>
        <v>0</v>
      </c>
      <c r="BG106" s="180">
        <f t="shared" si="18"/>
        <v>0</v>
      </c>
      <c r="BH106" s="227">
        <f t="shared" si="21"/>
        <v>0</v>
      </c>
      <c r="BI106" s="236">
        <f t="shared" si="22"/>
        <v>0</v>
      </c>
      <c r="BJ106" s="974"/>
      <c r="BK106" s="909"/>
      <c r="BL106" s="909"/>
      <c r="BM106" s="975"/>
      <c r="BO106" s="242">
        <v>96</v>
      </c>
      <c r="BP106" s="959"/>
      <c r="BQ106" s="959"/>
      <c r="BR106" s="391" t="str">
        <f>IF(BP106="","",VLOOKUP(BP106,'DATOS BANCARIOS'!$B$4:$K$23,2))</f>
        <v/>
      </c>
      <c r="BS106" s="392" t="str">
        <f>IF(BP106="","",VLOOKUP(BP106,'DATOS BANCARIOS'!$B$4:$K$23,4))</f>
        <v/>
      </c>
      <c r="BT106" s="393" t="str">
        <f>IF(BP106="","",VLOOKUP(BP106,'DATOS BANCARIOS'!$B$4:$K$23,5))</f>
        <v/>
      </c>
      <c r="BU106" s="393" t="str">
        <f>IF(BP106="","",VLOOKUP(BP106,'DATOS BANCARIOS'!$B$4:$K$23,6))</f>
        <v/>
      </c>
      <c r="BV106" s="393" t="str">
        <f>IF(BP106="","",VLOOKUP(BP106,'DATOS BANCARIOS'!$B$4:$K$23,7))</f>
        <v/>
      </c>
      <c r="BW106" s="393" t="str">
        <f>IF(BP106="","",VLOOKUP(BP106,'DATOS BANCARIOS'!$B$4:$K$23,8))</f>
        <v/>
      </c>
      <c r="BX106" s="713"/>
      <c r="BY106" s="395"/>
      <c r="BZ106" s="298">
        <v>0</v>
      </c>
      <c r="CA106" s="299">
        <v>0</v>
      </c>
      <c r="CB106" s="300">
        <v>0</v>
      </c>
      <c r="CC106" s="299">
        <v>0</v>
      </c>
      <c r="CD106" s="300">
        <v>0</v>
      </c>
      <c r="CE106" s="299">
        <v>0</v>
      </c>
      <c r="CF106" s="300">
        <v>0</v>
      </c>
      <c r="CG106" s="299">
        <v>0</v>
      </c>
      <c r="CH106" s="301">
        <v>0</v>
      </c>
      <c r="CI106" s="299">
        <v>0</v>
      </c>
      <c r="CJ106" s="301">
        <v>0</v>
      </c>
      <c r="CK106" s="299">
        <v>0</v>
      </c>
      <c r="CL106" s="375">
        <v>0</v>
      </c>
      <c r="CM106" s="376">
        <v>0</v>
      </c>
      <c r="CN106" s="375">
        <v>0</v>
      </c>
      <c r="CO106" s="376">
        <v>0</v>
      </c>
      <c r="CP106" s="375">
        <v>0</v>
      </c>
      <c r="CQ106" s="302">
        <v>0</v>
      </c>
      <c r="CR106" s="254">
        <f t="shared" si="13"/>
        <v>0</v>
      </c>
      <c r="CS106" s="255">
        <f t="shared" si="19"/>
        <v>0</v>
      </c>
      <c r="CT106" s="291">
        <f t="shared" si="20"/>
        <v>0</v>
      </c>
      <c r="CU106" s="824">
        <f t="shared" si="14"/>
        <v>0</v>
      </c>
      <c r="CV106" s="373">
        <f t="shared" si="15"/>
        <v>0</v>
      </c>
      <c r="CW106" s="373">
        <f t="shared" si="16"/>
        <v>0</v>
      </c>
      <c r="CX106" s="910"/>
      <c r="CY106" s="907"/>
      <c r="CZ106" s="947"/>
    </row>
    <row r="107" spans="1:104" s="6" customFormat="1" ht="22.5" customHeight="1" x14ac:dyDescent="0.25">
      <c r="A107" s="52">
        <v>97</v>
      </c>
      <c r="B107" s="972"/>
      <c r="C107" s="972"/>
      <c r="D107" s="175" t="str">
        <f>IF(B107="","",VLOOKUP(B107,'DATOS BANCARIOS'!$B$4:$K$23,2))</f>
        <v/>
      </c>
      <c r="E107" s="117" t="str">
        <f>IF(B107="","",VLOOKUP(B107,'DATOS BANCARIOS'!$B$4:$K$23,4))</f>
        <v/>
      </c>
      <c r="F107" s="117" t="str">
        <f>IF(B107="","",VLOOKUP(B107,'DATOS BANCARIOS'!$B$4:$K$23,5))</f>
        <v/>
      </c>
      <c r="G107" s="117" t="str">
        <f>IF(B107="","",VLOOKUP(B107,'DATOS BANCARIOS'!$B$4:$K$23,6))</f>
        <v/>
      </c>
      <c r="H107" s="117" t="str">
        <f>IF(B107="","",VLOOKUP(B107,'DATOS BANCARIOS'!$B$4:$K$23,7))</f>
        <v/>
      </c>
      <c r="I107" s="117" t="str">
        <f>IF(B107="","",VLOOKUP(B107,'DATOS BANCARIOS'!$B$4:$K$23,8))</f>
        <v/>
      </c>
      <c r="J107" s="713"/>
      <c r="K107" s="397"/>
      <c r="L107" s="852">
        <v>0</v>
      </c>
      <c r="M107" s="196">
        <f>L107*'BD GRAL 2'!$E$3</f>
        <v>0</v>
      </c>
      <c r="N107" s="369">
        <v>0</v>
      </c>
      <c r="O107" s="196">
        <f>N107*'BD GRAL 2'!$E$4</f>
        <v>0</v>
      </c>
      <c r="P107" s="369">
        <v>0</v>
      </c>
      <c r="Q107" s="196">
        <f>P107*'BD GRAL 2'!$E$5</f>
        <v>0</v>
      </c>
      <c r="R107" s="369">
        <v>0</v>
      </c>
      <c r="S107" s="196">
        <f>R107*'BD GRAL 2'!$E$6</f>
        <v>0</v>
      </c>
      <c r="T107" s="369">
        <v>0</v>
      </c>
      <c r="U107" s="196">
        <f>T107*'BD GRAL 2'!$E$7</f>
        <v>0</v>
      </c>
      <c r="V107" s="369">
        <v>0</v>
      </c>
      <c r="W107" s="165">
        <f>V107*'BD GRAL 2'!$E$8</f>
        <v>0</v>
      </c>
      <c r="X107" s="369">
        <v>0</v>
      </c>
      <c r="Y107" s="196">
        <f>X107*'BD GRAL 2'!$E$9</f>
        <v>0</v>
      </c>
      <c r="Z107" s="369">
        <v>0</v>
      </c>
      <c r="AA107" s="196">
        <f>Z107*'BD GRAL 2'!$E$10</f>
        <v>0</v>
      </c>
      <c r="AB107" s="369">
        <v>0</v>
      </c>
      <c r="AC107" s="196">
        <f>AB107*'BD GRAL 2'!$E$11</f>
        <v>0</v>
      </c>
      <c r="AD107" s="369">
        <v>0</v>
      </c>
      <c r="AE107" s="196">
        <f>AD107*'BD GRAL 2'!$E$12</f>
        <v>0</v>
      </c>
      <c r="AF107" s="369">
        <v>0</v>
      </c>
      <c r="AG107" s="196">
        <f>AF107*'BD GRAL 2'!$E$13</f>
        <v>0</v>
      </c>
      <c r="AH107" s="369">
        <v>0</v>
      </c>
      <c r="AI107" s="196">
        <f>AH107*'BD GRAL 2'!$E$14</f>
        <v>0</v>
      </c>
      <c r="AJ107" s="369">
        <v>0</v>
      </c>
      <c r="AK107" s="196">
        <f>AJ107*'BD GRAL 2'!$E$15</f>
        <v>0</v>
      </c>
      <c r="AL107" s="369">
        <v>0</v>
      </c>
      <c r="AM107" s="196">
        <f>AL107*'BD GRAL 2'!$E$16</f>
        <v>0</v>
      </c>
      <c r="AN107" s="369">
        <v>0</v>
      </c>
      <c r="AO107" s="196">
        <f>AN107*'BD GRAL 2'!$E$17</f>
        <v>0</v>
      </c>
      <c r="AP107" s="369">
        <v>0</v>
      </c>
      <c r="AQ107" s="196">
        <f>AP107*'BD GRAL 2'!$E$18</f>
        <v>0</v>
      </c>
      <c r="AR107" s="207">
        <f t="shared" si="12"/>
        <v>0</v>
      </c>
      <c r="AS107" s="357">
        <v>0</v>
      </c>
      <c r="AT107" s="358">
        <v>0</v>
      </c>
      <c r="AU107" s="359">
        <v>0</v>
      </c>
      <c r="AV107" s="360">
        <v>0</v>
      </c>
      <c r="AW107" s="359">
        <v>0</v>
      </c>
      <c r="AX107" s="360">
        <v>0</v>
      </c>
      <c r="AY107" s="359">
        <v>0</v>
      </c>
      <c r="AZ107" s="361">
        <v>0</v>
      </c>
      <c r="BA107" s="359">
        <v>0</v>
      </c>
      <c r="BB107" s="361">
        <v>0</v>
      </c>
      <c r="BC107" s="359">
        <v>0</v>
      </c>
      <c r="BD107" s="361">
        <v>0</v>
      </c>
      <c r="BE107" s="362">
        <v>0</v>
      </c>
      <c r="BF107" s="232">
        <f t="shared" si="17"/>
        <v>0</v>
      </c>
      <c r="BG107" s="180">
        <f t="shared" si="18"/>
        <v>0</v>
      </c>
      <c r="BH107" s="227">
        <f t="shared" si="21"/>
        <v>0</v>
      </c>
      <c r="BI107" s="236">
        <f t="shared" si="22"/>
        <v>0</v>
      </c>
      <c r="BJ107" s="974"/>
      <c r="BK107" s="909"/>
      <c r="BL107" s="909"/>
      <c r="BM107" s="975"/>
      <c r="BO107" s="242">
        <v>97</v>
      </c>
      <c r="BP107" s="959"/>
      <c r="BQ107" s="959"/>
      <c r="BR107" s="391" t="str">
        <f>IF(BP107="","",VLOOKUP(BP107,'DATOS BANCARIOS'!$B$4:$K$23,2))</f>
        <v/>
      </c>
      <c r="BS107" s="392" t="str">
        <f>IF(BP107="","",VLOOKUP(BP107,'DATOS BANCARIOS'!$B$4:$K$23,4))</f>
        <v/>
      </c>
      <c r="BT107" s="393" t="str">
        <f>IF(BP107="","",VLOOKUP(BP107,'DATOS BANCARIOS'!$B$4:$K$23,5))</f>
        <v/>
      </c>
      <c r="BU107" s="393" t="str">
        <f>IF(BP107="","",VLOOKUP(BP107,'DATOS BANCARIOS'!$B$4:$K$23,6))</f>
        <v/>
      </c>
      <c r="BV107" s="393" t="str">
        <f>IF(BP107="","",VLOOKUP(BP107,'DATOS BANCARIOS'!$B$4:$K$23,7))</f>
        <v/>
      </c>
      <c r="BW107" s="393" t="str">
        <f>IF(BP107="","",VLOOKUP(BP107,'DATOS BANCARIOS'!$B$4:$K$23,8))</f>
        <v/>
      </c>
      <c r="BX107" s="713"/>
      <c r="BY107" s="395"/>
      <c r="BZ107" s="298">
        <v>0</v>
      </c>
      <c r="CA107" s="299">
        <v>0</v>
      </c>
      <c r="CB107" s="300">
        <v>0</v>
      </c>
      <c r="CC107" s="299">
        <v>0</v>
      </c>
      <c r="CD107" s="300">
        <v>0</v>
      </c>
      <c r="CE107" s="299">
        <v>0</v>
      </c>
      <c r="CF107" s="300">
        <v>0</v>
      </c>
      <c r="CG107" s="299">
        <v>0</v>
      </c>
      <c r="CH107" s="301">
        <v>0</v>
      </c>
      <c r="CI107" s="299">
        <v>0</v>
      </c>
      <c r="CJ107" s="301">
        <v>0</v>
      </c>
      <c r="CK107" s="299">
        <v>0</v>
      </c>
      <c r="CL107" s="375">
        <v>0</v>
      </c>
      <c r="CM107" s="376">
        <v>0</v>
      </c>
      <c r="CN107" s="375">
        <v>0</v>
      </c>
      <c r="CO107" s="376">
        <v>0</v>
      </c>
      <c r="CP107" s="375">
        <v>0</v>
      </c>
      <c r="CQ107" s="302">
        <v>0</v>
      </c>
      <c r="CR107" s="254">
        <f t="shared" si="13"/>
        <v>0</v>
      </c>
      <c r="CS107" s="255">
        <f t="shared" si="19"/>
        <v>0</v>
      </c>
      <c r="CT107" s="291">
        <f t="shared" si="20"/>
        <v>0</v>
      </c>
      <c r="CU107" s="824">
        <f t="shared" si="14"/>
        <v>0</v>
      </c>
      <c r="CV107" s="373">
        <f t="shared" si="15"/>
        <v>0</v>
      </c>
      <c r="CW107" s="373">
        <f t="shared" si="16"/>
        <v>0</v>
      </c>
      <c r="CX107" s="910"/>
      <c r="CY107" s="907"/>
      <c r="CZ107" s="947"/>
    </row>
    <row r="108" spans="1:104" s="6" customFormat="1" ht="22.5" customHeight="1" x14ac:dyDescent="0.25">
      <c r="A108" s="52">
        <v>98</v>
      </c>
      <c r="B108" s="972"/>
      <c r="C108" s="972"/>
      <c r="D108" s="175" t="str">
        <f>IF(B108="","",VLOOKUP(B108,'DATOS BANCARIOS'!$B$4:$K$23,2))</f>
        <v/>
      </c>
      <c r="E108" s="117" t="str">
        <f>IF(B108="","",VLOOKUP(B108,'DATOS BANCARIOS'!$B$4:$K$23,4))</f>
        <v/>
      </c>
      <c r="F108" s="117" t="str">
        <f>IF(B108="","",VLOOKUP(B108,'DATOS BANCARIOS'!$B$4:$K$23,5))</f>
        <v/>
      </c>
      <c r="G108" s="117" t="str">
        <f>IF(B108="","",VLOOKUP(B108,'DATOS BANCARIOS'!$B$4:$K$23,6))</f>
        <v/>
      </c>
      <c r="H108" s="117" t="str">
        <f>IF(B108="","",VLOOKUP(B108,'DATOS BANCARIOS'!$B$4:$K$23,7))</f>
        <v/>
      </c>
      <c r="I108" s="117" t="str">
        <f>IF(B108="","",VLOOKUP(B108,'DATOS BANCARIOS'!$B$4:$K$23,8))</f>
        <v/>
      </c>
      <c r="J108" s="713"/>
      <c r="K108" s="397"/>
      <c r="L108" s="852">
        <v>0</v>
      </c>
      <c r="M108" s="196">
        <f>L108*'BD GRAL 2'!$E$3</f>
        <v>0</v>
      </c>
      <c r="N108" s="369">
        <v>0</v>
      </c>
      <c r="O108" s="196">
        <f>N108*'BD GRAL 2'!$E$4</f>
        <v>0</v>
      </c>
      <c r="P108" s="369">
        <v>0</v>
      </c>
      <c r="Q108" s="196">
        <f>P108*'BD GRAL 2'!$E$5</f>
        <v>0</v>
      </c>
      <c r="R108" s="369">
        <v>0</v>
      </c>
      <c r="S108" s="196">
        <f>R108*'BD GRAL 2'!$E$6</f>
        <v>0</v>
      </c>
      <c r="T108" s="369">
        <v>0</v>
      </c>
      <c r="U108" s="196">
        <f>T108*'BD GRAL 2'!$E$7</f>
        <v>0</v>
      </c>
      <c r="V108" s="369">
        <v>0</v>
      </c>
      <c r="W108" s="165">
        <f>V108*'BD GRAL 2'!$E$8</f>
        <v>0</v>
      </c>
      <c r="X108" s="369">
        <v>0</v>
      </c>
      <c r="Y108" s="196">
        <f>X108*'BD GRAL 2'!$E$9</f>
        <v>0</v>
      </c>
      <c r="Z108" s="369">
        <v>0</v>
      </c>
      <c r="AA108" s="196">
        <f>Z108*'BD GRAL 2'!$E$10</f>
        <v>0</v>
      </c>
      <c r="AB108" s="369">
        <v>0</v>
      </c>
      <c r="AC108" s="196">
        <f>AB108*'BD GRAL 2'!$E$11</f>
        <v>0</v>
      </c>
      <c r="AD108" s="369">
        <v>0</v>
      </c>
      <c r="AE108" s="196">
        <f>AD108*'BD GRAL 2'!$E$12</f>
        <v>0</v>
      </c>
      <c r="AF108" s="369">
        <v>0</v>
      </c>
      <c r="AG108" s="196">
        <f>AF108*'BD GRAL 2'!$E$13</f>
        <v>0</v>
      </c>
      <c r="AH108" s="369">
        <v>0</v>
      </c>
      <c r="AI108" s="196">
        <f>AH108*'BD GRAL 2'!$E$14</f>
        <v>0</v>
      </c>
      <c r="AJ108" s="369">
        <v>0</v>
      </c>
      <c r="AK108" s="196">
        <f>AJ108*'BD GRAL 2'!$E$15</f>
        <v>0</v>
      </c>
      <c r="AL108" s="369">
        <v>0</v>
      </c>
      <c r="AM108" s="196">
        <f>AL108*'BD GRAL 2'!$E$16</f>
        <v>0</v>
      </c>
      <c r="AN108" s="369">
        <v>0</v>
      </c>
      <c r="AO108" s="196">
        <f>AN108*'BD GRAL 2'!$E$17</f>
        <v>0</v>
      </c>
      <c r="AP108" s="369">
        <v>0</v>
      </c>
      <c r="AQ108" s="196">
        <f>AP108*'BD GRAL 2'!$E$18</f>
        <v>0</v>
      </c>
      <c r="AR108" s="207">
        <f t="shared" si="12"/>
        <v>0</v>
      </c>
      <c r="AS108" s="357">
        <v>0</v>
      </c>
      <c r="AT108" s="358">
        <v>0</v>
      </c>
      <c r="AU108" s="359">
        <v>0</v>
      </c>
      <c r="AV108" s="360">
        <v>0</v>
      </c>
      <c r="AW108" s="359">
        <v>0</v>
      </c>
      <c r="AX108" s="360">
        <v>0</v>
      </c>
      <c r="AY108" s="359">
        <v>0</v>
      </c>
      <c r="AZ108" s="361">
        <v>0</v>
      </c>
      <c r="BA108" s="359">
        <v>0</v>
      </c>
      <c r="BB108" s="361">
        <v>0</v>
      </c>
      <c r="BC108" s="359">
        <v>0</v>
      </c>
      <c r="BD108" s="361">
        <v>0</v>
      </c>
      <c r="BE108" s="362">
        <v>0</v>
      </c>
      <c r="BF108" s="232">
        <f t="shared" si="17"/>
        <v>0</v>
      </c>
      <c r="BG108" s="180">
        <f t="shared" si="18"/>
        <v>0</v>
      </c>
      <c r="BH108" s="227">
        <f t="shared" si="21"/>
        <v>0</v>
      </c>
      <c r="BI108" s="236">
        <f t="shared" si="22"/>
        <v>0</v>
      </c>
      <c r="BJ108" s="974"/>
      <c r="BK108" s="909"/>
      <c r="BL108" s="909"/>
      <c r="BM108" s="975"/>
      <c r="BO108" s="242">
        <v>98</v>
      </c>
      <c r="BP108" s="959"/>
      <c r="BQ108" s="959"/>
      <c r="BR108" s="391" t="str">
        <f>IF(BP108="","",VLOOKUP(BP108,'DATOS BANCARIOS'!$B$4:$K$23,2))</f>
        <v/>
      </c>
      <c r="BS108" s="392" t="str">
        <f>IF(BP108="","",VLOOKUP(BP108,'DATOS BANCARIOS'!$B$4:$K$23,4))</f>
        <v/>
      </c>
      <c r="BT108" s="393" t="str">
        <f>IF(BP108="","",VLOOKUP(BP108,'DATOS BANCARIOS'!$B$4:$K$23,5))</f>
        <v/>
      </c>
      <c r="BU108" s="393" t="str">
        <f>IF(BP108="","",VLOOKUP(BP108,'DATOS BANCARIOS'!$B$4:$K$23,6))</f>
        <v/>
      </c>
      <c r="BV108" s="393" t="str">
        <f>IF(BP108="","",VLOOKUP(BP108,'DATOS BANCARIOS'!$B$4:$K$23,7))</f>
        <v/>
      </c>
      <c r="BW108" s="393" t="str">
        <f>IF(BP108="","",VLOOKUP(BP108,'DATOS BANCARIOS'!$B$4:$K$23,8))</f>
        <v/>
      </c>
      <c r="BX108" s="713"/>
      <c r="BY108" s="395"/>
      <c r="BZ108" s="298">
        <v>0</v>
      </c>
      <c r="CA108" s="299">
        <v>0</v>
      </c>
      <c r="CB108" s="300">
        <v>0</v>
      </c>
      <c r="CC108" s="299">
        <v>0</v>
      </c>
      <c r="CD108" s="300">
        <v>0</v>
      </c>
      <c r="CE108" s="299">
        <v>0</v>
      </c>
      <c r="CF108" s="300">
        <v>0</v>
      </c>
      <c r="CG108" s="299">
        <v>0</v>
      </c>
      <c r="CH108" s="301">
        <v>0</v>
      </c>
      <c r="CI108" s="299">
        <v>0</v>
      </c>
      <c r="CJ108" s="301">
        <v>0</v>
      </c>
      <c r="CK108" s="299">
        <v>0</v>
      </c>
      <c r="CL108" s="375">
        <v>0</v>
      </c>
      <c r="CM108" s="376">
        <v>0</v>
      </c>
      <c r="CN108" s="375">
        <v>0</v>
      </c>
      <c r="CO108" s="376">
        <v>0</v>
      </c>
      <c r="CP108" s="375">
        <v>0</v>
      </c>
      <c r="CQ108" s="302">
        <v>0</v>
      </c>
      <c r="CR108" s="254">
        <f t="shared" si="13"/>
        <v>0</v>
      </c>
      <c r="CS108" s="255">
        <f t="shared" si="19"/>
        <v>0</v>
      </c>
      <c r="CT108" s="291">
        <f t="shared" si="20"/>
        <v>0</v>
      </c>
      <c r="CU108" s="824">
        <f t="shared" si="14"/>
        <v>0</v>
      </c>
      <c r="CV108" s="373">
        <f t="shared" si="15"/>
        <v>0</v>
      </c>
      <c r="CW108" s="373">
        <f t="shared" si="16"/>
        <v>0</v>
      </c>
      <c r="CX108" s="910"/>
      <c r="CY108" s="907"/>
      <c r="CZ108" s="947"/>
    </row>
    <row r="109" spans="1:104" s="6" customFormat="1" ht="22.5" customHeight="1" x14ac:dyDescent="0.25">
      <c r="A109" s="52">
        <v>99</v>
      </c>
      <c r="B109" s="972"/>
      <c r="C109" s="972"/>
      <c r="D109" s="175" t="str">
        <f>IF(B109="","",VLOOKUP(B109,'DATOS BANCARIOS'!$B$4:$K$23,2))</f>
        <v/>
      </c>
      <c r="E109" s="117" t="str">
        <f>IF(B109="","",VLOOKUP(B109,'DATOS BANCARIOS'!$B$4:$K$23,4))</f>
        <v/>
      </c>
      <c r="F109" s="117" t="str">
        <f>IF(B109="","",VLOOKUP(B109,'DATOS BANCARIOS'!$B$4:$K$23,5))</f>
        <v/>
      </c>
      <c r="G109" s="117" t="str">
        <f>IF(B109="","",VLOOKUP(B109,'DATOS BANCARIOS'!$B$4:$K$23,6))</f>
        <v/>
      </c>
      <c r="H109" s="117" t="str">
        <f>IF(B109="","",VLOOKUP(B109,'DATOS BANCARIOS'!$B$4:$K$23,7))</f>
        <v/>
      </c>
      <c r="I109" s="117" t="str">
        <f>IF(B109="","",VLOOKUP(B109,'DATOS BANCARIOS'!$B$4:$K$23,8))</f>
        <v/>
      </c>
      <c r="J109" s="713"/>
      <c r="K109" s="397"/>
      <c r="L109" s="852">
        <v>0</v>
      </c>
      <c r="M109" s="196">
        <f>L109*'BD GRAL 2'!$E$3</f>
        <v>0</v>
      </c>
      <c r="N109" s="369">
        <v>0</v>
      </c>
      <c r="O109" s="196">
        <f>N109*'BD GRAL 2'!$E$4</f>
        <v>0</v>
      </c>
      <c r="P109" s="369">
        <v>0</v>
      </c>
      <c r="Q109" s="196">
        <f>P109*'BD GRAL 2'!$E$5</f>
        <v>0</v>
      </c>
      <c r="R109" s="369">
        <v>0</v>
      </c>
      <c r="S109" s="196">
        <f>R109*'BD GRAL 2'!$E$6</f>
        <v>0</v>
      </c>
      <c r="T109" s="369">
        <v>0</v>
      </c>
      <c r="U109" s="196">
        <f>T109*'BD GRAL 2'!$E$7</f>
        <v>0</v>
      </c>
      <c r="V109" s="369">
        <v>0</v>
      </c>
      <c r="W109" s="165">
        <f>V109*'BD GRAL 2'!$E$8</f>
        <v>0</v>
      </c>
      <c r="X109" s="369">
        <v>0</v>
      </c>
      <c r="Y109" s="196">
        <f>X109*'BD GRAL 2'!$E$9</f>
        <v>0</v>
      </c>
      <c r="Z109" s="369">
        <v>0</v>
      </c>
      <c r="AA109" s="196">
        <f>Z109*'BD GRAL 2'!$E$10</f>
        <v>0</v>
      </c>
      <c r="AB109" s="369">
        <v>0</v>
      </c>
      <c r="AC109" s="196">
        <f>AB109*'BD GRAL 2'!$E$11</f>
        <v>0</v>
      </c>
      <c r="AD109" s="369">
        <v>0</v>
      </c>
      <c r="AE109" s="196">
        <f>AD109*'BD GRAL 2'!$E$12</f>
        <v>0</v>
      </c>
      <c r="AF109" s="369">
        <v>0</v>
      </c>
      <c r="AG109" s="196">
        <f>AF109*'BD GRAL 2'!$E$13</f>
        <v>0</v>
      </c>
      <c r="AH109" s="369">
        <v>0</v>
      </c>
      <c r="AI109" s="196">
        <f>AH109*'BD GRAL 2'!$E$14</f>
        <v>0</v>
      </c>
      <c r="AJ109" s="369">
        <v>0</v>
      </c>
      <c r="AK109" s="196">
        <f>AJ109*'BD GRAL 2'!$E$15</f>
        <v>0</v>
      </c>
      <c r="AL109" s="369">
        <v>0</v>
      </c>
      <c r="AM109" s="196">
        <f>AL109*'BD GRAL 2'!$E$16</f>
        <v>0</v>
      </c>
      <c r="AN109" s="369">
        <v>0</v>
      </c>
      <c r="AO109" s="196">
        <f>AN109*'BD GRAL 2'!$E$17</f>
        <v>0</v>
      </c>
      <c r="AP109" s="369">
        <v>0</v>
      </c>
      <c r="AQ109" s="196">
        <f>AP109*'BD GRAL 2'!$E$18</f>
        <v>0</v>
      </c>
      <c r="AR109" s="207">
        <f t="shared" si="12"/>
        <v>0</v>
      </c>
      <c r="AS109" s="357">
        <v>0</v>
      </c>
      <c r="AT109" s="358">
        <v>0</v>
      </c>
      <c r="AU109" s="359">
        <v>0</v>
      </c>
      <c r="AV109" s="360">
        <v>0</v>
      </c>
      <c r="AW109" s="359">
        <v>0</v>
      </c>
      <c r="AX109" s="360">
        <v>0</v>
      </c>
      <c r="AY109" s="359">
        <v>0</v>
      </c>
      <c r="AZ109" s="361">
        <v>0</v>
      </c>
      <c r="BA109" s="359">
        <v>0</v>
      </c>
      <c r="BB109" s="361">
        <v>0</v>
      </c>
      <c r="BC109" s="359">
        <v>0</v>
      </c>
      <c r="BD109" s="361">
        <v>0</v>
      </c>
      <c r="BE109" s="362">
        <v>0</v>
      </c>
      <c r="BF109" s="232">
        <f t="shared" si="17"/>
        <v>0</v>
      </c>
      <c r="BG109" s="180">
        <f t="shared" si="18"/>
        <v>0</v>
      </c>
      <c r="BH109" s="227">
        <f t="shared" si="21"/>
        <v>0</v>
      </c>
      <c r="BI109" s="236">
        <f t="shared" si="22"/>
        <v>0</v>
      </c>
      <c r="BJ109" s="974"/>
      <c r="BK109" s="909"/>
      <c r="BL109" s="909"/>
      <c r="BM109" s="975"/>
      <c r="BO109" s="242">
        <v>99</v>
      </c>
      <c r="BP109" s="959"/>
      <c r="BQ109" s="959"/>
      <c r="BR109" s="391" t="str">
        <f>IF(BP109="","",VLOOKUP(BP109,'DATOS BANCARIOS'!$B$4:$K$23,2))</f>
        <v/>
      </c>
      <c r="BS109" s="392" t="str">
        <f>IF(BP109="","",VLOOKUP(BP109,'DATOS BANCARIOS'!$B$4:$K$23,4))</f>
        <v/>
      </c>
      <c r="BT109" s="393" t="str">
        <f>IF(BP109="","",VLOOKUP(BP109,'DATOS BANCARIOS'!$B$4:$K$23,5))</f>
        <v/>
      </c>
      <c r="BU109" s="393" t="str">
        <f>IF(BP109="","",VLOOKUP(BP109,'DATOS BANCARIOS'!$B$4:$K$23,6))</f>
        <v/>
      </c>
      <c r="BV109" s="393" t="str">
        <f>IF(BP109="","",VLOOKUP(BP109,'DATOS BANCARIOS'!$B$4:$K$23,7))</f>
        <v/>
      </c>
      <c r="BW109" s="393" t="str">
        <f>IF(BP109="","",VLOOKUP(BP109,'DATOS BANCARIOS'!$B$4:$K$23,8))</f>
        <v/>
      </c>
      <c r="BX109" s="713"/>
      <c r="BY109" s="395"/>
      <c r="BZ109" s="298">
        <v>0</v>
      </c>
      <c r="CA109" s="299">
        <v>0</v>
      </c>
      <c r="CB109" s="300">
        <v>0</v>
      </c>
      <c r="CC109" s="299">
        <v>0</v>
      </c>
      <c r="CD109" s="300">
        <v>0</v>
      </c>
      <c r="CE109" s="299">
        <v>0</v>
      </c>
      <c r="CF109" s="300">
        <v>0</v>
      </c>
      <c r="CG109" s="299">
        <v>0</v>
      </c>
      <c r="CH109" s="301">
        <v>0</v>
      </c>
      <c r="CI109" s="299">
        <v>0</v>
      </c>
      <c r="CJ109" s="301">
        <v>0</v>
      </c>
      <c r="CK109" s="299">
        <v>0</v>
      </c>
      <c r="CL109" s="375">
        <v>0</v>
      </c>
      <c r="CM109" s="376">
        <v>0</v>
      </c>
      <c r="CN109" s="375">
        <v>0</v>
      </c>
      <c r="CO109" s="376">
        <v>0</v>
      </c>
      <c r="CP109" s="375">
        <v>0</v>
      </c>
      <c r="CQ109" s="302">
        <v>0</v>
      </c>
      <c r="CR109" s="254">
        <f t="shared" si="13"/>
        <v>0</v>
      </c>
      <c r="CS109" s="255">
        <f t="shared" si="19"/>
        <v>0</v>
      </c>
      <c r="CT109" s="291">
        <f t="shared" si="20"/>
        <v>0</v>
      </c>
      <c r="CU109" s="824">
        <f t="shared" si="14"/>
        <v>0</v>
      </c>
      <c r="CV109" s="373">
        <f t="shared" si="15"/>
        <v>0</v>
      </c>
      <c r="CW109" s="373">
        <f t="shared" si="16"/>
        <v>0</v>
      </c>
      <c r="CX109" s="910"/>
      <c r="CY109" s="907"/>
      <c r="CZ109" s="947"/>
    </row>
    <row r="110" spans="1:104" s="6" customFormat="1" ht="22.5" customHeight="1" x14ac:dyDescent="0.25">
      <c r="A110" s="52">
        <v>100</v>
      </c>
      <c r="B110" s="972"/>
      <c r="C110" s="972"/>
      <c r="D110" s="175" t="str">
        <f>IF(B110="","",VLOOKUP(B110,'DATOS BANCARIOS'!$B$4:$K$23,2))</f>
        <v/>
      </c>
      <c r="E110" s="117" t="str">
        <f>IF(B110="","",VLOOKUP(B110,'DATOS BANCARIOS'!$B$4:$K$23,4))</f>
        <v/>
      </c>
      <c r="F110" s="117" t="str">
        <f>IF(B110="","",VLOOKUP(B110,'DATOS BANCARIOS'!$B$4:$K$23,5))</f>
        <v/>
      </c>
      <c r="G110" s="117" t="str">
        <f>IF(B110="","",VLOOKUP(B110,'DATOS BANCARIOS'!$B$4:$K$23,6))</f>
        <v/>
      </c>
      <c r="H110" s="117" t="str">
        <f>IF(B110="","",VLOOKUP(B110,'DATOS BANCARIOS'!$B$4:$K$23,7))</f>
        <v/>
      </c>
      <c r="I110" s="117" t="str">
        <f>IF(B110="","",VLOOKUP(B110,'DATOS BANCARIOS'!$B$4:$K$23,8))</f>
        <v/>
      </c>
      <c r="J110" s="713"/>
      <c r="K110" s="397"/>
      <c r="L110" s="852">
        <v>0</v>
      </c>
      <c r="M110" s="196">
        <f>L110*'BD GRAL 2'!$E$3</f>
        <v>0</v>
      </c>
      <c r="N110" s="369">
        <v>0</v>
      </c>
      <c r="O110" s="196">
        <f>N110*'BD GRAL 2'!$E$4</f>
        <v>0</v>
      </c>
      <c r="P110" s="369">
        <v>0</v>
      </c>
      <c r="Q110" s="196">
        <f>P110*'BD GRAL 2'!$E$5</f>
        <v>0</v>
      </c>
      <c r="R110" s="369">
        <v>0</v>
      </c>
      <c r="S110" s="196">
        <f>R110*'BD GRAL 2'!$E$6</f>
        <v>0</v>
      </c>
      <c r="T110" s="369">
        <v>0</v>
      </c>
      <c r="U110" s="196">
        <f>T110*'BD GRAL 2'!$E$7</f>
        <v>0</v>
      </c>
      <c r="V110" s="369">
        <v>0</v>
      </c>
      <c r="W110" s="165">
        <f>V110*'BD GRAL 2'!$E$8</f>
        <v>0</v>
      </c>
      <c r="X110" s="369">
        <v>0</v>
      </c>
      <c r="Y110" s="196">
        <f>X110*'BD GRAL 2'!$E$9</f>
        <v>0</v>
      </c>
      <c r="Z110" s="369">
        <v>0</v>
      </c>
      <c r="AA110" s="196">
        <f>Z110*'BD GRAL 2'!$E$10</f>
        <v>0</v>
      </c>
      <c r="AB110" s="369">
        <v>0</v>
      </c>
      <c r="AC110" s="196">
        <f>AB110*'BD GRAL 2'!$E$11</f>
        <v>0</v>
      </c>
      <c r="AD110" s="369">
        <v>0</v>
      </c>
      <c r="AE110" s="196">
        <f>AD110*'BD GRAL 2'!$E$12</f>
        <v>0</v>
      </c>
      <c r="AF110" s="369">
        <v>0</v>
      </c>
      <c r="AG110" s="196">
        <f>AF110*'BD GRAL 2'!$E$13</f>
        <v>0</v>
      </c>
      <c r="AH110" s="369">
        <v>0</v>
      </c>
      <c r="AI110" s="196">
        <f>AH110*'BD GRAL 2'!$E$14</f>
        <v>0</v>
      </c>
      <c r="AJ110" s="369">
        <v>0</v>
      </c>
      <c r="AK110" s="196">
        <f>AJ110*'BD GRAL 2'!$E$15</f>
        <v>0</v>
      </c>
      <c r="AL110" s="369">
        <v>0</v>
      </c>
      <c r="AM110" s="196">
        <f>AL110*'BD GRAL 2'!$E$16</f>
        <v>0</v>
      </c>
      <c r="AN110" s="369">
        <v>0</v>
      </c>
      <c r="AO110" s="196">
        <f>AN110*'BD GRAL 2'!$E$17</f>
        <v>0</v>
      </c>
      <c r="AP110" s="369">
        <v>0</v>
      </c>
      <c r="AQ110" s="196">
        <f>AP110*'BD GRAL 2'!$E$18</f>
        <v>0</v>
      </c>
      <c r="AR110" s="207">
        <f t="shared" si="12"/>
        <v>0</v>
      </c>
      <c r="AS110" s="357">
        <v>0</v>
      </c>
      <c r="AT110" s="358">
        <v>0</v>
      </c>
      <c r="AU110" s="359">
        <v>0</v>
      </c>
      <c r="AV110" s="360">
        <v>0</v>
      </c>
      <c r="AW110" s="359">
        <v>0</v>
      </c>
      <c r="AX110" s="360">
        <v>0</v>
      </c>
      <c r="AY110" s="359">
        <v>0</v>
      </c>
      <c r="AZ110" s="361">
        <v>0</v>
      </c>
      <c r="BA110" s="359">
        <v>0</v>
      </c>
      <c r="BB110" s="361">
        <v>0</v>
      </c>
      <c r="BC110" s="359">
        <v>0</v>
      </c>
      <c r="BD110" s="361">
        <v>0</v>
      </c>
      <c r="BE110" s="362">
        <v>0</v>
      </c>
      <c r="BF110" s="232">
        <f t="shared" si="17"/>
        <v>0</v>
      </c>
      <c r="BG110" s="180">
        <f t="shared" si="18"/>
        <v>0</v>
      </c>
      <c r="BH110" s="227">
        <f t="shared" si="21"/>
        <v>0</v>
      </c>
      <c r="BI110" s="236">
        <f t="shared" si="22"/>
        <v>0</v>
      </c>
      <c r="BJ110" s="974"/>
      <c r="BK110" s="909"/>
      <c r="BL110" s="909"/>
      <c r="BM110" s="975"/>
      <c r="BO110" s="242">
        <v>100</v>
      </c>
      <c r="BP110" s="959"/>
      <c r="BQ110" s="959"/>
      <c r="BR110" s="391" t="str">
        <f>IF(BP110="","",VLOOKUP(BP110,'DATOS BANCARIOS'!$B$4:$K$23,2))</f>
        <v/>
      </c>
      <c r="BS110" s="392" t="str">
        <f>IF(BP110="","",VLOOKUP(BP110,'DATOS BANCARIOS'!$B$4:$K$23,4))</f>
        <v/>
      </c>
      <c r="BT110" s="393" t="str">
        <f>IF(BP110="","",VLOOKUP(BP110,'DATOS BANCARIOS'!$B$4:$K$23,5))</f>
        <v/>
      </c>
      <c r="BU110" s="393" t="str">
        <f>IF(BP110="","",VLOOKUP(BP110,'DATOS BANCARIOS'!$B$4:$K$23,6))</f>
        <v/>
      </c>
      <c r="BV110" s="393" t="str">
        <f>IF(BP110="","",VLOOKUP(BP110,'DATOS BANCARIOS'!$B$4:$K$23,7))</f>
        <v/>
      </c>
      <c r="BW110" s="393" t="str">
        <f>IF(BP110="","",VLOOKUP(BP110,'DATOS BANCARIOS'!$B$4:$K$23,8))</f>
        <v/>
      </c>
      <c r="BX110" s="713"/>
      <c r="BY110" s="395"/>
      <c r="BZ110" s="298">
        <v>0</v>
      </c>
      <c r="CA110" s="299">
        <v>0</v>
      </c>
      <c r="CB110" s="300">
        <v>0</v>
      </c>
      <c r="CC110" s="299">
        <v>0</v>
      </c>
      <c r="CD110" s="300">
        <v>0</v>
      </c>
      <c r="CE110" s="299">
        <v>0</v>
      </c>
      <c r="CF110" s="300">
        <v>0</v>
      </c>
      <c r="CG110" s="299">
        <v>0</v>
      </c>
      <c r="CH110" s="301">
        <v>0</v>
      </c>
      <c r="CI110" s="299">
        <v>0</v>
      </c>
      <c r="CJ110" s="301">
        <v>0</v>
      </c>
      <c r="CK110" s="299">
        <v>0</v>
      </c>
      <c r="CL110" s="375">
        <v>0</v>
      </c>
      <c r="CM110" s="376">
        <v>0</v>
      </c>
      <c r="CN110" s="375">
        <v>0</v>
      </c>
      <c r="CO110" s="376">
        <v>0</v>
      </c>
      <c r="CP110" s="375">
        <v>0</v>
      </c>
      <c r="CQ110" s="302">
        <v>0</v>
      </c>
      <c r="CR110" s="254">
        <f t="shared" si="13"/>
        <v>0</v>
      </c>
      <c r="CS110" s="255">
        <f t="shared" si="19"/>
        <v>0</v>
      </c>
      <c r="CT110" s="291">
        <f t="shared" si="20"/>
        <v>0</v>
      </c>
      <c r="CU110" s="824">
        <f t="shared" si="14"/>
        <v>0</v>
      </c>
      <c r="CV110" s="373">
        <f t="shared" si="15"/>
        <v>0</v>
      </c>
      <c r="CW110" s="373">
        <f t="shared" si="16"/>
        <v>0</v>
      </c>
      <c r="CX110" s="910"/>
      <c r="CY110" s="907"/>
      <c r="CZ110" s="947"/>
    </row>
    <row r="111" spans="1:104" s="6" customFormat="1" ht="22.5" customHeight="1" x14ac:dyDescent="0.25">
      <c r="A111" s="52">
        <v>101</v>
      </c>
      <c r="B111" s="972"/>
      <c r="C111" s="972"/>
      <c r="D111" s="175" t="str">
        <f>IF(B111="","",VLOOKUP(B111,'DATOS BANCARIOS'!$B$4:$K$23,2))</f>
        <v/>
      </c>
      <c r="E111" s="117" t="str">
        <f>IF(B111="","",VLOOKUP(B111,'DATOS BANCARIOS'!$B$4:$K$23,4))</f>
        <v/>
      </c>
      <c r="F111" s="117" t="str">
        <f>IF(B111="","",VLOOKUP(B111,'DATOS BANCARIOS'!$B$4:$K$23,5))</f>
        <v/>
      </c>
      <c r="G111" s="117" t="str">
        <f>IF(B111="","",VLOOKUP(B111,'DATOS BANCARIOS'!$B$4:$K$23,6))</f>
        <v/>
      </c>
      <c r="H111" s="117" t="str">
        <f>IF(B111="","",VLOOKUP(B111,'DATOS BANCARIOS'!$B$4:$K$23,7))</f>
        <v/>
      </c>
      <c r="I111" s="117" t="str">
        <f>IF(B111="","",VLOOKUP(B111,'DATOS BANCARIOS'!$B$4:$K$23,8))</f>
        <v/>
      </c>
      <c r="J111" s="713"/>
      <c r="K111" s="397"/>
      <c r="L111" s="852">
        <v>0</v>
      </c>
      <c r="M111" s="196">
        <f>L111*'BD GRAL 2'!$E$3</f>
        <v>0</v>
      </c>
      <c r="N111" s="369">
        <v>0</v>
      </c>
      <c r="O111" s="196">
        <f>N111*'BD GRAL 2'!$E$4</f>
        <v>0</v>
      </c>
      <c r="P111" s="369">
        <v>0</v>
      </c>
      <c r="Q111" s="196">
        <f>P111*'BD GRAL 2'!$E$5</f>
        <v>0</v>
      </c>
      <c r="R111" s="369">
        <v>0</v>
      </c>
      <c r="S111" s="196">
        <f>R111*'BD GRAL 2'!$E$6</f>
        <v>0</v>
      </c>
      <c r="T111" s="369">
        <v>0</v>
      </c>
      <c r="U111" s="196">
        <f>T111*'BD GRAL 2'!$E$7</f>
        <v>0</v>
      </c>
      <c r="V111" s="369">
        <v>0</v>
      </c>
      <c r="W111" s="165">
        <f>V111*'BD GRAL 2'!$E$8</f>
        <v>0</v>
      </c>
      <c r="X111" s="369">
        <v>0</v>
      </c>
      <c r="Y111" s="196">
        <f>X111*'BD GRAL 2'!$E$9</f>
        <v>0</v>
      </c>
      <c r="Z111" s="369">
        <v>0</v>
      </c>
      <c r="AA111" s="196">
        <f>Z111*'BD GRAL 2'!$E$10</f>
        <v>0</v>
      </c>
      <c r="AB111" s="369">
        <v>0</v>
      </c>
      <c r="AC111" s="196">
        <f>AB111*'BD GRAL 2'!$E$11</f>
        <v>0</v>
      </c>
      <c r="AD111" s="369">
        <v>0</v>
      </c>
      <c r="AE111" s="196">
        <f>AD111*'BD GRAL 2'!$E$12</f>
        <v>0</v>
      </c>
      <c r="AF111" s="369">
        <v>0</v>
      </c>
      <c r="AG111" s="196">
        <f>AF111*'BD GRAL 2'!$E$13</f>
        <v>0</v>
      </c>
      <c r="AH111" s="369">
        <v>0</v>
      </c>
      <c r="AI111" s="196">
        <f>AH111*'BD GRAL 2'!$E$14</f>
        <v>0</v>
      </c>
      <c r="AJ111" s="369">
        <v>0</v>
      </c>
      <c r="AK111" s="196">
        <f>AJ111*'BD GRAL 2'!$E$15</f>
        <v>0</v>
      </c>
      <c r="AL111" s="369">
        <v>0</v>
      </c>
      <c r="AM111" s="196">
        <f>AL111*'BD GRAL 2'!$E$16</f>
        <v>0</v>
      </c>
      <c r="AN111" s="369">
        <v>0</v>
      </c>
      <c r="AO111" s="196">
        <f>AN111*'BD GRAL 2'!$E$17</f>
        <v>0</v>
      </c>
      <c r="AP111" s="369">
        <v>0</v>
      </c>
      <c r="AQ111" s="196">
        <f>AP111*'BD GRAL 2'!$E$18</f>
        <v>0</v>
      </c>
      <c r="AR111" s="207">
        <f t="shared" si="12"/>
        <v>0</v>
      </c>
      <c r="AS111" s="357">
        <v>0</v>
      </c>
      <c r="AT111" s="358">
        <v>0</v>
      </c>
      <c r="AU111" s="359">
        <v>0</v>
      </c>
      <c r="AV111" s="360">
        <v>0</v>
      </c>
      <c r="AW111" s="359">
        <v>0</v>
      </c>
      <c r="AX111" s="360">
        <v>0</v>
      </c>
      <c r="AY111" s="359">
        <v>0</v>
      </c>
      <c r="AZ111" s="361">
        <v>0</v>
      </c>
      <c r="BA111" s="359">
        <v>0</v>
      </c>
      <c r="BB111" s="361">
        <v>0</v>
      </c>
      <c r="BC111" s="359">
        <v>0</v>
      </c>
      <c r="BD111" s="361">
        <v>0</v>
      </c>
      <c r="BE111" s="362">
        <v>0</v>
      </c>
      <c r="BF111" s="232">
        <f t="shared" si="17"/>
        <v>0</v>
      </c>
      <c r="BG111" s="180">
        <f t="shared" si="18"/>
        <v>0</v>
      </c>
      <c r="BH111" s="227">
        <f t="shared" si="21"/>
        <v>0</v>
      </c>
      <c r="BI111" s="236">
        <f t="shared" si="22"/>
        <v>0</v>
      </c>
      <c r="BJ111" s="974"/>
      <c r="BK111" s="909"/>
      <c r="BL111" s="909"/>
      <c r="BM111" s="975"/>
      <c r="BO111" s="242">
        <v>101</v>
      </c>
      <c r="BP111" s="959"/>
      <c r="BQ111" s="959"/>
      <c r="BR111" s="391" t="str">
        <f>IF(BP111="","",VLOOKUP(BP111,'DATOS BANCARIOS'!$B$4:$K$23,2))</f>
        <v/>
      </c>
      <c r="BS111" s="392" t="str">
        <f>IF(BP111="","",VLOOKUP(BP111,'DATOS BANCARIOS'!$B$4:$K$23,4))</f>
        <v/>
      </c>
      <c r="BT111" s="393" t="str">
        <f>IF(BP111="","",VLOOKUP(BP111,'DATOS BANCARIOS'!$B$4:$K$23,5))</f>
        <v/>
      </c>
      <c r="BU111" s="393" t="str">
        <f>IF(BP111="","",VLOOKUP(BP111,'DATOS BANCARIOS'!$B$4:$K$23,6))</f>
        <v/>
      </c>
      <c r="BV111" s="393" t="str">
        <f>IF(BP111="","",VLOOKUP(BP111,'DATOS BANCARIOS'!$B$4:$K$23,7))</f>
        <v/>
      </c>
      <c r="BW111" s="393" t="str">
        <f>IF(BP111="","",VLOOKUP(BP111,'DATOS BANCARIOS'!$B$4:$K$23,8))</f>
        <v/>
      </c>
      <c r="BX111" s="713"/>
      <c r="BY111" s="395"/>
      <c r="BZ111" s="298">
        <v>0</v>
      </c>
      <c r="CA111" s="299">
        <v>0</v>
      </c>
      <c r="CB111" s="300">
        <v>0</v>
      </c>
      <c r="CC111" s="299">
        <v>0</v>
      </c>
      <c r="CD111" s="300">
        <v>0</v>
      </c>
      <c r="CE111" s="299">
        <v>0</v>
      </c>
      <c r="CF111" s="300">
        <v>0</v>
      </c>
      <c r="CG111" s="299">
        <v>0</v>
      </c>
      <c r="CH111" s="301">
        <v>0</v>
      </c>
      <c r="CI111" s="299">
        <v>0</v>
      </c>
      <c r="CJ111" s="301">
        <v>0</v>
      </c>
      <c r="CK111" s="299">
        <v>0</v>
      </c>
      <c r="CL111" s="375">
        <v>0</v>
      </c>
      <c r="CM111" s="376">
        <v>0</v>
      </c>
      <c r="CN111" s="375">
        <v>0</v>
      </c>
      <c r="CO111" s="376">
        <v>0</v>
      </c>
      <c r="CP111" s="375">
        <v>0</v>
      </c>
      <c r="CQ111" s="302">
        <v>0</v>
      </c>
      <c r="CR111" s="254">
        <f t="shared" si="13"/>
        <v>0</v>
      </c>
      <c r="CS111" s="255">
        <f t="shared" si="19"/>
        <v>0</v>
      </c>
      <c r="CT111" s="291">
        <f t="shared" si="20"/>
        <v>0</v>
      </c>
      <c r="CU111" s="824">
        <f t="shared" si="14"/>
        <v>0</v>
      </c>
      <c r="CV111" s="373">
        <f t="shared" si="15"/>
        <v>0</v>
      </c>
      <c r="CW111" s="373">
        <f t="shared" si="16"/>
        <v>0</v>
      </c>
      <c r="CX111" s="910"/>
      <c r="CY111" s="907"/>
      <c r="CZ111" s="947"/>
    </row>
    <row r="112" spans="1:104" s="6" customFormat="1" ht="22.5" customHeight="1" x14ac:dyDescent="0.25">
      <c r="A112" s="52">
        <v>102</v>
      </c>
      <c r="B112" s="972"/>
      <c r="C112" s="972"/>
      <c r="D112" s="175" t="str">
        <f>IF(B112="","",VLOOKUP(B112,'DATOS BANCARIOS'!$B$4:$K$23,2))</f>
        <v/>
      </c>
      <c r="E112" s="117" t="str">
        <f>IF(B112="","",VLOOKUP(B112,'DATOS BANCARIOS'!$B$4:$K$23,4))</f>
        <v/>
      </c>
      <c r="F112" s="117" t="str">
        <f>IF(B112="","",VLOOKUP(B112,'DATOS BANCARIOS'!$B$4:$K$23,5))</f>
        <v/>
      </c>
      <c r="G112" s="117" t="str">
        <f>IF(B112="","",VLOOKUP(B112,'DATOS BANCARIOS'!$B$4:$K$23,6))</f>
        <v/>
      </c>
      <c r="H112" s="117" t="str">
        <f>IF(B112="","",VLOOKUP(B112,'DATOS BANCARIOS'!$B$4:$K$23,7))</f>
        <v/>
      </c>
      <c r="I112" s="117" t="str">
        <f>IF(B112="","",VLOOKUP(B112,'DATOS BANCARIOS'!$B$4:$K$23,8))</f>
        <v/>
      </c>
      <c r="J112" s="713"/>
      <c r="K112" s="397"/>
      <c r="L112" s="852">
        <v>0</v>
      </c>
      <c r="M112" s="196">
        <f>L112*'BD GRAL 2'!$E$3</f>
        <v>0</v>
      </c>
      <c r="N112" s="369">
        <v>0</v>
      </c>
      <c r="O112" s="196">
        <f>N112*'BD GRAL 2'!$E$4</f>
        <v>0</v>
      </c>
      <c r="P112" s="369">
        <v>0</v>
      </c>
      <c r="Q112" s="196">
        <f>P112*'BD GRAL 2'!$E$5</f>
        <v>0</v>
      </c>
      <c r="R112" s="369">
        <v>0</v>
      </c>
      <c r="S112" s="196">
        <f>R112*'BD GRAL 2'!$E$6</f>
        <v>0</v>
      </c>
      <c r="T112" s="369">
        <v>0</v>
      </c>
      <c r="U112" s="196">
        <f>T112*'BD GRAL 2'!$E$7</f>
        <v>0</v>
      </c>
      <c r="V112" s="369">
        <v>0</v>
      </c>
      <c r="W112" s="165">
        <f>V112*'BD GRAL 2'!$E$8</f>
        <v>0</v>
      </c>
      <c r="X112" s="369">
        <v>0</v>
      </c>
      <c r="Y112" s="196">
        <f>X112*'BD GRAL 2'!$E$9</f>
        <v>0</v>
      </c>
      <c r="Z112" s="369">
        <v>0</v>
      </c>
      <c r="AA112" s="196">
        <f>Z112*'BD GRAL 2'!$E$10</f>
        <v>0</v>
      </c>
      <c r="AB112" s="369">
        <v>0</v>
      </c>
      <c r="AC112" s="196">
        <f>AB112*'BD GRAL 2'!$E$11</f>
        <v>0</v>
      </c>
      <c r="AD112" s="369">
        <v>0</v>
      </c>
      <c r="AE112" s="196">
        <f>AD112*'BD GRAL 2'!$E$12</f>
        <v>0</v>
      </c>
      <c r="AF112" s="369">
        <v>0</v>
      </c>
      <c r="AG112" s="196">
        <f>AF112*'BD GRAL 2'!$E$13</f>
        <v>0</v>
      </c>
      <c r="AH112" s="369">
        <v>0</v>
      </c>
      <c r="AI112" s="196">
        <f>AH112*'BD GRAL 2'!$E$14</f>
        <v>0</v>
      </c>
      <c r="AJ112" s="369">
        <v>0</v>
      </c>
      <c r="AK112" s="196">
        <f>AJ112*'BD GRAL 2'!$E$15</f>
        <v>0</v>
      </c>
      <c r="AL112" s="369">
        <v>0</v>
      </c>
      <c r="AM112" s="196">
        <f>AL112*'BD GRAL 2'!$E$16</f>
        <v>0</v>
      </c>
      <c r="AN112" s="369">
        <v>0</v>
      </c>
      <c r="AO112" s="196">
        <f>AN112*'BD GRAL 2'!$E$17</f>
        <v>0</v>
      </c>
      <c r="AP112" s="369">
        <v>0</v>
      </c>
      <c r="AQ112" s="196">
        <f>AP112*'BD GRAL 2'!$E$18</f>
        <v>0</v>
      </c>
      <c r="AR112" s="207">
        <f t="shared" si="12"/>
        <v>0</v>
      </c>
      <c r="AS112" s="357">
        <v>0</v>
      </c>
      <c r="AT112" s="358">
        <v>0</v>
      </c>
      <c r="AU112" s="359">
        <v>0</v>
      </c>
      <c r="AV112" s="360">
        <v>0</v>
      </c>
      <c r="AW112" s="359">
        <v>0</v>
      </c>
      <c r="AX112" s="360">
        <v>0</v>
      </c>
      <c r="AY112" s="359">
        <v>0</v>
      </c>
      <c r="AZ112" s="361">
        <v>0</v>
      </c>
      <c r="BA112" s="359">
        <v>0</v>
      </c>
      <c r="BB112" s="361">
        <v>0</v>
      </c>
      <c r="BC112" s="359">
        <v>0</v>
      </c>
      <c r="BD112" s="361">
        <v>0</v>
      </c>
      <c r="BE112" s="362">
        <v>0</v>
      </c>
      <c r="BF112" s="232">
        <f t="shared" si="17"/>
        <v>0</v>
      </c>
      <c r="BG112" s="180">
        <f t="shared" si="18"/>
        <v>0</v>
      </c>
      <c r="BH112" s="227">
        <f t="shared" si="21"/>
        <v>0</v>
      </c>
      <c r="BI112" s="236">
        <f t="shared" si="22"/>
        <v>0</v>
      </c>
      <c r="BJ112" s="974"/>
      <c r="BK112" s="909"/>
      <c r="BL112" s="909"/>
      <c r="BM112" s="975"/>
      <c r="BO112" s="242">
        <v>102</v>
      </c>
      <c r="BP112" s="959"/>
      <c r="BQ112" s="959"/>
      <c r="BR112" s="391" t="str">
        <f>IF(BP112="","",VLOOKUP(BP112,'DATOS BANCARIOS'!$B$4:$K$23,2))</f>
        <v/>
      </c>
      <c r="BS112" s="392" t="str">
        <f>IF(BP112="","",VLOOKUP(BP112,'DATOS BANCARIOS'!$B$4:$K$23,4))</f>
        <v/>
      </c>
      <c r="BT112" s="393" t="str">
        <f>IF(BP112="","",VLOOKUP(BP112,'DATOS BANCARIOS'!$B$4:$K$23,5))</f>
        <v/>
      </c>
      <c r="BU112" s="393" t="str">
        <f>IF(BP112="","",VLOOKUP(BP112,'DATOS BANCARIOS'!$B$4:$K$23,6))</f>
        <v/>
      </c>
      <c r="BV112" s="393" t="str">
        <f>IF(BP112="","",VLOOKUP(BP112,'DATOS BANCARIOS'!$B$4:$K$23,7))</f>
        <v/>
      </c>
      <c r="BW112" s="393" t="str">
        <f>IF(BP112="","",VLOOKUP(BP112,'DATOS BANCARIOS'!$B$4:$K$23,8))</f>
        <v/>
      </c>
      <c r="BX112" s="713"/>
      <c r="BY112" s="395"/>
      <c r="BZ112" s="298">
        <v>0</v>
      </c>
      <c r="CA112" s="299">
        <v>0</v>
      </c>
      <c r="CB112" s="300">
        <v>0</v>
      </c>
      <c r="CC112" s="299">
        <v>0</v>
      </c>
      <c r="CD112" s="300">
        <v>0</v>
      </c>
      <c r="CE112" s="299">
        <v>0</v>
      </c>
      <c r="CF112" s="300">
        <v>0</v>
      </c>
      <c r="CG112" s="299">
        <v>0</v>
      </c>
      <c r="CH112" s="301">
        <v>0</v>
      </c>
      <c r="CI112" s="299">
        <v>0</v>
      </c>
      <c r="CJ112" s="301">
        <v>0</v>
      </c>
      <c r="CK112" s="299">
        <v>0</v>
      </c>
      <c r="CL112" s="375">
        <v>0</v>
      </c>
      <c r="CM112" s="376">
        <v>0</v>
      </c>
      <c r="CN112" s="375">
        <v>0</v>
      </c>
      <c r="CO112" s="376">
        <v>0</v>
      </c>
      <c r="CP112" s="375">
        <v>0</v>
      </c>
      <c r="CQ112" s="302">
        <v>0</v>
      </c>
      <c r="CR112" s="254">
        <f t="shared" si="13"/>
        <v>0</v>
      </c>
      <c r="CS112" s="255">
        <f t="shared" si="19"/>
        <v>0</v>
      </c>
      <c r="CT112" s="291">
        <f t="shared" si="20"/>
        <v>0</v>
      </c>
      <c r="CU112" s="824">
        <f t="shared" si="14"/>
        <v>0</v>
      </c>
      <c r="CV112" s="373">
        <f t="shared" si="15"/>
        <v>0</v>
      </c>
      <c r="CW112" s="373">
        <f t="shared" si="16"/>
        <v>0</v>
      </c>
      <c r="CX112" s="910"/>
      <c r="CY112" s="907"/>
      <c r="CZ112" s="947"/>
    </row>
    <row r="113" spans="1:104" s="6" customFormat="1" ht="22.5" customHeight="1" x14ac:dyDescent="0.25">
      <c r="A113" s="52">
        <v>103</v>
      </c>
      <c r="B113" s="972"/>
      <c r="C113" s="972"/>
      <c r="D113" s="175" t="str">
        <f>IF(B113="","",VLOOKUP(B113,'DATOS BANCARIOS'!$B$4:$K$23,2))</f>
        <v/>
      </c>
      <c r="E113" s="117" t="str">
        <f>IF(B113="","",VLOOKUP(B113,'DATOS BANCARIOS'!$B$4:$K$23,4))</f>
        <v/>
      </c>
      <c r="F113" s="117" t="str">
        <f>IF(B113="","",VLOOKUP(B113,'DATOS BANCARIOS'!$B$4:$K$23,5))</f>
        <v/>
      </c>
      <c r="G113" s="117" t="str">
        <f>IF(B113="","",VLOOKUP(B113,'DATOS BANCARIOS'!$B$4:$K$23,6))</f>
        <v/>
      </c>
      <c r="H113" s="117" t="str">
        <f>IF(B113="","",VLOOKUP(B113,'DATOS BANCARIOS'!$B$4:$K$23,7))</f>
        <v/>
      </c>
      <c r="I113" s="117" t="str">
        <f>IF(B113="","",VLOOKUP(B113,'DATOS BANCARIOS'!$B$4:$K$23,8))</f>
        <v/>
      </c>
      <c r="J113" s="713"/>
      <c r="K113" s="397"/>
      <c r="L113" s="852">
        <v>0</v>
      </c>
      <c r="M113" s="196">
        <f>L113*'BD GRAL 2'!$E$3</f>
        <v>0</v>
      </c>
      <c r="N113" s="369">
        <v>0</v>
      </c>
      <c r="O113" s="196">
        <f>N113*'BD GRAL 2'!$E$4</f>
        <v>0</v>
      </c>
      <c r="P113" s="369">
        <v>0</v>
      </c>
      <c r="Q113" s="196">
        <f>P113*'BD GRAL 2'!$E$5</f>
        <v>0</v>
      </c>
      <c r="R113" s="369">
        <v>0</v>
      </c>
      <c r="S113" s="196">
        <f>R113*'BD GRAL 2'!$E$6</f>
        <v>0</v>
      </c>
      <c r="T113" s="369">
        <v>0</v>
      </c>
      <c r="U113" s="196">
        <f>T113*'BD GRAL 2'!$E$7</f>
        <v>0</v>
      </c>
      <c r="V113" s="369">
        <v>0</v>
      </c>
      <c r="W113" s="165">
        <f>V113*'BD GRAL 2'!$E$8</f>
        <v>0</v>
      </c>
      <c r="X113" s="369">
        <v>0</v>
      </c>
      <c r="Y113" s="196">
        <f>X113*'BD GRAL 2'!$E$9</f>
        <v>0</v>
      </c>
      <c r="Z113" s="369">
        <v>0</v>
      </c>
      <c r="AA113" s="196">
        <f>Z113*'BD GRAL 2'!$E$10</f>
        <v>0</v>
      </c>
      <c r="AB113" s="369">
        <v>0</v>
      </c>
      <c r="AC113" s="196">
        <f>AB113*'BD GRAL 2'!$E$11</f>
        <v>0</v>
      </c>
      <c r="AD113" s="369">
        <v>0</v>
      </c>
      <c r="AE113" s="196">
        <f>AD113*'BD GRAL 2'!$E$12</f>
        <v>0</v>
      </c>
      <c r="AF113" s="369">
        <v>0</v>
      </c>
      <c r="AG113" s="196">
        <f>AF113*'BD GRAL 2'!$E$13</f>
        <v>0</v>
      </c>
      <c r="AH113" s="369">
        <v>0</v>
      </c>
      <c r="AI113" s="196">
        <f>AH113*'BD GRAL 2'!$E$14</f>
        <v>0</v>
      </c>
      <c r="AJ113" s="369">
        <v>0</v>
      </c>
      <c r="AK113" s="196">
        <f>AJ113*'BD GRAL 2'!$E$15</f>
        <v>0</v>
      </c>
      <c r="AL113" s="369">
        <v>0</v>
      </c>
      <c r="AM113" s="196">
        <f>AL113*'BD GRAL 2'!$E$16</f>
        <v>0</v>
      </c>
      <c r="AN113" s="369">
        <v>0</v>
      </c>
      <c r="AO113" s="196">
        <f>AN113*'BD GRAL 2'!$E$17</f>
        <v>0</v>
      </c>
      <c r="AP113" s="369">
        <v>0</v>
      </c>
      <c r="AQ113" s="196">
        <f>AP113*'BD GRAL 2'!$E$18</f>
        <v>0</v>
      </c>
      <c r="AR113" s="207">
        <f t="shared" si="12"/>
        <v>0</v>
      </c>
      <c r="AS113" s="357">
        <v>0</v>
      </c>
      <c r="AT113" s="358">
        <v>0</v>
      </c>
      <c r="AU113" s="359">
        <v>0</v>
      </c>
      <c r="AV113" s="360">
        <v>0</v>
      </c>
      <c r="AW113" s="359">
        <v>0</v>
      </c>
      <c r="AX113" s="360">
        <v>0</v>
      </c>
      <c r="AY113" s="359">
        <v>0</v>
      </c>
      <c r="AZ113" s="361">
        <v>0</v>
      </c>
      <c r="BA113" s="359">
        <v>0</v>
      </c>
      <c r="BB113" s="361">
        <v>0</v>
      </c>
      <c r="BC113" s="359">
        <v>0</v>
      </c>
      <c r="BD113" s="361">
        <v>0</v>
      </c>
      <c r="BE113" s="362">
        <v>0</v>
      </c>
      <c r="BF113" s="232">
        <f t="shared" si="17"/>
        <v>0</v>
      </c>
      <c r="BG113" s="180">
        <f t="shared" si="18"/>
        <v>0</v>
      </c>
      <c r="BH113" s="227">
        <f t="shared" si="21"/>
        <v>0</v>
      </c>
      <c r="BI113" s="236">
        <f t="shared" si="22"/>
        <v>0</v>
      </c>
      <c r="BJ113" s="974"/>
      <c r="BK113" s="909"/>
      <c r="BL113" s="909"/>
      <c r="BM113" s="975"/>
      <c r="BO113" s="242">
        <v>103</v>
      </c>
      <c r="BP113" s="959"/>
      <c r="BQ113" s="959"/>
      <c r="BR113" s="391" t="str">
        <f>IF(BP113="","",VLOOKUP(BP113,'DATOS BANCARIOS'!$B$4:$K$23,2))</f>
        <v/>
      </c>
      <c r="BS113" s="392" t="str">
        <f>IF(BP113="","",VLOOKUP(BP113,'DATOS BANCARIOS'!$B$4:$K$23,4))</f>
        <v/>
      </c>
      <c r="BT113" s="393" t="str">
        <f>IF(BP113="","",VLOOKUP(BP113,'DATOS BANCARIOS'!$B$4:$K$23,5))</f>
        <v/>
      </c>
      <c r="BU113" s="393" t="str">
        <f>IF(BP113="","",VLOOKUP(BP113,'DATOS BANCARIOS'!$B$4:$K$23,6))</f>
        <v/>
      </c>
      <c r="BV113" s="393" t="str">
        <f>IF(BP113="","",VLOOKUP(BP113,'DATOS BANCARIOS'!$B$4:$K$23,7))</f>
        <v/>
      </c>
      <c r="BW113" s="393" t="str">
        <f>IF(BP113="","",VLOOKUP(BP113,'DATOS BANCARIOS'!$B$4:$K$23,8))</f>
        <v/>
      </c>
      <c r="BX113" s="713"/>
      <c r="BY113" s="395"/>
      <c r="BZ113" s="298">
        <v>0</v>
      </c>
      <c r="CA113" s="299">
        <v>0</v>
      </c>
      <c r="CB113" s="300">
        <v>0</v>
      </c>
      <c r="CC113" s="299">
        <v>0</v>
      </c>
      <c r="CD113" s="300">
        <v>0</v>
      </c>
      <c r="CE113" s="299">
        <v>0</v>
      </c>
      <c r="CF113" s="300">
        <v>0</v>
      </c>
      <c r="CG113" s="299">
        <v>0</v>
      </c>
      <c r="CH113" s="301">
        <v>0</v>
      </c>
      <c r="CI113" s="299">
        <v>0</v>
      </c>
      <c r="CJ113" s="301">
        <v>0</v>
      </c>
      <c r="CK113" s="299">
        <v>0</v>
      </c>
      <c r="CL113" s="375">
        <v>0</v>
      </c>
      <c r="CM113" s="376">
        <v>0</v>
      </c>
      <c r="CN113" s="375">
        <v>0</v>
      </c>
      <c r="CO113" s="376">
        <v>0</v>
      </c>
      <c r="CP113" s="375">
        <v>0</v>
      </c>
      <c r="CQ113" s="302">
        <v>0</v>
      </c>
      <c r="CR113" s="254">
        <f t="shared" si="13"/>
        <v>0</v>
      </c>
      <c r="CS113" s="255">
        <f t="shared" si="19"/>
        <v>0</v>
      </c>
      <c r="CT113" s="291">
        <f t="shared" si="20"/>
        <v>0</v>
      </c>
      <c r="CU113" s="824">
        <f t="shared" si="14"/>
        <v>0</v>
      </c>
      <c r="CV113" s="373">
        <f t="shared" si="15"/>
        <v>0</v>
      </c>
      <c r="CW113" s="373">
        <f t="shared" si="16"/>
        <v>0</v>
      </c>
      <c r="CX113" s="910"/>
      <c r="CY113" s="907"/>
      <c r="CZ113" s="947"/>
    </row>
    <row r="114" spans="1:104" s="6" customFormat="1" ht="22.5" customHeight="1" x14ac:dyDescent="0.25">
      <c r="A114" s="52">
        <v>104</v>
      </c>
      <c r="B114" s="972"/>
      <c r="C114" s="972"/>
      <c r="D114" s="175" t="str">
        <f>IF(B114="","",VLOOKUP(B114,'DATOS BANCARIOS'!$B$4:$K$23,2))</f>
        <v/>
      </c>
      <c r="E114" s="117" t="str">
        <f>IF(B114="","",VLOOKUP(B114,'DATOS BANCARIOS'!$B$4:$K$23,4))</f>
        <v/>
      </c>
      <c r="F114" s="117" t="str">
        <f>IF(B114="","",VLOOKUP(B114,'DATOS BANCARIOS'!$B$4:$K$23,5))</f>
        <v/>
      </c>
      <c r="G114" s="117" t="str">
        <f>IF(B114="","",VLOOKUP(B114,'DATOS BANCARIOS'!$B$4:$K$23,6))</f>
        <v/>
      </c>
      <c r="H114" s="117" t="str">
        <f>IF(B114="","",VLOOKUP(B114,'DATOS BANCARIOS'!$B$4:$K$23,7))</f>
        <v/>
      </c>
      <c r="I114" s="117" t="str">
        <f>IF(B114="","",VLOOKUP(B114,'DATOS BANCARIOS'!$B$4:$K$23,8))</f>
        <v/>
      </c>
      <c r="J114" s="713"/>
      <c r="K114" s="397"/>
      <c r="L114" s="852">
        <v>0</v>
      </c>
      <c r="M114" s="196">
        <f>L114*'BD GRAL 2'!$E$3</f>
        <v>0</v>
      </c>
      <c r="N114" s="369">
        <v>0</v>
      </c>
      <c r="O114" s="196">
        <f>N114*'BD GRAL 2'!$E$4</f>
        <v>0</v>
      </c>
      <c r="P114" s="369">
        <v>0</v>
      </c>
      <c r="Q114" s="196">
        <f>P114*'BD GRAL 2'!$E$5</f>
        <v>0</v>
      </c>
      <c r="R114" s="369">
        <v>0</v>
      </c>
      <c r="S114" s="196">
        <f>R114*'BD GRAL 2'!$E$6</f>
        <v>0</v>
      </c>
      <c r="T114" s="369">
        <v>0</v>
      </c>
      <c r="U114" s="196">
        <f>T114*'BD GRAL 2'!$E$7</f>
        <v>0</v>
      </c>
      <c r="V114" s="369">
        <v>0</v>
      </c>
      <c r="W114" s="165">
        <f>V114*'BD GRAL 2'!$E$8</f>
        <v>0</v>
      </c>
      <c r="X114" s="369">
        <v>0</v>
      </c>
      <c r="Y114" s="196">
        <f>X114*'BD GRAL 2'!$E$9</f>
        <v>0</v>
      </c>
      <c r="Z114" s="369">
        <v>0</v>
      </c>
      <c r="AA114" s="196">
        <f>Z114*'BD GRAL 2'!$E$10</f>
        <v>0</v>
      </c>
      <c r="AB114" s="369">
        <v>0</v>
      </c>
      <c r="AC114" s="196">
        <f>AB114*'BD GRAL 2'!$E$11</f>
        <v>0</v>
      </c>
      <c r="AD114" s="369">
        <v>0</v>
      </c>
      <c r="AE114" s="196">
        <f>AD114*'BD GRAL 2'!$E$12</f>
        <v>0</v>
      </c>
      <c r="AF114" s="369">
        <v>0</v>
      </c>
      <c r="AG114" s="196">
        <f>AF114*'BD GRAL 2'!$E$13</f>
        <v>0</v>
      </c>
      <c r="AH114" s="369">
        <v>0</v>
      </c>
      <c r="AI114" s="196">
        <f>AH114*'BD GRAL 2'!$E$14</f>
        <v>0</v>
      </c>
      <c r="AJ114" s="369">
        <v>0</v>
      </c>
      <c r="AK114" s="196">
        <f>AJ114*'BD GRAL 2'!$E$15</f>
        <v>0</v>
      </c>
      <c r="AL114" s="369">
        <v>0</v>
      </c>
      <c r="AM114" s="196">
        <f>AL114*'BD GRAL 2'!$E$16</f>
        <v>0</v>
      </c>
      <c r="AN114" s="369">
        <v>0</v>
      </c>
      <c r="AO114" s="196">
        <f>AN114*'BD GRAL 2'!$E$17</f>
        <v>0</v>
      </c>
      <c r="AP114" s="369">
        <v>0</v>
      </c>
      <c r="AQ114" s="196">
        <f>AP114*'BD GRAL 2'!$E$18</f>
        <v>0</v>
      </c>
      <c r="AR114" s="207">
        <f t="shared" si="12"/>
        <v>0</v>
      </c>
      <c r="AS114" s="357">
        <v>0</v>
      </c>
      <c r="AT114" s="358">
        <v>0</v>
      </c>
      <c r="AU114" s="359">
        <v>0</v>
      </c>
      <c r="AV114" s="360">
        <v>0</v>
      </c>
      <c r="AW114" s="359">
        <v>0</v>
      </c>
      <c r="AX114" s="360">
        <v>0</v>
      </c>
      <c r="AY114" s="359">
        <v>0</v>
      </c>
      <c r="AZ114" s="361">
        <v>0</v>
      </c>
      <c r="BA114" s="359">
        <v>0</v>
      </c>
      <c r="BB114" s="361">
        <v>0</v>
      </c>
      <c r="BC114" s="359">
        <v>0</v>
      </c>
      <c r="BD114" s="361">
        <v>0</v>
      </c>
      <c r="BE114" s="362">
        <v>0</v>
      </c>
      <c r="BF114" s="232">
        <f t="shared" si="17"/>
        <v>0</v>
      </c>
      <c r="BG114" s="180">
        <f t="shared" si="18"/>
        <v>0</v>
      </c>
      <c r="BH114" s="227">
        <f t="shared" si="21"/>
        <v>0</v>
      </c>
      <c r="BI114" s="236">
        <f t="shared" si="22"/>
        <v>0</v>
      </c>
      <c r="BJ114" s="974"/>
      <c r="BK114" s="909"/>
      <c r="BL114" s="909"/>
      <c r="BM114" s="975"/>
      <c r="BO114" s="242">
        <v>104</v>
      </c>
      <c r="BP114" s="959"/>
      <c r="BQ114" s="959"/>
      <c r="BR114" s="391" t="str">
        <f>IF(BP114="","",VLOOKUP(BP114,'DATOS BANCARIOS'!$B$4:$K$23,2))</f>
        <v/>
      </c>
      <c r="BS114" s="392" t="str">
        <f>IF(BP114="","",VLOOKUP(BP114,'DATOS BANCARIOS'!$B$4:$K$23,4))</f>
        <v/>
      </c>
      <c r="BT114" s="393" t="str">
        <f>IF(BP114="","",VLOOKUP(BP114,'DATOS BANCARIOS'!$B$4:$K$23,5))</f>
        <v/>
      </c>
      <c r="BU114" s="393" t="str">
        <f>IF(BP114="","",VLOOKUP(BP114,'DATOS BANCARIOS'!$B$4:$K$23,6))</f>
        <v/>
      </c>
      <c r="BV114" s="393" t="str">
        <f>IF(BP114="","",VLOOKUP(BP114,'DATOS BANCARIOS'!$B$4:$K$23,7))</f>
        <v/>
      </c>
      <c r="BW114" s="393" t="str">
        <f>IF(BP114="","",VLOOKUP(BP114,'DATOS BANCARIOS'!$B$4:$K$23,8))</f>
        <v/>
      </c>
      <c r="BX114" s="713"/>
      <c r="BY114" s="395"/>
      <c r="BZ114" s="298">
        <v>0</v>
      </c>
      <c r="CA114" s="299">
        <v>0</v>
      </c>
      <c r="CB114" s="300">
        <v>0</v>
      </c>
      <c r="CC114" s="299">
        <v>0</v>
      </c>
      <c r="CD114" s="300">
        <v>0</v>
      </c>
      <c r="CE114" s="299">
        <v>0</v>
      </c>
      <c r="CF114" s="300">
        <v>0</v>
      </c>
      <c r="CG114" s="299">
        <v>0</v>
      </c>
      <c r="CH114" s="301">
        <v>0</v>
      </c>
      <c r="CI114" s="299">
        <v>0</v>
      </c>
      <c r="CJ114" s="301">
        <v>0</v>
      </c>
      <c r="CK114" s="299">
        <v>0</v>
      </c>
      <c r="CL114" s="375">
        <v>0</v>
      </c>
      <c r="CM114" s="376">
        <v>0</v>
      </c>
      <c r="CN114" s="375">
        <v>0</v>
      </c>
      <c r="CO114" s="376">
        <v>0</v>
      </c>
      <c r="CP114" s="375">
        <v>0</v>
      </c>
      <c r="CQ114" s="302">
        <v>0</v>
      </c>
      <c r="CR114" s="254">
        <f t="shared" si="13"/>
        <v>0</v>
      </c>
      <c r="CS114" s="255">
        <f t="shared" si="19"/>
        <v>0</v>
      </c>
      <c r="CT114" s="291">
        <f t="shared" si="20"/>
        <v>0</v>
      </c>
      <c r="CU114" s="824">
        <f t="shared" si="14"/>
        <v>0</v>
      </c>
      <c r="CV114" s="373">
        <f t="shared" si="15"/>
        <v>0</v>
      </c>
      <c r="CW114" s="373">
        <f t="shared" si="16"/>
        <v>0</v>
      </c>
      <c r="CX114" s="910"/>
      <c r="CY114" s="907"/>
      <c r="CZ114" s="947"/>
    </row>
    <row r="115" spans="1:104" s="6" customFormat="1" ht="22.5" customHeight="1" x14ac:dyDescent="0.25">
      <c r="A115" s="52">
        <v>105</v>
      </c>
      <c r="B115" s="972"/>
      <c r="C115" s="972"/>
      <c r="D115" s="175" t="str">
        <f>IF(B115="","",VLOOKUP(B115,'DATOS BANCARIOS'!$B$4:$K$23,2))</f>
        <v/>
      </c>
      <c r="E115" s="117" t="str">
        <f>IF(B115="","",VLOOKUP(B115,'DATOS BANCARIOS'!$B$4:$K$23,4))</f>
        <v/>
      </c>
      <c r="F115" s="117" t="str">
        <f>IF(B115="","",VLOOKUP(B115,'DATOS BANCARIOS'!$B$4:$K$23,5))</f>
        <v/>
      </c>
      <c r="G115" s="117" t="str">
        <f>IF(B115="","",VLOOKUP(B115,'DATOS BANCARIOS'!$B$4:$K$23,6))</f>
        <v/>
      </c>
      <c r="H115" s="117" t="str">
        <f>IF(B115="","",VLOOKUP(B115,'DATOS BANCARIOS'!$B$4:$K$23,7))</f>
        <v/>
      </c>
      <c r="I115" s="117" t="str">
        <f>IF(B115="","",VLOOKUP(B115,'DATOS BANCARIOS'!$B$4:$K$23,8))</f>
        <v/>
      </c>
      <c r="J115" s="713"/>
      <c r="K115" s="397"/>
      <c r="L115" s="852">
        <v>0</v>
      </c>
      <c r="M115" s="196">
        <f>L115*'BD GRAL 2'!$E$3</f>
        <v>0</v>
      </c>
      <c r="N115" s="369">
        <v>0</v>
      </c>
      <c r="O115" s="196">
        <f>N115*'BD GRAL 2'!$E$4</f>
        <v>0</v>
      </c>
      <c r="P115" s="369">
        <v>0</v>
      </c>
      <c r="Q115" s="196">
        <f>P115*'BD GRAL 2'!$E$5</f>
        <v>0</v>
      </c>
      <c r="R115" s="369">
        <v>0</v>
      </c>
      <c r="S115" s="196">
        <f>R115*'BD GRAL 2'!$E$6</f>
        <v>0</v>
      </c>
      <c r="T115" s="369">
        <v>0</v>
      </c>
      <c r="U115" s="196">
        <f>T115*'BD GRAL 2'!$E$7</f>
        <v>0</v>
      </c>
      <c r="V115" s="369">
        <v>0</v>
      </c>
      <c r="W115" s="165">
        <f>V115*'BD GRAL 2'!$E$8</f>
        <v>0</v>
      </c>
      <c r="X115" s="369">
        <v>0</v>
      </c>
      <c r="Y115" s="196">
        <f>X115*'BD GRAL 2'!$E$9</f>
        <v>0</v>
      </c>
      <c r="Z115" s="369">
        <v>0</v>
      </c>
      <c r="AA115" s="196">
        <f>Z115*'BD GRAL 2'!$E$10</f>
        <v>0</v>
      </c>
      <c r="AB115" s="369">
        <v>0</v>
      </c>
      <c r="AC115" s="196">
        <f>AB115*'BD GRAL 2'!$E$11</f>
        <v>0</v>
      </c>
      <c r="AD115" s="369">
        <v>0</v>
      </c>
      <c r="AE115" s="196">
        <f>AD115*'BD GRAL 2'!$E$12</f>
        <v>0</v>
      </c>
      <c r="AF115" s="369">
        <v>0</v>
      </c>
      <c r="AG115" s="196">
        <f>AF115*'BD GRAL 2'!$E$13</f>
        <v>0</v>
      </c>
      <c r="AH115" s="369">
        <v>0</v>
      </c>
      <c r="AI115" s="196">
        <f>AH115*'BD GRAL 2'!$E$14</f>
        <v>0</v>
      </c>
      <c r="AJ115" s="369">
        <v>0</v>
      </c>
      <c r="AK115" s="196">
        <f>AJ115*'BD GRAL 2'!$E$15</f>
        <v>0</v>
      </c>
      <c r="AL115" s="369">
        <v>0</v>
      </c>
      <c r="AM115" s="196">
        <f>AL115*'BD GRAL 2'!$E$16</f>
        <v>0</v>
      </c>
      <c r="AN115" s="369">
        <v>0</v>
      </c>
      <c r="AO115" s="196">
        <f>AN115*'BD GRAL 2'!$E$17</f>
        <v>0</v>
      </c>
      <c r="AP115" s="369">
        <v>0</v>
      </c>
      <c r="AQ115" s="196">
        <f>AP115*'BD GRAL 2'!$E$18</f>
        <v>0</v>
      </c>
      <c r="AR115" s="207">
        <f t="shared" si="12"/>
        <v>0</v>
      </c>
      <c r="AS115" s="357">
        <v>0</v>
      </c>
      <c r="AT115" s="358">
        <v>0</v>
      </c>
      <c r="AU115" s="359">
        <v>0</v>
      </c>
      <c r="AV115" s="360">
        <v>0</v>
      </c>
      <c r="AW115" s="359">
        <v>0</v>
      </c>
      <c r="AX115" s="360">
        <v>0</v>
      </c>
      <c r="AY115" s="359">
        <v>0</v>
      </c>
      <c r="AZ115" s="361">
        <v>0</v>
      </c>
      <c r="BA115" s="359">
        <v>0</v>
      </c>
      <c r="BB115" s="361">
        <v>0</v>
      </c>
      <c r="BC115" s="359">
        <v>0</v>
      </c>
      <c r="BD115" s="361">
        <v>0</v>
      </c>
      <c r="BE115" s="362">
        <v>0</v>
      </c>
      <c r="BF115" s="232">
        <f t="shared" si="17"/>
        <v>0</v>
      </c>
      <c r="BG115" s="180">
        <f t="shared" si="18"/>
        <v>0</v>
      </c>
      <c r="BH115" s="227">
        <f t="shared" si="21"/>
        <v>0</v>
      </c>
      <c r="BI115" s="236">
        <f t="shared" si="22"/>
        <v>0</v>
      </c>
      <c r="BJ115" s="974"/>
      <c r="BK115" s="909"/>
      <c r="BL115" s="909"/>
      <c r="BM115" s="975"/>
      <c r="BO115" s="242">
        <v>105</v>
      </c>
      <c r="BP115" s="959"/>
      <c r="BQ115" s="959"/>
      <c r="BR115" s="391" t="str">
        <f>IF(BP115="","",VLOOKUP(BP115,'DATOS BANCARIOS'!$B$4:$K$23,2))</f>
        <v/>
      </c>
      <c r="BS115" s="392" t="str">
        <f>IF(BP115="","",VLOOKUP(BP115,'DATOS BANCARIOS'!$B$4:$K$23,4))</f>
        <v/>
      </c>
      <c r="BT115" s="393" t="str">
        <f>IF(BP115="","",VLOOKUP(BP115,'DATOS BANCARIOS'!$B$4:$K$23,5))</f>
        <v/>
      </c>
      <c r="BU115" s="393" t="str">
        <f>IF(BP115="","",VLOOKUP(BP115,'DATOS BANCARIOS'!$B$4:$K$23,6))</f>
        <v/>
      </c>
      <c r="BV115" s="393" t="str">
        <f>IF(BP115="","",VLOOKUP(BP115,'DATOS BANCARIOS'!$B$4:$K$23,7))</f>
        <v/>
      </c>
      <c r="BW115" s="393" t="str">
        <f>IF(BP115="","",VLOOKUP(BP115,'DATOS BANCARIOS'!$B$4:$K$23,8))</f>
        <v/>
      </c>
      <c r="BX115" s="713"/>
      <c r="BY115" s="395"/>
      <c r="BZ115" s="298">
        <v>0</v>
      </c>
      <c r="CA115" s="299">
        <v>0</v>
      </c>
      <c r="CB115" s="300">
        <v>0</v>
      </c>
      <c r="CC115" s="299">
        <v>0</v>
      </c>
      <c r="CD115" s="300">
        <v>0</v>
      </c>
      <c r="CE115" s="299">
        <v>0</v>
      </c>
      <c r="CF115" s="300">
        <v>0</v>
      </c>
      <c r="CG115" s="299">
        <v>0</v>
      </c>
      <c r="CH115" s="301">
        <v>0</v>
      </c>
      <c r="CI115" s="299">
        <v>0</v>
      </c>
      <c r="CJ115" s="301">
        <v>0</v>
      </c>
      <c r="CK115" s="299">
        <v>0</v>
      </c>
      <c r="CL115" s="375">
        <v>0</v>
      </c>
      <c r="CM115" s="376">
        <v>0</v>
      </c>
      <c r="CN115" s="375">
        <v>0</v>
      </c>
      <c r="CO115" s="376">
        <v>0</v>
      </c>
      <c r="CP115" s="375">
        <v>0</v>
      </c>
      <c r="CQ115" s="302">
        <v>0</v>
      </c>
      <c r="CR115" s="254">
        <f t="shared" si="13"/>
        <v>0</v>
      </c>
      <c r="CS115" s="255">
        <f t="shared" si="19"/>
        <v>0</v>
      </c>
      <c r="CT115" s="291">
        <f t="shared" si="20"/>
        <v>0</v>
      </c>
      <c r="CU115" s="824">
        <f t="shared" si="14"/>
        <v>0</v>
      </c>
      <c r="CV115" s="373">
        <f t="shared" si="15"/>
        <v>0</v>
      </c>
      <c r="CW115" s="373">
        <f t="shared" si="16"/>
        <v>0</v>
      </c>
      <c r="CX115" s="910"/>
      <c r="CY115" s="907"/>
      <c r="CZ115" s="947"/>
    </row>
    <row r="116" spans="1:104" s="6" customFormat="1" ht="22.5" customHeight="1" x14ac:dyDescent="0.25">
      <c r="A116" s="52">
        <v>106</v>
      </c>
      <c r="B116" s="972"/>
      <c r="C116" s="972"/>
      <c r="D116" s="175" t="str">
        <f>IF(B116="","",VLOOKUP(B116,'DATOS BANCARIOS'!$B$4:$K$23,2))</f>
        <v/>
      </c>
      <c r="E116" s="117" t="str">
        <f>IF(B116="","",VLOOKUP(B116,'DATOS BANCARIOS'!$B$4:$K$23,4))</f>
        <v/>
      </c>
      <c r="F116" s="117" t="str">
        <f>IF(B116="","",VLOOKUP(B116,'DATOS BANCARIOS'!$B$4:$K$23,5))</f>
        <v/>
      </c>
      <c r="G116" s="117" t="str">
        <f>IF(B116="","",VLOOKUP(B116,'DATOS BANCARIOS'!$B$4:$K$23,6))</f>
        <v/>
      </c>
      <c r="H116" s="117" t="str">
        <f>IF(B116="","",VLOOKUP(B116,'DATOS BANCARIOS'!$B$4:$K$23,7))</f>
        <v/>
      </c>
      <c r="I116" s="117" t="str">
        <f>IF(B116="","",VLOOKUP(B116,'DATOS BANCARIOS'!$B$4:$K$23,8))</f>
        <v/>
      </c>
      <c r="J116" s="713"/>
      <c r="K116" s="397"/>
      <c r="L116" s="852">
        <v>0</v>
      </c>
      <c r="M116" s="196">
        <f>L116*'BD GRAL 2'!$E$3</f>
        <v>0</v>
      </c>
      <c r="N116" s="369">
        <v>0</v>
      </c>
      <c r="O116" s="196">
        <f>N116*'BD GRAL 2'!$E$4</f>
        <v>0</v>
      </c>
      <c r="P116" s="369">
        <v>0</v>
      </c>
      <c r="Q116" s="196">
        <f>P116*'BD GRAL 2'!$E$5</f>
        <v>0</v>
      </c>
      <c r="R116" s="369">
        <v>0</v>
      </c>
      <c r="S116" s="196">
        <f>R116*'BD GRAL 2'!$E$6</f>
        <v>0</v>
      </c>
      <c r="T116" s="369">
        <v>0</v>
      </c>
      <c r="U116" s="196">
        <f>T116*'BD GRAL 2'!$E$7</f>
        <v>0</v>
      </c>
      <c r="V116" s="369">
        <v>0</v>
      </c>
      <c r="W116" s="165">
        <f>V116*'BD GRAL 2'!$E$8</f>
        <v>0</v>
      </c>
      <c r="X116" s="369">
        <v>0</v>
      </c>
      <c r="Y116" s="196">
        <f>X116*'BD GRAL 2'!$E$9</f>
        <v>0</v>
      </c>
      <c r="Z116" s="369">
        <v>0</v>
      </c>
      <c r="AA116" s="196">
        <f>Z116*'BD GRAL 2'!$E$10</f>
        <v>0</v>
      </c>
      <c r="AB116" s="369">
        <v>0</v>
      </c>
      <c r="AC116" s="196">
        <f>AB116*'BD GRAL 2'!$E$11</f>
        <v>0</v>
      </c>
      <c r="AD116" s="369">
        <v>0</v>
      </c>
      <c r="AE116" s="196">
        <f>AD116*'BD GRAL 2'!$E$12</f>
        <v>0</v>
      </c>
      <c r="AF116" s="369">
        <v>0</v>
      </c>
      <c r="AG116" s="196">
        <f>AF116*'BD GRAL 2'!$E$13</f>
        <v>0</v>
      </c>
      <c r="AH116" s="369">
        <v>0</v>
      </c>
      <c r="AI116" s="196">
        <f>AH116*'BD GRAL 2'!$E$14</f>
        <v>0</v>
      </c>
      <c r="AJ116" s="369">
        <v>0</v>
      </c>
      <c r="AK116" s="196">
        <f>AJ116*'BD GRAL 2'!$E$15</f>
        <v>0</v>
      </c>
      <c r="AL116" s="369">
        <v>0</v>
      </c>
      <c r="AM116" s="196">
        <f>AL116*'BD GRAL 2'!$E$16</f>
        <v>0</v>
      </c>
      <c r="AN116" s="369">
        <v>0</v>
      </c>
      <c r="AO116" s="196">
        <f>AN116*'BD GRAL 2'!$E$17</f>
        <v>0</v>
      </c>
      <c r="AP116" s="369">
        <v>0</v>
      </c>
      <c r="AQ116" s="196">
        <f>AP116*'BD GRAL 2'!$E$18</f>
        <v>0</v>
      </c>
      <c r="AR116" s="207">
        <f t="shared" si="12"/>
        <v>0</v>
      </c>
      <c r="AS116" s="357">
        <v>0</v>
      </c>
      <c r="AT116" s="358">
        <v>0</v>
      </c>
      <c r="AU116" s="359">
        <v>0</v>
      </c>
      <c r="AV116" s="360">
        <v>0</v>
      </c>
      <c r="AW116" s="359">
        <v>0</v>
      </c>
      <c r="AX116" s="360">
        <v>0</v>
      </c>
      <c r="AY116" s="359">
        <v>0</v>
      </c>
      <c r="AZ116" s="361">
        <v>0</v>
      </c>
      <c r="BA116" s="359">
        <v>0</v>
      </c>
      <c r="BB116" s="361">
        <v>0</v>
      </c>
      <c r="BC116" s="359">
        <v>0</v>
      </c>
      <c r="BD116" s="361">
        <v>0</v>
      </c>
      <c r="BE116" s="362">
        <v>0</v>
      </c>
      <c r="BF116" s="232">
        <f t="shared" si="17"/>
        <v>0</v>
      </c>
      <c r="BG116" s="180">
        <f t="shared" si="18"/>
        <v>0</v>
      </c>
      <c r="BH116" s="227">
        <f t="shared" si="21"/>
        <v>0</v>
      </c>
      <c r="BI116" s="236">
        <f t="shared" si="22"/>
        <v>0</v>
      </c>
      <c r="BJ116" s="974"/>
      <c r="BK116" s="909"/>
      <c r="BL116" s="909"/>
      <c r="BM116" s="975"/>
      <c r="BO116" s="242">
        <v>106</v>
      </c>
      <c r="BP116" s="959"/>
      <c r="BQ116" s="959"/>
      <c r="BR116" s="391" t="str">
        <f>IF(BP116="","",VLOOKUP(BP116,'DATOS BANCARIOS'!$B$4:$K$23,2))</f>
        <v/>
      </c>
      <c r="BS116" s="392" t="str">
        <f>IF(BP116="","",VLOOKUP(BP116,'DATOS BANCARIOS'!$B$4:$K$23,4))</f>
        <v/>
      </c>
      <c r="BT116" s="393" t="str">
        <f>IF(BP116="","",VLOOKUP(BP116,'DATOS BANCARIOS'!$B$4:$K$23,5))</f>
        <v/>
      </c>
      <c r="BU116" s="393" t="str">
        <f>IF(BP116="","",VLOOKUP(BP116,'DATOS BANCARIOS'!$B$4:$K$23,6))</f>
        <v/>
      </c>
      <c r="BV116" s="393" t="str">
        <f>IF(BP116="","",VLOOKUP(BP116,'DATOS BANCARIOS'!$B$4:$K$23,7))</f>
        <v/>
      </c>
      <c r="BW116" s="393" t="str">
        <f>IF(BP116="","",VLOOKUP(BP116,'DATOS BANCARIOS'!$B$4:$K$23,8))</f>
        <v/>
      </c>
      <c r="BX116" s="713"/>
      <c r="BY116" s="395"/>
      <c r="BZ116" s="298">
        <v>0</v>
      </c>
      <c r="CA116" s="299">
        <v>0</v>
      </c>
      <c r="CB116" s="300">
        <v>0</v>
      </c>
      <c r="CC116" s="299">
        <v>0</v>
      </c>
      <c r="CD116" s="300">
        <v>0</v>
      </c>
      <c r="CE116" s="299">
        <v>0</v>
      </c>
      <c r="CF116" s="300">
        <v>0</v>
      </c>
      <c r="CG116" s="299">
        <v>0</v>
      </c>
      <c r="CH116" s="301">
        <v>0</v>
      </c>
      <c r="CI116" s="299">
        <v>0</v>
      </c>
      <c r="CJ116" s="301">
        <v>0</v>
      </c>
      <c r="CK116" s="299">
        <v>0</v>
      </c>
      <c r="CL116" s="375">
        <v>0</v>
      </c>
      <c r="CM116" s="376">
        <v>0</v>
      </c>
      <c r="CN116" s="375">
        <v>0</v>
      </c>
      <c r="CO116" s="376">
        <v>0</v>
      </c>
      <c r="CP116" s="375">
        <v>0</v>
      </c>
      <c r="CQ116" s="302">
        <v>0</v>
      </c>
      <c r="CR116" s="254">
        <f t="shared" si="13"/>
        <v>0</v>
      </c>
      <c r="CS116" s="255">
        <f t="shared" si="19"/>
        <v>0</v>
      </c>
      <c r="CT116" s="291">
        <f t="shared" si="20"/>
        <v>0</v>
      </c>
      <c r="CU116" s="824">
        <f t="shared" si="14"/>
        <v>0</v>
      </c>
      <c r="CV116" s="373">
        <f t="shared" si="15"/>
        <v>0</v>
      </c>
      <c r="CW116" s="373">
        <f t="shared" si="16"/>
        <v>0</v>
      </c>
      <c r="CX116" s="910"/>
      <c r="CY116" s="907"/>
      <c r="CZ116" s="947"/>
    </row>
    <row r="117" spans="1:104" s="6" customFormat="1" ht="22.5" customHeight="1" x14ac:dyDescent="0.25">
      <c r="A117" s="52">
        <v>107</v>
      </c>
      <c r="B117" s="972"/>
      <c r="C117" s="972"/>
      <c r="D117" s="175" t="str">
        <f>IF(B117="","",VLOOKUP(B117,'DATOS BANCARIOS'!$B$4:$K$23,2))</f>
        <v/>
      </c>
      <c r="E117" s="117" t="str">
        <f>IF(B117="","",VLOOKUP(B117,'DATOS BANCARIOS'!$B$4:$K$23,4))</f>
        <v/>
      </c>
      <c r="F117" s="117" t="str">
        <f>IF(B117="","",VLOOKUP(B117,'DATOS BANCARIOS'!$B$4:$K$23,5))</f>
        <v/>
      </c>
      <c r="G117" s="117" t="str">
        <f>IF(B117="","",VLOOKUP(B117,'DATOS BANCARIOS'!$B$4:$K$23,6))</f>
        <v/>
      </c>
      <c r="H117" s="117" t="str">
        <f>IF(B117="","",VLOOKUP(B117,'DATOS BANCARIOS'!$B$4:$K$23,7))</f>
        <v/>
      </c>
      <c r="I117" s="117" t="str">
        <f>IF(B117="","",VLOOKUP(B117,'DATOS BANCARIOS'!$B$4:$K$23,8))</f>
        <v/>
      </c>
      <c r="J117" s="713"/>
      <c r="K117" s="397"/>
      <c r="L117" s="852">
        <v>0</v>
      </c>
      <c r="M117" s="196">
        <f>L117*'BD GRAL 2'!$E$3</f>
        <v>0</v>
      </c>
      <c r="N117" s="369">
        <v>0</v>
      </c>
      <c r="O117" s="196">
        <f>N117*'BD GRAL 2'!$E$4</f>
        <v>0</v>
      </c>
      <c r="P117" s="369">
        <v>0</v>
      </c>
      <c r="Q117" s="196">
        <f>P117*'BD GRAL 2'!$E$5</f>
        <v>0</v>
      </c>
      <c r="R117" s="369">
        <v>0</v>
      </c>
      <c r="S117" s="196">
        <f>R117*'BD GRAL 2'!$E$6</f>
        <v>0</v>
      </c>
      <c r="T117" s="369">
        <v>0</v>
      </c>
      <c r="U117" s="196">
        <f>T117*'BD GRAL 2'!$E$7</f>
        <v>0</v>
      </c>
      <c r="V117" s="369">
        <v>0</v>
      </c>
      <c r="W117" s="165">
        <f>V117*'BD GRAL 2'!$E$8</f>
        <v>0</v>
      </c>
      <c r="X117" s="369">
        <v>0</v>
      </c>
      <c r="Y117" s="196">
        <f>X117*'BD GRAL 2'!$E$9</f>
        <v>0</v>
      </c>
      <c r="Z117" s="369">
        <v>0</v>
      </c>
      <c r="AA117" s="196">
        <f>Z117*'BD GRAL 2'!$E$10</f>
        <v>0</v>
      </c>
      <c r="AB117" s="369">
        <v>0</v>
      </c>
      <c r="AC117" s="196">
        <f>AB117*'BD GRAL 2'!$E$11</f>
        <v>0</v>
      </c>
      <c r="AD117" s="369">
        <v>0</v>
      </c>
      <c r="AE117" s="196">
        <f>AD117*'BD GRAL 2'!$E$12</f>
        <v>0</v>
      </c>
      <c r="AF117" s="369">
        <v>0</v>
      </c>
      <c r="AG117" s="196">
        <f>AF117*'BD GRAL 2'!$E$13</f>
        <v>0</v>
      </c>
      <c r="AH117" s="369">
        <v>0</v>
      </c>
      <c r="AI117" s="196">
        <f>AH117*'BD GRAL 2'!$E$14</f>
        <v>0</v>
      </c>
      <c r="AJ117" s="369">
        <v>0</v>
      </c>
      <c r="AK117" s="196">
        <f>AJ117*'BD GRAL 2'!$E$15</f>
        <v>0</v>
      </c>
      <c r="AL117" s="369">
        <v>0</v>
      </c>
      <c r="AM117" s="196">
        <f>AL117*'BD GRAL 2'!$E$16</f>
        <v>0</v>
      </c>
      <c r="AN117" s="369">
        <v>0</v>
      </c>
      <c r="AO117" s="196">
        <f>AN117*'BD GRAL 2'!$E$17</f>
        <v>0</v>
      </c>
      <c r="AP117" s="369">
        <v>0</v>
      </c>
      <c r="AQ117" s="196">
        <f>AP117*'BD GRAL 2'!$E$18</f>
        <v>0</v>
      </c>
      <c r="AR117" s="207">
        <f t="shared" si="12"/>
        <v>0</v>
      </c>
      <c r="AS117" s="357">
        <v>0</v>
      </c>
      <c r="AT117" s="358">
        <v>0</v>
      </c>
      <c r="AU117" s="359">
        <v>0</v>
      </c>
      <c r="AV117" s="360">
        <v>0</v>
      </c>
      <c r="AW117" s="359">
        <v>0</v>
      </c>
      <c r="AX117" s="360">
        <v>0</v>
      </c>
      <c r="AY117" s="359">
        <v>0</v>
      </c>
      <c r="AZ117" s="361">
        <v>0</v>
      </c>
      <c r="BA117" s="359">
        <v>0</v>
      </c>
      <c r="BB117" s="361">
        <v>0</v>
      </c>
      <c r="BC117" s="359">
        <v>0</v>
      </c>
      <c r="BD117" s="361">
        <v>0</v>
      </c>
      <c r="BE117" s="362">
        <v>0</v>
      </c>
      <c r="BF117" s="232">
        <f t="shared" si="17"/>
        <v>0</v>
      </c>
      <c r="BG117" s="180">
        <f t="shared" si="18"/>
        <v>0</v>
      </c>
      <c r="BH117" s="227">
        <f t="shared" si="21"/>
        <v>0</v>
      </c>
      <c r="BI117" s="236">
        <f t="shared" si="22"/>
        <v>0</v>
      </c>
      <c r="BJ117" s="974"/>
      <c r="BK117" s="909"/>
      <c r="BL117" s="909"/>
      <c r="BM117" s="975"/>
      <c r="BO117" s="242">
        <v>107</v>
      </c>
      <c r="BP117" s="959"/>
      <c r="BQ117" s="959"/>
      <c r="BR117" s="391" t="str">
        <f>IF(BP117="","",VLOOKUP(BP117,'DATOS BANCARIOS'!$B$4:$K$23,2))</f>
        <v/>
      </c>
      <c r="BS117" s="392" t="str">
        <f>IF(BP117="","",VLOOKUP(BP117,'DATOS BANCARIOS'!$B$4:$K$23,4))</f>
        <v/>
      </c>
      <c r="BT117" s="393" t="str">
        <f>IF(BP117="","",VLOOKUP(BP117,'DATOS BANCARIOS'!$B$4:$K$23,5))</f>
        <v/>
      </c>
      <c r="BU117" s="393" t="str">
        <f>IF(BP117="","",VLOOKUP(BP117,'DATOS BANCARIOS'!$B$4:$K$23,6))</f>
        <v/>
      </c>
      <c r="BV117" s="393" t="str">
        <f>IF(BP117="","",VLOOKUP(BP117,'DATOS BANCARIOS'!$B$4:$K$23,7))</f>
        <v/>
      </c>
      <c r="BW117" s="393" t="str">
        <f>IF(BP117="","",VLOOKUP(BP117,'DATOS BANCARIOS'!$B$4:$K$23,8))</f>
        <v/>
      </c>
      <c r="BX117" s="713"/>
      <c r="BY117" s="395"/>
      <c r="BZ117" s="298">
        <v>0</v>
      </c>
      <c r="CA117" s="299">
        <v>0</v>
      </c>
      <c r="CB117" s="300">
        <v>0</v>
      </c>
      <c r="CC117" s="299">
        <v>0</v>
      </c>
      <c r="CD117" s="300">
        <v>0</v>
      </c>
      <c r="CE117" s="299">
        <v>0</v>
      </c>
      <c r="CF117" s="300">
        <v>0</v>
      </c>
      <c r="CG117" s="299">
        <v>0</v>
      </c>
      <c r="CH117" s="301">
        <v>0</v>
      </c>
      <c r="CI117" s="299">
        <v>0</v>
      </c>
      <c r="CJ117" s="301">
        <v>0</v>
      </c>
      <c r="CK117" s="299">
        <v>0</v>
      </c>
      <c r="CL117" s="375">
        <v>0</v>
      </c>
      <c r="CM117" s="376">
        <v>0</v>
      </c>
      <c r="CN117" s="375">
        <v>0</v>
      </c>
      <c r="CO117" s="376">
        <v>0</v>
      </c>
      <c r="CP117" s="375">
        <v>0</v>
      </c>
      <c r="CQ117" s="302">
        <v>0</v>
      </c>
      <c r="CR117" s="254">
        <f t="shared" si="13"/>
        <v>0</v>
      </c>
      <c r="CS117" s="255">
        <f t="shared" si="19"/>
        <v>0</v>
      </c>
      <c r="CT117" s="291">
        <f t="shared" si="20"/>
        <v>0</v>
      </c>
      <c r="CU117" s="824">
        <f t="shared" si="14"/>
        <v>0</v>
      </c>
      <c r="CV117" s="373">
        <f t="shared" si="15"/>
        <v>0</v>
      </c>
      <c r="CW117" s="373">
        <f t="shared" si="16"/>
        <v>0</v>
      </c>
      <c r="CX117" s="910"/>
      <c r="CY117" s="907"/>
      <c r="CZ117" s="947"/>
    </row>
    <row r="118" spans="1:104" s="6" customFormat="1" ht="22.5" customHeight="1" x14ac:dyDescent="0.25">
      <c r="A118" s="52">
        <v>108</v>
      </c>
      <c r="B118" s="972"/>
      <c r="C118" s="972"/>
      <c r="D118" s="175" t="str">
        <f>IF(B118="","",VLOOKUP(B118,'DATOS BANCARIOS'!$B$4:$K$23,2))</f>
        <v/>
      </c>
      <c r="E118" s="117" t="str">
        <f>IF(B118="","",VLOOKUP(B118,'DATOS BANCARIOS'!$B$4:$K$23,4))</f>
        <v/>
      </c>
      <c r="F118" s="117" t="str">
        <f>IF(B118="","",VLOOKUP(B118,'DATOS BANCARIOS'!$B$4:$K$23,5))</f>
        <v/>
      </c>
      <c r="G118" s="117" t="str">
        <f>IF(B118="","",VLOOKUP(B118,'DATOS BANCARIOS'!$B$4:$K$23,6))</f>
        <v/>
      </c>
      <c r="H118" s="117" t="str">
        <f>IF(B118="","",VLOOKUP(B118,'DATOS BANCARIOS'!$B$4:$K$23,7))</f>
        <v/>
      </c>
      <c r="I118" s="117" t="str">
        <f>IF(B118="","",VLOOKUP(B118,'DATOS BANCARIOS'!$B$4:$K$23,8))</f>
        <v/>
      </c>
      <c r="J118" s="713"/>
      <c r="K118" s="397"/>
      <c r="L118" s="852">
        <v>0</v>
      </c>
      <c r="M118" s="196">
        <f>L118*'BD GRAL 2'!$E$3</f>
        <v>0</v>
      </c>
      <c r="N118" s="369">
        <v>0</v>
      </c>
      <c r="O118" s="196">
        <f>N118*'BD GRAL 2'!$E$4</f>
        <v>0</v>
      </c>
      <c r="P118" s="369">
        <v>0</v>
      </c>
      <c r="Q118" s="196">
        <f>P118*'BD GRAL 2'!$E$5</f>
        <v>0</v>
      </c>
      <c r="R118" s="369">
        <v>0</v>
      </c>
      <c r="S118" s="196">
        <f>R118*'BD GRAL 2'!$E$6</f>
        <v>0</v>
      </c>
      <c r="T118" s="369">
        <v>0</v>
      </c>
      <c r="U118" s="196">
        <f>T118*'BD GRAL 2'!$E$7</f>
        <v>0</v>
      </c>
      <c r="V118" s="369">
        <v>0</v>
      </c>
      <c r="W118" s="165">
        <f>V118*'BD GRAL 2'!$E$8</f>
        <v>0</v>
      </c>
      <c r="X118" s="369">
        <v>0</v>
      </c>
      <c r="Y118" s="196">
        <f>X118*'BD GRAL 2'!$E$9</f>
        <v>0</v>
      </c>
      <c r="Z118" s="369">
        <v>0</v>
      </c>
      <c r="AA118" s="196">
        <f>Z118*'BD GRAL 2'!$E$10</f>
        <v>0</v>
      </c>
      <c r="AB118" s="369">
        <v>0</v>
      </c>
      <c r="AC118" s="196">
        <f>AB118*'BD GRAL 2'!$E$11</f>
        <v>0</v>
      </c>
      <c r="AD118" s="369">
        <v>0</v>
      </c>
      <c r="AE118" s="196">
        <f>AD118*'BD GRAL 2'!$E$12</f>
        <v>0</v>
      </c>
      <c r="AF118" s="369">
        <v>0</v>
      </c>
      <c r="AG118" s="196">
        <f>AF118*'BD GRAL 2'!$E$13</f>
        <v>0</v>
      </c>
      <c r="AH118" s="369">
        <v>0</v>
      </c>
      <c r="AI118" s="196">
        <f>AH118*'BD GRAL 2'!$E$14</f>
        <v>0</v>
      </c>
      <c r="AJ118" s="369">
        <v>0</v>
      </c>
      <c r="AK118" s="196">
        <f>AJ118*'BD GRAL 2'!$E$15</f>
        <v>0</v>
      </c>
      <c r="AL118" s="369">
        <v>0</v>
      </c>
      <c r="AM118" s="196">
        <f>AL118*'BD GRAL 2'!$E$16</f>
        <v>0</v>
      </c>
      <c r="AN118" s="369">
        <v>0</v>
      </c>
      <c r="AO118" s="196">
        <f>AN118*'BD GRAL 2'!$E$17</f>
        <v>0</v>
      </c>
      <c r="AP118" s="369">
        <v>0</v>
      </c>
      <c r="AQ118" s="196">
        <f>AP118*'BD GRAL 2'!$E$18</f>
        <v>0</v>
      </c>
      <c r="AR118" s="207">
        <f t="shared" si="12"/>
        <v>0</v>
      </c>
      <c r="AS118" s="357">
        <v>0</v>
      </c>
      <c r="AT118" s="358">
        <v>0</v>
      </c>
      <c r="AU118" s="359">
        <v>0</v>
      </c>
      <c r="AV118" s="360">
        <v>0</v>
      </c>
      <c r="AW118" s="359">
        <v>0</v>
      </c>
      <c r="AX118" s="360">
        <v>0</v>
      </c>
      <c r="AY118" s="359">
        <v>0</v>
      </c>
      <c r="AZ118" s="361">
        <v>0</v>
      </c>
      <c r="BA118" s="359">
        <v>0</v>
      </c>
      <c r="BB118" s="361">
        <v>0</v>
      </c>
      <c r="BC118" s="359">
        <v>0</v>
      </c>
      <c r="BD118" s="361">
        <v>0</v>
      </c>
      <c r="BE118" s="362">
        <v>0</v>
      </c>
      <c r="BF118" s="232">
        <f t="shared" si="17"/>
        <v>0</v>
      </c>
      <c r="BG118" s="180">
        <f t="shared" si="18"/>
        <v>0</v>
      </c>
      <c r="BH118" s="227">
        <f t="shared" si="21"/>
        <v>0</v>
      </c>
      <c r="BI118" s="236">
        <f t="shared" si="22"/>
        <v>0</v>
      </c>
      <c r="BJ118" s="974"/>
      <c r="BK118" s="909"/>
      <c r="BL118" s="909"/>
      <c r="BM118" s="975"/>
      <c r="BO118" s="242">
        <v>108</v>
      </c>
      <c r="BP118" s="959"/>
      <c r="BQ118" s="959"/>
      <c r="BR118" s="391" t="str">
        <f>IF(BP118="","",VLOOKUP(BP118,'DATOS BANCARIOS'!$B$4:$K$23,2))</f>
        <v/>
      </c>
      <c r="BS118" s="392" t="str">
        <f>IF(BP118="","",VLOOKUP(BP118,'DATOS BANCARIOS'!$B$4:$K$23,4))</f>
        <v/>
      </c>
      <c r="BT118" s="393" t="str">
        <f>IF(BP118="","",VLOOKUP(BP118,'DATOS BANCARIOS'!$B$4:$K$23,5))</f>
        <v/>
      </c>
      <c r="BU118" s="393" t="str">
        <f>IF(BP118="","",VLOOKUP(BP118,'DATOS BANCARIOS'!$B$4:$K$23,6))</f>
        <v/>
      </c>
      <c r="BV118" s="393" t="str">
        <f>IF(BP118="","",VLOOKUP(BP118,'DATOS BANCARIOS'!$B$4:$K$23,7))</f>
        <v/>
      </c>
      <c r="BW118" s="393" t="str">
        <f>IF(BP118="","",VLOOKUP(BP118,'DATOS BANCARIOS'!$B$4:$K$23,8))</f>
        <v/>
      </c>
      <c r="BX118" s="713"/>
      <c r="BY118" s="395"/>
      <c r="BZ118" s="298">
        <v>0</v>
      </c>
      <c r="CA118" s="299">
        <v>0</v>
      </c>
      <c r="CB118" s="300">
        <v>0</v>
      </c>
      <c r="CC118" s="299">
        <v>0</v>
      </c>
      <c r="CD118" s="300">
        <v>0</v>
      </c>
      <c r="CE118" s="299">
        <v>0</v>
      </c>
      <c r="CF118" s="300">
        <v>0</v>
      </c>
      <c r="CG118" s="299">
        <v>0</v>
      </c>
      <c r="CH118" s="301">
        <v>0</v>
      </c>
      <c r="CI118" s="299">
        <v>0</v>
      </c>
      <c r="CJ118" s="301">
        <v>0</v>
      </c>
      <c r="CK118" s="299">
        <v>0</v>
      </c>
      <c r="CL118" s="375">
        <v>0</v>
      </c>
      <c r="CM118" s="376">
        <v>0</v>
      </c>
      <c r="CN118" s="375">
        <v>0</v>
      </c>
      <c r="CO118" s="376">
        <v>0</v>
      </c>
      <c r="CP118" s="375">
        <v>0</v>
      </c>
      <c r="CQ118" s="302">
        <v>0</v>
      </c>
      <c r="CR118" s="254">
        <f t="shared" si="13"/>
        <v>0</v>
      </c>
      <c r="CS118" s="255">
        <f t="shared" si="19"/>
        <v>0</v>
      </c>
      <c r="CT118" s="291">
        <f t="shared" si="20"/>
        <v>0</v>
      </c>
      <c r="CU118" s="824">
        <f t="shared" si="14"/>
        <v>0</v>
      </c>
      <c r="CV118" s="373">
        <f t="shared" si="15"/>
        <v>0</v>
      </c>
      <c r="CW118" s="373">
        <f t="shared" si="16"/>
        <v>0</v>
      </c>
      <c r="CX118" s="910"/>
      <c r="CY118" s="907"/>
      <c r="CZ118" s="947"/>
    </row>
    <row r="119" spans="1:104" s="6" customFormat="1" ht="22.5" customHeight="1" x14ac:dyDescent="0.25">
      <c r="A119" s="52">
        <v>109</v>
      </c>
      <c r="B119" s="972"/>
      <c r="C119" s="972"/>
      <c r="D119" s="175" t="str">
        <f>IF(B119="","",VLOOKUP(B119,'DATOS BANCARIOS'!$B$4:$K$23,2))</f>
        <v/>
      </c>
      <c r="E119" s="117" t="str">
        <f>IF(B119="","",VLOOKUP(B119,'DATOS BANCARIOS'!$B$4:$K$23,4))</f>
        <v/>
      </c>
      <c r="F119" s="117" t="str">
        <f>IF(B119="","",VLOOKUP(B119,'DATOS BANCARIOS'!$B$4:$K$23,5))</f>
        <v/>
      </c>
      <c r="G119" s="117" t="str">
        <f>IF(B119="","",VLOOKUP(B119,'DATOS BANCARIOS'!$B$4:$K$23,6))</f>
        <v/>
      </c>
      <c r="H119" s="117" t="str">
        <f>IF(B119="","",VLOOKUP(B119,'DATOS BANCARIOS'!$B$4:$K$23,7))</f>
        <v/>
      </c>
      <c r="I119" s="117" t="str">
        <f>IF(B119="","",VLOOKUP(B119,'DATOS BANCARIOS'!$B$4:$K$23,8))</f>
        <v/>
      </c>
      <c r="J119" s="713"/>
      <c r="K119" s="397"/>
      <c r="L119" s="852">
        <v>0</v>
      </c>
      <c r="M119" s="196">
        <f>L119*'BD GRAL 2'!$E$3</f>
        <v>0</v>
      </c>
      <c r="N119" s="369">
        <v>0</v>
      </c>
      <c r="O119" s="196">
        <f>N119*'BD GRAL 2'!$E$4</f>
        <v>0</v>
      </c>
      <c r="P119" s="369">
        <v>0</v>
      </c>
      <c r="Q119" s="196">
        <f>P119*'BD GRAL 2'!$E$5</f>
        <v>0</v>
      </c>
      <c r="R119" s="369">
        <v>0</v>
      </c>
      <c r="S119" s="196">
        <f>R119*'BD GRAL 2'!$E$6</f>
        <v>0</v>
      </c>
      <c r="T119" s="369">
        <v>0</v>
      </c>
      <c r="U119" s="196">
        <f>T119*'BD GRAL 2'!$E$7</f>
        <v>0</v>
      </c>
      <c r="V119" s="369">
        <v>0</v>
      </c>
      <c r="W119" s="165">
        <f>V119*'BD GRAL 2'!$E$8</f>
        <v>0</v>
      </c>
      <c r="X119" s="369">
        <v>0</v>
      </c>
      <c r="Y119" s="196">
        <f>X119*'BD GRAL 2'!$E$9</f>
        <v>0</v>
      </c>
      <c r="Z119" s="369">
        <v>0</v>
      </c>
      <c r="AA119" s="196">
        <f>Z119*'BD GRAL 2'!$E$10</f>
        <v>0</v>
      </c>
      <c r="AB119" s="369">
        <v>0</v>
      </c>
      <c r="AC119" s="196">
        <f>AB119*'BD GRAL 2'!$E$11</f>
        <v>0</v>
      </c>
      <c r="AD119" s="369">
        <v>0</v>
      </c>
      <c r="AE119" s="196">
        <f>AD119*'BD GRAL 2'!$E$12</f>
        <v>0</v>
      </c>
      <c r="AF119" s="369">
        <v>0</v>
      </c>
      <c r="AG119" s="196">
        <f>AF119*'BD GRAL 2'!$E$13</f>
        <v>0</v>
      </c>
      <c r="AH119" s="369">
        <v>0</v>
      </c>
      <c r="AI119" s="196">
        <f>AH119*'BD GRAL 2'!$E$14</f>
        <v>0</v>
      </c>
      <c r="AJ119" s="369">
        <v>0</v>
      </c>
      <c r="AK119" s="196">
        <f>AJ119*'BD GRAL 2'!$E$15</f>
        <v>0</v>
      </c>
      <c r="AL119" s="369">
        <v>0</v>
      </c>
      <c r="AM119" s="196">
        <f>AL119*'BD GRAL 2'!$E$16</f>
        <v>0</v>
      </c>
      <c r="AN119" s="369">
        <v>0</v>
      </c>
      <c r="AO119" s="196">
        <f>AN119*'BD GRAL 2'!$E$17</f>
        <v>0</v>
      </c>
      <c r="AP119" s="369">
        <v>0</v>
      </c>
      <c r="AQ119" s="196">
        <f>AP119*'BD GRAL 2'!$E$18</f>
        <v>0</v>
      </c>
      <c r="AR119" s="207">
        <f t="shared" si="12"/>
        <v>0</v>
      </c>
      <c r="AS119" s="357">
        <v>0</v>
      </c>
      <c r="AT119" s="358">
        <v>0</v>
      </c>
      <c r="AU119" s="359">
        <v>0</v>
      </c>
      <c r="AV119" s="360">
        <v>0</v>
      </c>
      <c r="AW119" s="359">
        <v>0</v>
      </c>
      <c r="AX119" s="360">
        <v>0</v>
      </c>
      <c r="AY119" s="359">
        <v>0</v>
      </c>
      <c r="AZ119" s="361">
        <v>0</v>
      </c>
      <c r="BA119" s="359">
        <v>0</v>
      </c>
      <c r="BB119" s="361">
        <v>0</v>
      </c>
      <c r="BC119" s="359">
        <v>0</v>
      </c>
      <c r="BD119" s="361">
        <v>0</v>
      </c>
      <c r="BE119" s="362">
        <v>0</v>
      </c>
      <c r="BF119" s="232">
        <f t="shared" si="17"/>
        <v>0</v>
      </c>
      <c r="BG119" s="180">
        <f t="shared" si="18"/>
        <v>0</v>
      </c>
      <c r="BH119" s="227">
        <f t="shared" si="21"/>
        <v>0</v>
      </c>
      <c r="BI119" s="236">
        <f t="shared" si="22"/>
        <v>0</v>
      </c>
      <c r="BJ119" s="974"/>
      <c r="BK119" s="909"/>
      <c r="BL119" s="909"/>
      <c r="BM119" s="975"/>
      <c r="BO119" s="242">
        <v>109</v>
      </c>
      <c r="BP119" s="959"/>
      <c r="BQ119" s="959"/>
      <c r="BR119" s="391" t="str">
        <f>IF(BP119="","",VLOOKUP(BP119,'DATOS BANCARIOS'!$B$4:$K$23,2))</f>
        <v/>
      </c>
      <c r="BS119" s="392" t="str">
        <f>IF(BP119="","",VLOOKUP(BP119,'DATOS BANCARIOS'!$B$4:$K$23,4))</f>
        <v/>
      </c>
      <c r="BT119" s="393" t="str">
        <f>IF(BP119="","",VLOOKUP(BP119,'DATOS BANCARIOS'!$B$4:$K$23,5))</f>
        <v/>
      </c>
      <c r="BU119" s="393" t="str">
        <f>IF(BP119="","",VLOOKUP(BP119,'DATOS BANCARIOS'!$B$4:$K$23,6))</f>
        <v/>
      </c>
      <c r="BV119" s="393" t="str">
        <f>IF(BP119="","",VLOOKUP(BP119,'DATOS BANCARIOS'!$B$4:$K$23,7))</f>
        <v/>
      </c>
      <c r="BW119" s="393" t="str">
        <f>IF(BP119="","",VLOOKUP(BP119,'DATOS BANCARIOS'!$B$4:$K$23,8))</f>
        <v/>
      </c>
      <c r="BX119" s="713"/>
      <c r="BY119" s="395"/>
      <c r="BZ119" s="298">
        <v>0</v>
      </c>
      <c r="CA119" s="299">
        <v>0</v>
      </c>
      <c r="CB119" s="300">
        <v>0</v>
      </c>
      <c r="CC119" s="299">
        <v>0</v>
      </c>
      <c r="CD119" s="300">
        <v>0</v>
      </c>
      <c r="CE119" s="299">
        <v>0</v>
      </c>
      <c r="CF119" s="300">
        <v>0</v>
      </c>
      <c r="CG119" s="299">
        <v>0</v>
      </c>
      <c r="CH119" s="301">
        <v>0</v>
      </c>
      <c r="CI119" s="299">
        <v>0</v>
      </c>
      <c r="CJ119" s="301">
        <v>0</v>
      </c>
      <c r="CK119" s="299">
        <v>0</v>
      </c>
      <c r="CL119" s="375">
        <v>0</v>
      </c>
      <c r="CM119" s="376">
        <v>0</v>
      </c>
      <c r="CN119" s="375">
        <v>0</v>
      </c>
      <c r="CO119" s="376">
        <v>0</v>
      </c>
      <c r="CP119" s="375">
        <v>0</v>
      </c>
      <c r="CQ119" s="302">
        <v>0</v>
      </c>
      <c r="CR119" s="254">
        <f t="shared" si="13"/>
        <v>0</v>
      </c>
      <c r="CS119" s="255">
        <f t="shared" si="19"/>
        <v>0</v>
      </c>
      <c r="CT119" s="291">
        <f t="shared" si="20"/>
        <v>0</v>
      </c>
      <c r="CU119" s="824">
        <f t="shared" si="14"/>
        <v>0</v>
      </c>
      <c r="CV119" s="373">
        <f t="shared" si="15"/>
        <v>0</v>
      </c>
      <c r="CW119" s="373">
        <f t="shared" si="16"/>
        <v>0</v>
      </c>
      <c r="CX119" s="910"/>
      <c r="CY119" s="907"/>
      <c r="CZ119" s="947"/>
    </row>
    <row r="120" spans="1:104" s="6" customFormat="1" ht="22.5" customHeight="1" x14ac:dyDescent="0.25">
      <c r="A120" s="52">
        <v>110</v>
      </c>
      <c r="B120" s="972"/>
      <c r="C120" s="972"/>
      <c r="D120" s="175" t="str">
        <f>IF(B120="","",VLOOKUP(B120,'DATOS BANCARIOS'!$B$4:$K$23,2))</f>
        <v/>
      </c>
      <c r="E120" s="117" t="str">
        <f>IF(B120="","",VLOOKUP(B120,'DATOS BANCARIOS'!$B$4:$K$23,4))</f>
        <v/>
      </c>
      <c r="F120" s="117" t="str">
        <f>IF(B120="","",VLOOKUP(B120,'DATOS BANCARIOS'!$B$4:$K$23,5))</f>
        <v/>
      </c>
      <c r="G120" s="117" t="str">
        <f>IF(B120="","",VLOOKUP(B120,'DATOS BANCARIOS'!$B$4:$K$23,6))</f>
        <v/>
      </c>
      <c r="H120" s="117" t="str">
        <f>IF(B120="","",VLOOKUP(B120,'DATOS BANCARIOS'!$B$4:$K$23,7))</f>
        <v/>
      </c>
      <c r="I120" s="117" t="str">
        <f>IF(B120="","",VLOOKUP(B120,'DATOS BANCARIOS'!$B$4:$K$23,8))</f>
        <v/>
      </c>
      <c r="J120" s="713"/>
      <c r="K120" s="397"/>
      <c r="L120" s="852">
        <v>0</v>
      </c>
      <c r="M120" s="196">
        <f>L120*'BD GRAL 2'!$E$3</f>
        <v>0</v>
      </c>
      <c r="N120" s="369">
        <v>0</v>
      </c>
      <c r="O120" s="196">
        <f>N120*'BD GRAL 2'!$E$4</f>
        <v>0</v>
      </c>
      <c r="P120" s="369">
        <v>0</v>
      </c>
      <c r="Q120" s="196">
        <f>P120*'BD GRAL 2'!$E$5</f>
        <v>0</v>
      </c>
      <c r="R120" s="369">
        <v>0</v>
      </c>
      <c r="S120" s="196">
        <f>R120*'BD GRAL 2'!$E$6</f>
        <v>0</v>
      </c>
      <c r="T120" s="369">
        <v>0</v>
      </c>
      <c r="U120" s="196">
        <f>T120*'BD GRAL 2'!$E$7</f>
        <v>0</v>
      </c>
      <c r="V120" s="369">
        <v>0</v>
      </c>
      <c r="W120" s="165">
        <f>V120*'BD GRAL 2'!$E$8</f>
        <v>0</v>
      </c>
      <c r="X120" s="369">
        <v>0</v>
      </c>
      <c r="Y120" s="196">
        <f>X120*'BD GRAL 2'!$E$9</f>
        <v>0</v>
      </c>
      <c r="Z120" s="369">
        <v>0</v>
      </c>
      <c r="AA120" s="196">
        <f>Z120*'BD GRAL 2'!$E$10</f>
        <v>0</v>
      </c>
      <c r="AB120" s="369">
        <v>0</v>
      </c>
      <c r="AC120" s="196">
        <f>AB120*'BD GRAL 2'!$E$11</f>
        <v>0</v>
      </c>
      <c r="AD120" s="369">
        <v>0</v>
      </c>
      <c r="AE120" s="196">
        <f>AD120*'BD GRAL 2'!$E$12</f>
        <v>0</v>
      </c>
      <c r="AF120" s="369">
        <v>0</v>
      </c>
      <c r="AG120" s="196">
        <f>AF120*'BD GRAL 2'!$E$13</f>
        <v>0</v>
      </c>
      <c r="AH120" s="369">
        <v>0</v>
      </c>
      <c r="AI120" s="196">
        <f>AH120*'BD GRAL 2'!$E$14</f>
        <v>0</v>
      </c>
      <c r="AJ120" s="369">
        <v>0</v>
      </c>
      <c r="AK120" s="196">
        <f>AJ120*'BD GRAL 2'!$E$15</f>
        <v>0</v>
      </c>
      <c r="AL120" s="369">
        <v>0</v>
      </c>
      <c r="AM120" s="196">
        <f>AL120*'BD GRAL 2'!$E$16</f>
        <v>0</v>
      </c>
      <c r="AN120" s="369">
        <v>0</v>
      </c>
      <c r="AO120" s="196">
        <f>AN120*'BD GRAL 2'!$E$17</f>
        <v>0</v>
      </c>
      <c r="AP120" s="369">
        <v>0</v>
      </c>
      <c r="AQ120" s="196">
        <f>AP120*'BD GRAL 2'!$E$18</f>
        <v>0</v>
      </c>
      <c r="AR120" s="207">
        <f t="shared" si="12"/>
        <v>0</v>
      </c>
      <c r="AS120" s="357">
        <v>0</v>
      </c>
      <c r="AT120" s="358">
        <v>0</v>
      </c>
      <c r="AU120" s="359">
        <v>0</v>
      </c>
      <c r="AV120" s="360">
        <v>0</v>
      </c>
      <c r="AW120" s="359">
        <v>0</v>
      </c>
      <c r="AX120" s="360">
        <v>0</v>
      </c>
      <c r="AY120" s="359">
        <v>0</v>
      </c>
      <c r="AZ120" s="361">
        <v>0</v>
      </c>
      <c r="BA120" s="359">
        <v>0</v>
      </c>
      <c r="BB120" s="361">
        <v>0</v>
      </c>
      <c r="BC120" s="359">
        <v>0</v>
      </c>
      <c r="BD120" s="361">
        <v>0</v>
      </c>
      <c r="BE120" s="362">
        <v>0</v>
      </c>
      <c r="BF120" s="232">
        <f t="shared" si="17"/>
        <v>0</v>
      </c>
      <c r="BG120" s="180">
        <f t="shared" si="18"/>
        <v>0</v>
      </c>
      <c r="BH120" s="227">
        <f t="shared" si="21"/>
        <v>0</v>
      </c>
      <c r="BI120" s="236">
        <f t="shared" si="22"/>
        <v>0</v>
      </c>
      <c r="BJ120" s="974"/>
      <c r="BK120" s="909"/>
      <c r="BL120" s="909"/>
      <c r="BM120" s="975"/>
      <c r="BO120" s="242">
        <v>110</v>
      </c>
      <c r="BP120" s="959"/>
      <c r="BQ120" s="959"/>
      <c r="BR120" s="391" t="str">
        <f>IF(BP120="","",VLOOKUP(BP120,'DATOS BANCARIOS'!$B$4:$K$23,2))</f>
        <v/>
      </c>
      <c r="BS120" s="392" t="str">
        <f>IF(BP120="","",VLOOKUP(BP120,'DATOS BANCARIOS'!$B$4:$K$23,4))</f>
        <v/>
      </c>
      <c r="BT120" s="393" t="str">
        <f>IF(BP120="","",VLOOKUP(BP120,'DATOS BANCARIOS'!$B$4:$K$23,5))</f>
        <v/>
      </c>
      <c r="BU120" s="393" t="str">
        <f>IF(BP120="","",VLOOKUP(BP120,'DATOS BANCARIOS'!$B$4:$K$23,6))</f>
        <v/>
      </c>
      <c r="BV120" s="393" t="str">
        <f>IF(BP120="","",VLOOKUP(BP120,'DATOS BANCARIOS'!$B$4:$K$23,7))</f>
        <v/>
      </c>
      <c r="BW120" s="393" t="str">
        <f>IF(BP120="","",VLOOKUP(BP120,'DATOS BANCARIOS'!$B$4:$K$23,8))</f>
        <v/>
      </c>
      <c r="BX120" s="713"/>
      <c r="BY120" s="395"/>
      <c r="BZ120" s="298">
        <v>0</v>
      </c>
      <c r="CA120" s="299">
        <v>0</v>
      </c>
      <c r="CB120" s="300">
        <v>0</v>
      </c>
      <c r="CC120" s="299">
        <v>0</v>
      </c>
      <c r="CD120" s="300">
        <v>0</v>
      </c>
      <c r="CE120" s="299">
        <v>0</v>
      </c>
      <c r="CF120" s="300">
        <v>0</v>
      </c>
      <c r="CG120" s="299">
        <v>0</v>
      </c>
      <c r="CH120" s="301">
        <v>0</v>
      </c>
      <c r="CI120" s="299">
        <v>0</v>
      </c>
      <c r="CJ120" s="301">
        <v>0</v>
      </c>
      <c r="CK120" s="299">
        <v>0</v>
      </c>
      <c r="CL120" s="375">
        <v>0</v>
      </c>
      <c r="CM120" s="376">
        <v>0</v>
      </c>
      <c r="CN120" s="375">
        <v>0</v>
      </c>
      <c r="CO120" s="376">
        <v>0</v>
      </c>
      <c r="CP120" s="375">
        <v>0</v>
      </c>
      <c r="CQ120" s="302">
        <v>0</v>
      </c>
      <c r="CR120" s="254">
        <f t="shared" si="13"/>
        <v>0</v>
      </c>
      <c r="CS120" s="255">
        <f t="shared" si="19"/>
        <v>0</v>
      </c>
      <c r="CT120" s="291">
        <f t="shared" si="20"/>
        <v>0</v>
      </c>
      <c r="CU120" s="824">
        <f t="shared" si="14"/>
        <v>0</v>
      </c>
      <c r="CV120" s="373">
        <f t="shared" si="15"/>
        <v>0</v>
      </c>
      <c r="CW120" s="373">
        <f t="shared" si="16"/>
        <v>0</v>
      </c>
      <c r="CX120" s="910"/>
      <c r="CY120" s="907"/>
      <c r="CZ120" s="947"/>
    </row>
    <row r="121" spans="1:104" s="6" customFormat="1" ht="22.5" customHeight="1" x14ac:dyDescent="0.25">
      <c r="A121" s="52">
        <v>111</v>
      </c>
      <c r="B121" s="972"/>
      <c r="C121" s="972"/>
      <c r="D121" s="175" t="str">
        <f>IF(B121="","",VLOOKUP(B121,'DATOS BANCARIOS'!$B$4:$K$23,2))</f>
        <v/>
      </c>
      <c r="E121" s="117" t="str">
        <f>IF(B121="","",VLOOKUP(B121,'DATOS BANCARIOS'!$B$4:$K$23,4))</f>
        <v/>
      </c>
      <c r="F121" s="117" t="str">
        <f>IF(B121="","",VLOOKUP(B121,'DATOS BANCARIOS'!$B$4:$K$23,5))</f>
        <v/>
      </c>
      <c r="G121" s="117" t="str">
        <f>IF(B121="","",VLOOKUP(B121,'DATOS BANCARIOS'!$B$4:$K$23,6))</f>
        <v/>
      </c>
      <c r="H121" s="117" t="str">
        <f>IF(B121="","",VLOOKUP(B121,'DATOS BANCARIOS'!$B$4:$K$23,7))</f>
        <v/>
      </c>
      <c r="I121" s="117" t="str">
        <f>IF(B121="","",VLOOKUP(B121,'DATOS BANCARIOS'!$B$4:$K$23,8))</f>
        <v/>
      </c>
      <c r="J121" s="713"/>
      <c r="K121" s="397"/>
      <c r="L121" s="852">
        <v>0</v>
      </c>
      <c r="M121" s="196">
        <f>L121*'BD GRAL 2'!$E$3</f>
        <v>0</v>
      </c>
      <c r="N121" s="369">
        <v>0</v>
      </c>
      <c r="O121" s="196">
        <f>N121*'BD GRAL 2'!$E$4</f>
        <v>0</v>
      </c>
      <c r="P121" s="369">
        <v>0</v>
      </c>
      <c r="Q121" s="196">
        <f>P121*'BD GRAL 2'!$E$5</f>
        <v>0</v>
      </c>
      <c r="R121" s="369">
        <v>0</v>
      </c>
      <c r="S121" s="196">
        <f>R121*'BD GRAL 2'!$E$6</f>
        <v>0</v>
      </c>
      <c r="T121" s="369">
        <v>0</v>
      </c>
      <c r="U121" s="196">
        <f>T121*'BD GRAL 2'!$E$7</f>
        <v>0</v>
      </c>
      <c r="V121" s="369">
        <v>0</v>
      </c>
      <c r="W121" s="165">
        <f>V121*'BD GRAL 2'!$E$8</f>
        <v>0</v>
      </c>
      <c r="X121" s="369">
        <v>0</v>
      </c>
      <c r="Y121" s="196">
        <f>X121*'BD GRAL 2'!$E$9</f>
        <v>0</v>
      </c>
      <c r="Z121" s="369">
        <v>0</v>
      </c>
      <c r="AA121" s="196">
        <f>Z121*'BD GRAL 2'!$E$10</f>
        <v>0</v>
      </c>
      <c r="AB121" s="369">
        <v>0</v>
      </c>
      <c r="AC121" s="196">
        <f>AB121*'BD GRAL 2'!$E$11</f>
        <v>0</v>
      </c>
      <c r="AD121" s="369">
        <v>0</v>
      </c>
      <c r="AE121" s="196">
        <f>AD121*'BD GRAL 2'!$E$12</f>
        <v>0</v>
      </c>
      <c r="AF121" s="369">
        <v>0</v>
      </c>
      <c r="AG121" s="196">
        <f>AF121*'BD GRAL 2'!$E$13</f>
        <v>0</v>
      </c>
      <c r="AH121" s="369">
        <v>0</v>
      </c>
      <c r="AI121" s="196">
        <f>AH121*'BD GRAL 2'!$E$14</f>
        <v>0</v>
      </c>
      <c r="AJ121" s="369">
        <v>0</v>
      </c>
      <c r="AK121" s="196">
        <f>AJ121*'BD GRAL 2'!$E$15</f>
        <v>0</v>
      </c>
      <c r="AL121" s="369">
        <v>0</v>
      </c>
      <c r="AM121" s="196">
        <f>AL121*'BD GRAL 2'!$E$16</f>
        <v>0</v>
      </c>
      <c r="AN121" s="369">
        <v>0</v>
      </c>
      <c r="AO121" s="196">
        <f>AN121*'BD GRAL 2'!$E$17</f>
        <v>0</v>
      </c>
      <c r="AP121" s="369">
        <v>0</v>
      </c>
      <c r="AQ121" s="196">
        <f>AP121*'BD GRAL 2'!$E$18</f>
        <v>0</v>
      </c>
      <c r="AR121" s="207">
        <f t="shared" si="12"/>
        <v>0</v>
      </c>
      <c r="AS121" s="357">
        <v>0</v>
      </c>
      <c r="AT121" s="358">
        <v>0</v>
      </c>
      <c r="AU121" s="359">
        <v>0</v>
      </c>
      <c r="AV121" s="360">
        <v>0</v>
      </c>
      <c r="AW121" s="359">
        <v>0</v>
      </c>
      <c r="AX121" s="360">
        <v>0</v>
      </c>
      <c r="AY121" s="359">
        <v>0</v>
      </c>
      <c r="AZ121" s="361">
        <v>0</v>
      </c>
      <c r="BA121" s="359">
        <v>0</v>
      </c>
      <c r="BB121" s="361">
        <v>0</v>
      </c>
      <c r="BC121" s="359">
        <v>0</v>
      </c>
      <c r="BD121" s="361">
        <v>0</v>
      </c>
      <c r="BE121" s="362">
        <v>0</v>
      </c>
      <c r="BF121" s="232">
        <f t="shared" si="17"/>
        <v>0</v>
      </c>
      <c r="BG121" s="180">
        <f t="shared" si="18"/>
        <v>0</v>
      </c>
      <c r="BH121" s="227">
        <f t="shared" si="21"/>
        <v>0</v>
      </c>
      <c r="BI121" s="236">
        <f t="shared" si="22"/>
        <v>0</v>
      </c>
      <c r="BJ121" s="974"/>
      <c r="BK121" s="909"/>
      <c r="BL121" s="909"/>
      <c r="BM121" s="975"/>
      <c r="BO121" s="242">
        <v>111</v>
      </c>
      <c r="BP121" s="959"/>
      <c r="BQ121" s="959"/>
      <c r="BR121" s="391" t="str">
        <f>IF(BP121="","",VLOOKUP(BP121,'DATOS BANCARIOS'!$B$4:$K$23,2))</f>
        <v/>
      </c>
      <c r="BS121" s="392" t="str">
        <f>IF(BP121="","",VLOOKUP(BP121,'DATOS BANCARIOS'!$B$4:$K$23,4))</f>
        <v/>
      </c>
      <c r="BT121" s="393" t="str">
        <f>IF(BP121="","",VLOOKUP(BP121,'DATOS BANCARIOS'!$B$4:$K$23,5))</f>
        <v/>
      </c>
      <c r="BU121" s="393" t="str">
        <f>IF(BP121="","",VLOOKUP(BP121,'DATOS BANCARIOS'!$B$4:$K$23,6))</f>
        <v/>
      </c>
      <c r="BV121" s="393" t="str">
        <f>IF(BP121="","",VLOOKUP(BP121,'DATOS BANCARIOS'!$B$4:$K$23,7))</f>
        <v/>
      </c>
      <c r="BW121" s="393" t="str">
        <f>IF(BP121="","",VLOOKUP(BP121,'DATOS BANCARIOS'!$B$4:$K$23,8))</f>
        <v/>
      </c>
      <c r="BX121" s="713"/>
      <c r="BY121" s="395"/>
      <c r="BZ121" s="298">
        <v>0</v>
      </c>
      <c r="CA121" s="299">
        <v>0</v>
      </c>
      <c r="CB121" s="300">
        <v>0</v>
      </c>
      <c r="CC121" s="299">
        <v>0</v>
      </c>
      <c r="CD121" s="300">
        <v>0</v>
      </c>
      <c r="CE121" s="299">
        <v>0</v>
      </c>
      <c r="CF121" s="300">
        <v>0</v>
      </c>
      <c r="CG121" s="299">
        <v>0</v>
      </c>
      <c r="CH121" s="301">
        <v>0</v>
      </c>
      <c r="CI121" s="299">
        <v>0</v>
      </c>
      <c r="CJ121" s="301">
        <v>0</v>
      </c>
      <c r="CK121" s="299">
        <v>0</v>
      </c>
      <c r="CL121" s="375">
        <v>0</v>
      </c>
      <c r="CM121" s="376">
        <v>0</v>
      </c>
      <c r="CN121" s="375">
        <v>0</v>
      </c>
      <c r="CO121" s="376">
        <v>0</v>
      </c>
      <c r="CP121" s="375">
        <v>0</v>
      </c>
      <c r="CQ121" s="302">
        <v>0</v>
      </c>
      <c r="CR121" s="254">
        <f t="shared" si="13"/>
        <v>0</v>
      </c>
      <c r="CS121" s="255">
        <f t="shared" si="19"/>
        <v>0</v>
      </c>
      <c r="CT121" s="291">
        <f t="shared" si="20"/>
        <v>0</v>
      </c>
      <c r="CU121" s="824">
        <f t="shared" si="14"/>
        <v>0</v>
      </c>
      <c r="CV121" s="373">
        <f t="shared" si="15"/>
        <v>0</v>
      </c>
      <c r="CW121" s="373">
        <f t="shared" si="16"/>
        <v>0</v>
      </c>
      <c r="CX121" s="910"/>
      <c r="CY121" s="907"/>
      <c r="CZ121" s="947"/>
    </row>
    <row r="122" spans="1:104" s="6" customFormat="1" ht="22.5" customHeight="1" x14ac:dyDescent="0.25">
      <c r="A122" s="52">
        <v>112</v>
      </c>
      <c r="B122" s="972"/>
      <c r="C122" s="972"/>
      <c r="D122" s="175" t="str">
        <f>IF(B122="","",VLOOKUP(B122,'DATOS BANCARIOS'!$B$4:$K$23,2))</f>
        <v/>
      </c>
      <c r="E122" s="117" t="str">
        <f>IF(B122="","",VLOOKUP(B122,'DATOS BANCARIOS'!$B$4:$K$23,4))</f>
        <v/>
      </c>
      <c r="F122" s="117" t="str">
        <f>IF(B122="","",VLOOKUP(B122,'DATOS BANCARIOS'!$B$4:$K$23,5))</f>
        <v/>
      </c>
      <c r="G122" s="117" t="str">
        <f>IF(B122="","",VLOOKUP(B122,'DATOS BANCARIOS'!$B$4:$K$23,6))</f>
        <v/>
      </c>
      <c r="H122" s="117" t="str">
        <f>IF(B122="","",VLOOKUP(B122,'DATOS BANCARIOS'!$B$4:$K$23,7))</f>
        <v/>
      </c>
      <c r="I122" s="117" t="str">
        <f>IF(B122="","",VLOOKUP(B122,'DATOS BANCARIOS'!$B$4:$K$23,8))</f>
        <v/>
      </c>
      <c r="J122" s="713"/>
      <c r="K122" s="397"/>
      <c r="L122" s="852">
        <v>0</v>
      </c>
      <c r="M122" s="196">
        <f>L122*'BD GRAL 2'!$E$3</f>
        <v>0</v>
      </c>
      <c r="N122" s="369">
        <v>0</v>
      </c>
      <c r="O122" s="196">
        <f>N122*'BD GRAL 2'!$E$4</f>
        <v>0</v>
      </c>
      <c r="P122" s="369">
        <v>0</v>
      </c>
      <c r="Q122" s="196">
        <f>P122*'BD GRAL 2'!$E$5</f>
        <v>0</v>
      </c>
      <c r="R122" s="369">
        <v>0</v>
      </c>
      <c r="S122" s="196">
        <f>R122*'BD GRAL 2'!$E$6</f>
        <v>0</v>
      </c>
      <c r="T122" s="369">
        <v>0</v>
      </c>
      <c r="U122" s="196">
        <f>T122*'BD GRAL 2'!$E$7</f>
        <v>0</v>
      </c>
      <c r="V122" s="369">
        <v>0</v>
      </c>
      <c r="W122" s="165">
        <f>V122*'BD GRAL 2'!$E$8</f>
        <v>0</v>
      </c>
      <c r="X122" s="369">
        <v>0</v>
      </c>
      <c r="Y122" s="196">
        <f>X122*'BD GRAL 2'!$E$9</f>
        <v>0</v>
      </c>
      <c r="Z122" s="369">
        <v>0</v>
      </c>
      <c r="AA122" s="196">
        <f>Z122*'BD GRAL 2'!$E$10</f>
        <v>0</v>
      </c>
      <c r="AB122" s="369">
        <v>0</v>
      </c>
      <c r="AC122" s="196">
        <f>AB122*'BD GRAL 2'!$E$11</f>
        <v>0</v>
      </c>
      <c r="AD122" s="369">
        <v>0</v>
      </c>
      <c r="AE122" s="196">
        <f>AD122*'BD GRAL 2'!$E$12</f>
        <v>0</v>
      </c>
      <c r="AF122" s="369">
        <v>0</v>
      </c>
      <c r="AG122" s="196">
        <f>AF122*'BD GRAL 2'!$E$13</f>
        <v>0</v>
      </c>
      <c r="AH122" s="369">
        <v>0</v>
      </c>
      <c r="AI122" s="196">
        <f>AH122*'BD GRAL 2'!$E$14</f>
        <v>0</v>
      </c>
      <c r="AJ122" s="369">
        <v>0</v>
      </c>
      <c r="AK122" s="196">
        <f>AJ122*'BD GRAL 2'!$E$15</f>
        <v>0</v>
      </c>
      <c r="AL122" s="369">
        <v>0</v>
      </c>
      <c r="AM122" s="196">
        <f>AL122*'BD GRAL 2'!$E$16</f>
        <v>0</v>
      </c>
      <c r="AN122" s="369">
        <v>0</v>
      </c>
      <c r="AO122" s="196">
        <f>AN122*'BD GRAL 2'!$E$17</f>
        <v>0</v>
      </c>
      <c r="AP122" s="369">
        <v>0</v>
      </c>
      <c r="AQ122" s="196">
        <f>AP122*'BD GRAL 2'!$E$18</f>
        <v>0</v>
      </c>
      <c r="AR122" s="207">
        <f t="shared" si="12"/>
        <v>0</v>
      </c>
      <c r="AS122" s="357">
        <v>0</v>
      </c>
      <c r="AT122" s="358">
        <v>0</v>
      </c>
      <c r="AU122" s="359">
        <v>0</v>
      </c>
      <c r="AV122" s="360">
        <v>0</v>
      </c>
      <c r="AW122" s="359">
        <v>0</v>
      </c>
      <c r="AX122" s="360">
        <v>0</v>
      </c>
      <c r="AY122" s="359">
        <v>0</v>
      </c>
      <c r="AZ122" s="361">
        <v>0</v>
      </c>
      <c r="BA122" s="359">
        <v>0</v>
      </c>
      <c r="BB122" s="361">
        <v>0</v>
      </c>
      <c r="BC122" s="359">
        <v>0</v>
      </c>
      <c r="BD122" s="361">
        <v>0</v>
      </c>
      <c r="BE122" s="362">
        <v>0</v>
      </c>
      <c r="BF122" s="232">
        <f t="shared" si="17"/>
        <v>0</v>
      </c>
      <c r="BG122" s="180">
        <f t="shared" si="18"/>
        <v>0</v>
      </c>
      <c r="BH122" s="227">
        <f t="shared" si="21"/>
        <v>0</v>
      </c>
      <c r="BI122" s="236">
        <f t="shared" si="22"/>
        <v>0</v>
      </c>
      <c r="BJ122" s="974"/>
      <c r="BK122" s="909"/>
      <c r="BL122" s="909"/>
      <c r="BM122" s="975"/>
      <c r="BO122" s="242">
        <v>112</v>
      </c>
      <c r="BP122" s="959"/>
      <c r="BQ122" s="959"/>
      <c r="BR122" s="391" t="str">
        <f>IF(BP122="","",VLOOKUP(BP122,'DATOS BANCARIOS'!$B$4:$K$23,2))</f>
        <v/>
      </c>
      <c r="BS122" s="392" t="str">
        <f>IF(BP122="","",VLOOKUP(BP122,'DATOS BANCARIOS'!$B$4:$K$23,4))</f>
        <v/>
      </c>
      <c r="BT122" s="393" t="str">
        <f>IF(BP122="","",VLOOKUP(BP122,'DATOS BANCARIOS'!$B$4:$K$23,5))</f>
        <v/>
      </c>
      <c r="BU122" s="393" t="str">
        <f>IF(BP122="","",VLOOKUP(BP122,'DATOS BANCARIOS'!$B$4:$K$23,6))</f>
        <v/>
      </c>
      <c r="BV122" s="393" t="str">
        <f>IF(BP122="","",VLOOKUP(BP122,'DATOS BANCARIOS'!$B$4:$K$23,7))</f>
        <v/>
      </c>
      <c r="BW122" s="393" t="str">
        <f>IF(BP122="","",VLOOKUP(BP122,'DATOS BANCARIOS'!$B$4:$K$23,8))</f>
        <v/>
      </c>
      <c r="BX122" s="713"/>
      <c r="BY122" s="395"/>
      <c r="BZ122" s="298">
        <v>0</v>
      </c>
      <c r="CA122" s="299">
        <v>0</v>
      </c>
      <c r="CB122" s="300">
        <v>0</v>
      </c>
      <c r="CC122" s="299">
        <v>0</v>
      </c>
      <c r="CD122" s="300">
        <v>0</v>
      </c>
      <c r="CE122" s="299">
        <v>0</v>
      </c>
      <c r="CF122" s="300">
        <v>0</v>
      </c>
      <c r="CG122" s="299">
        <v>0</v>
      </c>
      <c r="CH122" s="301">
        <v>0</v>
      </c>
      <c r="CI122" s="299">
        <v>0</v>
      </c>
      <c r="CJ122" s="301">
        <v>0</v>
      </c>
      <c r="CK122" s="299">
        <v>0</v>
      </c>
      <c r="CL122" s="375">
        <v>0</v>
      </c>
      <c r="CM122" s="376">
        <v>0</v>
      </c>
      <c r="CN122" s="375">
        <v>0</v>
      </c>
      <c r="CO122" s="376">
        <v>0</v>
      </c>
      <c r="CP122" s="375">
        <v>0</v>
      </c>
      <c r="CQ122" s="302">
        <v>0</v>
      </c>
      <c r="CR122" s="254">
        <f t="shared" si="13"/>
        <v>0</v>
      </c>
      <c r="CS122" s="255">
        <f t="shared" si="19"/>
        <v>0</v>
      </c>
      <c r="CT122" s="291">
        <f t="shared" si="20"/>
        <v>0</v>
      </c>
      <c r="CU122" s="824">
        <f t="shared" si="14"/>
        <v>0</v>
      </c>
      <c r="CV122" s="373">
        <f t="shared" si="15"/>
        <v>0</v>
      </c>
      <c r="CW122" s="373">
        <f t="shared" si="16"/>
        <v>0</v>
      </c>
      <c r="CX122" s="910"/>
      <c r="CY122" s="907"/>
      <c r="CZ122" s="947"/>
    </row>
    <row r="123" spans="1:104" s="6" customFormat="1" ht="22.5" customHeight="1" x14ac:dyDescent="0.25">
      <c r="A123" s="52">
        <v>113</v>
      </c>
      <c r="B123" s="972"/>
      <c r="C123" s="972"/>
      <c r="D123" s="175" t="str">
        <f>IF(B123="","",VLOOKUP(B123,'DATOS BANCARIOS'!$B$4:$K$23,2))</f>
        <v/>
      </c>
      <c r="E123" s="117" t="str">
        <f>IF(B123="","",VLOOKUP(B123,'DATOS BANCARIOS'!$B$4:$K$23,4))</f>
        <v/>
      </c>
      <c r="F123" s="117" t="str">
        <f>IF(B123="","",VLOOKUP(B123,'DATOS BANCARIOS'!$B$4:$K$23,5))</f>
        <v/>
      </c>
      <c r="G123" s="117" t="str">
        <f>IF(B123="","",VLOOKUP(B123,'DATOS BANCARIOS'!$B$4:$K$23,6))</f>
        <v/>
      </c>
      <c r="H123" s="117" t="str">
        <f>IF(B123="","",VLOOKUP(B123,'DATOS BANCARIOS'!$B$4:$K$23,7))</f>
        <v/>
      </c>
      <c r="I123" s="117" t="str">
        <f>IF(B123="","",VLOOKUP(B123,'DATOS BANCARIOS'!$B$4:$K$23,8))</f>
        <v/>
      </c>
      <c r="J123" s="713"/>
      <c r="K123" s="397"/>
      <c r="L123" s="852">
        <v>0</v>
      </c>
      <c r="M123" s="196">
        <f>L123*'BD GRAL 2'!$E$3</f>
        <v>0</v>
      </c>
      <c r="N123" s="369">
        <v>0</v>
      </c>
      <c r="O123" s="196">
        <f>N123*'BD GRAL 2'!$E$4</f>
        <v>0</v>
      </c>
      <c r="P123" s="369">
        <v>0</v>
      </c>
      <c r="Q123" s="196">
        <f>P123*'BD GRAL 2'!$E$5</f>
        <v>0</v>
      </c>
      <c r="R123" s="369">
        <v>0</v>
      </c>
      <c r="S123" s="196">
        <f>R123*'BD GRAL 2'!$E$6</f>
        <v>0</v>
      </c>
      <c r="T123" s="369">
        <v>0</v>
      </c>
      <c r="U123" s="196">
        <f>T123*'BD GRAL 2'!$E$7</f>
        <v>0</v>
      </c>
      <c r="V123" s="369">
        <v>0</v>
      </c>
      <c r="W123" s="165">
        <f>V123*'BD GRAL 2'!$E$8</f>
        <v>0</v>
      </c>
      <c r="X123" s="369">
        <v>0</v>
      </c>
      <c r="Y123" s="196">
        <f>X123*'BD GRAL 2'!$E$9</f>
        <v>0</v>
      </c>
      <c r="Z123" s="369">
        <v>0</v>
      </c>
      <c r="AA123" s="196">
        <f>Z123*'BD GRAL 2'!$E$10</f>
        <v>0</v>
      </c>
      <c r="AB123" s="369">
        <v>0</v>
      </c>
      <c r="AC123" s="196">
        <f>AB123*'BD GRAL 2'!$E$11</f>
        <v>0</v>
      </c>
      <c r="AD123" s="369">
        <v>0</v>
      </c>
      <c r="AE123" s="196">
        <f>AD123*'BD GRAL 2'!$E$12</f>
        <v>0</v>
      </c>
      <c r="AF123" s="369">
        <v>0</v>
      </c>
      <c r="AG123" s="196">
        <f>AF123*'BD GRAL 2'!$E$13</f>
        <v>0</v>
      </c>
      <c r="AH123" s="369">
        <v>0</v>
      </c>
      <c r="AI123" s="196">
        <f>AH123*'BD GRAL 2'!$E$14</f>
        <v>0</v>
      </c>
      <c r="AJ123" s="369">
        <v>0</v>
      </c>
      <c r="AK123" s="196">
        <f>AJ123*'BD GRAL 2'!$E$15</f>
        <v>0</v>
      </c>
      <c r="AL123" s="369">
        <v>0</v>
      </c>
      <c r="AM123" s="196">
        <f>AL123*'BD GRAL 2'!$E$16</f>
        <v>0</v>
      </c>
      <c r="AN123" s="369">
        <v>0</v>
      </c>
      <c r="AO123" s="196">
        <f>AN123*'BD GRAL 2'!$E$17</f>
        <v>0</v>
      </c>
      <c r="AP123" s="369">
        <v>0</v>
      </c>
      <c r="AQ123" s="196">
        <f>AP123*'BD GRAL 2'!$E$18</f>
        <v>0</v>
      </c>
      <c r="AR123" s="207">
        <f t="shared" si="12"/>
        <v>0</v>
      </c>
      <c r="AS123" s="357">
        <v>0</v>
      </c>
      <c r="AT123" s="358">
        <v>0</v>
      </c>
      <c r="AU123" s="359">
        <v>0</v>
      </c>
      <c r="AV123" s="360">
        <v>0</v>
      </c>
      <c r="AW123" s="359">
        <v>0</v>
      </c>
      <c r="AX123" s="360">
        <v>0</v>
      </c>
      <c r="AY123" s="359">
        <v>0</v>
      </c>
      <c r="AZ123" s="361">
        <v>0</v>
      </c>
      <c r="BA123" s="359">
        <v>0</v>
      </c>
      <c r="BB123" s="361">
        <v>0</v>
      </c>
      <c r="BC123" s="359">
        <v>0</v>
      </c>
      <c r="BD123" s="361">
        <v>0</v>
      </c>
      <c r="BE123" s="362">
        <v>0</v>
      </c>
      <c r="BF123" s="232">
        <f t="shared" si="17"/>
        <v>0</v>
      </c>
      <c r="BG123" s="180">
        <f t="shared" si="18"/>
        <v>0</v>
      </c>
      <c r="BH123" s="227">
        <f t="shared" si="21"/>
        <v>0</v>
      </c>
      <c r="BI123" s="236">
        <f t="shared" si="22"/>
        <v>0</v>
      </c>
      <c r="BJ123" s="974"/>
      <c r="BK123" s="909"/>
      <c r="BL123" s="909"/>
      <c r="BM123" s="975"/>
      <c r="BO123" s="242">
        <v>113</v>
      </c>
      <c r="BP123" s="959"/>
      <c r="BQ123" s="959"/>
      <c r="BR123" s="391" t="str">
        <f>IF(BP123="","",VLOOKUP(BP123,'DATOS BANCARIOS'!$B$4:$K$23,2))</f>
        <v/>
      </c>
      <c r="BS123" s="392" t="str">
        <f>IF(BP123="","",VLOOKUP(BP123,'DATOS BANCARIOS'!$B$4:$K$23,4))</f>
        <v/>
      </c>
      <c r="BT123" s="393" t="str">
        <f>IF(BP123="","",VLOOKUP(BP123,'DATOS BANCARIOS'!$B$4:$K$23,5))</f>
        <v/>
      </c>
      <c r="BU123" s="393" t="str">
        <f>IF(BP123="","",VLOOKUP(BP123,'DATOS BANCARIOS'!$B$4:$K$23,6))</f>
        <v/>
      </c>
      <c r="BV123" s="393" t="str">
        <f>IF(BP123="","",VLOOKUP(BP123,'DATOS BANCARIOS'!$B$4:$K$23,7))</f>
        <v/>
      </c>
      <c r="BW123" s="393" t="str">
        <f>IF(BP123="","",VLOOKUP(BP123,'DATOS BANCARIOS'!$B$4:$K$23,8))</f>
        <v/>
      </c>
      <c r="BX123" s="713"/>
      <c r="BY123" s="395"/>
      <c r="BZ123" s="298">
        <v>0</v>
      </c>
      <c r="CA123" s="299">
        <v>0</v>
      </c>
      <c r="CB123" s="300">
        <v>0</v>
      </c>
      <c r="CC123" s="299">
        <v>0</v>
      </c>
      <c r="CD123" s="300">
        <v>0</v>
      </c>
      <c r="CE123" s="299">
        <v>0</v>
      </c>
      <c r="CF123" s="300">
        <v>0</v>
      </c>
      <c r="CG123" s="299">
        <v>0</v>
      </c>
      <c r="CH123" s="301">
        <v>0</v>
      </c>
      <c r="CI123" s="299">
        <v>0</v>
      </c>
      <c r="CJ123" s="301">
        <v>0</v>
      </c>
      <c r="CK123" s="299">
        <v>0</v>
      </c>
      <c r="CL123" s="375">
        <v>0</v>
      </c>
      <c r="CM123" s="376">
        <v>0</v>
      </c>
      <c r="CN123" s="375">
        <v>0</v>
      </c>
      <c r="CO123" s="376">
        <v>0</v>
      </c>
      <c r="CP123" s="375">
        <v>0</v>
      </c>
      <c r="CQ123" s="302">
        <v>0</v>
      </c>
      <c r="CR123" s="254">
        <f t="shared" si="13"/>
        <v>0</v>
      </c>
      <c r="CS123" s="255">
        <f t="shared" si="19"/>
        <v>0</v>
      </c>
      <c r="CT123" s="291">
        <f t="shared" si="20"/>
        <v>0</v>
      </c>
      <c r="CU123" s="824">
        <f t="shared" si="14"/>
        <v>0</v>
      </c>
      <c r="CV123" s="373">
        <f t="shared" si="15"/>
        <v>0</v>
      </c>
      <c r="CW123" s="373">
        <f t="shared" si="16"/>
        <v>0</v>
      </c>
      <c r="CX123" s="910"/>
      <c r="CY123" s="907"/>
      <c r="CZ123" s="947"/>
    </row>
    <row r="124" spans="1:104" s="6" customFormat="1" ht="22.5" customHeight="1" x14ac:dyDescent="0.25">
      <c r="A124" s="52">
        <v>114</v>
      </c>
      <c r="B124" s="972"/>
      <c r="C124" s="972"/>
      <c r="D124" s="175" t="str">
        <f>IF(B124="","",VLOOKUP(B124,'DATOS BANCARIOS'!$B$4:$K$23,2))</f>
        <v/>
      </c>
      <c r="E124" s="117" t="str">
        <f>IF(B124="","",VLOOKUP(B124,'DATOS BANCARIOS'!$B$4:$K$23,4))</f>
        <v/>
      </c>
      <c r="F124" s="117" t="str">
        <f>IF(B124="","",VLOOKUP(B124,'DATOS BANCARIOS'!$B$4:$K$23,5))</f>
        <v/>
      </c>
      <c r="G124" s="117" t="str">
        <f>IF(B124="","",VLOOKUP(B124,'DATOS BANCARIOS'!$B$4:$K$23,6))</f>
        <v/>
      </c>
      <c r="H124" s="117" t="str">
        <f>IF(B124="","",VLOOKUP(B124,'DATOS BANCARIOS'!$B$4:$K$23,7))</f>
        <v/>
      </c>
      <c r="I124" s="117" t="str">
        <f>IF(B124="","",VLOOKUP(B124,'DATOS BANCARIOS'!$B$4:$K$23,8))</f>
        <v/>
      </c>
      <c r="J124" s="713"/>
      <c r="K124" s="397"/>
      <c r="L124" s="852">
        <v>0</v>
      </c>
      <c r="M124" s="196">
        <f>L124*'BD GRAL 2'!$E$3</f>
        <v>0</v>
      </c>
      <c r="N124" s="369">
        <v>0</v>
      </c>
      <c r="O124" s="196">
        <f>N124*'BD GRAL 2'!$E$4</f>
        <v>0</v>
      </c>
      <c r="P124" s="369">
        <v>0</v>
      </c>
      <c r="Q124" s="196">
        <f>P124*'BD GRAL 2'!$E$5</f>
        <v>0</v>
      </c>
      <c r="R124" s="369">
        <v>0</v>
      </c>
      <c r="S124" s="196">
        <f>R124*'BD GRAL 2'!$E$6</f>
        <v>0</v>
      </c>
      <c r="T124" s="369">
        <v>0</v>
      </c>
      <c r="U124" s="196">
        <f>T124*'BD GRAL 2'!$E$7</f>
        <v>0</v>
      </c>
      <c r="V124" s="369">
        <v>0</v>
      </c>
      <c r="W124" s="165">
        <f>V124*'BD GRAL 2'!$E$8</f>
        <v>0</v>
      </c>
      <c r="X124" s="369">
        <v>0</v>
      </c>
      <c r="Y124" s="196">
        <f>X124*'BD GRAL 2'!$E$9</f>
        <v>0</v>
      </c>
      <c r="Z124" s="369">
        <v>0</v>
      </c>
      <c r="AA124" s="196">
        <f>Z124*'BD GRAL 2'!$E$10</f>
        <v>0</v>
      </c>
      <c r="AB124" s="369">
        <v>0</v>
      </c>
      <c r="AC124" s="196">
        <f>AB124*'BD GRAL 2'!$E$11</f>
        <v>0</v>
      </c>
      <c r="AD124" s="369">
        <v>0</v>
      </c>
      <c r="AE124" s="196">
        <f>AD124*'BD GRAL 2'!$E$12</f>
        <v>0</v>
      </c>
      <c r="AF124" s="369">
        <v>0</v>
      </c>
      <c r="AG124" s="196">
        <f>AF124*'BD GRAL 2'!$E$13</f>
        <v>0</v>
      </c>
      <c r="AH124" s="369">
        <v>0</v>
      </c>
      <c r="AI124" s="196">
        <f>AH124*'BD GRAL 2'!$E$14</f>
        <v>0</v>
      </c>
      <c r="AJ124" s="369">
        <v>0</v>
      </c>
      <c r="AK124" s="196">
        <f>AJ124*'BD GRAL 2'!$E$15</f>
        <v>0</v>
      </c>
      <c r="AL124" s="369">
        <v>0</v>
      </c>
      <c r="AM124" s="196">
        <f>AL124*'BD GRAL 2'!$E$16</f>
        <v>0</v>
      </c>
      <c r="AN124" s="369">
        <v>0</v>
      </c>
      <c r="AO124" s="196">
        <f>AN124*'BD GRAL 2'!$E$17</f>
        <v>0</v>
      </c>
      <c r="AP124" s="369">
        <v>0</v>
      </c>
      <c r="AQ124" s="196">
        <f>AP124*'BD GRAL 2'!$E$18</f>
        <v>0</v>
      </c>
      <c r="AR124" s="207">
        <f t="shared" si="12"/>
        <v>0</v>
      </c>
      <c r="AS124" s="357">
        <v>0</v>
      </c>
      <c r="AT124" s="358">
        <v>0</v>
      </c>
      <c r="AU124" s="359">
        <v>0</v>
      </c>
      <c r="AV124" s="360">
        <v>0</v>
      </c>
      <c r="AW124" s="359">
        <v>0</v>
      </c>
      <c r="AX124" s="360">
        <v>0</v>
      </c>
      <c r="AY124" s="359">
        <v>0</v>
      </c>
      <c r="AZ124" s="361">
        <v>0</v>
      </c>
      <c r="BA124" s="359">
        <v>0</v>
      </c>
      <c r="BB124" s="361">
        <v>0</v>
      </c>
      <c r="BC124" s="359">
        <v>0</v>
      </c>
      <c r="BD124" s="361">
        <v>0</v>
      </c>
      <c r="BE124" s="362">
        <v>0</v>
      </c>
      <c r="BF124" s="232">
        <f t="shared" si="17"/>
        <v>0</v>
      </c>
      <c r="BG124" s="180">
        <f t="shared" si="18"/>
        <v>0</v>
      </c>
      <c r="BH124" s="227">
        <f t="shared" si="21"/>
        <v>0</v>
      </c>
      <c r="BI124" s="236">
        <f t="shared" si="22"/>
        <v>0</v>
      </c>
      <c r="BJ124" s="974"/>
      <c r="BK124" s="909"/>
      <c r="BL124" s="909"/>
      <c r="BM124" s="975"/>
      <c r="BO124" s="242">
        <v>114</v>
      </c>
      <c r="BP124" s="959"/>
      <c r="BQ124" s="959"/>
      <c r="BR124" s="391" t="str">
        <f>IF(BP124="","",VLOOKUP(BP124,'DATOS BANCARIOS'!$B$4:$K$23,2))</f>
        <v/>
      </c>
      <c r="BS124" s="392" t="str">
        <f>IF(BP124="","",VLOOKUP(BP124,'DATOS BANCARIOS'!$B$4:$K$23,4))</f>
        <v/>
      </c>
      <c r="BT124" s="393" t="str">
        <f>IF(BP124="","",VLOOKUP(BP124,'DATOS BANCARIOS'!$B$4:$K$23,5))</f>
        <v/>
      </c>
      <c r="BU124" s="393" t="str">
        <f>IF(BP124="","",VLOOKUP(BP124,'DATOS BANCARIOS'!$B$4:$K$23,6))</f>
        <v/>
      </c>
      <c r="BV124" s="393" t="str">
        <f>IF(BP124="","",VLOOKUP(BP124,'DATOS BANCARIOS'!$B$4:$K$23,7))</f>
        <v/>
      </c>
      <c r="BW124" s="393" t="str">
        <f>IF(BP124="","",VLOOKUP(BP124,'DATOS BANCARIOS'!$B$4:$K$23,8))</f>
        <v/>
      </c>
      <c r="BX124" s="713"/>
      <c r="BY124" s="395"/>
      <c r="BZ124" s="298">
        <v>0</v>
      </c>
      <c r="CA124" s="299">
        <v>0</v>
      </c>
      <c r="CB124" s="300">
        <v>0</v>
      </c>
      <c r="CC124" s="299">
        <v>0</v>
      </c>
      <c r="CD124" s="300">
        <v>0</v>
      </c>
      <c r="CE124" s="299">
        <v>0</v>
      </c>
      <c r="CF124" s="300">
        <v>0</v>
      </c>
      <c r="CG124" s="299">
        <v>0</v>
      </c>
      <c r="CH124" s="301">
        <v>0</v>
      </c>
      <c r="CI124" s="299">
        <v>0</v>
      </c>
      <c r="CJ124" s="301">
        <v>0</v>
      </c>
      <c r="CK124" s="299">
        <v>0</v>
      </c>
      <c r="CL124" s="375">
        <v>0</v>
      </c>
      <c r="CM124" s="376">
        <v>0</v>
      </c>
      <c r="CN124" s="375">
        <v>0</v>
      </c>
      <c r="CO124" s="376">
        <v>0</v>
      </c>
      <c r="CP124" s="375">
        <v>0</v>
      </c>
      <c r="CQ124" s="302">
        <v>0</v>
      </c>
      <c r="CR124" s="254">
        <f t="shared" si="13"/>
        <v>0</v>
      </c>
      <c r="CS124" s="255">
        <f t="shared" si="19"/>
        <v>0</v>
      </c>
      <c r="CT124" s="291">
        <f t="shared" si="20"/>
        <v>0</v>
      </c>
      <c r="CU124" s="824">
        <f t="shared" si="14"/>
        <v>0</v>
      </c>
      <c r="CV124" s="373">
        <f t="shared" si="15"/>
        <v>0</v>
      </c>
      <c r="CW124" s="373">
        <f t="shared" si="16"/>
        <v>0</v>
      </c>
      <c r="CX124" s="910"/>
      <c r="CY124" s="907"/>
      <c r="CZ124" s="947"/>
    </row>
    <row r="125" spans="1:104" s="6" customFormat="1" ht="22.5" customHeight="1" x14ac:dyDescent="0.25">
      <c r="A125" s="52">
        <v>115</v>
      </c>
      <c r="B125" s="972"/>
      <c r="C125" s="972"/>
      <c r="D125" s="175" t="str">
        <f>IF(B125="","",VLOOKUP(B125,'DATOS BANCARIOS'!$B$4:$K$23,2))</f>
        <v/>
      </c>
      <c r="E125" s="117" t="str">
        <f>IF(B125="","",VLOOKUP(B125,'DATOS BANCARIOS'!$B$4:$K$23,4))</f>
        <v/>
      </c>
      <c r="F125" s="117" t="str">
        <f>IF(B125="","",VLOOKUP(B125,'DATOS BANCARIOS'!$B$4:$K$23,5))</f>
        <v/>
      </c>
      <c r="G125" s="117" t="str">
        <f>IF(B125="","",VLOOKUP(B125,'DATOS BANCARIOS'!$B$4:$K$23,6))</f>
        <v/>
      </c>
      <c r="H125" s="117" t="str">
        <f>IF(B125="","",VLOOKUP(B125,'DATOS BANCARIOS'!$B$4:$K$23,7))</f>
        <v/>
      </c>
      <c r="I125" s="117" t="str">
        <f>IF(B125="","",VLOOKUP(B125,'DATOS BANCARIOS'!$B$4:$K$23,8))</f>
        <v/>
      </c>
      <c r="J125" s="713"/>
      <c r="K125" s="397"/>
      <c r="L125" s="852">
        <v>0</v>
      </c>
      <c r="M125" s="196">
        <f>L125*'BD GRAL 2'!$E$3</f>
        <v>0</v>
      </c>
      <c r="N125" s="369">
        <v>0</v>
      </c>
      <c r="O125" s="196">
        <f>N125*'BD GRAL 2'!$E$4</f>
        <v>0</v>
      </c>
      <c r="P125" s="369">
        <v>0</v>
      </c>
      <c r="Q125" s="196">
        <f>P125*'BD GRAL 2'!$E$5</f>
        <v>0</v>
      </c>
      <c r="R125" s="369">
        <v>0</v>
      </c>
      <c r="S125" s="196">
        <f>R125*'BD GRAL 2'!$E$6</f>
        <v>0</v>
      </c>
      <c r="T125" s="369">
        <v>0</v>
      </c>
      <c r="U125" s="196">
        <f>T125*'BD GRAL 2'!$E$7</f>
        <v>0</v>
      </c>
      <c r="V125" s="369">
        <v>0</v>
      </c>
      <c r="W125" s="165">
        <f>V125*'BD GRAL 2'!$E$8</f>
        <v>0</v>
      </c>
      <c r="X125" s="369">
        <v>0</v>
      </c>
      <c r="Y125" s="196">
        <f>X125*'BD GRAL 2'!$E$9</f>
        <v>0</v>
      </c>
      <c r="Z125" s="369">
        <v>0</v>
      </c>
      <c r="AA125" s="196">
        <f>Z125*'BD GRAL 2'!$E$10</f>
        <v>0</v>
      </c>
      <c r="AB125" s="369">
        <v>0</v>
      </c>
      <c r="AC125" s="196">
        <f>AB125*'BD GRAL 2'!$E$11</f>
        <v>0</v>
      </c>
      <c r="AD125" s="369">
        <v>0</v>
      </c>
      <c r="AE125" s="196">
        <f>AD125*'BD GRAL 2'!$E$12</f>
        <v>0</v>
      </c>
      <c r="AF125" s="369">
        <v>0</v>
      </c>
      <c r="AG125" s="196">
        <f>AF125*'BD GRAL 2'!$E$13</f>
        <v>0</v>
      </c>
      <c r="AH125" s="369">
        <v>0</v>
      </c>
      <c r="AI125" s="196">
        <f>AH125*'BD GRAL 2'!$E$14</f>
        <v>0</v>
      </c>
      <c r="AJ125" s="369">
        <v>0</v>
      </c>
      <c r="AK125" s="196">
        <f>AJ125*'BD GRAL 2'!$E$15</f>
        <v>0</v>
      </c>
      <c r="AL125" s="369">
        <v>0</v>
      </c>
      <c r="AM125" s="196">
        <f>AL125*'BD GRAL 2'!$E$16</f>
        <v>0</v>
      </c>
      <c r="AN125" s="369">
        <v>0</v>
      </c>
      <c r="AO125" s="196">
        <f>AN125*'BD GRAL 2'!$E$17</f>
        <v>0</v>
      </c>
      <c r="AP125" s="369">
        <v>0</v>
      </c>
      <c r="AQ125" s="196">
        <f>AP125*'BD GRAL 2'!$E$18</f>
        <v>0</v>
      </c>
      <c r="AR125" s="207">
        <f t="shared" si="12"/>
        <v>0</v>
      </c>
      <c r="AS125" s="357">
        <v>0</v>
      </c>
      <c r="AT125" s="358">
        <v>0</v>
      </c>
      <c r="AU125" s="359">
        <v>0</v>
      </c>
      <c r="AV125" s="360">
        <v>0</v>
      </c>
      <c r="AW125" s="359">
        <v>0</v>
      </c>
      <c r="AX125" s="360">
        <v>0</v>
      </c>
      <c r="AY125" s="359">
        <v>0</v>
      </c>
      <c r="AZ125" s="361">
        <v>0</v>
      </c>
      <c r="BA125" s="359">
        <v>0</v>
      </c>
      <c r="BB125" s="361">
        <v>0</v>
      </c>
      <c r="BC125" s="359">
        <v>0</v>
      </c>
      <c r="BD125" s="361">
        <v>0</v>
      </c>
      <c r="BE125" s="362">
        <v>0</v>
      </c>
      <c r="BF125" s="232">
        <f t="shared" si="17"/>
        <v>0</v>
      </c>
      <c r="BG125" s="180">
        <f t="shared" si="18"/>
        <v>0</v>
      </c>
      <c r="BH125" s="227">
        <f t="shared" si="21"/>
        <v>0</v>
      </c>
      <c r="BI125" s="236">
        <f t="shared" si="22"/>
        <v>0</v>
      </c>
      <c r="BJ125" s="974"/>
      <c r="BK125" s="909"/>
      <c r="BL125" s="909"/>
      <c r="BM125" s="975"/>
      <c r="BO125" s="242">
        <v>115</v>
      </c>
      <c r="BP125" s="959"/>
      <c r="BQ125" s="959"/>
      <c r="BR125" s="391" t="str">
        <f>IF(BP125="","",VLOOKUP(BP125,'DATOS BANCARIOS'!$B$4:$K$23,2))</f>
        <v/>
      </c>
      <c r="BS125" s="392" t="str">
        <f>IF(BP125="","",VLOOKUP(BP125,'DATOS BANCARIOS'!$B$4:$K$23,4))</f>
        <v/>
      </c>
      <c r="BT125" s="393" t="str">
        <f>IF(BP125="","",VLOOKUP(BP125,'DATOS BANCARIOS'!$B$4:$K$23,5))</f>
        <v/>
      </c>
      <c r="BU125" s="393" t="str">
        <f>IF(BP125="","",VLOOKUP(BP125,'DATOS BANCARIOS'!$B$4:$K$23,6))</f>
        <v/>
      </c>
      <c r="BV125" s="393" t="str">
        <f>IF(BP125="","",VLOOKUP(BP125,'DATOS BANCARIOS'!$B$4:$K$23,7))</f>
        <v/>
      </c>
      <c r="BW125" s="393" t="str">
        <f>IF(BP125="","",VLOOKUP(BP125,'DATOS BANCARIOS'!$B$4:$K$23,8))</f>
        <v/>
      </c>
      <c r="BX125" s="713"/>
      <c r="BY125" s="395"/>
      <c r="BZ125" s="298">
        <v>0</v>
      </c>
      <c r="CA125" s="299">
        <v>0</v>
      </c>
      <c r="CB125" s="300">
        <v>0</v>
      </c>
      <c r="CC125" s="299">
        <v>0</v>
      </c>
      <c r="CD125" s="300">
        <v>0</v>
      </c>
      <c r="CE125" s="299">
        <v>0</v>
      </c>
      <c r="CF125" s="300">
        <v>0</v>
      </c>
      <c r="CG125" s="299">
        <v>0</v>
      </c>
      <c r="CH125" s="301">
        <v>0</v>
      </c>
      <c r="CI125" s="299">
        <v>0</v>
      </c>
      <c r="CJ125" s="301">
        <v>0</v>
      </c>
      <c r="CK125" s="299">
        <v>0</v>
      </c>
      <c r="CL125" s="375">
        <v>0</v>
      </c>
      <c r="CM125" s="376">
        <v>0</v>
      </c>
      <c r="CN125" s="375">
        <v>0</v>
      </c>
      <c r="CO125" s="376">
        <v>0</v>
      </c>
      <c r="CP125" s="375">
        <v>0</v>
      </c>
      <c r="CQ125" s="302">
        <v>0</v>
      </c>
      <c r="CR125" s="254">
        <f t="shared" si="13"/>
        <v>0</v>
      </c>
      <c r="CS125" s="255">
        <f t="shared" si="19"/>
        <v>0</v>
      </c>
      <c r="CT125" s="291">
        <f t="shared" si="20"/>
        <v>0</v>
      </c>
      <c r="CU125" s="824">
        <f t="shared" si="14"/>
        <v>0</v>
      </c>
      <c r="CV125" s="373">
        <f t="shared" si="15"/>
        <v>0</v>
      </c>
      <c r="CW125" s="373">
        <f t="shared" si="16"/>
        <v>0</v>
      </c>
      <c r="CX125" s="910"/>
      <c r="CY125" s="907"/>
      <c r="CZ125" s="947"/>
    </row>
    <row r="126" spans="1:104" s="6" customFormat="1" ht="22.5" customHeight="1" x14ac:dyDescent="0.25">
      <c r="A126" s="52">
        <v>116</v>
      </c>
      <c r="B126" s="972"/>
      <c r="C126" s="972"/>
      <c r="D126" s="175" t="str">
        <f>IF(B126="","",VLOOKUP(B126,'DATOS BANCARIOS'!$B$4:$K$23,2))</f>
        <v/>
      </c>
      <c r="E126" s="117" t="str">
        <f>IF(B126="","",VLOOKUP(B126,'DATOS BANCARIOS'!$B$4:$K$23,4))</f>
        <v/>
      </c>
      <c r="F126" s="117" t="str">
        <f>IF(B126="","",VLOOKUP(B126,'DATOS BANCARIOS'!$B$4:$K$23,5))</f>
        <v/>
      </c>
      <c r="G126" s="117" t="str">
        <f>IF(B126="","",VLOOKUP(B126,'DATOS BANCARIOS'!$B$4:$K$23,6))</f>
        <v/>
      </c>
      <c r="H126" s="117" t="str">
        <f>IF(B126="","",VLOOKUP(B126,'DATOS BANCARIOS'!$B$4:$K$23,7))</f>
        <v/>
      </c>
      <c r="I126" s="117" t="str">
        <f>IF(B126="","",VLOOKUP(B126,'DATOS BANCARIOS'!$B$4:$K$23,8))</f>
        <v/>
      </c>
      <c r="J126" s="713"/>
      <c r="K126" s="397"/>
      <c r="L126" s="852">
        <v>0</v>
      </c>
      <c r="M126" s="196">
        <f>L126*'BD GRAL 2'!$E$3</f>
        <v>0</v>
      </c>
      <c r="N126" s="369">
        <v>0</v>
      </c>
      <c r="O126" s="196">
        <f>N126*'BD GRAL 2'!$E$4</f>
        <v>0</v>
      </c>
      <c r="P126" s="369">
        <v>0</v>
      </c>
      <c r="Q126" s="196">
        <f>P126*'BD GRAL 2'!$E$5</f>
        <v>0</v>
      </c>
      <c r="R126" s="369">
        <v>0</v>
      </c>
      <c r="S126" s="196">
        <f>R126*'BD GRAL 2'!$E$6</f>
        <v>0</v>
      </c>
      <c r="T126" s="369">
        <v>0</v>
      </c>
      <c r="U126" s="196">
        <f>T126*'BD GRAL 2'!$E$7</f>
        <v>0</v>
      </c>
      <c r="V126" s="369">
        <v>0</v>
      </c>
      <c r="W126" s="165">
        <f>V126*'BD GRAL 2'!$E$8</f>
        <v>0</v>
      </c>
      <c r="X126" s="369">
        <v>0</v>
      </c>
      <c r="Y126" s="196">
        <f>X126*'BD GRAL 2'!$E$9</f>
        <v>0</v>
      </c>
      <c r="Z126" s="369">
        <v>0</v>
      </c>
      <c r="AA126" s="196">
        <f>Z126*'BD GRAL 2'!$E$10</f>
        <v>0</v>
      </c>
      <c r="AB126" s="369">
        <v>0</v>
      </c>
      <c r="AC126" s="196">
        <f>AB126*'BD GRAL 2'!$E$11</f>
        <v>0</v>
      </c>
      <c r="AD126" s="369">
        <v>0</v>
      </c>
      <c r="AE126" s="196">
        <f>AD126*'BD GRAL 2'!$E$12</f>
        <v>0</v>
      </c>
      <c r="AF126" s="369">
        <v>0</v>
      </c>
      <c r="AG126" s="196">
        <f>AF126*'BD GRAL 2'!$E$13</f>
        <v>0</v>
      </c>
      <c r="AH126" s="369">
        <v>0</v>
      </c>
      <c r="AI126" s="196">
        <f>AH126*'BD GRAL 2'!$E$14</f>
        <v>0</v>
      </c>
      <c r="AJ126" s="369">
        <v>0</v>
      </c>
      <c r="AK126" s="196">
        <f>AJ126*'BD GRAL 2'!$E$15</f>
        <v>0</v>
      </c>
      <c r="AL126" s="369">
        <v>0</v>
      </c>
      <c r="AM126" s="196">
        <f>AL126*'BD GRAL 2'!$E$16</f>
        <v>0</v>
      </c>
      <c r="AN126" s="369">
        <v>0</v>
      </c>
      <c r="AO126" s="196">
        <f>AN126*'BD GRAL 2'!$E$17</f>
        <v>0</v>
      </c>
      <c r="AP126" s="369">
        <v>0</v>
      </c>
      <c r="AQ126" s="196">
        <f>AP126*'BD GRAL 2'!$E$18</f>
        <v>0</v>
      </c>
      <c r="AR126" s="207">
        <f t="shared" si="12"/>
        <v>0</v>
      </c>
      <c r="AS126" s="357">
        <v>0</v>
      </c>
      <c r="AT126" s="358">
        <v>0</v>
      </c>
      <c r="AU126" s="359">
        <v>0</v>
      </c>
      <c r="AV126" s="360">
        <v>0</v>
      </c>
      <c r="AW126" s="359">
        <v>0</v>
      </c>
      <c r="AX126" s="360">
        <v>0</v>
      </c>
      <c r="AY126" s="359">
        <v>0</v>
      </c>
      <c r="AZ126" s="361">
        <v>0</v>
      </c>
      <c r="BA126" s="359">
        <v>0</v>
      </c>
      <c r="BB126" s="361">
        <v>0</v>
      </c>
      <c r="BC126" s="359">
        <v>0</v>
      </c>
      <c r="BD126" s="361">
        <v>0</v>
      </c>
      <c r="BE126" s="362">
        <v>0</v>
      </c>
      <c r="BF126" s="232">
        <f t="shared" si="17"/>
        <v>0</v>
      </c>
      <c r="BG126" s="180">
        <f t="shared" si="18"/>
        <v>0</v>
      </c>
      <c r="BH126" s="227">
        <f t="shared" si="21"/>
        <v>0</v>
      </c>
      <c r="BI126" s="236">
        <f t="shared" si="22"/>
        <v>0</v>
      </c>
      <c r="BJ126" s="974"/>
      <c r="BK126" s="909"/>
      <c r="BL126" s="909"/>
      <c r="BM126" s="975"/>
      <c r="BO126" s="242">
        <v>116</v>
      </c>
      <c r="BP126" s="959"/>
      <c r="BQ126" s="959"/>
      <c r="BR126" s="391" t="str">
        <f>IF(BP126="","",VLOOKUP(BP126,'DATOS BANCARIOS'!$B$4:$K$23,2))</f>
        <v/>
      </c>
      <c r="BS126" s="392" t="str">
        <f>IF(BP126="","",VLOOKUP(BP126,'DATOS BANCARIOS'!$B$4:$K$23,4))</f>
        <v/>
      </c>
      <c r="BT126" s="393" t="str">
        <f>IF(BP126="","",VLOOKUP(BP126,'DATOS BANCARIOS'!$B$4:$K$23,5))</f>
        <v/>
      </c>
      <c r="BU126" s="393" t="str">
        <f>IF(BP126="","",VLOOKUP(BP126,'DATOS BANCARIOS'!$B$4:$K$23,6))</f>
        <v/>
      </c>
      <c r="BV126" s="393" t="str">
        <f>IF(BP126="","",VLOOKUP(BP126,'DATOS BANCARIOS'!$B$4:$K$23,7))</f>
        <v/>
      </c>
      <c r="BW126" s="393" t="str">
        <f>IF(BP126="","",VLOOKUP(BP126,'DATOS BANCARIOS'!$B$4:$K$23,8))</f>
        <v/>
      </c>
      <c r="BX126" s="713"/>
      <c r="BY126" s="395"/>
      <c r="BZ126" s="298">
        <v>0</v>
      </c>
      <c r="CA126" s="299">
        <v>0</v>
      </c>
      <c r="CB126" s="300">
        <v>0</v>
      </c>
      <c r="CC126" s="299">
        <v>0</v>
      </c>
      <c r="CD126" s="300">
        <v>0</v>
      </c>
      <c r="CE126" s="299">
        <v>0</v>
      </c>
      <c r="CF126" s="300">
        <v>0</v>
      </c>
      <c r="CG126" s="299">
        <v>0</v>
      </c>
      <c r="CH126" s="301">
        <v>0</v>
      </c>
      <c r="CI126" s="299">
        <v>0</v>
      </c>
      <c r="CJ126" s="301">
        <v>0</v>
      </c>
      <c r="CK126" s="299">
        <v>0</v>
      </c>
      <c r="CL126" s="375">
        <v>0</v>
      </c>
      <c r="CM126" s="376">
        <v>0</v>
      </c>
      <c r="CN126" s="375">
        <v>0</v>
      </c>
      <c r="CO126" s="376">
        <v>0</v>
      </c>
      <c r="CP126" s="375">
        <v>0</v>
      </c>
      <c r="CQ126" s="302">
        <v>0</v>
      </c>
      <c r="CR126" s="254">
        <f t="shared" si="13"/>
        <v>0</v>
      </c>
      <c r="CS126" s="255">
        <f t="shared" si="19"/>
        <v>0</v>
      </c>
      <c r="CT126" s="291">
        <f t="shared" si="20"/>
        <v>0</v>
      </c>
      <c r="CU126" s="824">
        <f t="shared" si="14"/>
        <v>0</v>
      </c>
      <c r="CV126" s="373">
        <f t="shared" si="15"/>
        <v>0</v>
      </c>
      <c r="CW126" s="373">
        <f t="shared" si="16"/>
        <v>0</v>
      </c>
      <c r="CX126" s="910"/>
      <c r="CY126" s="907"/>
      <c r="CZ126" s="947"/>
    </row>
    <row r="127" spans="1:104" s="6" customFormat="1" ht="22.5" customHeight="1" x14ac:dyDescent="0.25">
      <c r="A127" s="52">
        <v>117</v>
      </c>
      <c r="B127" s="972"/>
      <c r="C127" s="972"/>
      <c r="D127" s="175" t="str">
        <f>IF(B127="","",VLOOKUP(B127,'DATOS BANCARIOS'!$B$4:$K$23,2))</f>
        <v/>
      </c>
      <c r="E127" s="117" t="str">
        <f>IF(B127="","",VLOOKUP(B127,'DATOS BANCARIOS'!$B$4:$K$23,4))</f>
        <v/>
      </c>
      <c r="F127" s="117" t="str">
        <f>IF(B127="","",VLOOKUP(B127,'DATOS BANCARIOS'!$B$4:$K$23,5))</f>
        <v/>
      </c>
      <c r="G127" s="117" t="str">
        <f>IF(B127="","",VLOOKUP(B127,'DATOS BANCARIOS'!$B$4:$K$23,6))</f>
        <v/>
      </c>
      <c r="H127" s="117" t="str">
        <f>IF(B127="","",VLOOKUP(B127,'DATOS BANCARIOS'!$B$4:$K$23,7))</f>
        <v/>
      </c>
      <c r="I127" s="117" t="str">
        <f>IF(B127="","",VLOOKUP(B127,'DATOS BANCARIOS'!$B$4:$K$23,8))</f>
        <v/>
      </c>
      <c r="J127" s="713"/>
      <c r="K127" s="397"/>
      <c r="L127" s="852">
        <v>0</v>
      </c>
      <c r="M127" s="196">
        <f>L127*'BD GRAL 2'!$E$3</f>
        <v>0</v>
      </c>
      <c r="N127" s="369">
        <v>0</v>
      </c>
      <c r="O127" s="196">
        <f>N127*'BD GRAL 2'!$E$4</f>
        <v>0</v>
      </c>
      <c r="P127" s="369">
        <v>0</v>
      </c>
      <c r="Q127" s="196">
        <f>P127*'BD GRAL 2'!$E$5</f>
        <v>0</v>
      </c>
      <c r="R127" s="369">
        <v>0</v>
      </c>
      <c r="S127" s="196">
        <f>R127*'BD GRAL 2'!$E$6</f>
        <v>0</v>
      </c>
      <c r="T127" s="369">
        <v>0</v>
      </c>
      <c r="U127" s="196">
        <f>T127*'BD GRAL 2'!$E$7</f>
        <v>0</v>
      </c>
      <c r="V127" s="369">
        <v>0</v>
      </c>
      <c r="W127" s="165">
        <f>V127*'BD GRAL 2'!$E$8</f>
        <v>0</v>
      </c>
      <c r="X127" s="369">
        <v>0</v>
      </c>
      <c r="Y127" s="196">
        <f>X127*'BD GRAL 2'!$E$9</f>
        <v>0</v>
      </c>
      <c r="Z127" s="369">
        <v>0</v>
      </c>
      <c r="AA127" s="196">
        <f>Z127*'BD GRAL 2'!$E$10</f>
        <v>0</v>
      </c>
      <c r="AB127" s="369">
        <v>0</v>
      </c>
      <c r="AC127" s="196">
        <f>AB127*'BD GRAL 2'!$E$11</f>
        <v>0</v>
      </c>
      <c r="AD127" s="369">
        <v>0</v>
      </c>
      <c r="AE127" s="196">
        <f>AD127*'BD GRAL 2'!$E$12</f>
        <v>0</v>
      </c>
      <c r="AF127" s="369">
        <v>0</v>
      </c>
      <c r="AG127" s="196">
        <f>AF127*'BD GRAL 2'!$E$13</f>
        <v>0</v>
      </c>
      <c r="AH127" s="369">
        <v>0</v>
      </c>
      <c r="AI127" s="196">
        <f>AH127*'BD GRAL 2'!$E$14</f>
        <v>0</v>
      </c>
      <c r="AJ127" s="369">
        <v>0</v>
      </c>
      <c r="AK127" s="196">
        <f>AJ127*'BD GRAL 2'!$E$15</f>
        <v>0</v>
      </c>
      <c r="AL127" s="369">
        <v>0</v>
      </c>
      <c r="AM127" s="196">
        <f>AL127*'BD GRAL 2'!$E$16</f>
        <v>0</v>
      </c>
      <c r="AN127" s="369">
        <v>0</v>
      </c>
      <c r="AO127" s="196">
        <f>AN127*'BD GRAL 2'!$E$17</f>
        <v>0</v>
      </c>
      <c r="AP127" s="369">
        <v>0</v>
      </c>
      <c r="AQ127" s="196">
        <f>AP127*'BD GRAL 2'!$E$18</f>
        <v>0</v>
      </c>
      <c r="AR127" s="207">
        <f t="shared" si="12"/>
        <v>0</v>
      </c>
      <c r="AS127" s="357">
        <v>0</v>
      </c>
      <c r="AT127" s="358">
        <v>0</v>
      </c>
      <c r="AU127" s="359">
        <v>0</v>
      </c>
      <c r="AV127" s="360">
        <v>0</v>
      </c>
      <c r="AW127" s="359">
        <v>0</v>
      </c>
      <c r="AX127" s="360">
        <v>0</v>
      </c>
      <c r="AY127" s="359">
        <v>0</v>
      </c>
      <c r="AZ127" s="361">
        <v>0</v>
      </c>
      <c r="BA127" s="359">
        <v>0</v>
      </c>
      <c r="BB127" s="361">
        <v>0</v>
      </c>
      <c r="BC127" s="359">
        <v>0</v>
      </c>
      <c r="BD127" s="361">
        <v>0</v>
      </c>
      <c r="BE127" s="362">
        <v>0</v>
      </c>
      <c r="BF127" s="232">
        <f t="shared" si="17"/>
        <v>0</v>
      </c>
      <c r="BG127" s="180">
        <f t="shared" si="18"/>
        <v>0</v>
      </c>
      <c r="BH127" s="227">
        <f t="shared" si="21"/>
        <v>0</v>
      </c>
      <c r="BI127" s="236">
        <f t="shared" si="22"/>
        <v>0</v>
      </c>
      <c r="BJ127" s="974"/>
      <c r="BK127" s="909"/>
      <c r="BL127" s="909"/>
      <c r="BM127" s="975"/>
      <c r="BO127" s="242">
        <v>117</v>
      </c>
      <c r="BP127" s="959"/>
      <c r="BQ127" s="959"/>
      <c r="BR127" s="391" t="str">
        <f>IF(BP127="","",VLOOKUP(BP127,'DATOS BANCARIOS'!$B$4:$K$23,2))</f>
        <v/>
      </c>
      <c r="BS127" s="392" t="str">
        <f>IF(BP127="","",VLOOKUP(BP127,'DATOS BANCARIOS'!$B$4:$K$23,4))</f>
        <v/>
      </c>
      <c r="BT127" s="393" t="str">
        <f>IF(BP127="","",VLOOKUP(BP127,'DATOS BANCARIOS'!$B$4:$K$23,5))</f>
        <v/>
      </c>
      <c r="BU127" s="393" t="str">
        <f>IF(BP127="","",VLOOKUP(BP127,'DATOS BANCARIOS'!$B$4:$K$23,6))</f>
        <v/>
      </c>
      <c r="BV127" s="393" t="str">
        <f>IF(BP127="","",VLOOKUP(BP127,'DATOS BANCARIOS'!$B$4:$K$23,7))</f>
        <v/>
      </c>
      <c r="BW127" s="393" t="str">
        <f>IF(BP127="","",VLOOKUP(BP127,'DATOS BANCARIOS'!$B$4:$K$23,8))</f>
        <v/>
      </c>
      <c r="BX127" s="713"/>
      <c r="BY127" s="395"/>
      <c r="BZ127" s="298">
        <v>0</v>
      </c>
      <c r="CA127" s="299">
        <v>0</v>
      </c>
      <c r="CB127" s="300">
        <v>0</v>
      </c>
      <c r="CC127" s="299">
        <v>0</v>
      </c>
      <c r="CD127" s="300">
        <v>0</v>
      </c>
      <c r="CE127" s="299">
        <v>0</v>
      </c>
      <c r="CF127" s="300">
        <v>0</v>
      </c>
      <c r="CG127" s="299">
        <v>0</v>
      </c>
      <c r="CH127" s="301">
        <v>0</v>
      </c>
      <c r="CI127" s="299">
        <v>0</v>
      </c>
      <c r="CJ127" s="301">
        <v>0</v>
      </c>
      <c r="CK127" s="299">
        <v>0</v>
      </c>
      <c r="CL127" s="375">
        <v>0</v>
      </c>
      <c r="CM127" s="376">
        <v>0</v>
      </c>
      <c r="CN127" s="375">
        <v>0</v>
      </c>
      <c r="CO127" s="376">
        <v>0</v>
      </c>
      <c r="CP127" s="375">
        <v>0</v>
      </c>
      <c r="CQ127" s="302">
        <v>0</v>
      </c>
      <c r="CR127" s="254">
        <f t="shared" si="13"/>
        <v>0</v>
      </c>
      <c r="CS127" s="255">
        <f t="shared" si="19"/>
        <v>0</v>
      </c>
      <c r="CT127" s="291">
        <f t="shared" si="20"/>
        <v>0</v>
      </c>
      <c r="CU127" s="824">
        <f t="shared" si="14"/>
        <v>0</v>
      </c>
      <c r="CV127" s="373">
        <f t="shared" si="15"/>
        <v>0</v>
      </c>
      <c r="CW127" s="373">
        <f t="shared" si="16"/>
        <v>0</v>
      </c>
      <c r="CX127" s="910"/>
      <c r="CY127" s="907"/>
      <c r="CZ127" s="947"/>
    </row>
    <row r="128" spans="1:104" s="6" customFormat="1" ht="22.5" customHeight="1" x14ac:dyDescent="0.25">
      <c r="A128" s="52">
        <v>118</v>
      </c>
      <c r="B128" s="972"/>
      <c r="C128" s="972"/>
      <c r="D128" s="175" t="str">
        <f>IF(B128="","",VLOOKUP(B128,'DATOS BANCARIOS'!$B$4:$K$23,2))</f>
        <v/>
      </c>
      <c r="E128" s="117" t="str">
        <f>IF(B128="","",VLOOKUP(B128,'DATOS BANCARIOS'!$B$4:$K$23,4))</f>
        <v/>
      </c>
      <c r="F128" s="117" t="str">
        <f>IF(B128="","",VLOOKUP(B128,'DATOS BANCARIOS'!$B$4:$K$23,5))</f>
        <v/>
      </c>
      <c r="G128" s="117" t="str">
        <f>IF(B128="","",VLOOKUP(B128,'DATOS BANCARIOS'!$B$4:$K$23,6))</f>
        <v/>
      </c>
      <c r="H128" s="117" t="str">
        <f>IF(B128="","",VLOOKUP(B128,'DATOS BANCARIOS'!$B$4:$K$23,7))</f>
        <v/>
      </c>
      <c r="I128" s="117" t="str">
        <f>IF(B128="","",VLOOKUP(B128,'DATOS BANCARIOS'!$B$4:$K$23,8))</f>
        <v/>
      </c>
      <c r="J128" s="713"/>
      <c r="K128" s="397"/>
      <c r="L128" s="852">
        <v>0</v>
      </c>
      <c r="M128" s="196">
        <f>L128*'BD GRAL 2'!$E$3</f>
        <v>0</v>
      </c>
      <c r="N128" s="369">
        <v>0</v>
      </c>
      <c r="O128" s="196">
        <f>N128*'BD GRAL 2'!$E$4</f>
        <v>0</v>
      </c>
      <c r="P128" s="369">
        <v>0</v>
      </c>
      <c r="Q128" s="196">
        <f>P128*'BD GRAL 2'!$E$5</f>
        <v>0</v>
      </c>
      <c r="R128" s="369">
        <v>0</v>
      </c>
      <c r="S128" s="196">
        <f>R128*'BD GRAL 2'!$E$6</f>
        <v>0</v>
      </c>
      <c r="T128" s="369">
        <v>0</v>
      </c>
      <c r="U128" s="196">
        <f>T128*'BD GRAL 2'!$E$7</f>
        <v>0</v>
      </c>
      <c r="V128" s="369">
        <v>0</v>
      </c>
      <c r="W128" s="165">
        <f>V128*'BD GRAL 2'!$E$8</f>
        <v>0</v>
      </c>
      <c r="X128" s="369">
        <v>0</v>
      </c>
      <c r="Y128" s="196">
        <f>X128*'BD GRAL 2'!$E$9</f>
        <v>0</v>
      </c>
      <c r="Z128" s="369">
        <v>0</v>
      </c>
      <c r="AA128" s="196">
        <f>Z128*'BD GRAL 2'!$E$10</f>
        <v>0</v>
      </c>
      <c r="AB128" s="369">
        <v>0</v>
      </c>
      <c r="AC128" s="196">
        <f>AB128*'BD GRAL 2'!$E$11</f>
        <v>0</v>
      </c>
      <c r="AD128" s="369">
        <v>0</v>
      </c>
      <c r="AE128" s="196">
        <f>AD128*'BD GRAL 2'!$E$12</f>
        <v>0</v>
      </c>
      <c r="AF128" s="369">
        <v>0</v>
      </c>
      <c r="AG128" s="196">
        <f>AF128*'BD GRAL 2'!$E$13</f>
        <v>0</v>
      </c>
      <c r="AH128" s="369">
        <v>0</v>
      </c>
      <c r="AI128" s="196">
        <f>AH128*'BD GRAL 2'!$E$14</f>
        <v>0</v>
      </c>
      <c r="AJ128" s="369">
        <v>0</v>
      </c>
      <c r="AK128" s="196">
        <f>AJ128*'BD GRAL 2'!$E$15</f>
        <v>0</v>
      </c>
      <c r="AL128" s="369">
        <v>0</v>
      </c>
      <c r="AM128" s="196">
        <f>AL128*'BD GRAL 2'!$E$16</f>
        <v>0</v>
      </c>
      <c r="AN128" s="369">
        <v>0</v>
      </c>
      <c r="AO128" s="196">
        <f>AN128*'BD GRAL 2'!$E$17</f>
        <v>0</v>
      </c>
      <c r="AP128" s="369">
        <v>0</v>
      </c>
      <c r="AQ128" s="196">
        <f>AP128*'BD GRAL 2'!$E$18</f>
        <v>0</v>
      </c>
      <c r="AR128" s="207">
        <f t="shared" si="12"/>
        <v>0</v>
      </c>
      <c r="AS128" s="357">
        <v>0</v>
      </c>
      <c r="AT128" s="358">
        <v>0</v>
      </c>
      <c r="AU128" s="359">
        <v>0</v>
      </c>
      <c r="AV128" s="360">
        <v>0</v>
      </c>
      <c r="AW128" s="359">
        <v>0</v>
      </c>
      <c r="AX128" s="360">
        <v>0</v>
      </c>
      <c r="AY128" s="359">
        <v>0</v>
      </c>
      <c r="AZ128" s="361">
        <v>0</v>
      </c>
      <c r="BA128" s="359">
        <v>0</v>
      </c>
      <c r="BB128" s="361">
        <v>0</v>
      </c>
      <c r="BC128" s="359">
        <v>0</v>
      </c>
      <c r="BD128" s="361">
        <v>0</v>
      </c>
      <c r="BE128" s="362">
        <v>0</v>
      </c>
      <c r="BF128" s="232">
        <f t="shared" si="17"/>
        <v>0</v>
      </c>
      <c r="BG128" s="180">
        <f t="shared" si="18"/>
        <v>0</v>
      </c>
      <c r="BH128" s="227">
        <f t="shared" si="21"/>
        <v>0</v>
      </c>
      <c r="BI128" s="236">
        <f t="shared" si="22"/>
        <v>0</v>
      </c>
      <c r="BJ128" s="974"/>
      <c r="BK128" s="909"/>
      <c r="BL128" s="909"/>
      <c r="BM128" s="975"/>
      <c r="BO128" s="242">
        <v>118</v>
      </c>
      <c r="BP128" s="959"/>
      <c r="BQ128" s="959"/>
      <c r="BR128" s="391" t="str">
        <f>IF(BP128="","",VLOOKUP(BP128,'DATOS BANCARIOS'!$B$4:$K$23,2))</f>
        <v/>
      </c>
      <c r="BS128" s="392" t="str">
        <f>IF(BP128="","",VLOOKUP(BP128,'DATOS BANCARIOS'!$B$4:$K$23,4))</f>
        <v/>
      </c>
      <c r="BT128" s="393" t="str">
        <f>IF(BP128="","",VLOOKUP(BP128,'DATOS BANCARIOS'!$B$4:$K$23,5))</f>
        <v/>
      </c>
      <c r="BU128" s="393" t="str">
        <f>IF(BP128="","",VLOOKUP(BP128,'DATOS BANCARIOS'!$B$4:$K$23,6))</f>
        <v/>
      </c>
      <c r="BV128" s="393" t="str">
        <f>IF(BP128="","",VLOOKUP(BP128,'DATOS BANCARIOS'!$B$4:$K$23,7))</f>
        <v/>
      </c>
      <c r="BW128" s="393" t="str">
        <f>IF(BP128="","",VLOOKUP(BP128,'DATOS BANCARIOS'!$B$4:$K$23,8))</f>
        <v/>
      </c>
      <c r="BX128" s="713"/>
      <c r="BY128" s="395"/>
      <c r="BZ128" s="298">
        <v>0</v>
      </c>
      <c r="CA128" s="299">
        <v>0</v>
      </c>
      <c r="CB128" s="300">
        <v>0</v>
      </c>
      <c r="CC128" s="299">
        <v>0</v>
      </c>
      <c r="CD128" s="300">
        <v>0</v>
      </c>
      <c r="CE128" s="299">
        <v>0</v>
      </c>
      <c r="CF128" s="300">
        <v>0</v>
      </c>
      <c r="CG128" s="299">
        <v>0</v>
      </c>
      <c r="CH128" s="301">
        <v>0</v>
      </c>
      <c r="CI128" s="299">
        <v>0</v>
      </c>
      <c r="CJ128" s="301">
        <v>0</v>
      </c>
      <c r="CK128" s="299">
        <v>0</v>
      </c>
      <c r="CL128" s="375">
        <v>0</v>
      </c>
      <c r="CM128" s="376">
        <v>0</v>
      </c>
      <c r="CN128" s="375">
        <v>0</v>
      </c>
      <c r="CO128" s="376">
        <v>0</v>
      </c>
      <c r="CP128" s="375">
        <v>0</v>
      </c>
      <c r="CQ128" s="302">
        <v>0</v>
      </c>
      <c r="CR128" s="254">
        <f t="shared" si="13"/>
        <v>0</v>
      </c>
      <c r="CS128" s="255">
        <f t="shared" si="19"/>
        <v>0</v>
      </c>
      <c r="CT128" s="291">
        <f t="shared" si="20"/>
        <v>0</v>
      </c>
      <c r="CU128" s="824">
        <f t="shared" si="14"/>
        <v>0</v>
      </c>
      <c r="CV128" s="373">
        <f t="shared" si="15"/>
        <v>0</v>
      </c>
      <c r="CW128" s="373">
        <f t="shared" si="16"/>
        <v>0</v>
      </c>
      <c r="CX128" s="910"/>
      <c r="CY128" s="907"/>
      <c r="CZ128" s="947"/>
    </row>
    <row r="129" spans="1:104" s="6" customFormat="1" ht="22.5" customHeight="1" x14ac:dyDescent="0.25">
      <c r="A129" s="52">
        <v>119</v>
      </c>
      <c r="B129" s="972"/>
      <c r="C129" s="972"/>
      <c r="D129" s="175" t="str">
        <f>IF(B129="","",VLOOKUP(B129,'DATOS BANCARIOS'!$B$4:$K$23,2))</f>
        <v/>
      </c>
      <c r="E129" s="117" t="str">
        <f>IF(B129="","",VLOOKUP(B129,'DATOS BANCARIOS'!$B$4:$K$23,4))</f>
        <v/>
      </c>
      <c r="F129" s="117" t="str">
        <f>IF(B129="","",VLOOKUP(B129,'DATOS BANCARIOS'!$B$4:$K$23,5))</f>
        <v/>
      </c>
      <c r="G129" s="117" t="str">
        <f>IF(B129="","",VLOOKUP(B129,'DATOS BANCARIOS'!$B$4:$K$23,6))</f>
        <v/>
      </c>
      <c r="H129" s="117" t="str">
        <f>IF(B129="","",VLOOKUP(B129,'DATOS BANCARIOS'!$B$4:$K$23,7))</f>
        <v/>
      </c>
      <c r="I129" s="117" t="str">
        <f>IF(B129="","",VLOOKUP(B129,'DATOS BANCARIOS'!$B$4:$K$23,8))</f>
        <v/>
      </c>
      <c r="J129" s="713"/>
      <c r="K129" s="397"/>
      <c r="L129" s="852">
        <v>0</v>
      </c>
      <c r="M129" s="196">
        <f>L129*'BD GRAL 2'!$E$3</f>
        <v>0</v>
      </c>
      <c r="N129" s="369">
        <v>0</v>
      </c>
      <c r="O129" s="196">
        <f>N129*'BD GRAL 2'!$E$4</f>
        <v>0</v>
      </c>
      <c r="P129" s="369">
        <v>0</v>
      </c>
      <c r="Q129" s="196">
        <f>P129*'BD GRAL 2'!$E$5</f>
        <v>0</v>
      </c>
      <c r="R129" s="369">
        <v>0</v>
      </c>
      <c r="S129" s="196">
        <f>R129*'BD GRAL 2'!$E$6</f>
        <v>0</v>
      </c>
      <c r="T129" s="369">
        <v>0</v>
      </c>
      <c r="U129" s="196">
        <f>T129*'BD GRAL 2'!$E$7</f>
        <v>0</v>
      </c>
      <c r="V129" s="369">
        <v>0</v>
      </c>
      <c r="W129" s="165">
        <f>V129*'BD GRAL 2'!$E$8</f>
        <v>0</v>
      </c>
      <c r="X129" s="369">
        <v>0</v>
      </c>
      <c r="Y129" s="196">
        <f>X129*'BD GRAL 2'!$E$9</f>
        <v>0</v>
      </c>
      <c r="Z129" s="369">
        <v>0</v>
      </c>
      <c r="AA129" s="196">
        <f>Z129*'BD GRAL 2'!$E$10</f>
        <v>0</v>
      </c>
      <c r="AB129" s="369">
        <v>0</v>
      </c>
      <c r="AC129" s="196">
        <f>AB129*'BD GRAL 2'!$E$11</f>
        <v>0</v>
      </c>
      <c r="AD129" s="369">
        <v>0</v>
      </c>
      <c r="AE129" s="196">
        <f>AD129*'BD GRAL 2'!$E$12</f>
        <v>0</v>
      </c>
      <c r="AF129" s="369">
        <v>0</v>
      </c>
      <c r="AG129" s="196">
        <f>AF129*'BD GRAL 2'!$E$13</f>
        <v>0</v>
      </c>
      <c r="AH129" s="369">
        <v>0</v>
      </c>
      <c r="AI129" s="196">
        <f>AH129*'BD GRAL 2'!$E$14</f>
        <v>0</v>
      </c>
      <c r="AJ129" s="369">
        <v>0</v>
      </c>
      <c r="AK129" s="196">
        <f>AJ129*'BD GRAL 2'!$E$15</f>
        <v>0</v>
      </c>
      <c r="AL129" s="369">
        <v>0</v>
      </c>
      <c r="AM129" s="196">
        <f>AL129*'BD GRAL 2'!$E$16</f>
        <v>0</v>
      </c>
      <c r="AN129" s="369">
        <v>0</v>
      </c>
      <c r="AO129" s="196">
        <f>AN129*'BD GRAL 2'!$E$17</f>
        <v>0</v>
      </c>
      <c r="AP129" s="369">
        <v>0</v>
      </c>
      <c r="AQ129" s="196">
        <f>AP129*'BD GRAL 2'!$E$18</f>
        <v>0</v>
      </c>
      <c r="AR129" s="207">
        <f t="shared" si="12"/>
        <v>0</v>
      </c>
      <c r="AS129" s="357">
        <v>0</v>
      </c>
      <c r="AT129" s="358">
        <v>0</v>
      </c>
      <c r="AU129" s="359">
        <v>0</v>
      </c>
      <c r="AV129" s="360">
        <v>0</v>
      </c>
      <c r="AW129" s="359">
        <v>0</v>
      </c>
      <c r="AX129" s="360">
        <v>0</v>
      </c>
      <c r="AY129" s="359">
        <v>0</v>
      </c>
      <c r="AZ129" s="361">
        <v>0</v>
      </c>
      <c r="BA129" s="359">
        <v>0</v>
      </c>
      <c r="BB129" s="361">
        <v>0</v>
      </c>
      <c r="BC129" s="359">
        <v>0</v>
      </c>
      <c r="BD129" s="361">
        <v>0</v>
      </c>
      <c r="BE129" s="362">
        <v>0</v>
      </c>
      <c r="BF129" s="232">
        <f t="shared" si="17"/>
        <v>0</v>
      </c>
      <c r="BG129" s="180">
        <f t="shared" si="18"/>
        <v>0</v>
      </c>
      <c r="BH129" s="227">
        <f t="shared" si="21"/>
        <v>0</v>
      </c>
      <c r="BI129" s="236">
        <f t="shared" si="22"/>
        <v>0</v>
      </c>
      <c r="BJ129" s="974"/>
      <c r="BK129" s="909"/>
      <c r="BL129" s="909"/>
      <c r="BM129" s="975"/>
      <c r="BO129" s="242">
        <v>119</v>
      </c>
      <c r="BP129" s="959"/>
      <c r="BQ129" s="959"/>
      <c r="BR129" s="391" t="str">
        <f>IF(BP129="","",VLOOKUP(BP129,'DATOS BANCARIOS'!$B$4:$K$23,2))</f>
        <v/>
      </c>
      <c r="BS129" s="392" t="str">
        <f>IF(BP129="","",VLOOKUP(BP129,'DATOS BANCARIOS'!$B$4:$K$23,4))</f>
        <v/>
      </c>
      <c r="BT129" s="393" t="str">
        <f>IF(BP129="","",VLOOKUP(BP129,'DATOS BANCARIOS'!$B$4:$K$23,5))</f>
        <v/>
      </c>
      <c r="BU129" s="393" t="str">
        <f>IF(BP129="","",VLOOKUP(BP129,'DATOS BANCARIOS'!$B$4:$K$23,6))</f>
        <v/>
      </c>
      <c r="BV129" s="393" t="str">
        <f>IF(BP129="","",VLOOKUP(BP129,'DATOS BANCARIOS'!$B$4:$K$23,7))</f>
        <v/>
      </c>
      <c r="BW129" s="393" t="str">
        <f>IF(BP129="","",VLOOKUP(BP129,'DATOS BANCARIOS'!$B$4:$K$23,8))</f>
        <v/>
      </c>
      <c r="BX129" s="713"/>
      <c r="BY129" s="395"/>
      <c r="BZ129" s="298">
        <v>0</v>
      </c>
      <c r="CA129" s="299">
        <v>0</v>
      </c>
      <c r="CB129" s="300">
        <v>0</v>
      </c>
      <c r="CC129" s="299">
        <v>0</v>
      </c>
      <c r="CD129" s="300">
        <v>0</v>
      </c>
      <c r="CE129" s="299">
        <v>0</v>
      </c>
      <c r="CF129" s="300">
        <v>0</v>
      </c>
      <c r="CG129" s="299">
        <v>0</v>
      </c>
      <c r="CH129" s="301">
        <v>0</v>
      </c>
      <c r="CI129" s="299">
        <v>0</v>
      </c>
      <c r="CJ129" s="301">
        <v>0</v>
      </c>
      <c r="CK129" s="299">
        <v>0</v>
      </c>
      <c r="CL129" s="375">
        <v>0</v>
      </c>
      <c r="CM129" s="376">
        <v>0</v>
      </c>
      <c r="CN129" s="375">
        <v>0</v>
      </c>
      <c r="CO129" s="376">
        <v>0</v>
      </c>
      <c r="CP129" s="375">
        <v>0</v>
      </c>
      <c r="CQ129" s="302">
        <v>0</v>
      </c>
      <c r="CR129" s="254">
        <f t="shared" si="13"/>
        <v>0</v>
      </c>
      <c r="CS129" s="255">
        <f t="shared" si="19"/>
        <v>0</v>
      </c>
      <c r="CT129" s="291">
        <f t="shared" si="20"/>
        <v>0</v>
      </c>
      <c r="CU129" s="824">
        <f t="shared" si="14"/>
        <v>0</v>
      </c>
      <c r="CV129" s="373">
        <f t="shared" si="15"/>
        <v>0</v>
      </c>
      <c r="CW129" s="373">
        <f t="shared" si="16"/>
        <v>0</v>
      </c>
      <c r="CX129" s="910"/>
      <c r="CY129" s="907"/>
      <c r="CZ129" s="947"/>
    </row>
    <row r="130" spans="1:104" s="6" customFormat="1" ht="22.5" customHeight="1" x14ac:dyDescent="0.25">
      <c r="A130" s="52">
        <v>120</v>
      </c>
      <c r="B130" s="972"/>
      <c r="C130" s="972"/>
      <c r="D130" s="175" t="str">
        <f>IF(B130="","",VLOOKUP(B130,'DATOS BANCARIOS'!$B$4:$K$23,2))</f>
        <v/>
      </c>
      <c r="E130" s="117" t="str">
        <f>IF(B130="","",VLOOKUP(B130,'DATOS BANCARIOS'!$B$4:$K$23,4))</f>
        <v/>
      </c>
      <c r="F130" s="117" t="str">
        <f>IF(B130="","",VLOOKUP(B130,'DATOS BANCARIOS'!$B$4:$K$23,5))</f>
        <v/>
      </c>
      <c r="G130" s="117" t="str">
        <f>IF(B130="","",VLOOKUP(B130,'DATOS BANCARIOS'!$B$4:$K$23,6))</f>
        <v/>
      </c>
      <c r="H130" s="117" t="str">
        <f>IF(B130="","",VLOOKUP(B130,'DATOS BANCARIOS'!$B$4:$K$23,7))</f>
        <v/>
      </c>
      <c r="I130" s="117" t="str">
        <f>IF(B130="","",VLOOKUP(B130,'DATOS BANCARIOS'!$B$4:$K$23,8))</f>
        <v/>
      </c>
      <c r="J130" s="713"/>
      <c r="K130" s="397"/>
      <c r="L130" s="852">
        <v>0</v>
      </c>
      <c r="M130" s="196">
        <f>L130*'BD GRAL 2'!$E$3</f>
        <v>0</v>
      </c>
      <c r="N130" s="369">
        <v>0</v>
      </c>
      <c r="O130" s="196">
        <f>N130*'BD GRAL 2'!$E$4</f>
        <v>0</v>
      </c>
      <c r="P130" s="369">
        <v>0</v>
      </c>
      <c r="Q130" s="196">
        <f>P130*'BD GRAL 2'!$E$5</f>
        <v>0</v>
      </c>
      <c r="R130" s="369">
        <v>0</v>
      </c>
      <c r="S130" s="196">
        <f>R130*'BD GRAL 2'!$E$6</f>
        <v>0</v>
      </c>
      <c r="T130" s="369">
        <v>0</v>
      </c>
      <c r="U130" s="196">
        <f>T130*'BD GRAL 2'!$E$7</f>
        <v>0</v>
      </c>
      <c r="V130" s="369">
        <v>0</v>
      </c>
      <c r="W130" s="165">
        <f>V130*'BD GRAL 2'!$E$8</f>
        <v>0</v>
      </c>
      <c r="X130" s="369">
        <v>0</v>
      </c>
      <c r="Y130" s="196">
        <f>X130*'BD GRAL 2'!$E$9</f>
        <v>0</v>
      </c>
      <c r="Z130" s="369">
        <v>0</v>
      </c>
      <c r="AA130" s="196">
        <f>Z130*'BD GRAL 2'!$E$10</f>
        <v>0</v>
      </c>
      <c r="AB130" s="369">
        <v>0</v>
      </c>
      <c r="AC130" s="196">
        <f>AB130*'BD GRAL 2'!$E$11</f>
        <v>0</v>
      </c>
      <c r="AD130" s="369">
        <v>0</v>
      </c>
      <c r="AE130" s="196">
        <f>AD130*'BD GRAL 2'!$E$12</f>
        <v>0</v>
      </c>
      <c r="AF130" s="369">
        <v>0</v>
      </c>
      <c r="AG130" s="196">
        <f>AF130*'BD GRAL 2'!$E$13</f>
        <v>0</v>
      </c>
      <c r="AH130" s="369">
        <v>0</v>
      </c>
      <c r="AI130" s="196">
        <f>AH130*'BD GRAL 2'!$E$14</f>
        <v>0</v>
      </c>
      <c r="AJ130" s="369">
        <v>0</v>
      </c>
      <c r="AK130" s="196">
        <f>AJ130*'BD GRAL 2'!$E$15</f>
        <v>0</v>
      </c>
      <c r="AL130" s="369">
        <v>0</v>
      </c>
      <c r="AM130" s="196">
        <f>AL130*'BD GRAL 2'!$E$16</f>
        <v>0</v>
      </c>
      <c r="AN130" s="369">
        <v>0</v>
      </c>
      <c r="AO130" s="196">
        <f>AN130*'BD GRAL 2'!$E$17</f>
        <v>0</v>
      </c>
      <c r="AP130" s="369">
        <v>0</v>
      </c>
      <c r="AQ130" s="196">
        <f>AP130*'BD GRAL 2'!$E$18</f>
        <v>0</v>
      </c>
      <c r="AR130" s="207">
        <f t="shared" si="12"/>
        <v>0</v>
      </c>
      <c r="AS130" s="357">
        <v>0</v>
      </c>
      <c r="AT130" s="358">
        <v>0</v>
      </c>
      <c r="AU130" s="359">
        <v>0</v>
      </c>
      <c r="AV130" s="360">
        <v>0</v>
      </c>
      <c r="AW130" s="359">
        <v>0</v>
      </c>
      <c r="AX130" s="360">
        <v>0</v>
      </c>
      <c r="AY130" s="359">
        <v>0</v>
      </c>
      <c r="AZ130" s="361">
        <v>0</v>
      </c>
      <c r="BA130" s="359">
        <v>0</v>
      </c>
      <c r="BB130" s="361">
        <v>0</v>
      </c>
      <c r="BC130" s="359">
        <v>0</v>
      </c>
      <c r="BD130" s="361">
        <v>0</v>
      </c>
      <c r="BE130" s="362">
        <v>0</v>
      </c>
      <c r="BF130" s="232">
        <f t="shared" si="17"/>
        <v>0</v>
      </c>
      <c r="BG130" s="180">
        <f t="shared" si="18"/>
        <v>0</v>
      </c>
      <c r="BH130" s="227">
        <f t="shared" si="21"/>
        <v>0</v>
      </c>
      <c r="BI130" s="236">
        <f t="shared" si="22"/>
        <v>0</v>
      </c>
      <c r="BJ130" s="974"/>
      <c r="BK130" s="909"/>
      <c r="BL130" s="909"/>
      <c r="BM130" s="975"/>
      <c r="BO130" s="242">
        <v>120</v>
      </c>
      <c r="BP130" s="959"/>
      <c r="BQ130" s="959"/>
      <c r="BR130" s="391" t="str">
        <f>IF(BP130="","",VLOOKUP(BP130,'DATOS BANCARIOS'!$B$4:$K$23,2))</f>
        <v/>
      </c>
      <c r="BS130" s="392" t="str">
        <f>IF(BP130="","",VLOOKUP(BP130,'DATOS BANCARIOS'!$B$4:$K$23,4))</f>
        <v/>
      </c>
      <c r="BT130" s="393" t="str">
        <f>IF(BP130="","",VLOOKUP(BP130,'DATOS BANCARIOS'!$B$4:$K$23,5))</f>
        <v/>
      </c>
      <c r="BU130" s="393" t="str">
        <f>IF(BP130="","",VLOOKUP(BP130,'DATOS BANCARIOS'!$B$4:$K$23,6))</f>
        <v/>
      </c>
      <c r="BV130" s="393" t="str">
        <f>IF(BP130="","",VLOOKUP(BP130,'DATOS BANCARIOS'!$B$4:$K$23,7))</f>
        <v/>
      </c>
      <c r="BW130" s="393" t="str">
        <f>IF(BP130="","",VLOOKUP(BP130,'DATOS BANCARIOS'!$B$4:$K$23,8))</f>
        <v/>
      </c>
      <c r="BX130" s="713"/>
      <c r="BY130" s="395"/>
      <c r="BZ130" s="298">
        <v>0</v>
      </c>
      <c r="CA130" s="299">
        <v>0</v>
      </c>
      <c r="CB130" s="300">
        <v>0</v>
      </c>
      <c r="CC130" s="299">
        <v>0</v>
      </c>
      <c r="CD130" s="300">
        <v>0</v>
      </c>
      <c r="CE130" s="299">
        <v>0</v>
      </c>
      <c r="CF130" s="300">
        <v>0</v>
      </c>
      <c r="CG130" s="299">
        <v>0</v>
      </c>
      <c r="CH130" s="301">
        <v>0</v>
      </c>
      <c r="CI130" s="299">
        <v>0</v>
      </c>
      <c r="CJ130" s="301">
        <v>0</v>
      </c>
      <c r="CK130" s="299">
        <v>0</v>
      </c>
      <c r="CL130" s="375">
        <v>0</v>
      </c>
      <c r="CM130" s="376">
        <v>0</v>
      </c>
      <c r="CN130" s="375">
        <v>0</v>
      </c>
      <c r="CO130" s="376">
        <v>0</v>
      </c>
      <c r="CP130" s="375">
        <v>0</v>
      </c>
      <c r="CQ130" s="302">
        <v>0</v>
      </c>
      <c r="CR130" s="254">
        <f t="shared" si="13"/>
        <v>0</v>
      </c>
      <c r="CS130" s="255">
        <f t="shared" si="19"/>
        <v>0</v>
      </c>
      <c r="CT130" s="291">
        <f t="shared" si="20"/>
        <v>0</v>
      </c>
      <c r="CU130" s="824">
        <f t="shared" si="14"/>
        <v>0</v>
      </c>
      <c r="CV130" s="373">
        <f t="shared" si="15"/>
        <v>0</v>
      </c>
      <c r="CW130" s="373">
        <f t="shared" si="16"/>
        <v>0</v>
      </c>
      <c r="CX130" s="910"/>
      <c r="CY130" s="907"/>
      <c r="CZ130" s="947"/>
    </row>
    <row r="131" spans="1:104" s="6" customFormat="1" ht="22.5" customHeight="1" x14ac:dyDescent="0.25">
      <c r="A131" s="52">
        <v>121</v>
      </c>
      <c r="B131" s="972"/>
      <c r="C131" s="972"/>
      <c r="D131" s="175" t="str">
        <f>IF(B131="","",VLOOKUP(B131,'DATOS BANCARIOS'!$B$4:$K$23,2))</f>
        <v/>
      </c>
      <c r="E131" s="117" t="str">
        <f>IF(B131="","",VLOOKUP(B131,'DATOS BANCARIOS'!$B$4:$K$23,4))</f>
        <v/>
      </c>
      <c r="F131" s="117" t="str">
        <f>IF(B131="","",VLOOKUP(B131,'DATOS BANCARIOS'!$B$4:$K$23,5))</f>
        <v/>
      </c>
      <c r="G131" s="117" t="str">
        <f>IF(B131="","",VLOOKUP(B131,'DATOS BANCARIOS'!$B$4:$K$23,6))</f>
        <v/>
      </c>
      <c r="H131" s="117" t="str">
        <f>IF(B131="","",VLOOKUP(B131,'DATOS BANCARIOS'!$B$4:$K$23,7))</f>
        <v/>
      </c>
      <c r="I131" s="117" t="str">
        <f>IF(B131="","",VLOOKUP(B131,'DATOS BANCARIOS'!$B$4:$K$23,8))</f>
        <v/>
      </c>
      <c r="J131" s="713"/>
      <c r="K131" s="397"/>
      <c r="L131" s="852">
        <v>0</v>
      </c>
      <c r="M131" s="196">
        <f>L131*'BD GRAL 2'!$E$3</f>
        <v>0</v>
      </c>
      <c r="N131" s="369">
        <v>0</v>
      </c>
      <c r="O131" s="196">
        <f>N131*'BD GRAL 2'!$E$4</f>
        <v>0</v>
      </c>
      <c r="P131" s="369">
        <v>0</v>
      </c>
      <c r="Q131" s="196">
        <f>P131*'BD GRAL 2'!$E$5</f>
        <v>0</v>
      </c>
      <c r="R131" s="369">
        <v>0</v>
      </c>
      <c r="S131" s="196">
        <f>R131*'BD GRAL 2'!$E$6</f>
        <v>0</v>
      </c>
      <c r="T131" s="369">
        <v>0</v>
      </c>
      <c r="U131" s="196">
        <f>T131*'BD GRAL 2'!$E$7</f>
        <v>0</v>
      </c>
      <c r="V131" s="369">
        <v>0</v>
      </c>
      <c r="W131" s="165">
        <f>V131*'BD GRAL 2'!$E$8</f>
        <v>0</v>
      </c>
      <c r="X131" s="369">
        <v>0</v>
      </c>
      <c r="Y131" s="196">
        <f>X131*'BD GRAL 2'!$E$9</f>
        <v>0</v>
      </c>
      <c r="Z131" s="369">
        <v>0</v>
      </c>
      <c r="AA131" s="196">
        <f>Z131*'BD GRAL 2'!$E$10</f>
        <v>0</v>
      </c>
      <c r="AB131" s="369">
        <v>0</v>
      </c>
      <c r="AC131" s="196">
        <f>AB131*'BD GRAL 2'!$E$11</f>
        <v>0</v>
      </c>
      <c r="AD131" s="369">
        <v>0</v>
      </c>
      <c r="AE131" s="196">
        <f>AD131*'BD GRAL 2'!$E$12</f>
        <v>0</v>
      </c>
      <c r="AF131" s="369">
        <v>0</v>
      </c>
      <c r="AG131" s="196">
        <f>AF131*'BD GRAL 2'!$E$13</f>
        <v>0</v>
      </c>
      <c r="AH131" s="369">
        <v>0</v>
      </c>
      <c r="AI131" s="196">
        <f>AH131*'BD GRAL 2'!$E$14</f>
        <v>0</v>
      </c>
      <c r="AJ131" s="369">
        <v>0</v>
      </c>
      <c r="AK131" s="196">
        <f>AJ131*'BD GRAL 2'!$E$15</f>
        <v>0</v>
      </c>
      <c r="AL131" s="369">
        <v>0</v>
      </c>
      <c r="AM131" s="196">
        <f>AL131*'BD GRAL 2'!$E$16</f>
        <v>0</v>
      </c>
      <c r="AN131" s="369">
        <v>0</v>
      </c>
      <c r="AO131" s="196">
        <f>AN131*'BD GRAL 2'!$E$17</f>
        <v>0</v>
      </c>
      <c r="AP131" s="369">
        <v>0</v>
      </c>
      <c r="AQ131" s="196">
        <f>AP131*'BD GRAL 2'!$E$18</f>
        <v>0</v>
      </c>
      <c r="AR131" s="207">
        <f t="shared" si="12"/>
        <v>0</v>
      </c>
      <c r="AS131" s="357">
        <v>0</v>
      </c>
      <c r="AT131" s="358">
        <v>0</v>
      </c>
      <c r="AU131" s="359">
        <v>0</v>
      </c>
      <c r="AV131" s="360">
        <v>0</v>
      </c>
      <c r="AW131" s="359">
        <v>0</v>
      </c>
      <c r="AX131" s="360">
        <v>0</v>
      </c>
      <c r="AY131" s="359">
        <v>0</v>
      </c>
      <c r="AZ131" s="361">
        <v>0</v>
      </c>
      <c r="BA131" s="359">
        <v>0</v>
      </c>
      <c r="BB131" s="361">
        <v>0</v>
      </c>
      <c r="BC131" s="359">
        <v>0</v>
      </c>
      <c r="BD131" s="361">
        <v>0</v>
      </c>
      <c r="BE131" s="362">
        <v>0</v>
      </c>
      <c r="BF131" s="232">
        <f t="shared" si="17"/>
        <v>0</v>
      </c>
      <c r="BG131" s="180">
        <f t="shared" si="18"/>
        <v>0</v>
      </c>
      <c r="BH131" s="227">
        <f t="shared" si="21"/>
        <v>0</v>
      </c>
      <c r="BI131" s="236">
        <f t="shared" si="22"/>
        <v>0</v>
      </c>
      <c r="BJ131" s="974"/>
      <c r="BK131" s="909"/>
      <c r="BL131" s="909"/>
      <c r="BM131" s="975"/>
      <c r="BO131" s="242">
        <v>121</v>
      </c>
      <c r="BP131" s="959"/>
      <c r="BQ131" s="959"/>
      <c r="BR131" s="391" t="str">
        <f>IF(BP131="","",VLOOKUP(BP131,'DATOS BANCARIOS'!$B$4:$K$23,2))</f>
        <v/>
      </c>
      <c r="BS131" s="392" t="str">
        <f>IF(BP131="","",VLOOKUP(BP131,'DATOS BANCARIOS'!$B$4:$K$23,4))</f>
        <v/>
      </c>
      <c r="BT131" s="393" t="str">
        <f>IF(BP131="","",VLOOKUP(BP131,'DATOS BANCARIOS'!$B$4:$K$23,5))</f>
        <v/>
      </c>
      <c r="BU131" s="393" t="str">
        <f>IF(BP131="","",VLOOKUP(BP131,'DATOS BANCARIOS'!$B$4:$K$23,6))</f>
        <v/>
      </c>
      <c r="BV131" s="393" t="str">
        <f>IF(BP131="","",VLOOKUP(BP131,'DATOS BANCARIOS'!$B$4:$K$23,7))</f>
        <v/>
      </c>
      <c r="BW131" s="393" t="str">
        <f>IF(BP131="","",VLOOKUP(BP131,'DATOS BANCARIOS'!$B$4:$K$23,8))</f>
        <v/>
      </c>
      <c r="BX131" s="713"/>
      <c r="BY131" s="395"/>
      <c r="BZ131" s="298">
        <v>0</v>
      </c>
      <c r="CA131" s="299">
        <v>0</v>
      </c>
      <c r="CB131" s="300">
        <v>0</v>
      </c>
      <c r="CC131" s="299">
        <v>0</v>
      </c>
      <c r="CD131" s="300">
        <v>0</v>
      </c>
      <c r="CE131" s="299">
        <v>0</v>
      </c>
      <c r="CF131" s="300">
        <v>0</v>
      </c>
      <c r="CG131" s="299">
        <v>0</v>
      </c>
      <c r="CH131" s="301">
        <v>0</v>
      </c>
      <c r="CI131" s="299">
        <v>0</v>
      </c>
      <c r="CJ131" s="301">
        <v>0</v>
      </c>
      <c r="CK131" s="299">
        <v>0</v>
      </c>
      <c r="CL131" s="375">
        <v>0</v>
      </c>
      <c r="CM131" s="376">
        <v>0</v>
      </c>
      <c r="CN131" s="375">
        <v>0</v>
      </c>
      <c r="CO131" s="376">
        <v>0</v>
      </c>
      <c r="CP131" s="375">
        <v>0</v>
      </c>
      <c r="CQ131" s="302">
        <v>0</v>
      </c>
      <c r="CR131" s="254">
        <f t="shared" si="13"/>
        <v>0</v>
      </c>
      <c r="CS131" s="255">
        <f t="shared" si="19"/>
        <v>0</v>
      </c>
      <c r="CT131" s="291">
        <f t="shared" si="20"/>
        <v>0</v>
      </c>
      <c r="CU131" s="824">
        <f t="shared" si="14"/>
        <v>0</v>
      </c>
      <c r="CV131" s="373">
        <f t="shared" si="15"/>
        <v>0</v>
      </c>
      <c r="CW131" s="373">
        <f t="shared" si="16"/>
        <v>0</v>
      </c>
      <c r="CX131" s="910"/>
      <c r="CY131" s="907"/>
      <c r="CZ131" s="947"/>
    </row>
    <row r="132" spans="1:104" s="6" customFormat="1" ht="22.5" customHeight="1" x14ac:dyDescent="0.25">
      <c r="A132" s="52">
        <v>122</v>
      </c>
      <c r="B132" s="972"/>
      <c r="C132" s="972"/>
      <c r="D132" s="175" t="str">
        <f>IF(B132="","",VLOOKUP(B132,'DATOS BANCARIOS'!$B$4:$K$23,2))</f>
        <v/>
      </c>
      <c r="E132" s="117" t="str">
        <f>IF(B132="","",VLOOKUP(B132,'DATOS BANCARIOS'!$B$4:$K$23,4))</f>
        <v/>
      </c>
      <c r="F132" s="117" t="str">
        <f>IF(B132="","",VLOOKUP(B132,'DATOS BANCARIOS'!$B$4:$K$23,5))</f>
        <v/>
      </c>
      <c r="G132" s="117" t="str">
        <f>IF(B132="","",VLOOKUP(B132,'DATOS BANCARIOS'!$B$4:$K$23,6))</f>
        <v/>
      </c>
      <c r="H132" s="117" t="str">
        <f>IF(B132="","",VLOOKUP(B132,'DATOS BANCARIOS'!$B$4:$K$23,7))</f>
        <v/>
      </c>
      <c r="I132" s="117" t="str">
        <f>IF(B132="","",VLOOKUP(B132,'DATOS BANCARIOS'!$B$4:$K$23,8))</f>
        <v/>
      </c>
      <c r="J132" s="713"/>
      <c r="K132" s="397"/>
      <c r="L132" s="852">
        <v>0</v>
      </c>
      <c r="M132" s="196">
        <f>L132*'BD GRAL 2'!$E$3</f>
        <v>0</v>
      </c>
      <c r="N132" s="369">
        <v>0</v>
      </c>
      <c r="O132" s="196">
        <f>N132*'BD GRAL 2'!$E$4</f>
        <v>0</v>
      </c>
      <c r="P132" s="369">
        <v>0</v>
      </c>
      <c r="Q132" s="196">
        <f>P132*'BD GRAL 2'!$E$5</f>
        <v>0</v>
      </c>
      <c r="R132" s="369">
        <v>0</v>
      </c>
      <c r="S132" s="196">
        <f>R132*'BD GRAL 2'!$E$6</f>
        <v>0</v>
      </c>
      <c r="T132" s="369">
        <v>0</v>
      </c>
      <c r="U132" s="196">
        <f>T132*'BD GRAL 2'!$E$7</f>
        <v>0</v>
      </c>
      <c r="V132" s="369">
        <v>0</v>
      </c>
      <c r="W132" s="165">
        <f>V132*'BD GRAL 2'!$E$8</f>
        <v>0</v>
      </c>
      <c r="X132" s="369">
        <v>0</v>
      </c>
      <c r="Y132" s="196">
        <f>X132*'BD GRAL 2'!$E$9</f>
        <v>0</v>
      </c>
      <c r="Z132" s="369">
        <v>0</v>
      </c>
      <c r="AA132" s="196">
        <f>Z132*'BD GRAL 2'!$E$10</f>
        <v>0</v>
      </c>
      <c r="AB132" s="369">
        <v>0</v>
      </c>
      <c r="AC132" s="196">
        <f>AB132*'BD GRAL 2'!$E$11</f>
        <v>0</v>
      </c>
      <c r="AD132" s="369">
        <v>0</v>
      </c>
      <c r="AE132" s="196">
        <f>AD132*'BD GRAL 2'!$E$12</f>
        <v>0</v>
      </c>
      <c r="AF132" s="369">
        <v>0</v>
      </c>
      <c r="AG132" s="196">
        <f>AF132*'BD GRAL 2'!$E$13</f>
        <v>0</v>
      </c>
      <c r="AH132" s="369">
        <v>0</v>
      </c>
      <c r="AI132" s="196">
        <f>AH132*'BD GRAL 2'!$E$14</f>
        <v>0</v>
      </c>
      <c r="AJ132" s="369">
        <v>0</v>
      </c>
      <c r="AK132" s="196">
        <f>AJ132*'BD GRAL 2'!$E$15</f>
        <v>0</v>
      </c>
      <c r="AL132" s="369">
        <v>0</v>
      </c>
      <c r="AM132" s="196">
        <f>AL132*'BD GRAL 2'!$E$16</f>
        <v>0</v>
      </c>
      <c r="AN132" s="369">
        <v>0</v>
      </c>
      <c r="AO132" s="196">
        <f>AN132*'BD GRAL 2'!$E$17</f>
        <v>0</v>
      </c>
      <c r="AP132" s="369">
        <v>0</v>
      </c>
      <c r="AQ132" s="196">
        <f>AP132*'BD GRAL 2'!$E$18</f>
        <v>0</v>
      </c>
      <c r="AR132" s="207">
        <f t="shared" si="12"/>
        <v>0</v>
      </c>
      <c r="AS132" s="357">
        <v>0</v>
      </c>
      <c r="AT132" s="358">
        <v>0</v>
      </c>
      <c r="AU132" s="359">
        <v>0</v>
      </c>
      <c r="AV132" s="360">
        <v>0</v>
      </c>
      <c r="AW132" s="359">
        <v>0</v>
      </c>
      <c r="AX132" s="360">
        <v>0</v>
      </c>
      <c r="AY132" s="359">
        <v>0</v>
      </c>
      <c r="AZ132" s="361">
        <v>0</v>
      </c>
      <c r="BA132" s="359">
        <v>0</v>
      </c>
      <c r="BB132" s="361">
        <v>0</v>
      </c>
      <c r="BC132" s="359">
        <v>0</v>
      </c>
      <c r="BD132" s="361">
        <v>0</v>
      </c>
      <c r="BE132" s="362">
        <v>0</v>
      </c>
      <c r="BF132" s="232">
        <f t="shared" si="17"/>
        <v>0</v>
      </c>
      <c r="BG132" s="180">
        <f t="shared" si="18"/>
        <v>0</v>
      </c>
      <c r="BH132" s="227">
        <f t="shared" si="21"/>
        <v>0</v>
      </c>
      <c r="BI132" s="236">
        <f t="shared" si="22"/>
        <v>0</v>
      </c>
      <c r="BJ132" s="974"/>
      <c r="BK132" s="909"/>
      <c r="BL132" s="909"/>
      <c r="BM132" s="975"/>
      <c r="BO132" s="242">
        <v>122</v>
      </c>
      <c r="BP132" s="959"/>
      <c r="BQ132" s="959"/>
      <c r="BR132" s="391" t="str">
        <f>IF(BP132="","",VLOOKUP(BP132,'DATOS BANCARIOS'!$B$4:$K$23,2))</f>
        <v/>
      </c>
      <c r="BS132" s="392" t="str">
        <f>IF(BP132="","",VLOOKUP(BP132,'DATOS BANCARIOS'!$B$4:$K$23,4))</f>
        <v/>
      </c>
      <c r="BT132" s="393" t="str">
        <f>IF(BP132="","",VLOOKUP(BP132,'DATOS BANCARIOS'!$B$4:$K$23,5))</f>
        <v/>
      </c>
      <c r="BU132" s="393" t="str">
        <f>IF(BP132="","",VLOOKUP(BP132,'DATOS BANCARIOS'!$B$4:$K$23,6))</f>
        <v/>
      </c>
      <c r="BV132" s="393" t="str">
        <f>IF(BP132="","",VLOOKUP(BP132,'DATOS BANCARIOS'!$B$4:$K$23,7))</f>
        <v/>
      </c>
      <c r="BW132" s="393" t="str">
        <f>IF(BP132="","",VLOOKUP(BP132,'DATOS BANCARIOS'!$B$4:$K$23,8))</f>
        <v/>
      </c>
      <c r="BX132" s="713"/>
      <c r="BY132" s="395"/>
      <c r="BZ132" s="298">
        <v>0</v>
      </c>
      <c r="CA132" s="299">
        <v>0</v>
      </c>
      <c r="CB132" s="300">
        <v>0</v>
      </c>
      <c r="CC132" s="299">
        <v>0</v>
      </c>
      <c r="CD132" s="300">
        <v>0</v>
      </c>
      <c r="CE132" s="299">
        <v>0</v>
      </c>
      <c r="CF132" s="300">
        <v>0</v>
      </c>
      <c r="CG132" s="299">
        <v>0</v>
      </c>
      <c r="CH132" s="301">
        <v>0</v>
      </c>
      <c r="CI132" s="299">
        <v>0</v>
      </c>
      <c r="CJ132" s="301">
        <v>0</v>
      </c>
      <c r="CK132" s="299">
        <v>0</v>
      </c>
      <c r="CL132" s="375">
        <v>0</v>
      </c>
      <c r="CM132" s="376">
        <v>0</v>
      </c>
      <c r="CN132" s="375">
        <v>0</v>
      </c>
      <c r="CO132" s="376">
        <v>0</v>
      </c>
      <c r="CP132" s="375">
        <v>0</v>
      </c>
      <c r="CQ132" s="302">
        <v>0</v>
      </c>
      <c r="CR132" s="254">
        <f t="shared" si="13"/>
        <v>0</v>
      </c>
      <c r="CS132" s="255">
        <f t="shared" si="19"/>
        <v>0</v>
      </c>
      <c r="CT132" s="291">
        <f t="shared" si="20"/>
        <v>0</v>
      </c>
      <c r="CU132" s="824">
        <f t="shared" si="14"/>
        <v>0</v>
      </c>
      <c r="CV132" s="373">
        <f t="shared" si="15"/>
        <v>0</v>
      </c>
      <c r="CW132" s="373">
        <f t="shared" si="16"/>
        <v>0</v>
      </c>
      <c r="CX132" s="910"/>
      <c r="CY132" s="907"/>
      <c r="CZ132" s="947"/>
    </row>
    <row r="133" spans="1:104" s="6" customFormat="1" ht="22.5" customHeight="1" x14ac:dyDescent="0.25">
      <c r="A133" s="52">
        <v>123</v>
      </c>
      <c r="B133" s="972"/>
      <c r="C133" s="972"/>
      <c r="D133" s="175" t="str">
        <f>IF(B133="","",VLOOKUP(B133,'DATOS BANCARIOS'!$B$4:$K$23,2))</f>
        <v/>
      </c>
      <c r="E133" s="117" t="str">
        <f>IF(B133="","",VLOOKUP(B133,'DATOS BANCARIOS'!$B$4:$K$23,4))</f>
        <v/>
      </c>
      <c r="F133" s="117" t="str">
        <f>IF(B133="","",VLOOKUP(B133,'DATOS BANCARIOS'!$B$4:$K$23,5))</f>
        <v/>
      </c>
      <c r="G133" s="117" t="str">
        <f>IF(B133="","",VLOOKUP(B133,'DATOS BANCARIOS'!$B$4:$K$23,6))</f>
        <v/>
      </c>
      <c r="H133" s="117" t="str">
        <f>IF(B133="","",VLOOKUP(B133,'DATOS BANCARIOS'!$B$4:$K$23,7))</f>
        <v/>
      </c>
      <c r="I133" s="117" t="str">
        <f>IF(B133="","",VLOOKUP(B133,'DATOS BANCARIOS'!$B$4:$K$23,8))</f>
        <v/>
      </c>
      <c r="J133" s="713"/>
      <c r="K133" s="397"/>
      <c r="L133" s="852">
        <v>0</v>
      </c>
      <c r="M133" s="196">
        <f>L133*'BD GRAL 2'!$E$3</f>
        <v>0</v>
      </c>
      <c r="N133" s="369">
        <v>0</v>
      </c>
      <c r="O133" s="196">
        <f>N133*'BD GRAL 2'!$E$4</f>
        <v>0</v>
      </c>
      <c r="P133" s="369">
        <v>0</v>
      </c>
      <c r="Q133" s="196">
        <f>P133*'BD GRAL 2'!$E$5</f>
        <v>0</v>
      </c>
      <c r="R133" s="369">
        <v>0</v>
      </c>
      <c r="S133" s="196">
        <f>R133*'BD GRAL 2'!$E$6</f>
        <v>0</v>
      </c>
      <c r="T133" s="369">
        <v>0</v>
      </c>
      <c r="U133" s="196">
        <f>T133*'BD GRAL 2'!$E$7</f>
        <v>0</v>
      </c>
      <c r="V133" s="369">
        <v>0</v>
      </c>
      <c r="W133" s="165">
        <f>V133*'BD GRAL 2'!$E$8</f>
        <v>0</v>
      </c>
      <c r="X133" s="369">
        <v>0</v>
      </c>
      <c r="Y133" s="196">
        <f>X133*'BD GRAL 2'!$E$9</f>
        <v>0</v>
      </c>
      <c r="Z133" s="369">
        <v>0</v>
      </c>
      <c r="AA133" s="196">
        <f>Z133*'BD GRAL 2'!$E$10</f>
        <v>0</v>
      </c>
      <c r="AB133" s="369">
        <v>0</v>
      </c>
      <c r="AC133" s="196">
        <f>AB133*'BD GRAL 2'!$E$11</f>
        <v>0</v>
      </c>
      <c r="AD133" s="369">
        <v>0</v>
      </c>
      <c r="AE133" s="196">
        <f>AD133*'BD GRAL 2'!$E$12</f>
        <v>0</v>
      </c>
      <c r="AF133" s="369">
        <v>0</v>
      </c>
      <c r="AG133" s="196">
        <f>AF133*'BD GRAL 2'!$E$13</f>
        <v>0</v>
      </c>
      <c r="AH133" s="369">
        <v>0</v>
      </c>
      <c r="AI133" s="196">
        <f>AH133*'BD GRAL 2'!$E$14</f>
        <v>0</v>
      </c>
      <c r="AJ133" s="369">
        <v>0</v>
      </c>
      <c r="AK133" s="196">
        <f>AJ133*'BD GRAL 2'!$E$15</f>
        <v>0</v>
      </c>
      <c r="AL133" s="369">
        <v>0</v>
      </c>
      <c r="AM133" s="196">
        <f>AL133*'BD GRAL 2'!$E$16</f>
        <v>0</v>
      </c>
      <c r="AN133" s="369">
        <v>0</v>
      </c>
      <c r="AO133" s="196">
        <f>AN133*'BD GRAL 2'!$E$17</f>
        <v>0</v>
      </c>
      <c r="AP133" s="369">
        <v>0</v>
      </c>
      <c r="AQ133" s="196">
        <f>AP133*'BD GRAL 2'!$E$18</f>
        <v>0</v>
      </c>
      <c r="AR133" s="207">
        <f t="shared" si="12"/>
        <v>0</v>
      </c>
      <c r="AS133" s="357">
        <v>0</v>
      </c>
      <c r="AT133" s="358">
        <v>0</v>
      </c>
      <c r="AU133" s="359">
        <v>0</v>
      </c>
      <c r="AV133" s="360">
        <v>0</v>
      </c>
      <c r="AW133" s="359">
        <v>0</v>
      </c>
      <c r="AX133" s="360">
        <v>0</v>
      </c>
      <c r="AY133" s="359">
        <v>0</v>
      </c>
      <c r="AZ133" s="361">
        <v>0</v>
      </c>
      <c r="BA133" s="359">
        <v>0</v>
      </c>
      <c r="BB133" s="361">
        <v>0</v>
      </c>
      <c r="BC133" s="359">
        <v>0</v>
      </c>
      <c r="BD133" s="361">
        <v>0</v>
      </c>
      <c r="BE133" s="362">
        <v>0</v>
      </c>
      <c r="BF133" s="232">
        <f t="shared" si="17"/>
        <v>0</v>
      </c>
      <c r="BG133" s="180">
        <f t="shared" si="18"/>
        <v>0</v>
      </c>
      <c r="BH133" s="227">
        <f t="shared" si="21"/>
        <v>0</v>
      </c>
      <c r="BI133" s="236">
        <f t="shared" si="22"/>
        <v>0</v>
      </c>
      <c r="BJ133" s="974"/>
      <c r="BK133" s="909"/>
      <c r="BL133" s="909"/>
      <c r="BM133" s="975"/>
      <c r="BO133" s="242">
        <v>123</v>
      </c>
      <c r="BP133" s="959"/>
      <c r="BQ133" s="959"/>
      <c r="BR133" s="391" t="str">
        <f>IF(BP133="","",VLOOKUP(BP133,'DATOS BANCARIOS'!$B$4:$K$23,2))</f>
        <v/>
      </c>
      <c r="BS133" s="392" t="str">
        <f>IF(BP133="","",VLOOKUP(BP133,'DATOS BANCARIOS'!$B$4:$K$23,4))</f>
        <v/>
      </c>
      <c r="BT133" s="393" t="str">
        <f>IF(BP133="","",VLOOKUP(BP133,'DATOS BANCARIOS'!$B$4:$K$23,5))</f>
        <v/>
      </c>
      <c r="BU133" s="393" t="str">
        <f>IF(BP133="","",VLOOKUP(BP133,'DATOS BANCARIOS'!$B$4:$K$23,6))</f>
        <v/>
      </c>
      <c r="BV133" s="393" t="str">
        <f>IF(BP133="","",VLOOKUP(BP133,'DATOS BANCARIOS'!$B$4:$K$23,7))</f>
        <v/>
      </c>
      <c r="BW133" s="393" t="str">
        <f>IF(BP133="","",VLOOKUP(BP133,'DATOS BANCARIOS'!$B$4:$K$23,8))</f>
        <v/>
      </c>
      <c r="BX133" s="713"/>
      <c r="BY133" s="395"/>
      <c r="BZ133" s="298">
        <v>0</v>
      </c>
      <c r="CA133" s="299">
        <v>0</v>
      </c>
      <c r="CB133" s="300">
        <v>0</v>
      </c>
      <c r="CC133" s="299">
        <v>0</v>
      </c>
      <c r="CD133" s="300">
        <v>0</v>
      </c>
      <c r="CE133" s="299">
        <v>0</v>
      </c>
      <c r="CF133" s="300">
        <v>0</v>
      </c>
      <c r="CG133" s="299">
        <v>0</v>
      </c>
      <c r="CH133" s="301">
        <v>0</v>
      </c>
      <c r="CI133" s="299">
        <v>0</v>
      </c>
      <c r="CJ133" s="301">
        <v>0</v>
      </c>
      <c r="CK133" s="299">
        <v>0</v>
      </c>
      <c r="CL133" s="375">
        <v>0</v>
      </c>
      <c r="CM133" s="376">
        <v>0</v>
      </c>
      <c r="CN133" s="375">
        <v>0</v>
      </c>
      <c r="CO133" s="376">
        <v>0</v>
      </c>
      <c r="CP133" s="375">
        <v>0</v>
      </c>
      <c r="CQ133" s="302">
        <v>0</v>
      </c>
      <c r="CR133" s="254">
        <f t="shared" si="13"/>
        <v>0</v>
      </c>
      <c r="CS133" s="255">
        <f t="shared" si="19"/>
        <v>0</v>
      </c>
      <c r="CT133" s="291">
        <f t="shared" si="20"/>
        <v>0</v>
      </c>
      <c r="CU133" s="824">
        <f t="shared" si="14"/>
        <v>0</v>
      </c>
      <c r="CV133" s="373">
        <f t="shared" si="15"/>
        <v>0</v>
      </c>
      <c r="CW133" s="373">
        <f t="shared" si="16"/>
        <v>0</v>
      </c>
      <c r="CX133" s="910"/>
      <c r="CY133" s="907"/>
      <c r="CZ133" s="947"/>
    </row>
    <row r="134" spans="1:104" s="6" customFormat="1" ht="22.5" customHeight="1" x14ac:dyDescent="0.25">
      <c r="A134" s="52">
        <v>124</v>
      </c>
      <c r="B134" s="972"/>
      <c r="C134" s="972"/>
      <c r="D134" s="175" t="str">
        <f>IF(B134="","",VLOOKUP(B134,'DATOS BANCARIOS'!$B$4:$K$23,2))</f>
        <v/>
      </c>
      <c r="E134" s="117" t="str">
        <f>IF(B134="","",VLOOKUP(B134,'DATOS BANCARIOS'!$B$4:$K$23,4))</f>
        <v/>
      </c>
      <c r="F134" s="117" t="str">
        <f>IF(B134="","",VLOOKUP(B134,'DATOS BANCARIOS'!$B$4:$K$23,5))</f>
        <v/>
      </c>
      <c r="G134" s="117" t="str">
        <f>IF(B134="","",VLOOKUP(B134,'DATOS BANCARIOS'!$B$4:$K$23,6))</f>
        <v/>
      </c>
      <c r="H134" s="117" t="str">
        <f>IF(B134="","",VLOOKUP(B134,'DATOS BANCARIOS'!$B$4:$K$23,7))</f>
        <v/>
      </c>
      <c r="I134" s="117" t="str">
        <f>IF(B134="","",VLOOKUP(B134,'DATOS BANCARIOS'!$B$4:$K$23,8))</f>
        <v/>
      </c>
      <c r="J134" s="713"/>
      <c r="K134" s="397"/>
      <c r="L134" s="852">
        <v>0</v>
      </c>
      <c r="M134" s="196">
        <f>L134*'BD GRAL 2'!$E$3</f>
        <v>0</v>
      </c>
      <c r="N134" s="369">
        <v>0</v>
      </c>
      <c r="O134" s="196">
        <f>N134*'BD GRAL 2'!$E$4</f>
        <v>0</v>
      </c>
      <c r="P134" s="369">
        <v>0</v>
      </c>
      <c r="Q134" s="196">
        <f>P134*'BD GRAL 2'!$E$5</f>
        <v>0</v>
      </c>
      <c r="R134" s="369">
        <v>0</v>
      </c>
      <c r="S134" s="196">
        <f>R134*'BD GRAL 2'!$E$6</f>
        <v>0</v>
      </c>
      <c r="T134" s="369">
        <v>0</v>
      </c>
      <c r="U134" s="196">
        <f>T134*'BD GRAL 2'!$E$7</f>
        <v>0</v>
      </c>
      <c r="V134" s="369">
        <v>0</v>
      </c>
      <c r="W134" s="165">
        <f>V134*'BD GRAL 2'!$E$8</f>
        <v>0</v>
      </c>
      <c r="X134" s="369">
        <v>0</v>
      </c>
      <c r="Y134" s="196">
        <f>X134*'BD GRAL 2'!$E$9</f>
        <v>0</v>
      </c>
      <c r="Z134" s="369">
        <v>0</v>
      </c>
      <c r="AA134" s="196">
        <f>Z134*'BD GRAL 2'!$E$10</f>
        <v>0</v>
      </c>
      <c r="AB134" s="369">
        <v>0</v>
      </c>
      <c r="AC134" s="196">
        <f>AB134*'BD GRAL 2'!$E$11</f>
        <v>0</v>
      </c>
      <c r="AD134" s="369">
        <v>0</v>
      </c>
      <c r="AE134" s="196">
        <f>AD134*'BD GRAL 2'!$E$12</f>
        <v>0</v>
      </c>
      <c r="AF134" s="369">
        <v>0</v>
      </c>
      <c r="AG134" s="196">
        <f>AF134*'BD GRAL 2'!$E$13</f>
        <v>0</v>
      </c>
      <c r="AH134" s="369">
        <v>0</v>
      </c>
      <c r="AI134" s="196">
        <f>AH134*'BD GRAL 2'!$E$14</f>
        <v>0</v>
      </c>
      <c r="AJ134" s="369">
        <v>0</v>
      </c>
      <c r="AK134" s="196">
        <f>AJ134*'BD GRAL 2'!$E$15</f>
        <v>0</v>
      </c>
      <c r="AL134" s="369">
        <v>0</v>
      </c>
      <c r="AM134" s="196">
        <f>AL134*'BD GRAL 2'!$E$16</f>
        <v>0</v>
      </c>
      <c r="AN134" s="369">
        <v>0</v>
      </c>
      <c r="AO134" s="196">
        <f>AN134*'BD GRAL 2'!$E$17</f>
        <v>0</v>
      </c>
      <c r="AP134" s="369">
        <v>0</v>
      </c>
      <c r="AQ134" s="196">
        <f>AP134*'BD GRAL 2'!$E$18</f>
        <v>0</v>
      </c>
      <c r="AR134" s="207">
        <f t="shared" si="12"/>
        <v>0</v>
      </c>
      <c r="AS134" s="357">
        <v>0</v>
      </c>
      <c r="AT134" s="358">
        <v>0</v>
      </c>
      <c r="AU134" s="359">
        <v>0</v>
      </c>
      <c r="AV134" s="360">
        <v>0</v>
      </c>
      <c r="AW134" s="359">
        <v>0</v>
      </c>
      <c r="AX134" s="360">
        <v>0</v>
      </c>
      <c r="AY134" s="359">
        <v>0</v>
      </c>
      <c r="AZ134" s="361">
        <v>0</v>
      </c>
      <c r="BA134" s="359">
        <v>0</v>
      </c>
      <c r="BB134" s="361">
        <v>0</v>
      </c>
      <c r="BC134" s="359">
        <v>0</v>
      </c>
      <c r="BD134" s="361">
        <v>0</v>
      </c>
      <c r="BE134" s="362">
        <v>0</v>
      </c>
      <c r="BF134" s="232">
        <f t="shared" si="17"/>
        <v>0</v>
      </c>
      <c r="BG134" s="180">
        <f t="shared" si="18"/>
        <v>0</v>
      </c>
      <c r="BH134" s="227">
        <f t="shared" si="21"/>
        <v>0</v>
      </c>
      <c r="BI134" s="236">
        <f t="shared" si="22"/>
        <v>0</v>
      </c>
      <c r="BJ134" s="974"/>
      <c r="BK134" s="909"/>
      <c r="BL134" s="909"/>
      <c r="BM134" s="975"/>
      <c r="BO134" s="242">
        <v>124</v>
      </c>
      <c r="BP134" s="959"/>
      <c r="BQ134" s="959"/>
      <c r="BR134" s="391" t="str">
        <f>IF(BP134="","",VLOOKUP(BP134,'DATOS BANCARIOS'!$B$4:$K$23,2))</f>
        <v/>
      </c>
      <c r="BS134" s="392" t="str">
        <f>IF(BP134="","",VLOOKUP(BP134,'DATOS BANCARIOS'!$B$4:$K$23,4))</f>
        <v/>
      </c>
      <c r="BT134" s="393" t="str">
        <f>IF(BP134="","",VLOOKUP(BP134,'DATOS BANCARIOS'!$B$4:$K$23,5))</f>
        <v/>
      </c>
      <c r="BU134" s="393" t="str">
        <f>IF(BP134="","",VLOOKUP(BP134,'DATOS BANCARIOS'!$B$4:$K$23,6))</f>
        <v/>
      </c>
      <c r="BV134" s="393" t="str">
        <f>IF(BP134="","",VLOOKUP(BP134,'DATOS BANCARIOS'!$B$4:$K$23,7))</f>
        <v/>
      </c>
      <c r="BW134" s="393" t="str">
        <f>IF(BP134="","",VLOOKUP(BP134,'DATOS BANCARIOS'!$B$4:$K$23,8))</f>
        <v/>
      </c>
      <c r="BX134" s="713"/>
      <c r="BY134" s="395"/>
      <c r="BZ134" s="298">
        <v>0</v>
      </c>
      <c r="CA134" s="299">
        <v>0</v>
      </c>
      <c r="CB134" s="300">
        <v>0</v>
      </c>
      <c r="CC134" s="299">
        <v>0</v>
      </c>
      <c r="CD134" s="300">
        <v>0</v>
      </c>
      <c r="CE134" s="299">
        <v>0</v>
      </c>
      <c r="CF134" s="300">
        <v>0</v>
      </c>
      <c r="CG134" s="299">
        <v>0</v>
      </c>
      <c r="CH134" s="301">
        <v>0</v>
      </c>
      <c r="CI134" s="299">
        <v>0</v>
      </c>
      <c r="CJ134" s="301">
        <v>0</v>
      </c>
      <c r="CK134" s="299">
        <v>0</v>
      </c>
      <c r="CL134" s="375">
        <v>0</v>
      </c>
      <c r="CM134" s="376">
        <v>0</v>
      </c>
      <c r="CN134" s="375">
        <v>0</v>
      </c>
      <c r="CO134" s="376">
        <v>0</v>
      </c>
      <c r="CP134" s="375">
        <v>0</v>
      </c>
      <c r="CQ134" s="302">
        <v>0</v>
      </c>
      <c r="CR134" s="254">
        <f t="shared" si="13"/>
        <v>0</v>
      </c>
      <c r="CS134" s="255">
        <f t="shared" si="19"/>
        <v>0</v>
      </c>
      <c r="CT134" s="291">
        <f t="shared" si="20"/>
        <v>0</v>
      </c>
      <c r="CU134" s="824">
        <f t="shared" si="14"/>
        <v>0</v>
      </c>
      <c r="CV134" s="373">
        <f t="shared" si="15"/>
        <v>0</v>
      </c>
      <c r="CW134" s="373">
        <f t="shared" si="16"/>
        <v>0</v>
      </c>
      <c r="CX134" s="910"/>
      <c r="CY134" s="907"/>
      <c r="CZ134" s="947"/>
    </row>
    <row r="135" spans="1:104" s="6" customFormat="1" ht="22.5" customHeight="1" x14ac:dyDescent="0.25">
      <c r="A135" s="52">
        <v>125</v>
      </c>
      <c r="B135" s="972"/>
      <c r="C135" s="972"/>
      <c r="D135" s="175" t="str">
        <f>IF(B135="","",VLOOKUP(B135,'DATOS BANCARIOS'!$B$4:$K$23,2))</f>
        <v/>
      </c>
      <c r="E135" s="117" t="str">
        <f>IF(B135="","",VLOOKUP(B135,'DATOS BANCARIOS'!$B$4:$K$23,4))</f>
        <v/>
      </c>
      <c r="F135" s="117" t="str">
        <f>IF(B135="","",VLOOKUP(B135,'DATOS BANCARIOS'!$B$4:$K$23,5))</f>
        <v/>
      </c>
      <c r="G135" s="117" t="str">
        <f>IF(B135="","",VLOOKUP(B135,'DATOS BANCARIOS'!$B$4:$K$23,6))</f>
        <v/>
      </c>
      <c r="H135" s="117" t="str">
        <f>IF(B135="","",VLOOKUP(B135,'DATOS BANCARIOS'!$B$4:$K$23,7))</f>
        <v/>
      </c>
      <c r="I135" s="117" t="str">
        <f>IF(B135="","",VLOOKUP(B135,'DATOS BANCARIOS'!$B$4:$K$23,8))</f>
        <v/>
      </c>
      <c r="J135" s="713"/>
      <c r="K135" s="397"/>
      <c r="L135" s="852">
        <v>0</v>
      </c>
      <c r="M135" s="196">
        <f>L135*'BD GRAL 2'!$E$3</f>
        <v>0</v>
      </c>
      <c r="N135" s="369">
        <v>0</v>
      </c>
      <c r="O135" s="196">
        <f>N135*'BD GRAL 2'!$E$4</f>
        <v>0</v>
      </c>
      <c r="P135" s="369">
        <v>0</v>
      </c>
      <c r="Q135" s="196">
        <f>P135*'BD GRAL 2'!$E$5</f>
        <v>0</v>
      </c>
      <c r="R135" s="369">
        <v>0</v>
      </c>
      <c r="S135" s="196">
        <f>R135*'BD GRAL 2'!$E$6</f>
        <v>0</v>
      </c>
      <c r="T135" s="369">
        <v>0</v>
      </c>
      <c r="U135" s="196">
        <f>T135*'BD GRAL 2'!$E$7</f>
        <v>0</v>
      </c>
      <c r="V135" s="369">
        <v>0</v>
      </c>
      <c r="W135" s="165">
        <f>V135*'BD GRAL 2'!$E$8</f>
        <v>0</v>
      </c>
      <c r="X135" s="369">
        <v>0</v>
      </c>
      <c r="Y135" s="196">
        <f>X135*'BD GRAL 2'!$E$9</f>
        <v>0</v>
      </c>
      <c r="Z135" s="369">
        <v>0</v>
      </c>
      <c r="AA135" s="196">
        <f>Z135*'BD GRAL 2'!$E$10</f>
        <v>0</v>
      </c>
      <c r="AB135" s="369">
        <v>0</v>
      </c>
      <c r="AC135" s="196">
        <f>AB135*'BD GRAL 2'!$E$11</f>
        <v>0</v>
      </c>
      <c r="AD135" s="369">
        <v>0</v>
      </c>
      <c r="AE135" s="196">
        <f>AD135*'BD GRAL 2'!$E$12</f>
        <v>0</v>
      </c>
      <c r="AF135" s="369">
        <v>0</v>
      </c>
      <c r="AG135" s="196">
        <f>AF135*'BD GRAL 2'!$E$13</f>
        <v>0</v>
      </c>
      <c r="AH135" s="369">
        <v>0</v>
      </c>
      <c r="AI135" s="196">
        <f>AH135*'BD GRAL 2'!$E$14</f>
        <v>0</v>
      </c>
      <c r="AJ135" s="369">
        <v>0</v>
      </c>
      <c r="AK135" s="196">
        <f>AJ135*'BD GRAL 2'!$E$15</f>
        <v>0</v>
      </c>
      <c r="AL135" s="369">
        <v>0</v>
      </c>
      <c r="AM135" s="196">
        <f>AL135*'BD GRAL 2'!$E$16</f>
        <v>0</v>
      </c>
      <c r="AN135" s="369">
        <v>0</v>
      </c>
      <c r="AO135" s="196">
        <f>AN135*'BD GRAL 2'!$E$17</f>
        <v>0</v>
      </c>
      <c r="AP135" s="369">
        <v>0</v>
      </c>
      <c r="AQ135" s="196">
        <f>AP135*'BD GRAL 2'!$E$18</f>
        <v>0</v>
      </c>
      <c r="AR135" s="207">
        <f t="shared" si="12"/>
        <v>0</v>
      </c>
      <c r="AS135" s="357">
        <v>0</v>
      </c>
      <c r="AT135" s="358">
        <v>0</v>
      </c>
      <c r="AU135" s="359">
        <v>0</v>
      </c>
      <c r="AV135" s="360">
        <v>0</v>
      </c>
      <c r="AW135" s="359">
        <v>0</v>
      </c>
      <c r="AX135" s="360">
        <v>0</v>
      </c>
      <c r="AY135" s="359">
        <v>0</v>
      </c>
      <c r="AZ135" s="361">
        <v>0</v>
      </c>
      <c r="BA135" s="359">
        <v>0</v>
      </c>
      <c r="BB135" s="361">
        <v>0</v>
      </c>
      <c r="BC135" s="359">
        <v>0</v>
      </c>
      <c r="BD135" s="361">
        <v>0</v>
      </c>
      <c r="BE135" s="362">
        <v>0</v>
      </c>
      <c r="BF135" s="232">
        <f t="shared" si="17"/>
        <v>0</v>
      </c>
      <c r="BG135" s="180">
        <f t="shared" si="18"/>
        <v>0</v>
      </c>
      <c r="BH135" s="227">
        <f t="shared" si="21"/>
        <v>0</v>
      </c>
      <c r="BI135" s="236">
        <f t="shared" si="22"/>
        <v>0</v>
      </c>
      <c r="BJ135" s="974"/>
      <c r="BK135" s="909"/>
      <c r="BL135" s="909"/>
      <c r="BM135" s="975"/>
      <c r="BO135" s="242">
        <v>125</v>
      </c>
      <c r="BP135" s="959"/>
      <c r="BQ135" s="959"/>
      <c r="BR135" s="391" t="str">
        <f>IF(BP135="","",VLOOKUP(BP135,'DATOS BANCARIOS'!$B$4:$K$23,2))</f>
        <v/>
      </c>
      <c r="BS135" s="392" t="str">
        <f>IF(BP135="","",VLOOKUP(BP135,'DATOS BANCARIOS'!$B$4:$K$23,4))</f>
        <v/>
      </c>
      <c r="BT135" s="393" t="str">
        <f>IF(BP135="","",VLOOKUP(BP135,'DATOS BANCARIOS'!$B$4:$K$23,5))</f>
        <v/>
      </c>
      <c r="BU135" s="393" t="str">
        <f>IF(BP135="","",VLOOKUP(BP135,'DATOS BANCARIOS'!$B$4:$K$23,6))</f>
        <v/>
      </c>
      <c r="BV135" s="393" t="str">
        <f>IF(BP135="","",VLOOKUP(BP135,'DATOS BANCARIOS'!$B$4:$K$23,7))</f>
        <v/>
      </c>
      <c r="BW135" s="393" t="str">
        <f>IF(BP135="","",VLOOKUP(BP135,'DATOS BANCARIOS'!$B$4:$K$23,8))</f>
        <v/>
      </c>
      <c r="BX135" s="713"/>
      <c r="BY135" s="395"/>
      <c r="BZ135" s="298">
        <v>0</v>
      </c>
      <c r="CA135" s="299">
        <v>0</v>
      </c>
      <c r="CB135" s="300">
        <v>0</v>
      </c>
      <c r="CC135" s="299">
        <v>0</v>
      </c>
      <c r="CD135" s="300">
        <v>0</v>
      </c>
      <c r="CE135" s="299">
        <v>0</v>
      </c>
      <c r="CF135" s="300">
        <v>0</v>
      </c>
      <c r="CG135" s="299">
        <v>0</v>
      </c>
      <c r="CH135" s="301">
        <v>0</v>
      </c>
      <c r="CI135" s="299">
        <v>0</v>
      </c>
      <c r="CJ135" s="301">
        <v>0</v>
      </c>
      <c r="CK135" s="299">
        <v>0</v>
      </c>
      <c r="CL135" s="375">
        <v>0</v>
      </c>
      <c r="CM135" s="376">
        <v>0</v>
      </c>
      <c r="CN135" s="375">
        <v>0</v>
      </c>
      <c r="CO135" s="376">
        <v>0</v>
      </c>
      <c r="CP135" s="375">
        <v>0</v>
      </c>
      <c r="CQ135" s="302">
        <v>0</v>
      </c>
      <c r="CR135" s="254">
        <f t="shared" si="13"/>
        <v>0</v>
      </c>
      <c r="CS135" s="255">
        <f t="shared" si="19"/>
        <v>0</v>
      </c>
      <c r="CT135" s="291">
        <f t="shared" si="20"/>
        <v>0</v>
      </c>
      <c r="CU135" s="824">
        <f t="shared" si="14"/>
        <v>0</v>
      </c>
      <c r="CV135" s="373">
        <f t="shared" si="15"/>
        <v>0</v>
      </c>
      <c r="CW135" s="373">
        <f t="shared" si="16"/>
        <v>0</v>
      </c>
      <c r="CX135" s="910"/>
      <c r="CY135" s="907"/>
      <c r="CZ135" s="947"/>
    </row>
    <row r="136" spans="1:104" s="6" customFormat="1" ht="22.5" customHeight="1" x14ac:dyDescent="0.25">
      <c r="A136" s="52">
        <v>126</v>
      </c>
      <c r="B136" s="972"/>
      <c r="C136" s="972"/>
      <c r="D136" s="175" t="str">
        <f>IF(B136="","",VLOOKUP(B136,'DATOS BANCARIOS'!$B$4:$K$23,2))</f>
        <v/>
      </c>
      <c r="E136" s="117" t="str">
        <f>IF(B136="","",VLOOKUP(B136,'DATOS BANCARIOS'!$B$4:$K$23,4))</f>
        <v/>
      </c>
      <c r="F136" s="117" t="str">
        <f>IF(B136="","",VLOOKUP(B136,'DATOS BANCARIOS'!$B$4:$K$23,5))</f>
        <v/>
      </c>
      <c r="G136" s="117" t="str">
        <f>IF(B136="","",VLOOKUP(B136,'DATOS BANCARIOS'!$B$4:$K$23,6))</f>
        <v/>
      </c>
      <c r="H136" s="117" t="str">
        <f>IF(B136="","",VLOOKUP(B136,'DATOS BANCARIOS'!$B$4:$K$23,7))</f>
        <v/>
      </c>
      <c r="I136" s="117" t="str">
        <f>IF(B136="","",VLOOKUP(B136,'DATOS BANCARIOS'!$B$4:$K$23,8))</f>
        <v/>
      </c>
      <c r="J136" s="713"/>
      <c r="K136" s="397"/>
      <c r="L136" s="852">
        <v>0</v>
      </c>
      <c r="M136" s="196">
        <f>L136*'BD GRAL 2'!$E$3</f>
        <v>0</v>
      </c>
      <c r="N136" s="369">
        <v>0</v>
      </c>
      <c r="O136" s="196">
        <f>N136*'BD GRAL 2'!$E$4</f>
        <v>0</v>
      </c>
      <c r="P136" s="369">
        <v>0</v>
      </c>
      <c r="Q136" s="196">
        <f>P136*'BD GRAL 2'!$E$5</f>
        <v>0</v>
      </c>
      <c r="R136" s="369">
        <v>0</v>
      </c>
      <c r="S136" s="196">
        <f>R136*'BD GRAL 2'!$E$6</f>
        <v>0</v>
      </c>
      <c r="T136" s="369">
        <v>0</v>
      </c>
      <c r="U136" s="196">
        <f>T136*'BD GRAL 2'!$E$7</f>
        <v>0</v>
      </c>
      <c r="V136" s="369">
        <v>0</v>
      </c>
      <c r="W136" s="165">
        <f>V136*'BD GRAL 2'!$E$8</f>
        <v>0</v>
      </c>
      <c r="X136" s="369">
        <v>0</v>
      </c>
      <c r="Y136" s="196">
        <f>X136*'BD GRAL 2'!$E$9</f>
        <v>0</v>
      </c>
      <c r="Z136" s="369">
        <v>0</v>
      </c>
      <c r="AA136" s="196">
        <f>Z136*'BD GRAL 2'!$E$10</f>
        <v>0</v>
      </c>
      <c r="AB136" s="369">
        <v>0</v>
      </c>
      <c r="AC136" s="196">
        <f>AB136*'BD GRAL 2'!$E$11</f>
        <v>0</v>
      </c>
      <c r="AD136" s="369">
        <v>0</v>
      </c>
      <c r="AE136" s="196">
        <f>AD136*'BD GRAL 2'!$E$12</f>
        <v>0</v>
      </c>
      <c r="AF136" s="369">
        <v>0</v>
      </c>
      <c r="AG136" s="196">
        <f>AF136*'BD GRAL 2'!$E$13</f>
        <v>0</v>
      </c>
      <c r="AH136" s="369">
        <v>0</v>
      </c>
      <c r="AI136" s="196">
        <f>AH136*'BD GRAL 2'!$E$14</f>
        <v>0</v>
      </c>
      <c r="AJ136" s="369">
        <v>0</v>
      </c>
      <c r="AK136" s="196">
        <f>AJ136*'BD GRAL 2'!$E$15</f>
        <v>0</v>
      </c>
      <c r="AL136" s="369">
        <v>0</v>
      </c>
      <c r="AM136" s="196">
        <f>AL136*'BD GRAL 2'!$E$16</f>
        <v>0</v>
      </c>
      <c r="AN136" s="369">
        <v>0</v>
      </c>
      <c r="AO136" s="196">
        <f>AN136*'BD GRAL 2'!$E$17</f>
        <v>0</v>
      </c>
      <c r="AP136" s="369">
        <v>0</v>
      </c>
      <c r="AQ136" s="196">
        <f>AP136*'BD GRAL 2'!$E$18</f>
        <v>0</v>
      </c>
      <c r="AR136" s="207">
        <f t="shared" si="12"/>
        <v>0</v>
      </c>
      <c r="AS136" s="357">
        <v>0</v>
      </c>
      <c r="AT136" s="358">
        <v>0</v>
      </c>
      <c r="AU136" s="359">
        <v>0</v>
      </c>
      <c r="AV136" s="360">
        <v>0</v>
      </c>
      <c r="AW136" s="359">
        <v>0</v>
      </c>
      <c r="AX136" s="360">
        <v>0</v>
      </c>
      <c r="AY136" s="359">
        <v>0</v>
      </c>
      <c r="AZ136" s="361">
        <v>0</v>
      </c>
      <c r="BA136" s="359">
        <v>0</v>
      </c>
      <c r="BB136" s="361">
        <v>0</v>
      </c>
      <c r="BC136" s="359">
        <v>0</v>
      </c>
      <c r="BD136" s="361">
        <v>0</v>
      </c>
      <c r="BE136" s="362">
        <v>0</v>
      </c>
      <c r="BF136" s="232">
        <f t="shared" si="17"/>
        <v>0</v>
      </c>
      <c r="BG136" s="180">
        <f t="shared" si="18"/>
        <v>0</v>
      </c>
      <c r="BH136" s="227">
        <f t="shared" si="21"/>
        <v>0</v>
      </c>
      <c r="BI136" s="236">
        <f t="shared" si="22"/>
        <v>0</v>
      </c>
      <c r="BJ136" s="974"/>
      <c r="BK136" s="909"/>
      <c r="BL136" s="909"/>
      <c r="BM136" s="975"/>
      <c r="BO136" s="242">
        <v>126</v>
      </c>
      <c r="BP136" s="959"/>
      <c r="BQ136" s="959"/>
      <c r="BR136" s="391" t="str">
        <f>IF(BP136="","",VLOOKUP(BP136,'DATOS BANCARIOS'!$B$4:$K$23,2))</f>
        <v/>
      </c>
      <c r="BS136" s="392" t="str">
        <f>IF(BP136="","",VLOOKUP(BP136,'DATOS BANCARIOS'!$B$4:$K$23,4))</f>
        <v/>
      </c>
      <c r="BT136" s="393" t="str">
        <f>IF(BP136="","",VLOOKUP(BP136,'DATOS BANCARIOS'!$B$4:$K$23,5))</f>
        <v/>
      </c>
      <c r="BU136" s="393" t="str">
        <f>IF(BP136="","",VLOOKUP(BP136,'DATOS BANCARIOS'!$B$4:$K$23,6))</f>
        <v/>
      </c>
      <c r="BV136" s="393" t="str">
        <f>IF(BP136="","",VLOOKUP(BP136,'DATOS BANCARIOS'!$B$4:$K$23,7))</f>
        <v/>
      </c>
      <c r="BW136" s="393" t="str">
        <f>IF(BP136="","",VLOOKUP(BP136,'DATOS BANCARIOS'!$B$4:$K$23,8))</f>
        <v/>
      </c>
      <c r="BX136" s="713"/>
      <c r="BY136" s="395"/>
      <c r="BZ136" s="298">
        <v>0</v>
      </c>
      <c r="CA136" s="299">
        <v>0</v>
      </c>
      <c r="CB136" s="300">
        <v>0</v>
      </c>
      <c r="CC136" s="299">
        <v>0</v>
      </c>
      <c r="CD136" s="300">
        <v>0</v>
      </c>
      <c r="CE136" s="299">
        <v>0</v>
      </c>
      <c r="CF136" s="300">
        <v>0</v>
      </c>
      <c r="CG136" s="299">
        <v>0</v>
      </c>
      <c r="CH136" s="301">
        <v>0</v>
      </c>
      <c r="CI136" s="299">
        <v>0</v>
      </c>
      <c r="CJ136" s="301">
        <v>0</v>
      </c>
      <c r="CK136" s="299">
        <v>0</v>
      </c>
      <c r="CL136" s="375">
        <v>0</v>
      </c>
      <c r="CM136" s="376">
        <v>0</v>
      </c>
      <c r="CN136" s="375">
        <v>0</v>
      </c>
      <c r="CO136" s="376">
        <v>0</v>
      </c>
      <c r="CP136" s="375">
        <v>0</v>
      </c>
      <c r="CQ136" s="302">
        <v>0</v>
      </c>
      <c r="CR136" s="254">
        <f t="shared" si="13"/>
        <v>0</v>
      </c>
      <c r="CS136" s="255">
        <f t="shared" si="19"/>
        <v>0</v>
      </c>
      <c r="CT136" s="291">
        <f t="shared" si="20"/>
        <v>0</v>
      </c>
      <c r="CU136" s="824">
        <f t="shared" si="14"/>
        <v>0</v>
      </c>
      <c r="CV136" s="373">
        <f t="shared" si="15"/>
        <v>0</v>
      </c>
      <c r="CW136" s="373">
        <f t="shared" si="16"/>
        <v>0</v>
      </c>
      <c r="CX136" s="910"/>
      <c r="CY136" s="907"/>
      <c r="CZ136" s="947"/>
    </row>
    <row r="137" spans="1:104" s="6" customFormat="1" ht="22.5" customHeight="1" x14ac:dyDescent="0.25">
      <c r="A137" s="52">
        <v>127</v>
      </c>
      <c r="B137" s="972"/>
      <c r="C137" s="972"/>
      <c r="D137" s="175" t="str">
        <f>IF(B137="","",VLOOKUP(B137,'DATOS BANCARIOS'!$B$4:$K$23,2))</f>
        <v/>
      </c>
      <c r="E137" s="117" t="str">
        <f>IF(B137="","",VLOOKUP(B137,'DATOS BANCARIOS'!$B$4:$K$23,4))</f>
        <v/>
      </c>
      <c r="F137" s="117" t="str">
        <f>IF(B137="","",VLOOKUP(B137,'DATOS BANCARIOS'!$B$4:$K$23,5))</f>
        <v/>
      </c>
      <c r="G137" s="117" t="str">
        <f>IF(B137="","",VLOOKUP(B137,'DATOS BANCARIOS'!$B$4:$K$23,6))</f>
        <v/>
      </c>
      <c r="H137" s="117" t="str">
        <f>IF(B137="","",VLOOKUP(B137,'DATOS BANCARIOS'!$B$4:$K$23,7))</f>
        <v/>
      </c>
      <c r="I137" s="117" t="str">
        <f>IF(B137="","",VLOOKUP(B137,'DATOS BANCARIOS'!$B$4:$K$23,8))</f>
        <v/>
      </c>
      <c r="J137" s="713"/>
      <c r="K137" s="397"/>
      <c r="L137" s="852">
        <v>0</v>
      </c>
      <c r="M137" s="196">
        <f>L137*'BD GRAL 2'!$E$3</f>
        <v>0</v>
      </c>
      <c r="N137" s="369">
        <v>0</v>
      </c>
      <c r="O137" s="196">
        <f>N137*'BD GRAL 2'!$E$4</f>
        <v>0</v>
      </c>
      <c r="P137" s="369">
        <v>0</v>
      </c>
      <c r="Q137" s="196">
        <f>P137*'BD GRAL 2'!$E$5</f>
        <v>0</v>
      </c>
      <c r="R137" s="369">
        <v>0</v>
      </c>
      <c r="S137" s="196">
        <f>R137*'BD GRAL 2'!$E$6</f>
        <v>0</v>
      </c>
      <c r="T137" s="369">
        <v>0</v>
      </c>
      <c r="U137" s="196">
        <f>T137*'BD GRAL 2'!$E$7</f>
        <v>0</v>
      </c>
      <c r="V137" s="369">
        <v>0</v>
      </c>
      <c r="W137" s="165">
        <f>V137*'BD GRAL 2'!$E$8</f>
        <v>0</v>
      </c>
      <c r="X137" s="369">
        <v>0</v>
      </c>
      <c r="Y137" s="196">
        <f>X137*'BD GRAL 2'!$E$9</f>
        <v>0</v>
      </c>
      <c r="Z137" s="369">
        <v>0</v>
      </c>
      <c r="AA137" s="196">
        <f>Z137*'BD GRAL 2'!$E$10</f>
        <v>0</v>
      </c>
      <c r="AB137" s="369">
        <v>0</v>
      </c>
      <c r="AC137" s="196">
        <f>AB137*'BD GRAL 2'!$E$11</f>
        <v>0</v>
      </c>
      <c r="AD137" s="369">
        <v>0</v>
      </c>
      <c r="AE137" s="196">
        <f>AD137*'BD GRAL 2'!$E$12</f>
        <v>0</v>
      </c>
      <c r="AF137" s="369">
        <v>0</v>
      </c>
      <c r="AG137" s="196">
        <f>AF137*'BD GRAL 2'!$E$13</f>
        <v>0</v>
      </c>
      <c r="AH137" s="369">
        <v>0</v>
      </c>
      <c r="AI137" s="196">
        <f>AH137*'BD GRAL 2'!$E$14</f>
        <v>0</v>
      </c>
      <c r="AJ137" s="369">
        <v>0</v>
      </c>
      <c r="AK137" s="196">
        <f>AJ137*'BD GRAL 2'!$E$15</f>
        <v>0</v>
      </c>
      <c r="AL137" s="369">
        <v>0</v>
      </c>
      <c r="AM137" s="196">
        <f>AL137*'BD GRAL 2'!$E$16</f>
        <v>0</v>
      </c>
      <c r="AN137" s="369">
        <v>0</v>
      </c>
      <c r="AO137" s="196">
        <f>AN137*'BD GRAL 2'!$E$17</f>
        <v>0</v>
      </c>
      <c r="AP137" s="369">
        <v>0</v>
      </c>
      <c r="AQ137" s="196">
        <f>AP137*'BD GRAL 2'!$E$18</f>
        <v>0</v>
      </c>
      <c r="AR137" s="207">
        <f t="shared" si="12"/>
        <v>0</v>
      </c>
      <c r="AS137" s="357">
        <v>0</v>
      </c>
      <c r="AT137" s="358">
        <v>0</v>
      </c>
      <c r="AU137" s="359">
        <v>0</v>
      </c>
      <c r="AV137" s="360">
        <v>0</v>
      </c>
      <c r="AW137" s="359">
        <v>0</v>
      </c>
      <c r="AX137" s="360">
        <v>0</v>
      </c>
      <c r="AY137" s="359">
        <v>0</v>
      </c>
      <c r="AZ137" s="361">
        <v>0</v>
      </c>
      <c r="BA137" s="359">
        <v>0</v>
      </c>
      <c r="BB137" s="361">
        <v>0</v>
      </c>
      <c r="BC137" s="359">
        <v>0</v>
      </c>
      <c r="BD137" s="361">
        <v>0</v>
      </c>
      <c r="BE137" s="362">
        <v>0</v>
      </c>
      <c r="BF137" s="232">
        <f t="shared" si="17"/>
        <v>0</v>
      </c>
      <c r="BG137" s="180">
        <f t="shared" si="18"/>
        <v>0</v>
      </c>
      <c r="BH137" s="227">
        <f t="shared" si="21"/>
        <v>0</v>
      </c>
      <c r="BI137" s="236">
        <f t="shared" si="22"/>
        <v>0</v>
      </c>
      <c r="BJ137" s="974"/>
      <c r="BK137" s="909"/>
      <c r="BL137" s="909"/>
      <c r="BM137" s="975"/>
      <c r="BO137" s="242">
        <v>127</v>
      </c>
      <c r="BP137" s="959"/>
      <c r="BQ137" s="959"/>
      <c r="BR137" s="391" t="str">
        <f>IF(BP137="","",VLOOKUP(BP137,'DATOS BANCARIOS'!$B$4:$K$23,2))</f>
        <v/>
      </c>
      <c r="BS137" s="392" t="str">
        <f>IF(BP137="","",VLOOKUP(BP137,'DATOS BANCARIOS'!$B$4:$K$23,4))</f>
        <v/>
      </c>
      <c r="BT137" s="393" t="str">
        <f>IF(BP137="","",VLOOKUP(BP137,'DATOS BANCARIOS'!$B$4:$K$23,5))</f>
        <v/>
      </c>
      <c r="BU137" s="393" t="str">
        <f>IF(BP137="","",VLOOKUP(BP137,'DATOS BANCARIOS'!$B$4:$K$23,6))</f>
        <v/>
      </c>
      <c r="BV137" s="393" t="str">
        <f>IF(BP137="","",VLOOKUP(BP137,'DATOS BANCARIOS'!$B$4:$K$23,7))</f>
        <v/>
      </c>
      <c r="BW137" s="393" t="str">
        <f>IF(BP137="","",VLOOKUP(BP137,'DATOS BANCARIOS'!$B$4:$K$23,8))</f>
        <v/>
      </c>
      <c r="BX137" s="713"/>
      <c r="BY137" s="395"/>
      <c r="BZ137" s="298">
        <v>0</v>
      </c>
      <c r="CA137" s="299">
        <v>0</v>
      </c>
      <c r="CB137" s="300">
        <v>0</v>
      </c>
      <c r="CC137" s="299">
        <v>0</v>
      </c>
      <c r="CD137" s="300">
        <v>0</v>
      </c>
      <c r="CE137" s="299">
        <v>0</v>
      </c>
      <c r="CF137" s="300">
        <v>0</v>
      </c>
      <c r="CG137" s="299">
        <v>0</v>
      </c>
      <c r="CH137" s="301">
        <v>0</v>
      </c>
      <c r="CI137" s="299">
        <v>0</v>
      </c>
      <c r="CJ137" s="301">
        <v>0</v>
      </c>
      <c r="CK137" s="299">
        <v>0</v>
      </c>
      <c r="CL137" s="375">
        <v>0</v>
      </c>
      <c r="CM137" s="376">
        <v>0</v>
      </c>
      <c r="CN137" s="375">
        <v>0</v>
      </c>
      <c r="CO137" s="376">
        <v>0</v>
      </c>
      <c r="CP137" s="375">
        <v>0</v>
      </c>
      <c r="CQ137" s="302">
        <v>0</v>
      </c>
      <c r="CR137" s="254">
        <f t="shared" si="13"/>
        <v>0</v>
      </c>
      <c r="CS137" s="255">
        <f t="shared" si="19"/>
        <v>0</v>
      </c>
      <c r="CT137" s="291">
        <f t="shared" si="20"/>
        <v>0</v>
      </c>
      <c r="CU137" s="824">
        <f t="shared" si="14"/>
        <v>0</v>
      </c>
      <c r="CV137" s="373">
        <f t="shared" si="15"/>
        <v>0</v>
      </c>
      <c r="CW137" s="373">
        <f t="shared" si="16"/>
        <v>0</v>
      </c>
      <c r="CX137" s="910"/>
      <c r="CY137" s="907"/>
      <c r="CZ137" s="947"/>
    </row>
    <row r="138" spans="1:104" s="6" customFormat="1" ht="22.5" customHeight="1" x14ac:dyDescent="0.25">
      <c r="A138" s="52">
        <v>128</v>
      </c>
      <c r="B138" s="972"/>
      <c r="C138" s="972"/>
      <c r="D138" s="175" t="str">
        <f>IF(B138="","",VLOOKUP(B138,'DATOS BANCARIOS'!$B$4:$K$23,2))</f>
        <v/>
      </c>
      <c r="E138" s="117" t="str">
        <f>IF(B138="","",VLOOKUP(B138,'DATOS BANCARIOS'!$B$4:$K$23,4))</f>
        <v/>
      </c>
      <c r="F138" s="117" t="str">
        <f>IF(B138="","",VLOOKUP(B138,'DATOS BANCARIOS'!$B$4:$K$23,5))</f>
        <v/>
      </c>
      <c r="G138" s="117" t="str">
        <f>IF(B138="","",VLOOKUP(B138,'DATOS BANCARIOS'!$B$4:$K$23,6))</f>
        <v/>
      </c>
      <c r="H138" s="117" t="str">
        <f>IF(B138="","",VLOOKUP(B138,'DATOS BANCARIOS'!$B$4:$K$23,7))</f>
        <v/>
      </c>
      <c r="I138" s="117" t="str">
        <f>IF(B138="","",VLOOKUP(B138,'DATOS BANCARIOS'!$B$4:$K$23,8))</f>
        <v/>
      </c>
      <c r="J138" s="713"/>
      <c r="K138" s="397"/>
      <c r="L138" s="852">
        <v>0</v>
      </c>
      <c r="M138" s="196">
        <f>L138*'BD GRAL 2'!$E$3</f>
        <v>0</v>
      </c>
      <c r="N138" s="369">
        <v>0</v>
      </c>
      <c r="O138" s="196">
        <f>N138*'BD GRAL 2'!$E$4</f>
        <v>0</v>
      </c>
      <c r="P138" s="369">
        <v>0</v>
      </c>
      <c r="Q138" s="196">
        <f>P138*'BD GRAL 2'!$E$5</f>
        <v>0</v>
      </c>
      <c r="R138" s="369">
        <v>0</v>
      </c>
      <c r="S138" s="196">
        <f>R138*'BD GRAL 2'!$E$6</f>
        <v>0</v>
      </c>
      <c r="T138" s="369">
        <v>0</v>
      </c>
      <c r="U138" s="196">
        <f>T138*'BD GRAL 2'!$E$7</f>
        <v>0</v>
      </c>
      <c r="V138" s="369">
        <v>0</v>
      </c>
      <c r="W138" s="165">
        <f>V138*'BD GRAL 2'!$E$8</f>
        <v>0</v>
      </c>
      <c r="X138" s="369">
        <v>0</v>
      </c>
      <c r="Y138" s="196">
        <f>X138*'BD GRAL 2'!$E$9</f>
        <v>0</v>
      </c>
      <c r="Z138" s="369">
        <v>0</v>
      </c>
      <c r="AA138" s="196">
        <f>Z138*'BD GRAL 2'!$E$10</f>
        <v>0</v>
      </c>
      <c r="AB138" s="369">
        <v>0</v>
      </c>
      <c r="AC138" s="196">
        <f>AB138*'BD GRAL 2'!$E$11</f>
        <v>0</v>
      </c>
      <c r="AD138" s="369">
        <v>0</v>
      </c>
      <c r="AE138" s="196">
        <f>AD138*'BD GRAL 2'!$E$12</f>
        <v>0</v>
      </c>
      <c r="AF138" s="369">
        <v>0</v>
      </c>
      <c r="AG138" s="196">
        <f>AF138*'BD GRAL 2'!$E$13</f>
        <v>0</v>
      </c>
      <c r="AH138" s="369">
        <v>0</v>
      </c>
      <c r="AI138" s="196">
        <f>AH138*'BD GRAL 2'!$E$14</f>
        <v>0</v>
      </c>
      <c r="AJ138" s="369">
        <v>0</v>
      </c>
      <c r="AK138" s="196">
        <f>AJ138*'BD GRAL 2'!$E$15</f>
        <v>0</v>
      </c>
      <c r="AL138" s="369">
        <v>0</v>
      </c>
      <c r="AM138" s="196">
        <f>AL138*'BD GRAL 2'!$E$16</f>
        <v>0</v>
      </c>
      <c r="AN138" s="369">
        <v>0</v>
      </c>
      <c r="AO138" s="196">
        <f>AN138*'BD GRAL 2'!$E$17</f>
        <v>0</v>
      </c>
      <c r="AP138" s="369">
        <v>0</v>
      </c>
      <c r="AQ138" s="196">
        <f>AP138*'BD GRAL 2'!$E$18</f>
        <v>0</v>
      </c>
      <c r="AR138" s="207">
        <f t="shared" si="12"/>
        <v>0</v>
      </c>
      <c r="AS138" s="357">
        <v>0</v>
      </c>
      <c r="AT138" s="358">
        <v>0</v>
      </c>
      <c r="AU138" s="359">
        <v>0</v>
      </c>
      <c r="AV138" s="360">
        <v>0</v>
      </c>
      <c r="AW138" s="359">
        <v>0</v>
      </c>
      <c r="AX138" s="360">
        <v>0</v>
      </c>
      <c r="AY138" s="359">
        <v>0</v>
      </c>
      <c r="AZ138" s="361">
        <v>0</v>
      </c>
      <c r="BA138" s="359">
        <v>0</v>
      </c>
      <c r="BB138" s="361">
        <v>0</v>
      </c>
      <c r="BC138" s="359">
        <v>0</v>
      </c>
      <c r="BD138" s="361">
        <v>0</v>
      </c>
      <c r="BE138" s="362">
        <v>0</v>
      </c>
      <c r="BF138" s="232">
        <f t="shared" si="17"/>
        <v>0</v>
      </c>
      <c r="BG138" s="180">
        <f t="shared" si="18"/>
        <v>0</v>
      </c>
      <c r="BH138" s="227">
        <f t="shared" si="21"/>
        <v>0</v>
      </c>
      <c r="BI138" s="236">
        <f t="shared" si="22"/>
        <v>0</v>
      </c>
      <c r="BJ138" s="974"/>
      <c r="BK138" s="909"/>
      <c r="BL138" s="909"/>
      <c r="BM138" s="975"/>
      <c r="BO138" s="242">
        <v>128</v>
      </c>
      <c r="BP138" s="959"/>
      <c r="BQ138" s="959"/>
      <c r="BR138" s="391" t="str">
        <f>IF(BP138="","",VLOOKUP(BP138,'DATOS BANCARIOS'!$B$4:$K$23,2))</f>
        <v/>
      </c>
      <c r="BS138" s="392" t="str">
        <f>IF(BP138="","",VLOOKUP(BP138,'DATOS BANCARIOS'!$B$4:$K$23,4))</f>
        <v/>
      </c>
      <c r="BT138" s="393" t="str">
        <f>IF(BP138="","",VLOOKUP(BP138,'DATOS BANCARIOS'!$B$4:$K$23,5))</f>
        <v/>
      </c>
      <c r="BU138" s="393" t="str">
        <f>IF(BP138="","",VLOOKUP(BP138,'DATOS BANCARIOS'!$B$4:$K$23,6))</f>
        <v/>
      </c>
      <c r="BV138" s="393" t="str">
        <f>IF(BP138="","",VLOOKUP(BP138,'DATOS BANCARIOS'!$B$4:$K$23,7))</f>
        <v/>
      </c>
      <c r="BW138" s="393" t="str">
        <f>IF(BP138="","",VLOOKUP(BP138,'DATOS BANCARIOS'!$B$4:$K$23,8))</f>
        <v/>
      </c>
      <c r="BX138" s="713"/>
      <c r="BY138" s="395"/>
      <c r="BZ138" s="298">
        <v>0</v>
      </c>
      <c r="CA138" s="299">
        <v>0</v>
      </c>
      <c r="CB138" s="300">
        <v>0</v>
      </c>
      <c r="CC138" s="299">
        <v>0</v>
      </c>
      <c r="CD138" s="300">
        <v>0</v>
      </c>
      <c r="CE138" s="299">
        <v>0</v>
      </c>
      <c r="CF138" s="300">
        <v>0</v>
      </c>
      <c r="CG138" s="299">
        <v>0</v>
      </c>
      <c r="CH138" s="301">
        <v>0</v>
      </c>
      <c r="CI138" s="299">
        <v>0</v>
      </c>
      <c r="CJ138" s="301">
        <v>0</v>
      </c>
      <c r="CK138" s="299">
        <v>0</v>
      </c>
      <c r="CL138" s="375">
        <v>0</v>
      </c>
      <c r="CM138" s="376">
        <v>0</v>
      </c>
      <c r="CN138" s="375">
        <v>0</v>
      </c>
      <c r="CO138" s="376">
        <v>0</v>
      </c>
      <c r="CP138" s="375">
        <v>0</v>
      </c>
      <c r="CQ138" s="302">
        <v>0</v>
      </c>
      <c r="CR138" s="254">
        <f t="shared" si="13"/>
        <v>0</v>
      </c>
      <c r="CS138" s="255">
        <f t="shared" si="19"/>
        <v>0</v>
      </c>
      <c r="CT138" s="291">
        <f t="shared" si="20"/>
        <v>0</v>
      </c>
      <c r="CU138" s="824">
        <f t="shared" si="14"/>
        <v>0</v>
      </c>
      <c r="CV138" s="373">
        <f t="shared" si="15"/>
        <v>0</v>
      </c>
      <c r="CW138" s="373">
        <f t="shared" si="16"/>
        <v>0</v>
      </c>
      <c r="CX138" s="910"/>
      <c r="CY138" s="907"/>
      <c r="CZ138" s="947"/>
    </row>
    <row r="139" spans="1:104" s="6" customFormat="1" ht="22.5" customHeight="1" x14ac:dyDescent="0.25">
      <c r="A139" s="52">
        <v>129</v>
      </c>
      <c r="B139" s="972"/>
      <c r="C139" s="972"/>
      <c r="D139" s="175" t="str">
        <f>IF(B139="","",VLOOKUP(B139,'DATOS BANCARIOS'!$B$4:$K$23,2))</f>
        <v/>
      </c>
      <c r="E139" s="117" t="str">
        <f>IF(B139="","",VLOOKUP(B139,'DATOS BANCARIOS'!$B$4:$K$23,4))</f>
        <v/>
      </c>
      <c r="F139" s="117" t="str">
        <f>IF(B139="","",VLOOKUP(B139,'DATOS BANCARIOS'!$B$4:$K$23,5))</f>
        <v/>
      </c>
      <c r="G139" s="117" t="str">
        <f>IF(B139="","",VLOOKUP(B139,'DATOS BANCARIOS'!$B$4:$K$23,6))</f>
        <v/>
      </c>
      <c r="H139" s="117" t="str">
        <f>IF(B139="","",VLOOKUP(B139,'DATOS BANCARIOS'!$B$4:$K$23,7))</f>
        <v/>
      </c>
      <c r="I139" s="117" t="str">
        <f>IF(B139="","",VLOOKUP(B139,'DATOS BANCARIOS'!$B$4:$K$23,8))</f>
        <v/>
      </c>
      <c r="J139" s="713"/>
      <c r="K139" s="397"/>
      <c r="L139" s="852">
        <v>0</v>
      </c>
      <c r="M139" s="196">
        <f>L139*'BD GRAL 2'!$E$3</f>
        <v>0</v>
      </c>
      <c r="N139" s="369">
        <v>0</v>
      </c>
      <c r="O139" s="196">
        <f>N139*'BD GRAL 2'!$E$4</f>
        <v>0</v>
      </c>
      <c r="P139" s="369">
        <v>0</v>
      </c>
      <c r="Q139" s="196">
        <f>P139*'BD GRAL 2'!$E$5</f>
        <v>0</v>
      </c>
      <c r="R139" s="369">
        <v>0</v>
      </c>
      <c r="S139" s="196">
        <f>R139*'BD GRAL 2'!$E$6</f>
        <v>0</v>
      </c>
      <c r="T139" s="369">
        <v>0</v>
      </c>
      <c r="U139" s="196">
        <f>T139*'BD GRAL 2'!$E$7</f>
        <v>0</v>
      </c>
      <c r="V139" s="369">
        <v>0</v>
      </c>
      <c r="W139" s="165">
        <f>V139*'BD GRAL 2'!$E$8</f>
        <v>0</v>
      </c>
      <c r="X139" s="369">
        <v>0</v>
      </c>
      <c r="Y139" s="196">
        <f>X139*'BD GRAL 2'!$E$9</f>
        <v>0</v>
      </c>
      <c r="Z139" s="369">
        <v>0</v>
      </c>
      <c r="AA139" s="196">
        <f>Z139*'BD GRAL 2'!$E$10</f>
        <v>0</v>
      </c>
      <c r="AB139" s="369">
        <v>0</v>
      </c>
      <c r="AC139" s="196">
        <f>AB139*'BD GRAL 2'!$E$11</f>
        <v>0</v>
      </c>
      <c r="AD139" s="369">
        <v>0</v>
      </c>
      <c r="AE139" s="196">
        <f>AD139*'BD GRAL 2'!$E$12</f>
        <v>0</v>
      </c>
      <c r="AF139" s="369">
        <v>0</v>
      </c>
      <c r="AG139" s="196">
        <f>AF139*'BD GRAL 2'!$E$13</f>
        <v>0</v>
      </c>
      <c r="AH139" s="369">
        <v>0</v>
      </c>
      <c r="AI139" s="196">
        <f>AH139*'BD GRAL 2'!$E$14</f>
        <v>0</v>
      </c>
      <c r="AJ139" s="369">
        <v>0</v>
      </c>
      <c r="AK139" s="196">
        <f>AJ139*'BD GRAL 2'!$E$15</f>
        <v>0</v>
      </c>
      <c r="AL139" s="369">
        <v>0</v>
      </c>
      <c r="AM139" s="196">
        <f>AL139*'BD GRAL 2'!$E$16</f>
        <v>0</v>
      </c>
      <c r="AN139" s="369">
        <v>0</v>
      </c>
      <c r="AO139" s="196">
        <f>AN139*'BD GRAL 2'!$E$17</f>
        <v>0</v>
      </c>
      <c r="AP139" s="369">
        <v>0</v>
      </c>
      <c r="AQ139" s="196">
        <f>AP139*'BD GRAL 2'!$E$18</f>
        <v>0</v>
      </c>
      <c r="AR139" s="207">
        <f t="shared" si="12"/>
        <v>0</v>
      </c>
      <c r="AS139" s="357">
        <v>0</v>
      </c>
      <c r="AT139" s="358">
        <v>0</v>
      </c>
      <c r="AU139" s="359">
        <v>0</v>
      </c>
      <c r="AV139" s="360">
        <v>0</v>
      </c>
      <c r="AW139" s="359">
        <v>0</v>
      </c>
      <c r="AX139" s="360">
        <v>0</v>
      </c>
      <c r="AY139" s="359">
        <v>0</v>
      </c>
      <c r="AZ139" s="361">
        <v>0</v>
      </c>
      <c r="BA139" s="359">
        <v>0</v>
      </c>
      <c r="BB139" s="361">
        <v>0</v>
      </c>
      <c r="BC139" s="359">
        <v>0</v>
      </c>
      <c r="BD139" s="361">
        <v>0</v>
      </c>
      <c r="BE139" s="362">
        <v>0</v>
      </c>
      <c r="BF139" s="232">
        <f t="shared" si="17"/>
        <v>0</v>
      </c>
      <c r="BG139" s="180">
        <f t="shared" si="18"/>
        <v>0</v>
      </c>
      <c r="BH139" s="227">
        <f t="shared" si="21"/>
        <v>0</v>
      </c>
      <c r="BI139" s="236">
        <f t="shared" si="22"/>
        <v>0</v>
      </c>
      <c r="BJ139" s="974"/>
      <c r="BK139" s="909"/>
      <c r="BL139" s="909"/>
      <c r="BM139" s="975"/>
      <c r="BO139" s="242">
        <v>129</v>
      </c>
      <c r="BP139" s="959"/>
      <c r="BQ139" s="959"/>
      <c r="BR139" s="391" t="str">
        <f>IF(BP139="","",VLOOKUP(BP139,'DATOS BANCARIOS'!$B$4:$K$23,2))</f>
        <v/>
      </c>
      <c r="BS139" s="392" t="str">
        <f>IF(BP139="","",VLOOKUP(BP139,'DATOS BANCARIOS'!$B$4:$K$23,4))</f>
        <v/>
      </c>
      <c r="BT139" s="393" t="str">
        <f>IF(BP139="","",VLOOKUP(BP139,'DATOS BANCARIOS'!$B$4:$K$23,5))</f>
        <v/>
      </c>
      <c r="BU139" s="393" t="str">
        <f>IF(BP139="","",VLOOKUP(BP139,'DATOS BANCARIOS'!$B$4:$K$23,6))</f>
        <v/>
      </c>
      <c r="BV139" s="393" t="str">
        <f>IF(BP139="","",VLOOKUP(BP139,'DATOS BANCARIOS'!$B$4:$K$23,7))</f>
        <v/>
      </c>
      <c r="BW139" s="393" t="str">
        <f>IF(BP139="","",VLOOKUP(BP139,'DATOS BANCARIOS'!$B$4:$K$23,8))</f>
        <v/>
      </c>
      <c r="BX139" s="713"/>
      <c r="BY139" s="395"/>
      <c r="BZ139" s="298">
        <v>0</v>
      </c>
      <c r="CA139" s="299">
        <v>0</v>
      </c>
      <c r="CB139" s="300">
        <v>0</v>
      </c>
      <c r="CC139" s="299">
        <v>0</v>
      </c>
      <c r="CD139" s="300">
        <v>0</v>
      </c>
      <c r="CE139" s="299">
        <v>0</v>
      </c>
      <c r="CF139" s="300">
        <v>0</v>
      </c>
      <c r="CG139" s="299">
        <v>0</v>
      </c>
      <c r="CH139" s="301">
        <v>0</v>
      </c>
      <c r="CI139" s="299">
        <v>0</v>
      </c>
      <c r="CJ139" s="301">
        <v>0</v>
      </c>
      <c r="CK139" s="299">
        <v>0</v>
      </c>
      <c r="CL139" s="375">
        <v>0</v>
      </c>
      <c r="CM139" s="376">
        <v>0</v>
      </c>
      <c r="CN139" s="375">
        <v>0</v>
      </c>
      <c r="CO139" s="376">
        <v>0</v>
      </c>
      <c r="CP139" s="375">
        <v>0</v>
      </c>
      <c r="CQ139" s="302">
        <v>0</v>
      </c>
      <c r="CR139" s="254">
        <f t="shared" si="13"/>
        <v>0</v>
      </c>
      <c r="CS139" s="255">
        <f t="shared" si="19"/>
        <v>0</v>
      </c>
      <c r="CT139" s="291">
        <f t="shared" si="20"/>
        <v>0</v>
      </c>
      <c r="CU139" s="824">
        <f t="shared" si="14"/>
        <v>0</v>
      </c>
      <c r="CV139" s="373">
        <f t="shared" si="15"/>
        <v>0</v>
      </c>
      <c r="CW139" s="373">
        <f t="shared" si="16"/>
        <v>0</v>
      </c>
      <c r="CX139" s="910"/>
      <c r="CY139" s="907"/>
      <c r="CZ139" s="947"/>
    </row>
    <row r="140" spans="1:104" s="6" customFormat="1" ht="22.5" customHeight="1" x14ac:dyDescent="0.25">
      <c r="A140" s="52">
        <v>130</v>
      </c>
      <c r="B140" s="972"/>
      <c r="C140" s="972"/>
      <c r="D140" s="175" t="str">
        <f>IF(B140="","",VLOOKUP(B140,'DATOS BANCARIOS'!$B$4:$K$23,2))</f>
        <v/>
      </c>
      <c r="E140" s="117" t="str">
        <f>IF(B140="","",VLOOKUP(B140,'DATOS BANCARIOS'!$B$4:$K$23,4))</f>
        <v/>
      </c>
      <c r="F140" s="117" t="str">
        <f>IF(B140="","",VLOOKUP(B140,'DATOS BANCARIOS'!$B$4:$K$23,5))</f>
        <v/>
      </c>
      <c r="G140" s="117" t="str">
        <f>IF(B140="","",VLOOKUP(B140,'DATOS BANCARIOS'!$B$4:$K$23,6))</f>
        <v/>
      </c>
      <c r="H140" s="117" t="str">
        <f>IF(B140="","",VLOOKUP(B140,'DATOS BANCARIOS'!$B$4:$K$23,7))</f>
        <v/>
      </c>
      <c r="I140" s="117" t="str">
        <f>IF(B140="","",VLOOKUP(B140,'DATOS BANCARIOS'!$B$4:$K$23,8))</f>
        <v/>
      </c>
      <c r="J140" s="713"/>
      <c r="K140" s="397"/>
      <c r="L140" s="852">
        <v>0</v>
      </c>
      <c r="M140" s="196">
        <f>L140*'BD GRAL 2'!$E$3</f>
        <v>0</v>
      </c>
      <c r="N140" s="369">
        <v>0</v>
      </c>
      <c r="O140" s="196">
        <f>N140*'BD GRAL 2'!$E$4</f>
        <v>0</v>
      </c>
      <c r="P140" s="369">
        <v>0</v>
      </c>
      <c r="Q140" s="196">
        <f>P140*'BD GRAL 2'!$E$5</f>
        <v>0</v>
      </c>
      <c r="R140" s="369">
        <v>0</v>
      </c>
      <c r="S140" s="196">
        <f>R140*'BD GRAL 2'!$E$6</f>
        <v>0</v>
      </c>
      <c r="T140" s="369">
        <v>0</v>
      </c>
      <c r="U140" s="196">
        <f>T140*'BD GRAL 2'!$E$7</f>
        <v>0</v>
      </c>
      <c r="V140" s="369">
        <v>0</v>
      </c>
      <c r="W140" s="165">
        <f>V140*'BD GRAL 2'!$E$8</f>
        <v>0</v>
      </c>
      <c r="X140" s="369">
        <v>0</v>
      </c>
      <c r="Y140" s="196">
        <f>X140*'BD GRAL 2'!$E$9</f>
        <v>0</v>
      </c>
      <c r="Z140" s="369">
        <v>0</v>
      </c>
      <c r="AA140" s="196">
        <f>Z140*'BD GRAL 2'!$E$10</f>
        <v>0</v>
      </c>
      <c r="AB140" s="369">
        <v>0</v>
      </c>
      <c r="AC140" s="196">
        <f>AB140*'BD GRAL 2'!$E$11</f>
        <v>0</v>
      </c>
      <c r="AD140" s="369">
        <v>0</v>
      </c>
      <c r="AE140" s="196">
        <f>AD140*'BD GRAL 2'!$E$12</f>
        <v>0</v>
      </c>
      <c r="AF140" s="369">
        <v>0</v>
      </c>
      <c r="AG140" s="196">
        <f>AF140*'BD GRAL 2'!$E$13</f>
        <v>0</v>
      </c>
      <c r="AH140" s="369">
        <v>0</v>
      </c>
      <c r="AI140" s="196">
        <f>AH140*'BD GRAL 2'!$E$14</f>
        <v>0</v>
      </c>
      <c r="AJ140" s="369">
        <v>0</v>
      </c>
      <c r="AK140" s="196">
        <f>AJ140*'BD GRAL 2'!$E$15</f>
        <v>0</v>
      </c>
      <c r="AL140" s="369">
        <v>0</v>
      </c>
      <c r="AM140" s="196">
        <f>AL140*'BD GRAL 2'!$E$16</f>
        <v>0</v>
      </c>
      <c r="AN140" s="369">
        <v>0</v>
      </c>
      <c r="AO140" s="196">
        <f>AN140*'BD GRAL 2'!$E$17</f>
        <v>0</v>
      </c>
      <c r="AP140" s="369">
        <v>0</v>
      </c>
      <c r="AQ140" s="196">
        <f>AP140*'BD GRAL 2'!$E$18</f>
        <v>0</v>
      </c>
      <c r="AR140" s="207">
        <f t="shared" ref="AR140:AR203" si="23">M140+O140+Q140+S140+U140+W140+Y140+AA140+AC140+AE140+AG140+AI140+AK140+AM140+AO140+AQ140</f>
        <v>0</v>
      </c>
      <c r="AS140" s="357">
        <v>0</v>
      </c>
      <c r="AT140" s="358">
        <v>0</v>
      </c>
      <c r="AU140" s="359">
        <v>0</v>
      </c>
      <c r="AV140" s="360">
        <v>0</v>
      </c>
      <c r="AW140" s="359">
        <v>0</v>
      </c>
      <c r="AX140" s="360">
        <v>0</v>
      </c>
      <c r="AY140" s="359">
        <v>0</v>
      </c>
      <c r="AZ140" s="361">
        <v>0</v>
      </c>
      <c r="BA140" s="359">
        <v>0</v>
      </c>
      <c r="BB140" s="361">
        <v>0</v>
      </c>
      <c r="BC140" s="359">
        <v>0</v>
      </c>
      <c r="BD140" s="361">
        <v>0</v>
      </c>
      <c r="BE140" s="362">
        <v>0</v>
      </c>
      <c r="BF140" s="232">
        <f t="shared" si="17"/>
        <v>0</v>
      </c>
      <c r="BG140" s="180">
        <f t="shared" si="18"/>
        <v>0</v>
      </c>
      <c r="BH140" s="227">
        <f t="shared" si="21"/>
        <v>0</v>
      </c>
      <c r="BI140" s="236">
        <f t="shared" si="22"/>
        <v>0</v>
      </c>
      <c r="BJ140" s="974"/>
      <c r="BK140" s="909"/>
      <c r="BL140" s="909"/>
      <c r="BM140" s="975"/>
      <c r="BO140" s="242">
        <v>130</v>
      </c>
      <c r="BP140" s="959"/>
      <c r="BQ140" s="959"/>
      <c r="BR140" s="391" t="str">
        <f>IF(BP140="","",VLOOKUP(BP140,'DATOS BANCARIOS'!$B$4:$K$23,2))</f>
        <v/>
      </c>
      <c r="BS140" s="392" t="str">
        <f>IF(BP140="","",VLOOKUP(BP140,'DATOS BANCARIOS'!$B$4:$K$23,4))</f>
        <v/>
      </c>
      <c r="BT140" s="393" t="str">
        <f>IF(BP140="","",VLOOKUP(BP140,'DATOS BANCARIOS'!$B$4:$K$23,5))</f>
        <v/>
      </c>
      <c r="BU140" s="393" t="str">
        <f>IF(BP140="","",VLOOKUP(BP140,'DATOS BANCARIOS'!$B$4:$K$23,6))</f>
        <v/>
      </c>
      <c r="BV140" s="393" t="str">
        <f>IF(BP140="","",VLOOKUP(BP140,'DATOS BANCARIOS'!$B$4:$K$23,7))</f>
        <v/>
      </c>
      <c r="BW140" s="393" t="str">
        <f>IF(BP140="","",VLOOKUP(BP140,'DATOS BANCARIOS'!$B$4:$K$23,8))</f>
        <v/>
      </c>
      <c r="BX140" s="713"/>
      <c r="BY140" s="395"/>
      <c r="BZ140" s="298">
        <v>0</v>
      </c>
      <c r="CA140" s="299">
        <v>0</v>
      </c>
      <c r="CB140" s="300">
        <v>0</v>
      </c>
      <c r="CC140" s="299">
        <v>0</v>
      </c>
      <c r="CD140" s="300">
        <v>0</v>
      </c>
      <c r="CE140" s="299">
        <v>0</v>
      </c>
      <c r="CF140" s="300">
        <v>0</v>
      </c>
      <c r="CG140" s="299">
        <v>0</v>
      </c>
      <c r="CH140" s="301">
        <v>0</v>
      </c>
      <c r="CI140" s="299">
        <v>0</v>
      </c>
      <c r="CJ140" s="301">
        <v>0</v>
      </c>
      <c r="CK140" s="299">
        <v>0</v>
      </c>
      <c r="CL140" s="375">
        <v>0</v>
      </c>
      <c r="CM140" s="376">
        <v>0</v>
      </c>
      <c r="CN140" s="375">
        <v>0</v>
      </c>
      <c r="CO140" s="376">
        <v>0</v>
      </c>
      <c r="CP140" s="375">
        <v>0</v>
      </c>
      <c r="CQ140" s="302">
        <v>0</v>
      </c>
      <c r="CR140" s="254">
        <f t="shared" ref="CR140:CR203" si="24">BZ140+CB140+CD140+CF140+CH140+CJ140+CL140+CN140+CP140</f>
        <v>0</v>
      </c>
      <c r="CS140" s="255">
        <f t="shared" si="19"/>
        <v>0</v>
      </c>
      <c r="CT140" s="291">
        <f t="shared" si="20"/>
        <v>0</v>
      </c>
      <c r="CU140" s="824">
        <f t="shared" ref="CU140:CU203" si="25">CK140</f>
        <v>0</v>
      </c>
      <c r="CV140" s="373">
        <f t="shared" ref="CV140:CV203" si="26">CR140-CU140</f>
        <v>0</v>
      </c>
      <c r="CW140" s="373">
        <f t="shared" ref="CW140:CW203" si="27">CV140+CU140</f>
        <v>0</v>
      </c>
      <c r="CX140" s="910"/>
      <c r="CY140" s="907"/>
      <c r="CZ140" s="947"/>
    </row>
    <row r="141" spans="1:104" s="6" customFormat="1" ht="22.5" customHeight="1" x14ac:dyDescent="0.25">
      <c r="A141" s="52">
        <v>131</v>
      </c>
      <c r="B141" s="972"/>
      <c r="C141" s="972"/>
      <c r="D141" s="175" t="str">
        <f>IF(B141="","",VLOOKUP(B141,'DATOS BANCARIOS'!$B$4:$K$23,2))</f>
        <v/>
      </c>
      <c r="E141" s="117" t="str">
        <f>IF(B141="","",VLOOKUP(B141,'DATOS BANCARIOS'!$B$4:$K$23,4))</f>
        <v/>
      </c>
      <c r="F141" s="117" t="str">
        <f>IF(B141="","",VLOOKUP(B141,'DATOS BANCARIOS'!$B$4:$K$23,5))</f>
        <v/>
      </c>
      <c r="G141" s="117" t="str">
        <f>IF(B141="","",VLOOKUP(B141,'DATOS BANCARIOS'!$B$4:$K$23,6))</f>
        <v/>
      </c>
      <c r="H141" s="117" t="str">
        <f>IF(B141="","",VLOOKUP(B141,'DATOS BANCARIOS'!$B$4:$K$23,7))</f>
        <v/>
      </c>
      <c r="I141" s="117" t="str">
        <f>IF(B141="","",VLOOKUP(B141,'DATOS BANCARIOS'!$B$4:$K$23,8))</f>
        <v/>
      </c>
      <c r="J141" s="713"/>
      <c r="K141" s="397"/>
      <c r="L141" s="852">
        <v>0</v>
      </c>
      <c r="M141" s="196">
        <f>L141*'BD GRAL 2'!$E$3</f>
        <v>0</v>
      </c>
      <c r="N141" s="369">
        <v>0</v>
      </c>
      <c r="O141" s="196">
        <f>N141*'BD GRAL 2'!$E$4</f>
        <v>0</v>
      </c>
      <c r="P141" s="369">
        <v>0</v>
      </c>
      <c r="Q141" s="196">
        <f>P141*'BD GRAL 2'!$E$5</f>
        <v>0</v>
      </c>
      <c r="R141" s="369">
        <v>0</v>
      </c>
      <c r="S141" s="196">
        <f>R141*'BD GRAL 2'!$E$6</f>
        <v>0</v>
      </c>
      <c r="T141" s="369">
        <v>0</v>
      </c>
      <c r="U141" s="196">
        <f>T141*'BD GRAL 2'!$E$7</f>
        <v>0</v>
      </c>
      <c r="V141" s="369">
        <v>0</v>
      </c>
      <c r="W141" s="165">
        <f>V141*'BD GRAL 2'!$E$8</f>
        <v>0</v>
      </c>
      <c r="X141" s="369">
        <v>0</v>
      </c>
      <c r="Y141" s="196">
        <f>X141*'BD GRAL 2'!$E$9</f>
        <v>0</v>
      </c>
      <c r="Z141" s="369">
        <v>0</v>
      </c>
      <c r="AA141" s="196">
        <f>Z141*'BD GRAL 2'!$E$10</f>
        <v>0</v>
      </c>
      <c r="AB141" s="369">
        <v>0</v>
      </c>
      <c r="AC141" s="196">
        <f>AB141*'BD GRAL 2'!$E$11</f>
        <v>0</v>
      </c>
      <c r="AD141" s="369">
        <v>0</v>
      </c>
      <c r="AE141" s="196">
        <f>AD141*'BD GRAL 2'!$E$12</f>
        <v>0</v>
      </c>
      <c r="AF141" s="369">
        <v>0</v>
      </c>
      <c r="AG141" s="196">
        <f>AF141*'BD GRAL 2'!$E$13</f>
        <v>0</v>
      </c>
      <c r="AH141" s="369">
        <v>0</v>
      </c>
      <c r="AI141" s="196">
        <f>AH141*'BD GRAL 2'!$E$14</f>
        <v>0</v>
      </c>
      <c r="AJ141" s="369">
        <v>0</v>
      </c>
      <c r="AK141" s="196">
        <f>AJ141*'BD GRAL 2'!$E$15</f>
        <v>0</v>
      </c>
      <c r="AL141" s="369">
        <v>0</v>
      </c>
      <c r="AM141" s="196">
        <f>AL141*'BD GRAL 2'!$E$16</f>
        <v>0</v>
      </c>
      <c r="AN141" s="369">
        <v>0</v>
      </c>
      <c r="AO141" s="196">
        <f>AN141*'BD GRAL 2'!$E$17</f>
        <v>0</v>
      </c>
      <c r="AP141" s="369">
        <v>0</v>
      </c>
      <c r="AQ141" s="196">
        <f>AP141*'BD GRAL 2'!$E$18</f>
        <v>0</v>
      </c>
      <c r="AR141" s="207">
        <f t="shared" si="23"/>
        <v>0</v>
      </c>
      <c r="AS141" s="357">
        <v>0</v>
      </c>
      <c r="AT141" s="358">
        <v>0</v>
      </c>
      <c r="AU141" s="359">
        <v>0</v>
      </c>
      <c r="AV141" s="360">
        <v>0</v>
      </c>
      <c r="AW141" s="359">
        <v>0</v>
      </c>
      <c r="AX141" s="360">
        <v>0</v>
      </c>
      <c r="AY141" s="359">
        <v>0</v>
      </c>
      <c r="AZ141" s="361">
        <v>0</v>
      </c>
      <c r="BA141" s="359">
        <v>0</v>
      </c>
      <c r="BB141" s="361">
        <v>0</v>
      </c>
      <c r="BC141" s="359">
        <v>0</v>
      </c>
      <c r="BD141" s="361">
        <v>0</v>
      </c>
      <c r="BE141" s="362">
        <v>0</v>
      </c>
      <c r="BF141" s="232">
        <f t="shared" ref="BF141:BF204" si="28">AT141+AV141+AX141+AZ141+BB141+BD141</f>
        <v>0</v>
      </c>
      <c r="BG141" s="180">
        <f t="shared" ref="BG141:BG204" si="29">AU141+AW141+AY141+BA141+BC141+BE141</f>
        <v>0</v>
      </c>
      <c r="BH141" s="227">
        <f t="shared" si="21"/>
        <v>0</v>
      </c>
      <c r="BI141" s="236">
        <f t="shared" si="22"/>
        <v>0</v>
      </c>
      <c r="BJ141" s="974"/>
      <c r="BK141" s="909"/>
      <c r="BL141" s="909"/>
      <c r="BM141" s="975"/>
      <c r="BO141" s="242">
        <v>131</v>
      </c>
      <c r="BP141" s="959"/>
      <c r="BQ141" s="959"/>
      <c r="BR141" s="391" t="str">
        <f>IF(BP141="","",VLOOKUP(BP141,'DATOS BANCARIOS'!$B$4:$K$23,2))</f>
        <v/>
      </c>
      <c r="BS141" s="392" t="str">
        <f>IF(BP141="","",VLOOKUP(BP141,'DATOS BANCARIOS'!$B$4:$K$23,4))</f>
        <v/>
      </c>
      <c r="BT141" s="393" t="str">
        <f>IF(BP141="","",VLOOKUP(BP141,'DATOS BANCARIOS'!$B$4:$K$23,5))</f>
        <v/>
      </c>
      <c r="BU141" s="393" t="str">
        <f>IF(BP141="","",VLOOKUP(BP141,'DATOS BANCARIOS'!$B$4:$K$23,6))</f>
        <v/>
      </c>
      <c r="BV141" s="393" t="str">
        <f>IF(BP141="","",VLOOKUP(BP141,'DATOS BANCARIOS'!$B$4:$K$23,7))</f>
        <v/>
      </c>
      <c r="BW141" s="393" t="str">
        <f>IF(BP141="","",VLOOKUP(BP141,'DATOS BANCARIOS'!$B$4:$K$23,8))</f>
        <v/>
      </c>
      <c r="BX141" s="713"/>
      <c r="BY141" s="395"/>
      <c r="BZ141" s="298">
        <v>0</v>
      </c>
      <c r="CA141" s="299">
        <v>0</v>
      </c>
      <c r="CB141" s="300">
        <v>0</v>
      </c>
      <c r="CC141" s="299">
        <v>0</v>
      </c>
      <c r="CD141" s="300">
        <v>0</v>
      </c>
      <c r="CE141" s="299">
        <v>0</v>
      </c>
      <c r="CF141" s="300">
        <v>0</v>
      </c>
      <c r="CG141" s="299">
        <v>0</v>
      </c>
      <c r="CH141" s="301">
        <v>0</v>
      </c>
      <c r="CI141" s="299">
        <v>0</v>
      </c>
      <c r="CJ141" s="301">
        <v>0</v>
      </c>
      <c r="CK141" s="299">
        <v>0</v>
      </c>
      <c r="CL141" s="375">
        <v>0</v>
      </c>
      <c r="CM141" s="376">
        <v>0</v>
      </c>
      <c r="CN141" s="375">
        <v>0</v>
      </c>
      <c r="CO141" s="376">
        <v>0</v>
      </c>
      <c r="CP141" s="375">
        <v>0</v>
      </c>
      <c r="CQ141" s="302">
        <v>0</v>
      </c>
      <c r="CR141" s="254">
        <f t="shared" si="24"/>
        <v>0</v>
      </c>
      <c r="CS141" s="255">
        <f t="shared" ref="CS141:CS204" si="30">CA141+CC141+CE141+CG141+CI141+CK141+CM141+CO141+CQ141</f>
        <v>0</v>
      </c>
      <c r="CT141" s="291">
        <f t="shared" ref="CT141:CT204" si="31">CR141-CS141</f>
        <v>0</v>
      </c>
      <c r="CU141" s="824">
        <f t="shared" si="25"/>
        <v>0</v>
      </c>
      <c r="CV141" s="373">
        <f t="shared" si="26"/>
        <v>0</v>
      </c>
      <c r="CW141" s="373">
        <f t="shared" si="27"/>
        <v>0</v>
      </c>
      <c r="CX141" s="910"/>
      <c r="CY141" s="907"/>
      <c r="CZ141" s="947"/>
    </row>
    <row r="142" spans="1:104" s="6" customFormat="1" ht="22.5" customHeight="1" x14ac:dyDescent="0.25">
      <c r="A142" s="52">
        <v>132</v>
      </c>
      <c r="B142" s="972"/>
      <c r="C142" s="972"/>
      <c r="D142" s="175" t="str">
        <f>IF(B142="","",VLOOKUP(B142,'DATOS BANCARIOS'!$B$4:$K$23,2))</f>
        <v/>
      </c>
      <c r="E142" s="117" t="str">
        <f>IF(B142="","",VLOOKUP(B142,'DATOS BANCARIOS'!$B$4:$K$23,4))</f>
        <v/>
      </c>
      <c r="F142" s="117" t="str">
        <f>IF(B142="","",VLOOKUP(B142,'DATOS BANCARIOS'!$B$4:$K$23,5))</f>
        <v/>
      </c>
      <c r="G142" s="117" t="str">
        <f>IF(B142="","",VLOOKUP(B142,'DATOS BANCARIOS'!$B$4:$K$23,6))</f>
        <v/>
      </c>
      <c r="H142" s="117" t="str">
        <f>IF(B142="","",VLOOKUP(B142,'DATOS BANCARIOS'!$B$4:$K$23,7))</f>
        <v/>
      </c>
      <c r="I142" s="117" t="str">
        <f>IF(B142="","",VLOOKUP(B142,'DATOS BANCARIOS'!$B$4:$K$23,8))</f>
        <v/>
      </c>
      <c r="J142" s="713"/>
      <c r="K142" s="397"/>
      <c r="L142" s="852">
        <v>0</v>
      </c>
      <c r="M142" s="196">
        <f>L142*'BD GRAL 2'!$E$3</f>
        <v>0</v>
      </c>
      <c r="N142" s="369">
        <v>0</v>
      </c>
      <c r="O142" s="196">
        <f>N142*'BD GRAL 2'!$E$4</f>
        <v>0</v>
      </c>
      <c r="P142" s="369">
        <v>0</v>
      </c>
      <c r="Q142" s="196">
        <f>P142*'BD GRAL 2'!$E$5</f>
        <v>0</v>
      </c>
      <c r="R142" s="369">
        <v>0</v>
      </c>
      <c r="S142" s="196">
        <f>R142*'BD GRAL 2'!$E$6</f>
        <v>0</v>
      </c>
      <c r="T142" s="369">
        <v>0</v>
      </c>
      <c r="U142" s="196">
        <f>T142*'BD GRAL 2'!$E$7</f>
        <v>0</v>
      </c>
      <c r="V142" s="369">
        <v>0</v>
      </c>
      <c r="W142" s="165">
        <f>V142*'BD GRAL 2'!$E$8</f>
        <v>0</v>
      </c>
      <c r="X142" s="369">
        <v>0</v>
      </c>
      <c r="Y142" s="196">
        <f>X142*'BD GRAL 2'!$E$9</f>
        <v>0</v>
      </c>
      <c r="Z142" s="369">
        <v>0</v>
      </c>
      <c r="AA142" s="196">
        <f>Z142*'BD GRAL 2'!$E$10</f>
        <v>0</v>
      </c>
      <c r="AB142" s="369">
        <v>0</v>
      </c>
      <c r="AC142" s="196">
        <f>AB142*'BD GRAL 2'!$E$11</f>
        <v>0</v>
      </c>
      <c r="AD142" s="369">
        <v>0</v>
      </c>
      <c r="AE142" s="196">
        <f>AD142*'BD GRAL 2'!$E$12</f>
        <v>0</v>
      </c>
      <c r="AF142" s="369">
        <v>0</v>
      </c>
      <c r="AG142" s="196">
        <f>AF142*'BD GRAL 2'!$E$13</f>
        <v>0</v>
      </c>
      <c r="AH142" s="369">
        <v>0</v>
      </c>
      <c r="AI142" s="196">
        <f>AH142*'BD GRAL 2'!$E$14</f>
        <v>0</v>
      </c>
      <c r="AJ142" s="369">
        <v>0</v>
      </c>
      <c r="AK142" s="196">
        <f>AJ142*'BD GRAL 2'!$E$15</f>
        <v>0</v>
      </c>
      <c r="AL142" s="369">
        <v>0</v>
      </c>
      <c r="AM142" s="196">
        <f>AL142*'BD GRAL 2'!$E$16</f>
        <v>0</v>
      </c>
      <c r="AN142" s="369">
        <v>0</v>
      </c>
      <c r="AO142" s="196">
        <f>AN142*'BD GRAL 2'!$E$17</f>
        <v>0</v>
      </c>
      <c r="AP142" s="369">
        <v>0</v>
      </c>
      <c r="AQ142" s="196">
        <f>AP142*'BD GRAL 2'!$E$18</f>
        <v>0</v>
      </c>
      <c r="AR142" s="207">
        <f t="shared" si="23"/>
        <v>0</v>
      </c>
      <c r="AS142" s="357">
        <v>0</v>
      </c>
      <c r="AT142" s="358">
        <v>0</v>
      </c>
      <c r="AU142" s="359">
        <v>0</v>
      </c>
      <c r="AV142" s="360">
        <v>0</v>
      </c>
      <c r="AW142" s="359">
        <v>0</v>
      </c>
      <c r="AX142" s="360">
        <v>0</v>
      </c>
      <c r="AY142" s="359">
        <v>0</v>
      </c>
      <c r="AZ142" s="361">
        <v>0</v>
      </c>
      <c r="BA142" s="359">
        <v>0</v>
      </c>
      <c r="BB142" s="361">
        <v>0</v>
      </c>
      <c r="BC142" s="359">
        <v>0</v>
      </c>
      <c r="BD142" s="361">
        <v>0</v>
      </c>
      <c r="BE142" s="362">
        <v>0</v>
      </c>
      <c r="BF142" s="232">
        <f t="shared" si="28"/>
        <v>0</v>
      </c>
      <c r="BG142" s="180">
        <f t="shared" si="29"/>
        <v>0</v>
      </c>
      <c r="BH142" s="227">
        <f t="shared" ref="BH142:BH205" si="32">AS142-BG142</f>
        <v>0</v>
      </c>
      <c r="BI142" s="236">
        <f t="shared" ref="BI142:BI205" si="33">AR142-BG142</f>
        <v>0</v>
      </c>
      <c r="BJ142" s="974"/>
      <c r="BK142" s="909"/>
      <c r="BL142" s="909"/>
      <c r="BM142" s="975"/>
      <c r="BO142" s="242">
        <v>132</v>
      </c>
      <c r="BP142" s="959"/>
      <c r="BQ142" s="959"/>
      <c r="BR142" s="391" t="str">
        <f>IF(BP142="","",VLOOKUP(BP142,'DATOS BANCARIOS'!$B$4:$K$23,2))</f>
        <v/>
      </c>
      <c r="BS142" s="392" t="str">
        <f>IF(BP142="","",VLOOKUP(BP142,'DATOS BANCARIOS'!$B$4:$K$23,4))</f>
        <v/>
      </c>
      <c r="BT142" s="393" t="str">
        <f>IF(BP142="","",VLOOKUP(BP142,'DATOS BANCARIOS'!$B$4:$K$23,5))</f>
        <v/>
      </c>
      <c r="BU142" s="393" t="str">
        <f>IF(BP142="","",VLOOKUP(BP142,'DATOS BANCARIOS'!$B$4:$K$23,6))</f>
        <v/>
      </c>
      <c r="BV142" s="393" t="str">
        <f>IF(BP142="","",VLOOKUP(BP142,'DATOS BANCARIOS'!$B$4:$K$23,7))</f>
        <v/>
      </c>
      <c r="BW142" s="393" t="str">
        <f>IF(BP142="","",VLOOKUP(BP142,'DATOS BANCARIOS'!$B$4:$K$23,8))</f>
        <v/>
      </c>
      <c r="BX142" s="713"/>
      <c r="BY142" s="395"/>
      <c r="BZ142" s="298">
        <v>0</v>
      </c>
      <c r="CA142" s="299">
        <v>0</v>
      </c>
      <c r="CB142" s="300">
        <v>0</v>
      </c>
      <c r="CC142" s="299">
        <v>0</v>
      </c>
      <c r="CD142" s="300">
        <v>0</v>
      </c>
      <c r="CE142" s="299">
        <v>0</v>
      </c>
      <c r="CF142" s="300">
        <v>0</v>
      </c>
      <c r="CG142" s="299">
        <v>0</v>
      </c>
      <c r="CH142" s="301">
        <v>0</v>
      </c>
      <c r="CI142" s="299">
        <v>0</v>
      </c>
      <c r="CJ142" s="301">
        <v>0</v>
      </c>
      <c r="CK142" s="299">
        <v>0</v>
      </c>
      <c r="CL142" s="375">
        <v>0</v>
      </c>
      <c r="CM142" s="376">
        <v>0</v>
      </c>
      <c r="CN142" s="375">
        <v>0</v>
      </c>
      <c r="CO142" s="376">
        <v>0</v>
      </c>
      <c r="CP142" s="375">
        <v>0</v>
      </c>
      <c r="CQ142" s="302">
        <v>0</v>
      </c>
      <c r="CR142" s="254">
        <f t="shared" si="24"/>
        <v>0</v>
      </c>
      <c r="CS142" s="255">
        <f t="shared" si="30"/>
        <v>0</v>
      </c>
      <c r="CT142" s="291">
        <f t="shared" si="31"/>
        <v>0</v>
      </c>
      <c r="CU142" s="824">
        <f t="shared" si="25"/>
        <v>0</v>
      </c>
      <c r="CV142" s="373">
        <f t="shared" si="26"/>
        <v>0</v>
      </c>
      <c r="CW142" s="373">
        <f t="shared" si="27"/>
        <v>0</v>
      </c>
      <c r="CX142" s="910"/>
      <c r="CY142" s="907"/>
      <c r="CZ142" s="947"/>
    </row>
    <row r="143" spans="1:104" s="6" customFormat="1" ht="22.5" customHeight="1" x14ac:dyDescent="0.25">
      <c r="A143" s="52">
        <v>133</v>
      </c>
      <c r="B143" s="972"/>
      <c r="C143" s="972"/>
      <c r="D143" s="175" t="str">
        <f>IF(B143="","",VLOOKUP(B143,'DATOS BANCARIOS'!$B$4:$K$23,2))</f>
        <v/>
      </c>
      <c r="E143" s="117" t="str">
        <f>IF(B143="","",VLOOKUP(B143,'DATOS BANCARIOS'!$B$4:$K$23,4))</f>
        <v/>
      </c>
      <c r="F143" s="117" t="str">
        <f>IF(B143="","",VLOOKUP(B143,'DATOS BANCARIOS'!$B$4:$K$23,5))</f>
        <v/>
      </c>
      <c r="G143" s="117" t="str">
        <f>IF(B143="","",VLOOKUP(B143,'DATOS BANCARIOS'!$B$4:$K$23,6))</f>
        <v/>
      </c>
      <c r="H143" s="117" t="str">
        <f>IF(B143="","",VLOOKUP(B143,'DATOS BANCARIOS'!$B$4:$K$23,7))</f>
        <v/>
      </c>
      <c r="I143" s="117" t="str">
        <f>IF(B143="","",VLOOKUP(B143,'DATOS BANCARIOS'!$B$4:$K$23,8))</f>
        <v/>
      </c>
      <c r="J143" s="713"/>
      <c r="K143" s="397"/>
      <c r="L143" s="852">
        <v>0</v>
      </c>
      <c r="M143" s="196">
        <f>L143*'BD GRAL 2'!$E$3</f>
        <v>0</v>
      </c>
      <c r="N143" s="369">
        <v>0</v>
      </c>
      <c r="O143" s="196">
        <f>N143*'BD GRAL 2'!$E$4</f>
        <v>0</v>
      </c>
      <c r="P143" s="369">
        <v>0</v>
      </c>
      <c r="Q143" s="196">
        <f>P143*'BD GRAL 2'!$E$5</f>
        <v>0</v>
      </c>
      <c r="R143" s="369">
        <v>0</v>
      </c>
      <c r="S143" s="196">
        <f>R143*'BD GRAL 2'!$E$6</f>
        <v>0</v>
      </c>
      <c r="T143" s="369">
        <v>0</v>
      </c>
      <c r="U143" s="196">
        <f>T143*'BD GRAL 2'!$E$7</f>
        <v>0</v>
      </c>
      <c r="V143" s="369">
        <v>0</v>
      </c>
      <c r="W143" s="165">
        <f>V143*'BD GRAL 2'!$E$8</f>
        <v>0</v>
      </c>
      <c r="X143" s="369">
        <v>0</v>
      </c>
      <c r="Y143" s="196">
        <f>X143*'BD GRAL 2'!$E$9</f>
        <v>0</v>
      </c>
      <c r="Z143" s="369">
        <v>0</v>
      </c>
      <c r="AA143" s="196">
        <f>Z143*'BD GRAL 2'!$E$10</f>
        <v>0</v>
      </c>
      <c r="AB143" s="369">
        <v>0</v>
      </c>
      <c r="AC143" s="196">
        <f>AB143*'BD GRAL 2'!$E$11</f>
        <v>0</v>
      </c>
      <c r="AD143" s="369">
        <v>0</v>
      </c>
      <c r="AE143" s="196">
        <f>AD143*'BD GRAL 2'!$E$12</f>
        <v>0</v>
      </c>
      <c r="AF143" s="369">
        <v>0</v>
      </c>
      <c r="AG143" s="196">
        <f>AF143*'BD GRAL 2'!$E$13</f>
        <v>0</v>
      </c>
      <c r="AH143" s="369">
        <v>0</v>
      </c>
      <c r="AI143" s="196">
        <f>AH143*'BD GRAL 2'!$E$14</f>
        <v>0</v>
      </c>
      <c r="AJ143" s="369">
        <v>0</v>
      </c>
      <c r="AK143" s="196">
        <f>AJ143*'BD GRAL 2'!$E$15</f>
        <v>0</v>
      </c>
      <c r="AL143" s="369">
        <v>0</v>
      </c>
      <c r="AM143" s="196">
        <f>AL143*'BD GRAL 2'!$E$16</f>
        <v>0</v>
      </c>
      <c r="AN143" s="369">
        <v>0</v>
      </c>
      <c r="AO143" s="196">
        <f>AN143*'BD GRAL 2'!$E$17</f>
        <v>0</v>
      </c>
      <c r="AP143" s="369">
        <v>0</v>
      </c>
      <c r="AQ143" s="196">
        <f>AP143*'BD GRAL 2'!$E$18</f>
        <v>0</v>
      </c>
      <c r="AR143" s="207">
        <f t="shared" si="23"/>
        <v>0</v>
      </c>
      <c r="AS143" s="357">
        <v>0</v>
      </c>
      <c r="AT143" s="358">
        <v>0</v>
      </c>
      <c r="AU143" s="359">
        <v>0</v>
      </c>
      <c r="AV143" s="360">
        <v>0</v>
      </c>
      <c r="AW143" s="359">
        <v>0</v>
      </c>
      <c r="AX143" s="360">
        <v>0</v>
      </c>
      <c r="AY143" s="359">
        <v>0</v>
      </c>
      <c r="AZ143" s="361">
        <v>0</v>
      </c>
      <c r="BA143" s="359">
        <v>0</v>
      </c>
      <c r="BB143" s="361">
        <v>0</v>
      </c>
      <c r="BC143" s="359">
        <v>0</v>
      </c>
      <c r="BD143" s="361">
        <v>0</v>
      </c>
      <c r="BE143" s="362">
        <v>0</v>
      </c>
      <c r="BF143" s="232">
        <f t="shared" si="28"/>
        <v>0</v>
      </c>
      <c r="BG143" s="180">
        <f t="shared" si="29"/>
        <v>0</v>
      </c>
      <c r="BH143" s="227">
        <f t="shared" si="32"/>
        <v>0</v>
      </c>
      <c r="BI143" s="236">
        <f t="shared" si="33"/>
        <v>0</v>
      </c>
      <c r="BJ143" s="974"/>
      <c r="BK143" s="909"/>
      <c r="BL143" s="909"/>
      <c r="BM143" s="975"/>
      <c r="BO143" s="242">
        <v>133</v>
      </c>
      <c r="BP143" s="959"/>
      <c r="BQ143" s="959"/>
      <c r="BR143" s="391" t="str">
        <f>IF(BP143="","",VLOOKUP(BP143,'DATOS BANCARIOS'!$B$4:$K$23,2))</f>
        <v/>
      </c>
      <c r="BS143" s="392" t="str">
        <f>IF(BP143="","",VLOOKUP(BP143,'DATOS BANCARIOS'!$B$4:$K$23,4))</f>
        <v/>
      </c>
      <c r="BT143" s="393" t="str">
        <f>IF(BP143="","",VLOOKUP(BP143,'DATOS BANCARIOS'!$B$4:$K$23,5))</f>
        <v/>
      </c>
      <c r="BU143" s="393" t="str">
        <f>IF(BP143="","",VLOOKUP(BP143,'DATOS BANCARIOS'!$B$4:$K$23,6))</f>
        <v/>
      </c>
      <c r="BV143" s="393" t="str">
        <f>IF(BP143="","",VLOOKUP(BP143,'DATOS BANCARIOS'!$B$4:$K$23,7))</f>
        <v/>
      </c>
      <c r="BW143" s="393" t="str">
        <f>IF(BP143="","",VLOOKUP(BP143,'DATOS BANCARIOS'!$B$4:$K$23,8))</f>
        <v/>
      </c>
      <c r="BX143" s="713"/>
      <c r="BY143" s="395"/>
      <c r="BZ143" s="298">
        <v>0</v>
      </c>
      <c r="CA143" s="299">
        <v>0</v>
      </c>
      <c r="CB143" s="300">
        <v>0</v>
      </c>
      <c r="CC143" s="299">
        <v>0</v>
      </c>
      <c r="CD143" s="300">
        <v>0</v>
      </c>
      <c r="CE143" s="299">
        <v>0</v>
      </c>
      <c r="CF143" s="300">
        <v>0</v>
      </c>
      <c r="CG143" s="299">
        <v>0</v>
      </c>
      <c r="CH143" s="301">
        <v>0</v>
      </c>
      <c r="CI143" s="299">
        <v>0</v>
      </c>
      <c r="CJ143" s="301">
        <v>0</v>
      </c>
      <c r="CK143" s="299">
        <v>0</v>
      </c>
      <c r="CL143" s="375">
        <v>0</v>
      </c>
      <c r="CM143" s="376">
        <v>0</v>
      </c>
      <c r="CN143" s="375">
        <v>0</v>
      </c>
      <c r="CO143" s="376">
        <v>0</v>
      </c>
      <c r="CP143" s="375">
        <v>0</v>
      </c>
      <c r="CQ143" s="302">
        <v>0</v>
      </c>
      <c r="CR143" s="254">
        <f t="shared" si="24"/>
        <v>0</v>
      </c>
      <c r="CS143" s="255">
        <f t="shared" si="30"/>
        <v>0</v>
      </c>
      <c r="CT143" s="291">
        <f t="shared" si="31"/>
        <v>0</v>
      </c>
      <c r="CU143" s="824">
        <f t="shared" si="25"/>
        <v>0</v>
      </c>
      <c r="CV143" s="373">
        <f t="shared" si="26"/>
        <v>0</v>
      </c>
      <c r="CW143" s="373">
        <f t="shared" si="27"/>
        <v>0</v>
      </c>
      <c r="CX143" s="910"/>
      <c r="CY143" s="907"/>
      <c r="CZ143" s="947"/>
    </row>
    <row r="144" spans="1:104" s="6" customFormat="1" ht="22.5" customHeight="1" x14ac:dyDescent="0.25">
      <c r="A144" s="52">
        <v>134</v>
      </c>
      <c r="B144" s="972"/>
      <c r="C144" s="972"/>
      <c r="D144" s="175" t="str">
        <f>IF(B144="","",VLOOKUP(B144,'DATOS BANCARIOS'!$B$4:$K$23,2))</f>
        <v/>
      </c>
      <c r="E144" s="117" t="str">
        <f>IF(B144="","",VLOOKUP(B144,'DATOS BANCARIOS'!$B$4:$K$23,4))</f>
        <v/>
      </c>
      <c r="F144" s="117" t="str">
        <f>IF(B144="","",VLOOKUP(B144,'DATOS BANCARIOS'!$B$4:$K$23,5))</f>
        <v/>
      </c>
      <c r="G144" s="117" t="str">
        <f>IF(B144="","",VLOOKUP(B144,'DATOS BANCARIOS'!$B$4:$K$23,6))</f>
        <v/>
      </c>
      <c r="H144" s="117" t="str">
        <f>IF(B144="","",VLOOKUP(B144,'DATOS BANCARIOS'!$B$4:$K$23,7))</f>
        <v/>
      </c>
      <c r="I144" s="117" t="str">
        <f>IF(B144="","",VLOOKUP(B144,'DATOS BANCARIOS'!$B$4:$K$23,8))</f>
        <v/>
      </c>
      <c r="J144" s="713"/>
      <c r="K144" s="397"/>
      <c r="L144" s="852">
        <v>0</v>
      </c>
      <c r="M144" s="196">
        <f>L144*'BD GRAL 2'!$E$3</f>
        <v>0</v>
      </c>
      <c r="N144" s="369">
        <v>0</v>
      </c>
      <c r="O144" s="196">
        <f>N144*'BD GRAL 2'!$E$4</f>
        <v>0</v>
      </c>
      <c r="P144" s="369">
        <v>0</v>
      </c>
      <c r="Q144" s="196">
        <f>P144*'BD GRAL 2'!$E$5</f>
        <v>0</v>
      </c>
      <c r="R144" s="369">
        <v>0</v>
      </c>
      <c r="S144" s="196">
        <f>R144*'BD GRAL 2'!$E$6</f>
        <v>0</v>
      </c>
      <c r="T144" s="369">
        <v>0</v>
      </c>
      <c r="U144" s="196">
        <f>T144*'BD GRAL 2'!$E$7</f>
        <v>0</v>
      </c>
      <c r="V144" s="369">
        <v>0</v>
      </c>
      <c r="W144" s="165">
        <f>V144*'BD GRAL 2'!$E$8</f>
        <v>0</v>
      </c>
      <c r="X144" s="369">
        <v>0</v>
      </c>
      <c r="Y144" s="196">
        <f>X144*'BD GRAL 2'!$E$9</f>
        <v>0</v>
      </c>
      <c r="Z144" s="369">
        <v>0</v>
      </c>
      <c r="AA144" s="196">
        <f>Z144*'BD GRAL 2'!$E$10</f>
        <v>0</v>
      </c>
      <c r="AB144" s="369">
        <v>0</v>
      </c>
      <c r="AC144" s="196">
        <f>AB144*'BD GRAL 2'!$E$11</f>
        <v>0</v>
      </c>
      <c r="AD144" s="369">
        <v>0</v>
      </c>
      <c r="AE144" s="196">
        <f>AD144*'BD GRAL 2'!$E$12</f>
        <v>0</v>
      </c>
      <c r="AF144" s="369">
        <v>0</v>
      </c>
      <c r="AG144" s="196">
        <f>AF144*'BD GRAL 2'!$E$13</f>
        <v>0</v>
      </c>
      <c r="AH144" s="369">
        <v>0</v>
      </c>
      <c r="AI144" s="196">
        <f>AH144*'BD GRAL 2'!$E$14</f>
        <v>0</v>
      </c>
      <c r="AJ144" s="369">
        <v>0</v>
      </c>
      <c r="AK144" s="196">
        <f>AJ144*'BD GRAL 2'!$E$15</f>
        <v>0</v>
      </c>
      <c r="AL144" s="369">
        <v>0</v>
      </c>
      <c r="AM144" s="196">
        <f>AL144*'BD GRAL 2'!$E$16</f>
        <v>0</v>
      </c>
      <c r="AN144" s="369">
        <v>0</v>
      </c>
      <c r="AO144" s="196">
        <f>AN144*'BD GRAL 2'!$E$17</f>
        <v>0</v>
      </c>
      <c r="AP144" s="369">
        <v>0</v>
      </c>
      <c r="AQ144" s="196">
        <f>AP144*'BD GRAL 2'!$E$18</f>
        <v>0</v>
      </c>
      <c r="AR144" s="207">
        <f t="shared" si="23"/>
        <v>0</v>
      </c>
      <c r="AS144" s="357">
        <v>0</v>
      </c>
      <c r="AT144" s="358">
        <v>0</v>
      </c>
      <c r="AU144" s="359">
        <v>0</v>
      </c>
      <c r="AV144" s="360">
        <v>0</v>
      </c>
      <c r="AW144" s="359">
        <v>0</v>
      </c>
      <c r="AX144" s="360">
        <v>0</v>
      </c>
      <c r="AY144" s="359">
        <v>0</v>
      </c>
      <c r="AZ144" s="361">
        <v>0</v>
      </c>
      <c r="BA144" s="359">
        <v>0</v>
      </c>
      <c r="BB144" s="361">
        <v>0</v>
      </c>
      <c r="BC144" s="359">
        <v>0</v>
      </c>
      <c r="BD144" s="361">
        <v>0</v>
      </c>
      <c r="BE144" s="362">
        <v>0</v>
      </c>
      <c r="BF144" s="232">
        <f t="shared" si="28"/>
        <v>0</v>
      </c>
      <c r="BG144" s="180">
        <f t="shared" si="29"/>
        <v>0</v>
      </c>
      <c r="BH144" s="227">
        <f t="shared" si="32"/>
        <v>0</v>
      </c>
      <c r="BI144" s="236">
        <f t="shared" si="33"/>
        <v>0</v>
      </c>
      <c r="BJ144" s="974"/>
      <c r="BK144" s="909"/>
      <c r="BL144" s="909"/>
      <c r="BM144" s="975"/>
      <c r="BO144" s="242">
        <v>134</v>
      </c>
      <c r="BP144" s="959"/>
      <c r="BQ144" s="959"/>
      <c r="BR144" s="391" t="str">
        <f>IF(BP144="","",VLOOKUP(BP144,'DATOS BANCARIOS'!$B$4:$K$23,2))</f>
        <v/>
      </c>
      <c r="BS144" s="392" t="str">
        <f>IF(BP144="","",VLOOKUP(BP144,'DATOS BANCARIOS'!$B$4:$K$23,4))</f>
        <v/>
      </c>
      <c r="BT144" s="393" t="str">
        <f>IF(BP144="","",VLOOKUP(BP144,'DATOS BANCARIOS'!$B$4:$K$23,5))</f>
        <v/>
      </c>
      <c r="BU144" s="393" t="str">
        <f>IF(BP144="","",VLOOKUP(BP144,'DATOS BANCARIOS'!$B$4:$K$23,6))</f>
        <v/>
      </c>
      <c r="BV144" s="393" t="str">
        <f>IF(BP144="","",VLOOKUP(BP144,'DATOS BANCARIOS'!$B$4:$K$23,7))</f>
        <v/>
      </c>
      <c r="BW144" s="393" t="str">
        <f>IF(BP144="","",VLOOKUP(BP144,'DATOS BANCARIOS'!$B$4:$K$23,8))</f>
        <v/>
      </c>
      <c r="BX144" s="713"/>
      <c r="BY144" s="395"/>
      <c r="BZ144" s="298">
        <v>0</v>
      </c>
      <c r="CA144" s="299">
        <v>0</v>
      </c>
      <c r="CB144" s="300">
        <v>0</v>
      </c>
      <c r="CC144" s="299">
        <v>0</v>
      </c>
      <c r="CD144" s="300">
        <v>0</v>
      </c>
      <c r="CE144" s="299">
        <v>0</v>
      </c>
      <c r="CF144" s="300">
        <v>0</v>
      </c>
      <c r="CG144" s="299">
        <v>0</v>
      </c>
      <c r="CH144" s="301">
        <v>0</v>
      </c>
      <c r="CI144" s="299">
        <v>0</v>
      </c>
      <c r="CJ144" s="301">
        <v>0</v>
      </c>
      <c r="CK144" s="299">
        <v>0</v>
      </c>
      <c r="CL144" s="375">
        <v>0</v>
      </c>
      <c r="CM144" s="376">
        <v>0</v>
      </c>
      <c r="CN144" s="375">
        <v>0</v>
      </c>
      <c r="CO144" s="376">
        <v>0</v>
      </c>
      <c r="CP144" s="375">
        <v>0</v>
      </c>
      <c r="CQ144" s="302">
        <v>0</v>
      </c>
      <c r="CR144" s="254">
        <f t="shared" si="24"/>
        <v>0</v>
      </c>
      <c r="CS144" s="255">
        <f t="shared" si="30"/>
        <v>0</v>
      </c>
      <c r="CT144" s="291">
        <f t="shared" si="31"/>
        <v>0</v>
      </c>
      <c r="CU144" s="824">
        <f t="shared" si="25"/>
        <v>0</v>
      </c>
      <c r="CV144" s="373">
        <f t="shared" si="26"/>
        <v>0</v>
      </c>
      <c r="CW144" s="373">
        <f t="shared" si="27"/>
        <v>0</v>
      </c>
      <c r="CX144" s="910"/>
      <c r="CY144" s="907"/>
      <c r="CZ144" s="947"/>
    </row>
    <row r="145" spans="1:104" s="6" customFormat="1" ht="22.5" customHeight="1" x14ac:dyDescent="0.25">
      <c r="A145" s="52">
        <v>135</v>
      </c>
      <c r="B145" s="972"/>
      <c r="C145" s="972"/>
      <c r="D145" s="175" t="str">
        <f>IF(B145="","",VLOOKUP(B145,'DATOS BANCARIOS'!$B$4:$K$23,2))</f>
        <v/>
      </c>
      <c r="E145" s="117" t="str">
        <f>IF(B145="","",VLOOKUP(B145,'DATOS BANCARIOS'!$B$4:$K$23,4))</f>
        <v/>
      </c>
      <c r="F145" s="117" t="str">
        <f>IF(B145="","",VLOOKUP(B145,'DATOS BANCARIOS'!$B$4:$K$23,5))</f>
        <v/>
      </c>
      <c r="G145" s="117" t="str">
        <f>IF(B145="","",VLOOKUP(B145,'DATOS BANCARIOS'!$B$4:$K$23,6))</f>
        <v/>
      </c>
      <c r="H145" s="117" t="str">
        <f>IF(B145="","",VLOOKUP(B145,'DATOS BANCARIOS'!$B$4:$K$23,7))</f>
        <v/>
      </c>
      <c r="I145" s="117" t="str">
        <f>IF(B145="","",VLOOKUP(B145,'DATOS BANCARIOS'!$B$4:$K$23,8))</f>
        <v/>
      </c>
      <c r="J145" s="713"/>
      <c r="K145" s="397"/>
      <c r="L145" s="852">
        <v>0</v>
      </c>
      <c r="M145" s="196">
        <f>L145*'BD GRAL 2'!$E$3</f>
        <v>0</v>
      </c>
      <c r="N145" s="369">
        <v>0</v>
      </c>
      <c r="O145" s="196">
        <f>N145*'BD GRAL 2'!$E$4</f>
        <v>0</v>
      </c>
      <c r="P145" s="369">
        <v>0</v>
      </c>
      <c r="Q145" s="196">
        <f>P145*'BD GRAL 2'!$E$5</f>
        <v>0</v>
      </c>
      <c r="R145" s="369">
        <v>0</v>
      </c>
      <c r="S145" s="196">
        <f>R145*'BD GRAL 2'!$E$6</f>
        <v>0</v>
      </c>
      <c r="T145" s="369">
        <v>0</v>
      </c>
      <c r="U145" s="196">
        <f>T145*'BD GRAL 2'!$E$7</f>
        <v>0</v>
      </c>
      <c r="V145" s="369">
        <v>0</v>
      </c>
      <c r="W145" s="165">
        <f>V145*'BD GRAL 2'!$E$8</f>
        <v>0</v>
      </c>
      <c r="X145" s="369">
        <v>0</v>
      </c>
      <c r="Y145" s="196">
        <f>X145*'BD GRAL 2'!$E$9</f>
        <v>0</v>
      </c>
      <c r="Z145" s="369">
        <v>0</v>
      </c>
      <c r="AA145" s="196">
        <f>Z145*'BD GRAL 2'!$E$10</f>
        <v>0</v>
      </c>
      <c r="AB145" s="369">
        <v>0</v>
      </c>
      <c r="AC145" s="196">
        <f>AB145*'BD GRAL 2'!$E$11</f>
        <v>0</v>
      </c>
      <c r="AD145" s="369">
        <v>0</v>
      </c>
      <c r="AE145" s="196">
        <f>AD145*'BD GRAL 2'!$E$12</f>
        <v>0</v>
      </c>
      <c r="AF145" s="369">
        <v>0</v>
      </c>
      <c r="AG145" s="196">
        <f>AF145*'BD GRAL 2'!$E$13</f>
        <v>0</v>
      </c>
      <c r="AH145" s="369">
        <v>0</v>
      </c>
      <c r="AI145" s="196">
        <f>AH145*'BD GRAL 2'!$E$14</f>
        <v>0</v>
      </c>
      <c r="AJ145" s="369">
        <v>0</v>
      </c>
      <c r="AK145" s="196">
        <f>AJ145*'BD GRAL 2'!$E$15</f>
        <v>0</v>
      </c>
      <c r="AL145" s="369">
        <v>0</v>
      </c>
      <c r="AM145" s="196">
        <f>AL145*'BD GRAL 2'!$E$16</f>
        <v>0</v>
      </c>
      <c r="AN145" s="369">
        <v>0</v>
      </c>
      <c r="AO145" s="196">
        <f>AN145*'BD GRAL 2'!$E$17</f>
        <v>0</v>
      </c>
      <c r="AP145" s="369">
        <v>0</v>
      </c>
      <c r="AQ145" s="196">
        <f>AP145*'BD GRAL 2'!$E$18</f>
        <v>0</v>
      </c>
      <c r="AR145" s="207">
        <f t="shared" si="23"/>
        <v>0</v>
      </c>
      <c r="AS145" s="357">
        <v>0</v>
      </c>
      <c r="AT145" s="358">
        <v>0</v>
      </c>
      <c r="AU145" s="359">
        <v>0</v>
      </c>
      <c r="AV145" s="360">
        <v>0</v>
      </c>
      <c r="AW145" s="359">
        <v>0</v>
      </c>
      <c r="AX145" s="360">
        <v>0</v>
      </c>
      <c r="AY145" s="359">
        <v>0</v>
      </c>
      <c r="AZ145" s="361">
        <v>0</v>
      </c>
      <c r="BA145" s="359">
        <v>0</v>
      </c>
      <c r="BB145" s="361">
        <v>0</v>
      </c>
      <c r="BC145" s="359">
        <v>0</v>
      </c>
      <c r="BD145" s="361">
        <v>0</v>
      </c>
      <c r="BE145" s="362">
        <v>0</v>
      </c>
      <c r="BF145" s="232">
        <f t="shared" si="28"/>
        <v>0</v>
      </c>
      <c r="BG145" s="180">
        <f t="shared" si="29"/>
        <v>0</v>
      </c>
      <c r="BH145" s="227">
        <f t="shared" si="32"/>
        <v>0</v>
      </c>
      <c r="BI145" s="236">
        <f t="shared" si="33"/>
        <v>0</v>
      </c>
      <c r="BJ145" s="974"/>
      <c r="BK145" s="909"/>
      <c r="BL145" s="909"/>
      <c r="BM145" s="975"/>
      <c r="BO145" s="242">
        <v>135</v>
      </c>
      <c r="BP145" s="959"/>
      <c r="BQ145" s="959"/>
      <c r="BR145" s="391" t="str">
        <f>IF(BP145="","",VLOOKUP(BP145,'DATOS BANCARIOS'!$B$4:$K$23,2))</f>
        <v/>
      </c>
      <c r="BS145" s="392" t="str">
        <f>IF(BP145="","",VLOOKUP(BP145,'DATOS BANCARIOS'!$B$4:$K$23,4))</f>
        <v/>
      </c>
      <c r="BT145" s="393" t="str">
        <f>IF(BP145="","",VLOOKUP(BP145,'DATOS BANCARIOS'!$B$4:$K$23,5))</f>
        <v/>
      </c>
      <c r="BU145" s="393" t="str">
        <f>IF(BP145="","",VLOOKUP(BP145,'DATOS BANCARIOS'!$B$4:$K$23,6))</f>
        <v/>
      </c>
      <c r="BV145" s="393" t="str">
        <f>IF(BP145="","",VLOOKUP(BP145,'DATOS BANCARIOS'!$B$4:$K$23,7))</f>
        <v/>
      </c>
      <c r="BW145" s="393" t="str">
        <f>IF(BP145="","",VLOOKUP(BP145,'DATOS BANCARIOS'!$B$4:$K$23,8))</f>
        <v/>
      </c>
      <c r="BX145" s="713"/>
      <c r="BY145" s="395"/>
      <c r="BZ145" s="298">
        <v>0</v>
      </c>
      <c r="CA145" s="299">
        <v>0</v>
      </c>
      <c r="CB145" s="300">
        <v>0</v>
      </c>
      <c r="CC145" s="299">
        <v>0</v>
      </c>
      <c r="CD145" s="300">
        <v>0</v>
      </c>
      <c r="CE145" s="299">
        <v>0</v>
      </c>
      <c r="CF145" s="300">
        <v>0</v>
      </c>
      <c r="CG145" s="299">
        <v>0</v>
      </c>
      <c r="CH145" s="301">
        <v>0</v>
      </c>
      <c r="CI145" s="299">
        <v>0</v>
      </c>
      <c r="CJ145" s="301">
        <v>0</v>
      </c>
      <c r="CK145" s="299">
        <v>0</v>
      </c>
      <c r="CL145" s="375">
        <v>0</v>
      </c>
      <c r="CM145" s="376">
        <v>0</v>
      </c>
      <c r="CN145" s="375">
        <v>0</v>
      </c>
      <c r="CO145" s="376">
        <v>0</v>
      </c>
      <c r="CP145" s="375">
        <v>0</v>
      </c>
      <c r="CQ145" s="302">
        <v>0</v>
      </c>
      <c r="CR145" s="254">
        <f t="shared" si="24"/>
        <v>0</v>
      </c>
      <c r="CS145" s="255">
        <f t="shared" si="30"/>
        <v>0</v>
      </c>
      <c r="CT145" s="291">
        <f t="shared" si="31"/>
        <v>0</v>
      </c>
      <c r="CU145" s="824">
        <f t="shared" si="25"/>
        <v>0</v>
      </c>
      <c r="CV145" s="373">
        <f t="shared" si="26"/>
        <v>0</v>
      </c>
      <c r="CW145" s="373">
        <f t="shared" si="27"/>
        <v>0</v>
      </c>
      <c r="CX145" s="910"/>
      <c r="CY145" s="907"/>
      <c r="CZ145" s="947"/>
    </row>
    <row r="146" spans="1:104" s="6" customFormat="1" ht="22.5" customHeight="1" x14ac:dyDescent="0.25">
      <c r="A146" s="52">
        <v>136</v>
      </c>
      <c r="B146" s="972"/>
      <c r="C146" s="972"/>
      <c r="D146" s="175" t="str">
        <f>IF(B146="","",VLOOKUP(B146,'DATOS BANCARIOS'!$B$4:$K$23,2))</f>
        <v/>
      </c>
      <c r="E146" s="117" t="str">
        <f>IF(B146="","",VLOOKUP(B146,'DATOS BANCARIOS'!$B$4:$K$23,4))</f>
        <v/>
      </c>
      <c r="F146" s="117" t="str">
        <f>IF(B146="","",VLOOKUP(B146,'DATOS BANCARIOS'!$B$4:$K$23,5))</f>
        <v/>
      </c>
      <c r="G146" s="117" t="str">
        <f>IF(B146="","",VLOOKUP(B146,'DATOS BANCARIOS'!$B$4:$K$23,6))</f>
        <v/>
      </c>
      <c r="H146" s="117" t="str">
        <f>IF(B146="","",VLOOKUP(B146,'DATOS BANCARIOS'!$B$4:$K$23,7))</f>
        <v/>
      </c>
      <c r="I146" s="117" t="str">
        <f>IF(B146="","",VLOOKUP(B146,'DATOS BANCARIOS'!$B$4:$K$23,8))</f>
        <v/>
      </c>
      <c r="J146" s="713"/>
      <c r="K146" s="397"/>
      <c r="L146" s="852">
        <v>0</v>
      </c>
      <c r="M146" s="196">
        <f>L146*'BD GRAL 2'!$E$3</f>
        <v>0</v>
      </c>
      <c r="N146" s="369">
        <v>0</v>
      </c>
      <c r="O146" s="196">
        <f>N146*'BD GRAL 2'!$E$4</f>
        <v>0</v>
      </c>
      <c r="P146" s="369">
        <v>0</v>
      </c>
      <c r="Q146" s="196">
        <f>P146*'BD GRAL 2'!$E$5</f>
        <v>0</v>
      </c>
      <c r="R146" s="369">
        <v>0</v>
      </c>
      <c r="S146" s="196">
        <f>R146*'BD GRAL 2'!$E$6</f>
        <v>0</v>
      </c>
      <c r="T146" s="369">
        <v>0</v>
      </c>
      <c r="U146" s="196">
        <f>T146*'BD GRAL 2'!$E$7</f>
        <v>0</v>
      </c>
      <c r="V146" s="369">
        <v>0</v>
      </c>
      <c r="W146" s="165">
        <f>V146*'BD GRAL 2'!$E$8</f>
        <v>0</v>
      </c>
      <c r="X146" s="369">
        <v>0</v>
      </c>
      <c r="Y146" s="196">
        <f>X146*'BD GRAL 2'!$E$9</f>
        <v>0</v>
      </c>
      <c r="Z146" s="369">
        <v>0</v>
      </c>
      <c r="AA146" s="196">
        <f>Z146*'BD GRAL 2'!$E$10</f>
        <v>0</v>
      </c>
      <c r="AB146" s="369">
        <v>0</v>
      </c>
      <c r="AC146" s="196">
        <f>AB146*'BD GRAL 2'!$E$11</f>
        <v>0</v>
      </c>
      <c r="AD146" s="369">
        <v>0</v>
      </c>
      <c r="AE146" s="196">
        <f>AD146*'BD GRAL 2'!$E$12</f>
        <v>0</v>
      </c>
      <c r="AF146" s="369">
        <v>0</v>
      </c>
      <c r="AG146" s="196">
        <f>AF146*'BD GRAL 2'!$E$13</f>
        <v>0</v>
      </c>
      <c r="AH146" s="369">
        <v>0</v>
      </c>
      <c r="AI146" s="196">
        <f>AH146*'BD GRAL 2'!$E$14</f>
        <v>0</v>
      </c>
      <c r="AJ146" s="369">
        <v>0</v>
      </c>
      <c r="AK146" s="196">
        <f>AJ146*'BD GRAL 2'!$E$15</f>
        <v>0</v>
      </c>
      <c r="AL146" s="369">
        <v>0</v>
      </c>
      <c r="AM146" s="196">
        <f>AL146*'BD GRAL 2'!$E$16</f>
        <v>0</v>
      </c>
      <c r="AN146" s="369">
        <v>0</v>
      </c>
      <c r="AO146" s="196">
        <f>AN146*'BD GRAL 2'!$E$17</f>
        <v>0</v>
      </c>
      <c r="AP146" s="369">
        <v>0</v>
      </c>
      <c r="AQ146" s="196">
        <f>AP146*'BD GRAL 2'!$E$18</f>
        <v>0</v>
      </c>
      <c r="AR146" s="207">
        <f t="shared" si="23"/>
        <v>0</v>
      </c>
      <c r="AS146" s="357">
        <v>0</v>
      </c>
      <c r="AT146" s="358">
        <v>0</v>
      </c>
      <c r="AU146" s="359">
        <v>0</v>
      </c>
      <c r="AV146" s="360">
        <v>0</v>
      </c>
      <c r="AW146" s="359">
        <v>0</v>
      </c>
      <c r="AX146" s="360">
        <v>0</v>
      </c>
      <c r="AY146" s="359">
        <v>0</v>
      </c>
      <c r="AZ146" s="361">
        <v>0</v>
      </c>
      <c r="BA146" s="359">
        <v>0</v>
      </c>
      <c r="BB146" s="361">
        <v>0</v>
      </c>
      <c r="BC146" s="359">
        <v>0</v>
      </c>
      <c r="BD146" s="361">
        <v>0</v>
      </c>
      <c r="BE146" s="362">
        <v>0</v>
      </c>
      <c r="BF146" s="232">
        <f t="shared" si="28"/>
        <v>0</v>
      </c>
      <c r="BG146" s="180">
        <f t="shared" si="29"/>
        <v>0</v>
      </c>
      <c r="BH146" s="227">
        <f t="shared" si="32"/>
        <v>0</v>
      </c>
      <c r="BI146" s="236">
        <f t="shared" si="33"/>
        <v>0</v>
      </c>
      <c r="BJ146" s="974"/>
      <c r="BK146" s="909"/>
      <c r="BL146" s="909"/>
      <c r="BM146" s="975"/>
      <c r="BO146" s="242">
        <v>136</v>
      </c>
      <c r="BP146" s="959"/>
      <c r="BQ146" s="959"/>
      <c r="BR146" s="391" t="str">
        <f>IF(BP146="","",VLOOKUP(BP146,'DATOS BANCARIOS'!$B$4:$K$23,2))</f>
        <v/>
      </c>
      <c r="BS146" s="392" t="str">
        <f>IF(BP146="","",VLOOKUP(BP146,'DATOS BANCARIOS'!$B$4:$K$23,4))</f>
        <v/>
      </c>
      <c r="BT146" s="393" t="str">
        <f>IF(BP146="","",VLOOKUP(BP146,'DATOS BANCARIOS'!$B$4:$K$23,5))</f>
        <v/>
      </c>
      <c r="BU146" s="393" t="str">
        <f>IF(BP146="","",VLOOKUP(BP146,'DATOS BANCARIOS'!$B$4:$K$23,6))</f>
        <v/>
      </c>
      <c r="BV146" s="393" t="str">
        <f>IF(BP146="","",VLOOKUP(BP146,'DATOS BANCARIOS'!$B$4:$K$23,7))</f>
        <v/>
      </c>
      <c r="BW146" s="393" t="str">
        <f>IF(BP146="","",VLOOKUP(BP146,'DATOS BANCARIOS'!$B$4:$K$23,8))</f>
        <v/>
      </c>
      <c r="BX146" s="713"/>
      <c r="BY146" s="395"/>
      <c r="BZ146" s="298">
        <v>0</v>
      </c>
      <c r="CA146" s="299">
        <v>0</v>
      </c>
      <c r="CB146" s="300">
        <v>0</v>
      </c>
      <c r="CC146" s="299">
        <v>0</v>
      </c>
      <c r="CD146" s="300">
        <v>0</v>
      </c>
      <c r="CE146" s="299">
        <v>0</v>
      </c>
      <c r="CF146" s="300">
        <v>0</v>
      </c>
      <c r="CG146" s="299">
        <v>0</v>
      </c>
      <c r="CH146" s="301">
        <v>0</v>
      </c>
      <c r="CI146" s="299">
        <v>0</v>
      </c>
      <c r="CJ146" s="301">
        <v>0</v>
      </c>
      <c r="CK146" s="299">
        <v>0</v>
      </c>
      <c r="CL146" s="375">
        <v>0</v>
      </c>
      <c r="CM146" s="376">
        <v>0</v>
      </c>
      <c r="CN146" s="375">
        <v>0</v>
      </c>
      <c r="CO146" s="376">
        <v>0</v>
      </c>
      <c r="CP146" s="375">
        <v>0</v>
      </c>
      <c r="CQ146" s="302">
        <v>0</v>
      </c>
      <c r="CR146" s="254">
        <f t="shared" si="24"/>
        <v>0</v>
      </c>
      <c r="CS146" s="255">
        <f t="shared" si="30"/>
        <v>0</v>
      </c>
      <c r="CT146" s="291">
        <f t="shared" si="31"/>
        <v>0</v>
      </c>
      <c r="CU146" s="824">
        <f t="shared" si="25"/>
        <v>0</v>
      </c>
      <c r="CV146" s="373">
        <f t="shared" si="26"/>
        <v>0</v>
      </c>
      <c r="CW146" s="373">
        <f t="shared" si="27"/>
        <v>0</v>
      </c>
      <c r="CX146" s="910"/>
      <c r="CY146" s="907"/>
      <c r="CZ146" s="947"/>
    </row>
    <row r="147" spans="1:104" s="6" customFormat="1" ht="22.5" customHeight="1" x14ac:dyDescent="0.25">
      <c r="A147" s="52">
        <v>137</v>
      </c>
      <c r="B147" s="972"/>
      <c r="C147" s="972"/>
      <c r="D147" s="175" t="str">
        <f>IF(B147="","",VLOOKUP(B147,'DATOS BANCARIOS'!$B$4:$K$23,2))</f>
        <v/>
      </c>
      <c r="E147" s="117" t="str">
        <f>IF(B147="","",VLOOKUP(B147,'DATOS BANCARIOS'!$B$4:$K$23,4))</f>
        <v/>
      </c>
      <c r="F147" s="117" t="str">
        <f>IF(B147="","",VLOOKUP(B147,'DATOS BANCARIOS'!$B$4:$K$23,5))</f>
        <v/>
      </c>
      <c r="G147" s="117" t="str">
        <f>IF(B147="","",VLOOKUP(B147,'DATOS BANCARIOS'!$B$4:$K$23,6))</f>
        <v/>
      </c>
      <c r="H147" s="117" t="str">
        <f>IF(B147="","",VLOOKUP(B147,'DATOS BANCARIOS'!$B$4:$K$23,7))</f>
        <v/>
      </c>
      <c r="I147" s="117" t="str">
        <f>IF(B147="","",VLOOKUP(B147,'DATOS BANCARIOS'!$B$4:$K$23,8))</f>
        <v/>
      </c>
      <c r="J147" s="713"/>
      <c r="K147" s="397"/>
      <c r="L147" s="852">
        <v>0</v>
      </c>
      <c r="M147" s="196">
        <f>L147*'BD GRAL 2'!$E$3</f>
        <v>0</v>
      </c>
      <c r="N147" s="369">
        <v>0</v>
      </c>
      <c r="O147" s="196">
        <f>N147*'BD GRAL 2'!$E$4</f>
        <v>0</v>
      </c>
      <c r="P147" s="369">
        <v>0</v>
      </c>
      <c r="Q147" s="196">
        <f>P147*'BD GRAL 2'!$E$5</f>
        <v>0</v>
      </c>
      <c r="R147" s="369">
        <v>0</v>
      </c>
      <c r="S147" s="196">
        <f>R147*'BD GRAL 2'!$E$6</f>
        <v>0</v>
      </c>
      <c r="T147" s="369">
        <v>0</v>
      </c>
      <c r="U147" s="196">
        <f>T147*'BD GRAL 2'!$E$7</f>
        <v>0</v>
      </c>
      <c r="V147" s="369">
        <v>0</v>
      </c>
      <c r="W147" s="165">
        <f>V147*'BD GRAL 2'!$E$8</f>
        <v>0</v>
      </c>
      <c r="X147" s="369">
        <v>0</v>
      </c>
      <c r="Y147" s="196">
        <f>X147*'BD GRAL 2'!$E$9</f>
        <v>0</v>
      </c>
      <c r="Z147" s="369">
        <v>0</v>
      </c>
      <c r="AA147" s="196">
        <f>Z147*'BD GRAL 2'!$E$10</f>
        <v>0</v>
      </c>
      <c r="AB147" s="369">
        <v>0</v>
      </c>
      <c r="AC147" s="196">
        <f>AB147*'BD GRAL 2'!$E$11</f>
        <v>0</v>
      </c>
      <c r="AD147" s="369">
        <v>0</v>
      </c>
      <c r="AE147" s="196">
        <f>AD147*'BD GRAL 2'!$E$12</f>
        <v>0</v>
      </c>
      <c r="AF147" s="369">
        <v>0</v>
      </c>
      <c r="AG147" s="196">
        <f>AF147*'BD GRAL 2'!$E$13</f>
        <v>0</v>
      </c>
      <c r="AH147" s="369">
        <v>0</v>
      </c>
      <c r="AI147" s="196">
        <f>AH147*'BD GRAL 2'!$E$14</f>
        <v>0</v>
      </c>
      <c r="AJ147" s="369">
        <v>0</v>
      </c>
      <c r="AK147" s="196">
        <f>AJ147*'BD GRAL 2'!$E$15</f>
        <v>0</v>
      </c>
      <c r="AL147" s="369">
        <v>0</v>
      </c>
      <c r="AM147" s="196">
        <f>AL147*'BD GRAL 2'!$E$16</f>
        <v>0</v>
      </c>
      <c r="AN147" s="369">
        <v>0</v>
      </c>
      <c r="AO147" s="196">
        <f>AN147*'BD GRAL 2'!$E$17</f>
        <v>0</v>
      </c>
      <c r="AP147" s="369">
        <v>0</v>
      </c>
      <c r="AQ147" s="196">
        <f>AP147*'BD GRAL 2'!$E$18</f>
        <v>0</v>
      </c>
      <c r="AR147" s="207">
        <f t="shared" si="23"/>
        <v>0</v>
      </c>
      <c r="AS147" s="357">
        <v>0</v>
      </c>
      <c r="AT147" s="358">
        <v>0</v>
      </c>
      <c r="AU147" s="359">
        <v>0</v>
      </c>
      <c r="AV147" s="360">
        <v>0</v>
      </c>
      <c r="AW147" s="359">
        <v>0</v>
      </c>
      <c r="AX147" s="360">
        <v>0</v>
      </c>
      <c r="AY147" s="359">
        <v>0</v>
      </c>
      <c r="AZ147" s="361">
        <v>0</v>
      </c>
      <c r="BA147" s="359">
        <v>0</v>
      </c>
      <c r="BB147" s="361">
        <v>0</v>
      </c>
      <c r="BC147" s="359">
        <v>0</v>
      </c>
      <c r="BD147" s="361">
        <v>0</v>
      </c>
      <c r="BE147" s="362">
        <v>0</v>
      </c>
      <c r="BF147" s="232">
        <f t="shared" si="28"/>
        <v>0</v>
      </c>
      <c r="BG147" s="180">
        <f t="shared" si="29"/>
        <v>0</v>
      </c>
      <c r="BH147" s="227">
        <f t="shared" si="32"/>
        <v>0</v>
      </c>
      <c r="BI147" s="236">
        <f t="shared" si="33"/>
        <v>0</v>
      </c>
      <c r="BJ147" s="974"/>
      <c r="BK147" s="909"/>
      <c r="BL147" s="909"/>
      <c r="BM147" s="975"/>
      <c r="BO147" s="242">
        <v>137</v>
      </c>
      <c r="BP147" s="959"/>
      <c r="BQ147" s="959"/>
      <c r="BR147" s="391" t="str">
        <f>IF(BP147="","",VLOOKUP(BP147,'DATOS BANCARIOS'!$B$4:$K$23,2))</f>
        <v/>
      </c>
      <c r="BS147" s="392" t="str">
        <f>IF(BP147="","",VLOOKUP(BP147,'DATOS BANCARIOS'!$B$4:$K$23,4))</f>
        <v/>
      </c>
      <c r="BT147" s="393" t="str">
        <f>IF(BP147="","",VLOOKUP(BP147,'DATOS BANCARIOS'!$B$4:$K$23,5))</f>
        <v/>
      </c>
      <c r="BU147" s="393" t="str">
        <f>IF(BP147="","",VLOOKUP(BP147,'DATOS BANCARIOS'!$B$4:$K$23,6))</f>
        <v/>
      </c>
      <c r="BV147" s="393" t="str">
        <f>IF(BP147="","",VLOOKUP(BP147,'DATOS BANCARIOS'!$B$4:$K$23,7))</f>
        <v/>
      </c>
      <c r="BW147" s="393" t="str">
        <f>IF(BP147="","",VLOOKUP(BP147,'DATOS BANCARIOS'!$B$4:$K$23,8))</f>
        <v/>
      </c>
      <c r="BX147" s="713"/>
      <c r="BY147" s="395"/>
      <c r="BZ147" s="298">
        <v>0</v>
      </c>
      <c r="CA147" s="299">
        <v>0</v>
      </c>
      <c r="CB147" s="300">
        <v>0</v>
      </c>
      <c r="CC147" s="299">
        <v>0</v>
      </c>
      <c r="CD147" s="300">
        <v>0</v>
      </c>
      <c r="CE147" s="299">
        <v>0</v>
      </c>
      <c r="CF147" s="300">
        <v>0</v>
      </c>
      <c r="CG147" s="299">
        <v>0</v>
      </c>
      <c r="CH147" s="301">
        <v>0</v>
      </c>
      <c r="CI147" s="299">
        <v>0</v>
      </c>
      <c r="CJ147" s="301">
        <v>0</v>
      </c>
      <c r="CK147" s="299">
        <v>0</v>
      </c>
      <c r="CL147" s="375">
        <v>0</v>
      </c>
      <c r="CM147" s="376">
        <v>0</v>
      </c>
      <c r="CN147" s="375">
        <v>0</v>
      </c>
      <c r="CO147" s="376">
        <v>0</v>
      </c>
      <c r="CP147" s="375">
        <v>0</v>
      </c>
      <c r="CQ147" s="302">
        <v>0</v>
      </c>
      <c r="CR147" s="254">
        <f t="shared" si="24"/>
        <v>0</v>
      </c>
      <c r="CS147" s="255">
        <f t="shared" si="30"/>
        <v>0</v>
      </c>
      <c r="CT147" s="291">
        <f t="shared" si="31"/>
        <v>0</v>
      </c>
      <c r="CU147" s="824">
        <f t="shared" si="25"/>
        <v>0</v>
      </c>
      <c r="CV147" s="373">
        <f t="shared" si="26"/>
        <v>0</v>
      </c>
      <c r="CW147" s="373">
        <f t="shared" si="27"/>
        <v>0</v>
      </c>
      <c r="CX147" s="910"/>
      <c r="CY147" s="907"/>
      <c r="CZ147" s="947"/>
    </row>
    <row r="148" spans="1:104" s="6" customFormat="1" ht="22.5" customHeight="1" x14ac:dyDescent="0.25">
      <c r="A148" s="52">
        <v>138</v>
      </c>
      <c r="B148" s="972"/>
      <c r="C148" s="972"/>
      <c r="D148" s="175" t="str">
        <f>IF(B148="","",VLOOKUP(B148,'DATOS BANCARIOS'!$B$4:$K$23,2))</f>
        <v/>
      </c>
      <c r="E148" s="117" t="str">
        <f>IF(B148="","",VLOOKUP(B148,'DATOS BANCARIOS'!$B$4:$K$23,4))</f>
        <v/>
      </c>
      <c r="F148" s="117" t="str">
        <f>IF(B148="","",VLOOKUP(B148,'DATOS BANCARIOS'!$B$4:$K$23,5))</f>
        <v/>
      </c>
      <c r="G148" s="117" t="str">
        <f>IF(B148="","",VLOOKUP(B148,'DATOS BANCARIOS'!$B$4:$K$23,6))</f>
        <v/>
      </c>
      <c r="H148" s="117" t="str">
        <f>IF(B148="","",VLOOKUP(B148,'DATOS BANCARIOS'!$B$4:$K$23,7))</f>
        <v/>
      </c>
      <c r="I148" s="117" t="str">
        <f>IF(B148="","",VLOOKUP(B148,'DATOS BANCARIOS'!$B$4:$K$23,8))</f>
        <v/>
      </c>
      <c r="J148" s="713"/>
      <c r="K148" s="397"/>
      <c r="L148" s="852">
        <v>0</v>
      </c>
      <c r="M148" s="196">
        <f>L148*'BD GRAL 2'!$E$3</f>
        <v>0</v>
      </c>
      <c r="N148" s="369">
        <v>0</v>
      </c>
      <c r="O148" s="196">
        <f>N148*'BD GRAL 2'!$E$4</f>
        <v>0</v>
      </c>
      <c r="P148" s="369">
        <v>0</v>
      </c>
      <c r="Q148" s="196">
        <f>P148*'BD GRAL 2'!$E$5</f>
        <v>0</v>
      </c>
      <c r="R148" s="369">
        <v>0</v>
      </c>
      <c r="S148" s="196">
        <f>R148*'BD GRAL 2'!$E$6</f>
        <v>0</v>
      </c>
      <c r="T148" s="369">
        <v>0</v>
      </c>
      <c r="U148" s="196">
        <f>T148*'BD GRAL 2'!$E$7</f>
        <v>0</v>
      </c>
      <c r="V148" s="369">
        <v>0</v>
      </c>
      <c r="W148" s="165">
        <f>V148*'BD GRAL 2'!$E$8</f>
        <v>0</v>
      </c>
      <c r="X148" s="369">
        <v>0</v>
      </c>
      <c r="Y148" s="196">
        <f>X148*'BD GRAL 2'!$E$9</f>
        <v>0</v>
      </c>
      <c r="Z148" s="369">
        <v>0</v>
      </c>
      <c r="AA148" s="196">
        <f>Z148*'BD GRAL 2'!$E$10</f>
        <v>0</v>
      </c>
      <c r="AB148" s="369">
        <v>0</v>
      </c>
      <c r="AC148" s="196">
        <f>AB148*'BD GRAL 2'!$E$11</f>
        <v>0</v>
      </c>
      <c r="AD148" s="369">
        <v>0</v>
      </c>
      <c r="AE148" s="196">
        <f>AD148*'BD GRAL 2'!$E$12</f>
        <v>0</v>
      </c>
      <c r="AF148" s="369">
        <v>0</v>
      </c>
      <c r="AG148" s="196">
        <f>AF148*'BD GRAL 2'!$E$13</f>
        <v>0</v>
      </c>
      <c r="AH148" s="369">
        <v>0</v>
      </c>
      <c r="AI148" s="196">
        <f>AH148*'BD GRAL 2'!$E$14</f>
        <v>0</v>
      </c>
      <c r="AJ148" s="369">
        <v>0</v>
      </c>
      <c r="AK148" s="196">
        <f>AJ148*'BD GRAL 2'!$E$15</f>
        <v>0</v>
      </c>
      <c r="AL148" s="369">
        <v>0</v>
      </c>
      <c r="AM148" s="196">
        <f>AL148*'BD GRAL 2'!$E$16</f>
        <v>0</v>
      </c>
      <c r="AN148" s="369">
        <v>0</v>
      </c>
      <c r="AO148" s="196">
        <f>AN148*'BD GRAL 2'!$E$17</f>
        <v>0</v>
      </c>
      <c r="AP148" s="369">
        <v>0</v>
      </c>
      <c r="AQ148" s="196">
        <f>AP148*'BD GRAL 2'!$E$18</f>
        <v>0</v>
      </c>
      <c r="AR148" s="207">
        <f t="shared" si="23"/>
        <v>0</v>
      </c>
      <c r="AS148" s="357">
        <v>0</v>
      </c>
      <c r="AT148" s="358">
        <v>0</v>
      </c>
      <c r="AU148" s="359">
        <v>0</v>
      </c>
      <c r="AV148" s="360">
        <v>0</v>
      </c>
      <c r="AW148" s="359">
        <v>0</v>
      </c>
      <c r="AX148" s="360">
        <v>0</v>
      </c>
      <c r="AY148" s="359">
        <v>0</v>
      </c>
      <c r="AZ148" s="361">
        <v>0</v>
      </c>
      <c r="BA148" s="359">
        <v>0</v>
      </c>
      <c r="BB148" s="361">
        <v>0</v>
      </c>
      <c r="BC148" s="359">
        <v>0</v>
      </c>
      <c r="BD148" s="361">
        <v>0</v>
      </c>
      <c r="BE148" s="362">
        <v>0</v>
      </c>
      <c r="BF148" s="232">
        <f t="shared" si="28"/>
        <v>0</v>
      </c>
      <c r="BG148" s="180">
        <f t="shared" si="29"/>
        <v>0</v>
      </c>
      <c r="BH148" s="227">
        <f t="shared" si="32"/>
        <v>0</v>
      </c>
      <c r="BI148" s="236">
        <f t="shared" si="33"/>
        <v>0</v>
      </c>
      <c r="BJ148" s="974"/>
      <c r="BK148" s="909"/>
      <c r="BL148" s="909"/>
      <c r="BM148" s="975"/>
      <c r="BO148" s="242">
        <v>138</v>
      </c>
      <c r="BP148" s="959"/>
      <c r="BQ148" s="959"/>
      <c r="BR148" s="391" t="str">
        <f>IF(BP148="","",VLOOKUP(BP148,'DATOS BANCARIOS'!$B$4:$K$23,2))</f>
        <v/>
      </c>
      <c r="BS148" s="392" t="str">
        <f>IF(BP148="","",VLOOKUP(BP148,'DATOS BANCARIOS'!$B$4:$K$23,4))</f>
        <v/>
      </c>
      <c r="BT148" s="393" t="str">
        <f>IF(BP148="","",VLOOKUP(BP148,'DATOS BANCARIOS'!$B$4:$K$23,5))</f>
        <v/>
      </c>
      <c r="BU148" s="393" t="str">
        <f>IF(BP148="","",VLOOKUP(BP148,'DATOS BANCARIOS'!$B$4:$K$23,6))</f>
        <v/>
      </c>
      <c r="BV148" s="393" t="str">
        <f>IF(BP148="","",VLOOKUP(BP148,'DATOS BANCARIOS'!$B$4:$K$23,7))</f>
        <v/>
      </c>
      <c r="BW148" s="393" t="str">
        <f>IF(BP148="","",VLOOKUP(BP148,'DATOS BANCARIOS'!$B$4:$K$23,8))</f>
        <v/>
      </c>
      <c r="BX148" s="713"/>
      <c r="BY148" s="395"/>
      <c r="BZ148" s="298">
        <v>0</v>
      </c>
      <c r="CA148" s="299">
        <v>0</v>
      </c>
      <c r="CB148" s="300">
        <v>0</v>
      </c>
      <c r="CC148" s="299">
        <v>0</v>
      </c>
      <c r="CD148" s="300">
        <v>0</v>
      </c>
      <c r="CE148" s="299">
        <v>0</v>
      </c>
      <c r="CF148" s="300">
        <v>0</v>
      </c>
      <c r="CG148" s="299">
        <v>0</v>
      </c>
      <c r="CH148" s="301">
        <v>0</v>
      </c>
      <c r="CI148" s="299">
        <v>0</v>
      </c>
      <c r="CJ148" s="301">
        <v>0</v>
      </c>
      <c r="CK148" s="299">
        <v>0</v>
      </c>
      <c r="CL148" s="375">
        <v>0</v>
      </c>
      <c r="CM148" s="376">
        <v>0</v>
      </c>
      <c r="CN148" s="375">
        <v>0</v>
      </c>
      <c r="CO148" s="376">
        <v>0</v>
      </c>
      <c r="CP148" s="375">
        <v>0</v>
      </c>
      <c r="CQ148" s="302">
        <v>0</v>
      </c>
      <c r="CR148" s="254">
        <f t="shared" si="24"/>
        <v>0</v>
      </c>
      <c r="CS148" s="255">
        <f t="shared" si="30"/>
        <v>0</v>
      </c>
      <c r="CT148" s="291">
        <f t="shared" si="31"/>
        <v>0</v>
      </c>
      <c r="CU148" s="824">
        <f t="shared" si="25"/>
        <v>0</v>
      </c>
      <c r="CV148" s="373">
        <f t="shared" si="26"/>
        <v>0</v>
      </c>
      <c r="CW148" s="373">
        <f t="shared" si="27"/>
        <v>0</v>
      </c>
      <c r="CX148" s="910"/>
      <c r="CY148" s="907"/>
      <c r="CZ148" s="947"/>
    </row>
    <row r="149" spans="1:104" s="6" customFormat="1" ht="22.5" customHeight="1" x14ac:dyDescent="0.25">
      <c r="A149" s="52">
        <v>139</v>
      </c>
      <c r="B149" s="972"/>
      <c r="C149" s="972"/>
      <c r="D149" s="175" t="str">
        <f>IF(B149="","",VLOOKUP(B149,'DATOS BANCARIOS'!$B$4:$K$23,2))</f>
        <v/>
      </c>
      <c r="E149" s="117" t="str">
        <f>IF(B149="","",VLOOKUP(B149,'DATOS BANCARIOS'!$B$4:$K$23,4))</f>
        <v/>
      </c>
      <c r="F149" s="117" t="str">
        <f>IF(B149="","",VLOOKUP(B149,'DATOS BANCARIOS'!$B$4:$K$23,5))</f>
        <v/>
      </c>
      <c r="G149" s="117" t="str">
        <f>IF(B149="","",VLOOKUP(B149,'DATOS BANCARIOS'!$B$4:$K$23,6))</f>
        <v/>
      </c>
      <c r="H149" s="117" t="str">
        <f>IF(B149="","",VLOOKUP(B149,'DATOS BANCARIOS'!$B$4:$K$23,7))</f>
        <v/>
      </c>
      <c r="I149" s="117" t="str">
        <f>IF(B149="","",VLOOKUP(B149,'DATOS BANCARIOS'!$B$4:$K$23,8))</f>
        <v/>
      </c>
      <c r="J149" s="713"/>
      <c r="K149" s="397"/>
      <c r="L149" s="852">
        <v>0</v>
      </c>
      <c r="M149" s="196">
        <f>L149*'BD GRAL 2'!$E$3</f>
        <v>0</v>
      </c>
      <c r="N149" s="369">
        <v>0</v>
      </c>
      <c r="O149" s="196">
        <f>N149*'BD GRAL 2'!$E$4</f>
        <v>0</v>
      </c>
      <c r="P149" s="369">
        <v>0</v>
      </c>
      <c r="Q149" s="196">
        <f>P149*'BD GRAL 2'!$E$5</f>
        <v>0</v>
      </c>
      <c r="R149" s="369">
        <v>0</v>
      </c>
      <c r="S149" s="196">
        <f>R149*'BD GRAL 2'!$E$6</f>
        <v>0</v>
      </c>
      <c r="T149" s="369">
        <v>0</v>
      </c>
      <c r="U149" s="196">
        <f>T149*'BD GRAL 2'!$E$7</f>
        <v>0</v>
      </c>
      <c r="V149" s="369">
        <v>0</v>
      </c>
      <c r="W149" s="165">
        <f>V149*'BD GRAL 2'!$E$8</f>
        <v>0</v>
      </c>
      <c r="X149" s="369">
        <v>0</v>
      </c>
      <c r="Y149" s="196">
        <f>X149*'BD GRAL 2'!$E$9</f>
        <v>0</v>
      </c>
      <c r="Z149" s="369">
        <v>0</v>
      </c>
      <c r="AA149" s="196">
        <f>Z149*'BD GRAL 2'!$E$10</f>
        <v>0</v>
      </c>
      <c r="AB149" s="369">
        <v>0</v>
      </c>
      <c r="AC149" s="196">
        <f>AB149*'BD GRAL 2'!$E$11</f>
        <v>0</v>
      </c>
      <c r="AD149" s="369">
        <v>0</v>
      </c>
      <c r="AE149" s="196">
        <f>AD149*'BD GRAL 2'!$E$12</f>
        <v>0</v>
      </c>
      <c r="AF149" s="369">
        <v>0</v>
      </c>
      <c r="AG149" s="196">
        <f>AF149*'BD GRAL 2'!$E$13</f>
        <v>0</v>
      </c>
      <c r="AH149" s="369">
        <v>0</v>
      </c>
      <c r="AI149" s="196">
        <f>AH149*'BD GRAL 2'!$E$14</f>
        <v>0</v>
      </c>
      <c r="AJ149" s="369">
        <v>0</v>
      </c>
      <c r="AK149" s="196">
        <f>AJ149*'BD GRAL 2'!$E$15</f>
        <v>0</v>
      </c>
      <c r="AL149" s="369">
        <v>0</v>
      </c>
      <c r="AM149" s="196">
        <f>AL149*'BD GRAL 2'!$E$16</f>
        <v>0</v>
      </c>
      <c r="AN149" s="369">
        <v>0</v>
      </c>
      <c r="AO149" s="196">
        <f>AN149*'BD GRAL 2'!$E$17</f>
        <v>0</v>
      </c>
      <c r="AP149" s="369">
        <v>0</v>
      </c>
      <c r="AQ149" s="196">
        <f>AP149*'BD GRAL 2'!$E$18</f>
        <v>0</v>
      </c>
      <c r="AR149" s="207">
        <f t="shared" si="23"/>
        <v>0</v>
      </c>
      <c r="AS149" s="357">
        <v>0</v>
      </c>
      <c r="AT149" s="358">
        <v>0</v>
      </c>
      <c r="AU149" s="359">
        <v>0</v>
      </c>
      <c r="AV149" s="360">
        <v>0</v>
      </c>
      <c r="AW149" s="359">
        <v>0</v>
      </c>
      <c r="AX149" s="360">
        <v>0</v>
      </c>
      <c r="AY149" s="359">
        <v>0</v>
      </c>
      <c r="AZ149" s="361">
        <v>0</v>
      </c>
      <c r="BA149" s="359">
        <v>0</v>
      </c>
      <c r="BB149" s="361">
        <v>0</v>
      </c>
      <c r="BC149" s="359">
        <v>0</v>
      </c>
      <c r="BD149" s="361">
        <v>0</v>
      </c>
      <c r="BE149" s="362">
        <v>0</v>
      </c>
      <c r="BF149" s="232">
        <f t="shared" si="28"/>
        <v>0</v>
      </c>
      <c r="BG149" s="180">
        <f t="shared" si="29"/>
        <v>0</v>
      </c>
      <c r="BH149" s="227">
        <f t="shared" si="32"/>
        <v>0</v>
      </c>
      <c r="BI149" s="236">
        <f t="shared" si="33"/>
        <v>0</v>
      </c>
      <c r="BJ149" s="974"/>
      <c r="BK149" s="909"/>
      <c r="BL149" s="909"/>
      <c r="BM149" s="975"/>
      <c r="BO149" s="242">
        <v>139</v>
      </c>
      <c r="BP149" s="959"/>
      <c r="BQ149" s="959"/>
      <c r="BR149" s="391" t="str">
        <f>IF(BP149="","",VLOOKUP(BP149,'DATOS BANCARIOS'!$B$4:$K$23,2))</f>
        <v/>
      </c>
      <c r="BS149" s="392" t="str">
        <f>IF(BP149="","",VLOOKUP(BP149,'DATOS BANCARIOS'!$B$4:$K$23,4))</f>
        <v/>
      </c>
      <c r="BT149" s="393" t="str">
        <f>IF(BP149="","",VLOOKUP(BP149,'DATOS BANCARIOS'!$B$4:$K$23,5))</f>
        <v/>
      </c>
      <c r="BU149" s="393" t="str">
        <f>IF(BP149="","",VLOOKUP(BP149,'DATOS BANCARIOS'!$B$4:$K$23,6))</f>
        <v/>
      </c>
      <c r="BV149" s="393" t="str">
        <f>IF(BP149="","",VLOOKUP(BP149,'DATOS BANCARIOS'!$B$4:$K$23,7))</f>
        <v/>
      </c>
      <c r="BW149" s="393" t="str">
        <f>IF(BP149="","",VLOOKUP(BP149,'DATOS BANCARIOS'!$B$4:$K$23,8))</f>
        <v/>
      </c>
      <c r="BX149" s="713"/>
      <c r="BY149" s="395"/>
      <c r="BZ149" s="298">
        <v>0</v>
      </c>
      <c r="CA149" s="299">
        <v>0</v>
      </c>
      <c r="CB149" s="300">
        <v>0</v>
      </c>
      <c r="CC149" s="299">
        <v>0</v>
      </c>
      <c r="CD149" s="300">
        <v>0</v>
      </c>
      <c r="CE149" s="299">
        <v>0</v>
      </c>
      <c r="CF149" s="300">
        <v>0</v>
      </c>
      <c r="CG149" s="299">
        <v>0</v>
      </c>
      <c r="CH149" s="301">
        <v>0</v>
      </c>
      <c r="CI149" s="299">
        <v>0</v>
      </c>
      <c r="CJ149" s="301">
        <v>0</v>
      </c>
      <c r="CK149" s="299">
        <v>0</v>
      </c>
      <c r="CL149" s="375">
        <v>0</v>
      </c>
      <c r="CM149" s="376">
        <v>0</v>
      </c>
      <c r="CN149" s="375">
        <v>0</v>
      </c>
      <c r="CO149" s="376">
        <v>0</v>
      </c>
      <c r="CP149" s="375">
        <v>0</v>
      </c>
      <c r="CQ149" s="302">
        <v>0</v>
      </c>
      <c r="CR149" s="254">
        <f t="shared" si="24"/>
        <v>0</v>
      </c>
      <c r="CS149" s="255">
        <f t="shared" si="30"/>
        <v>0</v>
      </c>
      <c r="CT149" s="291">
        <f t="shared" si="31"/>
        <v>0</v>
      </c>
      <c r="CU149" s="824">
        <f t="shared" si="25"/>
        <v>0</v>
      </c>
      <c r="CV149" s="373">
        <f t="shared" si="26"/>
        <v>0</v>
      </c>
      <c r="CW149" s="373">
        <f t="shared" si="27"/>
        <v>0</v>
      </c>
      <c r="CX149" s="910"/>
      <c r="CY149" s="907"/>
      <c r="CZ149" s="947"/>
    </row>
    <row r="150" spans="1:104" s="6" customFormat="1" ht="22.5" customHeight="1" x14ac:dyDescent="0.25">
      <c r="A150" s="52">
        <v>140</v>
      </c>
      <c r="B150" s="972"/>
      <c r="C150" s="972"/>
      <c r="D150" s="175" t="str">
        <f>IF(B150="","",VLOOKUP(B150,'DATOS BANCARIOS'!$B$4:$K$23,2))</f>
        <v/>
      </c>
      <c r="E150" s="117" t="str">
        <f>IF(B150="","",VLOOKUP(B150,'DATOS BANCARIOS'!$B$4:$K$23,4))</f>
        <v/>
      </c>
      <c r="F150" s="117" t="str">
        <f>IF(B150="","",VLOOKUP(B150,'DATOS BANCARIOS'!$B$4:$K$23,5))</f>
        <v/>
      </c>
      <c r="G150" s="117" t="str">
        <f>IF(B150="","",VLOOKUP(B150,'DATOS BANCARIOS'!$B$4:$K$23,6))</f>
        <v/>
      </c>
      <c r="H150" s="117" t="str">
        <f>IF(B150="","",VLOOKUP(B150,'DATOS BANCARIOS'!$B$4:$K$23,7))</f>
        <v/>
      </c>
      <c r="I150" s="117" t="str">
        <f>IF(B150="","",VLOOKUP(B150,'DATOS BANCARIOS'!$B$4:$K$23,8))</f>
        <v/>
      </c>
      <c r="J150" s="713"/>
      <c r="K150" s="397"/>
      <c r="L150" s="852">
        <v>0</v>
      </c>
      <c r="M150" s="196">
        <f>L150*'BD GRAL 2'!$E$3</f>
        <v>0</v>
      </c>
      <c r="N150" s="369">
        <v>0</v>
      </c>
      <c r="O150" s="196">
        <f>N150*'BD GRAL 2'!$E$4</f>
        <v>0</v>
      </c>
      <c r="P150" s="369">
        <v>0</v>
      </c>
      <c r="Q150" s="196">
        <f>P150*'BD GRAL 2'!$E$5</f>
        <v>0</v>
      </c>
      <c r="R150" s="369">
        <v>0</v>
      </c>
      <c r="S150" s="196">
        <f>R150*'BD GRAL 2'!$E$6</f>
        <v>0</v>
      </c>
      <c r="T150" s="369">
        <v>0</v>
      </c>
      <c r="U150" s="196">
        <f>T150*'BD GRAL 2'!$E$7</f>
        <v>0</v>
      </c>
      <c r="V150" s="369">
        <v>0</v>
      </c>
      <c r="W150" s="165">
        <f>V150*'BD GRAL 2'!$E$8</f>
        <v>0</v>
      </c>
      <c r="X150" s="369">
        <v>0</v>
      </c>
      <c r="Y150" s="196">
        <f>X150*'BD GRAL 2'!$E$9</f>
        <v>0</v>
      </c>
      <c r="Z150" s="369">
        <v>0</v>
      </c>
      <c r="AA150" s="196">
        <f>Z150*'BD GRAL 2'!$E$10</f>
        <v>0</v>
      </c>
      <c r="AB150" s="369">
        <v>0</v>
      </c>
      <c r="AC150" s="196">
        <f>AB150*'BD GRAL 2'!$E$11</f>
        <v>0</v>
      </c>
      <c r="AD150" s="369">
        <v>0</v>
      </c>
      <c r="AE150" s="196">
        <f>AD150*'BD GRAL 2'!$E$12</f>
        <v>0</v>
      </c>
      <c r="AF150" s="369">
        <v>0</v>
      </c>
      <c r="AG150" s="196">
        <f>AF150*'BD GRAL 2'!$E$13</f>
        <v>0</v>
      </c>
      <c r="AH150" s="369">
        <v>0</v>
      </c>
      <c r="AI150" s="196">
        <f>AH150*'BD GRAL 2'!$E$14</f>
        <v>0</v>
      </c>
      <c r="AJ150" s="369">
        <v>0</v>
      </c>
      <c r="AK150" s="196">
        <f>AJ150*'BD GRAL 2'!$E$15</f>
        <v>0</v>
      </c>
      <c r="AL150" s="369">
        <v>0</v>
      </c>
      <c r="AM150" s="196">
        <f>AL150*'BD GRAL 2'!$E$16</f>
        <v>0</v>
      </c>
      <c r="AN150" s="369">
        <v>0</v>
      </c>
      <c r="AO150" s="196">
        <f>AN150*'BD GRAL 2'!$E$17</f>
        <v>0</v>
      </c>
      <c r="AP150" s="369">
        <v>0</v>
      </c>
      <c r="AQ150" s="196">
        <f>AP150*'BD GRAL 2'!$E$18</f>
        <v>0</v>
      </c>
      <c r="AR150" s="207">
        <f t="shared" si="23"/>
        <v>0</v>
      </c>
      <c r="AS150" s="357">
        <v>0</v>
      </c>
      <c r="AT150" s="358">
        <v>0</v>
      </c>
      <c r="AU150" s="359">
        <v>0</v>
      </c>
      <c r="AV150" s="360">
        <v>0</v>
      </c>
      <c r="AW150" s="359">
        <v>0</v>
      </c>
      <c r="AX150" s="360">
        <v>0</v>
      </c>
      <c r="AY150" s="359">
        <v>0</v>
      </c>
      <c r="AZ150" s="361">
        <v>0</v>
      </c>
      <c r="BA150" s="359">
        <v>0</v>
      </c>
      <c r="BB150" s="361">
        <v>0</v>
      </c>
      <c r="BC150" s="359">
        <v>0</v>
      </c>
      <c r="BD150" s="361">
        <v>0</v>
      </c>
      <c r="BE150" s="362">
        <v>0</v>
      </c>
      <c r="BF150" s="232">
        <f t="shared" si="28"/>
        <v>0</v>
      </c>
      <c r="BG150" s="180">
        <f t="shared" si="29"/>
        <v>0</v>
      </c>
      <c r="BH150" s="227">
        <f t="shared" si="32"/>
        <v>0</v>
      </c>
      <c r="BI150" s="236">
        <f t="shared" si="33"/>
        <v>0</v>
      </c>
      <c r="BJ150" s="974"/>
      <c r="BK150" s="909"/>
      <c r="BL150" s="909"/>
      <c r="BM150" s="975"/>
      <c r="BO150" s="242">
        <v>140</v>
      </c>
      <c r="BP150" s="959"/>
      <c r="BQ150" s="959"/>
      <c r="BR150" s="391" t="str">
        <f>IF(BP150="","",VLOOKUP(BP150,'DATOS BANCARIOS'!$B$4:$K$23,2))</f>
        <v/>
      </c>
      <c r="BS150" s="392" t="str">
        <f>IF(BP150="","",VLOOKUP(BP150,'DATOS BANCARIOS'!$B$4:$K$23,4))</f>
        <v/>
      </c>
      <c r="BT150" s="393" t="str">
        <f>IF(BP150="","",VLOOKUP(BP150,'DATOS BANCARIOS'!$B$4:$K$23,5))</f>
        <v/>
      </c>
      <c r="BU150" s="393" t="str">
        <f>IF(BP150="","",VLOOKUP(BP150,'DATOS BANCARIOS'!$B$4:$K$23,6))</f>
        <v/>
      </c>
      <c r="BV150" s="393" t="str">
        <f>IF(BP150="","",VLOOKUP(BP150,'DATOS BANCARIOS'!$B$4:$K$23,7))</f>
        <v/>
      </c>
      <c r="BW150" s="393" t="str">
        <f>IF(BP150="","",VLOOKUP(BP150,'DATOS BANCARIOS'!$B$4:$K$23,8))</f>
        <v/>
      </c>
      <c r="BX150" s="713"/>
      <c r="BY150" s="395"/>
      <c r="BZ150" s="298">
        <v>0</v>
      </c>
      <c r="CA150" s="299">
        <v>0</v>
      </c>
      <c r="CB150" s="300">
        <v>0</v>
      </c>
      <c r="CC150" s="299">
        <v>0</v>
      </c>
      <c r="CD150" s="300">
        <v>0</v>
      </c>
      <c r="CE150" s="299">
        <v>0</v>
      </c>
      <c r="CF150" s="300">
        <v>0</v>
      </c>
      <c r="CG150" s="299">
        <v>0</v>
      </c>
      <c r="CH150" s="301">
        <v>0</v>
      </c>
      <c r="CI150" s="299">
        <v>0</v>
      </c>
      <c r="CJ150" s="301">
        <v>0</v>
      </c>
      <c r="CK150" s="299">
        <v>0</v>
      </c>
      <c r="CL150" s="375">
        <v>0</v>
      </c>
      <c r="CM150" s="376">
        <v>0</v>
      </c>
      <c r="CN150" s="375">
        <v>0</v>
      </c>
      <c r="CO150" s="376">
        <v>0</v>
      </c>
      <c r="CP150" s="375">
        <v>0</v>
      </c>
      <c r="CQ150" s="302">
        <v>0</v>
      </c>
      <c r="CR150" s="254">
        <f t="shared" si="24"/>
        <v>0</v>
      </c>
      <c r="CS150" s="255">
        <f t="shared" si="30"/>
        <v>0</v>
      </c>
      <c r="CT150" s="291">
        <f t="shared" si="31"/>
        <v>0</v>
      </c>
      <c r="CU150" s="824">
        <f t="shared" si="25"/>
        <v>0</v>
      </c>
      <c r="CV150" s="373">
        <f t="shared" si="26"/>
        <v>0</v>
      </c>
      <c r="CW150" s="373">
        <f t="shared" si="27"/>
        <v>0</v>
      </c>
      <c r="CX150" s="910"/>
      <c r="CY150" s="907"/>
      <c r="CZ150" s="947"/>
    </row>
    <row r="151" spans="1:104" s="6" customFormat="1" ht="22.5" customHeight="1" x14ac:dyDescent="0.25">
      <c r="A151" s="52">
        <v>141</v>
      </c>
      <c r="B151" s="972"/>
      <c r="C151" s="972"/>
      <c r="D151" s="175" t="str">
        <f>IF(B151="","",VLOOKUP(B151,'DATOS BANCARIOS'!$B$4:$K$23,2))</f>
        <v/>
      </c>
      <c r="E151" s="117" t="str">
        <f>IF(B151="","",VLOOKUP(B151,'DATOS BANCARIOS'!$B$4:$K$23,4))</f>
        <v/>
      </c>
      <c r="F151" s="117" t="str">
        <f>IF(B151="","",VLOOKUP(B151,'DATOS BANCARIOS'!$B$4:$K$23,5))</f>
        <v/>
      </c>
      <c r="G151" s="117" t="str">
        <f>IF(B151="","",VLOOKUP(B151,'DATOS BANCARIOS'!$B$4:$K$23,6))</f>
        <v/>
      </c>
      <c r="H151" s="117" t="str">
        <f>IF(B151="","",VLOOKUP(B151,'DATOS BANCARIOS'!$B$4:$K$23,7))</f>
        <v/>
      </c>
      <c r="I151" s="117" t="str">
        <f>IF(B151="","",VLOOKUP(B151,'DATOS BANCARIOS'!$B$4:$K$23,8))</f>
        <v/>
      </c>
      <c r="J151" s="713"/>
      <c r="K151" s="397"/>
      <c r="L151" s="852">
        <v>0</v>
      </c>
      <c r="M151" s="196">
        <f>L151*'BD GRAL 2'!$E$3</f>
        <v>0</v>
      </c>
      <c r="N151" s="369">
        <v>0</v>
      </c>
      <c r="O151" s="196">
        <f>N151*'BD GRAL 2'!$E$4</f>
        <v>0</v>
      </c>
      <c r="P151" s="369">
        <v>0</v>
      </c>
      <c r="Q151" s="196">
        <f>P151*'BD GRAL 2'!$E$5</f>
        <v>0</v>
      </c>
      <c r="R151" s="369">
        <v>0</v>
      </c>
      <c r="S151" s="196">
        <f>R151*'BD GRAL 2'!$E$6</f>
        <v>0</v>
      </c>
      <c r="T151" s="369">
        <v>0</v>
      </c>
      <c r="U151" s="196">
        <f>T151*'BD GRAL 2'!$E$7</f>
        <v>0</v>
      </c>
      <c r="V151" s="369">
        <v>0</v>
      </c>
      <c r="W151" s="165">
        <f>V151*'BD GRAL 2'!$E$8</f>
        <v>0</v>
      </c>
      <c r="X151" s="369">
        <v>0</v>
      </c>
      <c r="Y151" s="196">
        <f>X151*'BD GRAL 2'!$E$9</f>
        <v>0</v>
      </c>
      <c r="Z151" s="369">
        <v>0</v>
      </c>
      <c r="AA151" s="196">
        <f>Z151*'BD GRAL 2'!$E$10</f>
        <v>0</v>
      </c>
      <c r="AB151" s="369">
        <v>0</v>
      </c>
      <c r="AC151" s="196">
        <f>AB151*'BD GRAL 2'!$E$11</f>
        <v>0</v>
      </c>
      <c r="AD151" s="369">
        <v>0</v>
      </c>
      <c r="AE151" s="196">
        <f>AD151*'BD GRAL 2'!$E$12</f>
        <v>0</v>
      </c>
      <c r="AF151" s="369">
        <v>0</v>
      </c>
      <c r="AG151" s="196">
        <f>AF151*'BD GRAL 2'!$E$13</f>
        <v>0</v>
      </c>
      <c r="AH151" s="369">
        <v>0</v>
      </c>
      <c r="AI151" s="196">
        <f>AH151*'BD GRAL 2'!$E$14</f>
        <v>0</v>
      </c>
      <c r="AJ151" s="369">
        <v>0</v>
      </c>
      <c r="AK151" s="196">
        <f>AJ151*'BD GRAL 2'!$E$15</f>
        <v>0</v>
      </c>
      <c r="AL151" s="369">
        <v>0</v>
      </c>
      <c r="AM151" s="196">
        <f>AL151*'BD GRAL 2'!$E$16</f>
        <v>0</v>
      </c>
      <c r="AN151" s="369">
        <v>0</v>
      </c>
      <c r="AO151" s="196">
        <f>AN151*'BD GRAL 2'!$E$17</f>
        <v>0</v>
      </c>
      <c r="AP151" s="369">
        <v>0</v>
      </c>
      <c r="AQ151" s="196">
        <f>AP151*'BD GRAL 2'!$E$18</f>
        <v>0</v>
      </c>
      <c r="AR151" s="207">
        <f t="shared" si="23"/>
        <v>0</v>
      </c>
      <c r="AS151" s="357">
        <v>0</v>
      </c>
      <c r="AT151" s="358">
        <v>0</v>
      </c>
      <c r="AU151" s="359">
        <v>0</v>
      </c>
      <c r="AV151" s="360">
        <v>0</v>
      </c>
      <c r="AW151" s="359">
        <v>0</v>
      </c>
      <c r="AX151" s="360">
        <v>0</v>
      </c>
      <c r="AY151" s="359">
        <v>0</v>
      </c>
      <c r="AZ151" s="361">
        <v>0</v>
      </c>
      <c r="BA151" s="359">
        <v>0</v>
      </c>
      <c r="BB151" s="361">
        <v>0</v>
      </c>
      <c r="BC151" s="359">
        <v>0</v>
      </c>
      <c r="BD151" s="361">
        <v>0</v>
      </c>
      <c r="BE151" s="362">
        <v>0</v>
      </c>
      <c r="BF151" s="232">
        <f t="shared" si="28"/>
        <v>0</v>
      </c>
      <c r="BG151" s="180">
        <f t="shared" si="29"/>
        <v>0</v>
      </c>
      <c r="BH151" s="227">
        <f t="shared" si="32"/>
        <v>0</v>
      </c>
      <c r="BI151" s="236">
        <f t="shared" si="33"/>
        <v>0</v>
      </c>
      <c r="BJ151" s="974"/>
      <c r="BK151" s="909"/>
      <c r="BL151" s="909"/>
      <c r="BM151" s="975"/>
      <c r="BO151" s="242">
        <v>141</v>
      </c>
      <c r="BP151" s="959"/>
      <c r="BQ151" s="959"/>
      <c r="BR151" s="391" t="str">
        <f>IF(BP151="","",VLOOKUP(BP151,'DATOS BANCARIOS'!$B$4:$K$23,2))</f>
        <v/>
      </c>
      <c r="BS151" s="392" t="str">
        <f>IF(BP151="","",VLOOKUP(BP151,'DATOS BANCARIOS'!$B$4:$K$23,4))</f>
        <v/>
      </c>
      <c r="BT151" s="393" t="str">
        <f>IF(BP151="","",VLOOKUP(BP151,'DATOS BANCARIOS'!$B$4:$K$23,5))</f>
        <v/>
      </c>
      <c r="BU151" s="393" t="str">
        <f>IF(BP151="","",VLOOKUP(BP151,'DATOS BANCARIOS'!$B$4:$K$23,6))</f>
        <v/>
      </c>
      <c r="BV151" s="393" t="str">
        <f>IF(BP151="","",VLOOKUP(BP151,'DATOS BANCARIOS'!$B$4:$K$23,7))</f>
        <v/>
      </c>
      <c r="BW151" s="393" t="str">
        <f>IF(BP151="","",VLOOKUP(BP151,'DATOS BANCARIOS'!$B$4:$K$23,8))</f>
        <v/>
      </c>
      <c r="BX151" s="713"/>
      <c r="BY151" s="395"/>
      <c r="BZ151" s="298">
        <v>0</v>
      </c>
      <c r="CA151" s="299">
        <v>0</v>
      </c>
      <c r="CB151" s="300">
        <v>0</v>
      </c>
      <c r="CC151" s="299">
        <v>0</v>
      </c>
      <c r="CD151" s="300">
        <v>0</v>
      </c>
      <c r="CE151" s="299">
        <v>0</v>
      </c>
      <c r="CF151" s="300">
        <v>0</v>
      </c>
      <c r="CG151" s="299">
        <v>0</v>
      </c>
      <c r="CH151" s="301">
        <v>0</v>
      </c>
      <c r="CI151" s="299">
        <v>0</v>
      </c>
      <c r="CJ151" s="301">
        <v>0</v>
      </c>
      <c r="CK151" s="299">
        <v>0</v>
      </c>
      <c r="CL151" s="375">
        <v>0</v>
      </c>
      <c r="CM151" s="376">
        <v>0</v>
      </c>
      <c r="CN151" s="375">
        <v>0</v>
      </c>
      <c r="CO151" s="376">
        <v>0</v>
      </c>
      <c r="CP151" s="375">
        <v>0</v>
      </c>
      <c r="CQ151" s="302">
        <v>0</v>
      </c>
      <c r="CR151" s="254">
        <f t="shared" si="24"/>
        <v>0</v>
      </c>
      <c r="CS151" s="255">
        <f t="shared" si="30"/>
        <v>0</v>
      </c>
      <c r="CT151" s="291">
        <f t="shared" si="31"/>
        <v>0</v>
      </c>
      <c r="CU151" s="824">
        <f t="shared" si="25"/>
        <v>0</v>
      </c>
      <c r="CV151" s="373">
        <f t="shared" si="26"/>
        <v>0</v>
      </c>
      <c r="CW151" s="373">
        <f t="shared" si="27"/>
        <v>0</v>
      </c>
      <c r="CX151" s="910"/>
      <c r="CY151" s="907"/>
      <c r="CZ151" s="947"/>
    </row>
    <row r="152" spans="1:104" s="6" customFormat="1" ht="22.5" customHeight="1" x14ac:dyDescent="0.25">
      <c r="A152" s="52">
        <v>142</v>
      </c>
      <c r="B152" s="972"/>
      <c r="C152" s="972"/>
      <c r="D152" s="175" t="str">
        <f>IF(B152="","",VLOOKUP(B152,'DATOS BANCARIOS'!$B$4:$K$23,2))</f>
        <v/>
      </c>
      <c r="E152" s="117" t="str">
        <f>IF(B152="","",VLOOKUP(B152,'DATOS BANCARIOS'!$B$4:$K$23,4))</f>
        <v/>
      </c>
      <c r="F152" s="117" t="str">
        <f>IF(B152="","",VLOOKUP(B152,'DATOS BANCARIOS'!$B$4:$K$23,5))</f>
        <v/>
      </c>
      <c r="G152" s="117" t="str">
        <f>IF(B152="","",VLOOKUP(B152,'DATOS BANCARIOS'!$B$4:$K$23,6))</f>
        <v/>
      </c>
      <c r="H152" s="117" t="str">
        <f>IF(B152="","",VLOOKUP(B152,'DATOS BANCARIOS'!$B$4:$K$23,7))</f>
        <v/>
      </c>
      <c r="I152" s="117" t="str">
        <f>IF(B152="","",VLOOKUP(B152,'DATOS BANCARIOS'!$B$4:$K$23,8))</f>
        <v/>
      </c>
      <c r="J152" s="713"/>
      <c r="K152" s="397"/>
      <c r="L152" s="852">
        <v>0</v>
      </c>
      <c r="M152" s="196">
        <f>L152*'BD GRAL 2'!$E$3</f>
        <v>0</v>
      </c>
      <c r="N152" s="369">
        <v>0</v>
      </c>
      <c r="O152" s="196">
        <f>N152*'BD GRAL 2'!$E$4</f>
        <v>0</v>
      </c>
      <c r="P152" s="369">
        <v>0</v>
      </c>
      <c r="Q152" s="196">
        <f>P152*'BD GRAL 2'!$E$5</f>
        <v>0</v>
      </c>
      <c r="R152" s="369">
        <v>0</v>
      </c>
      <c r="S152" s="196">
        <f>R152*'BD GRAL 2'!$E$6</f>
        <v>0</v>
      </c>
      <c r="T152" s="369">
        <v>0</v>
      </c>
      <c r="U152" s="196">
        <f>T152*'BD GRAL 2'!$E$7</f>
        <v>0</v>
      </c>
      <c r="V152" s="369">
        <v>0</v>
      </c>
      <c r="W152" s="165">
        <f>V152*'BD GRAL 2'!$E$8</f>
        <v>0</v>
      </c>
      <c r="X152" s="369">
        <v>0</v>
      </c>
      <c r="Y152" s="196">
        <f>X152*'BD GRAL 2'!$E$9</f>
        <v>0</v>
      </c>
      <c r="Z152" s="369">
        <v>0</v>
      </c>
      <c r="AA152" s="196">
        <f>Z152*'BD GRAL 2'!$E$10</f>
        <v>0</v>
      </c>
      <c r="AB152" s="369">
        <v>0</v>
      </c>
      <c r="AC152" s="196">
        <f>AB152*'BD GRAL 2'!$E$11</f>
        <v>0</v>
      </c>
      <c r="AD152" s="369">
        <v>0</v>
      </c>
      <c r="AE152" s="196">
        <f>AD152*'BD GRAL 2'!$E$12</f>
        <v>0</v>
      </c>
      <c r="AF152" s="369">
        <v>0</v>
      </c>
      <c r="AG152" s="196">
        <f>AF152*'BD GRAL 2'!$E$13</f>
        <v>0</v>
      </c>
      <c r="AH152" s="369">
        <v>0</v>
      </c>
      <c r="AI152" s="196">
        <f>AH152*'BD GRAL 2'!$E$14</f>
        <v>0</v>
      </c>
      <c r="AJ152" s="369">
        <v>0</v>
      </c>
      <c r="AK152" s="196">
        <f>AJ152*'BD GRAL 2'!$E$15</f>
        <v>0</v>
      </c>
      <c r="AL152" s="369">
        <v>0</v>
      </c>
      <c r="AM152" s="196">
        <f>AL152*'BD GRAL 2'!$E$16</f>
        <v>0</v>
      </c>
      <c r="AN152" s="369">
        <v>0</v>
      </c>
      <c r="AO152" s="196">
        <f>AN152*'BD GRAL 2'!$E$17</f>
        <v>0</v>
      </c>
      <c r="AP152" s="369">
        <v>0</v>
      </c>
      <c r="AQ152" s="196">
        <f>AP152*'BD GRAL 2'!$E$18</f>
        <v>0</v>
      </c>
      <c r="AR152" s="207">
        <f t="shared" si="23"/>
        <v>0</v>
      </c>
      <c r="AS152" s="357">
        <v>0</v>
      </c>
      <c r="AT152" s="358">
        <v>0</v>
      </c>
      <c r="AU152" s="359">
        <v>0</v>
      </c>
      <c r="AV152" s="360">
        <v>0</v>
      </c>
      <c r="AW152" s="359">
        <v>0</v>
      </c>
      <c r="AX152" s="360">
        <v>0</v>
      </c>
      <c r="AY152" s="359">
        <v>0</v>
      </c>
      <c r="AZ152" s="361">
        <v>0</v>
      </c>
      <c r="BA152" s="359">
        <v>0</v>
      </c>
      <c r="BB152" s="361">
        <v>0</v>
      </c>
      <c r="BC152" s="359">
        <v>0</v>
      </c>
      <c r="BD152" s="361">
        <v>0</v>
      </c>
      <c r="BE152" s="362">
        <v>0</v>
      </c>
      <c r="BF152" s="232">
        <f t="shared" si="28"/>
        <v>0</v>
      </c>
      <c r="BG152" s="180">
        <f t="shared" si="29"/>
        <v>0</v>
      </c>
      <c r="BH152" s="227">
        <f t="shared" si="32"/>
        <v>0</v>
      </c>
      <c r="BI152" s="236">
        <f t="shared" si="33"/>
        <v>0</v>
      </c>
      <c r="BJ152" s="974"/>
      <c r="BK152" s="909"/>
      <c r="BL152" s="909"/>
      <c r="BM152" s="975"/>
      <c r="BO152" s="242">
        <v>142</v>
      </c>
      <c r="BP152" s="959"/>
      <c r="BQ152" s="959"/>
      <c r="BR152" s="391" t="str">
        <f>IF(BP152="","",VLOOKUP(BP152,'DATOS BANCARIOS'!$B$4:$K$23,2))</f>
        <v/>
      </c>
      <c r="BS152" s="392" t="str">
        <f>IF(BP152="","",VLOOKUP(BP152,'DATOS BANCARIOS'!$B$4:$K$23,4))</f>
        <v/>
      </c>
      <c r="BT152" s="393" t="str">
        <f>IF(BP152="","",VLOOKUP(BP152,'DATOS BANCARIOS'!$B$4:$K$23,5))</f>
        <v/>
      </c>
      <c r="BU152" s="393" t="str">
        <f>IF(BP152="","",VLOOKUP(BP152,'DATOS BANCARIOS'!$B$4:$K$23,6))</f>
        <v/>
      </c>
      <c r="BV152" s="393" t="str">
        <f>IF(BP152="","",VLOOKUP(BP152,'DATOS BANCARIOS'!$B$4:$K$23,7))</f>
        <v/>
      </c>
      <c r="BW152" s="393" t="str">
        <f>IF(BP152="","",VLOOKUP(BP152,'DATOS BANCARIOS'!$B$4:$K$23,8))</f>
        <v/>
      </c>
      <c r="BX152" s="713"/>
      <c r="BY152" s="395"/>
      <c r="BZ152" s="298">
        <v>0</v>
      </c>
      <c r="CA152" s="299">
        <v>0</v>
      </c>
      <c r="CB152" s="300">
        <v>0</v>
      </c>
      <c r="CC152" s="299">
        <v>0</v>
      </c>
      <c r="CD152" s="300">
        <v>0</v>
      </c>
      <c r="CE152" s="299">
        <v>0</v>
      </c>
      <c r="CF152" s="300">
        <v>0</v>
      </c>
      <c r="CG152" s="299">
        <v>0</v>
      </c>
      <c r="CH152" s="301">
        <v>0</v>
      </c>
      <c r="CI152" s="299">
        <v>0</v>
      </c>
      <c r="CJ152" s="301">
        <v>0</v>
      </c>
      <c r="CK152" s="299">
        <v>0</v>
      </c>
      <c r="CL152" s="375">
        <v>0</v>
      </c>
      <c r="CM152" s="376">
        <v>0</v>
      </c>
      <c r="CN152" s="375">
        <v>0</v>
      </c>
      <c r="CO152" s="376">
        <v>0</v>
      </c>
      <c r="CP152" s="375">
        <v>0</v>
      </c>
      <c r="CQ152" s="302">
        <v>0</v>
      </c>
      <c r="CR152" s="254">
        <f t="shared" si="24"/>
        <v>0</v>
      </c>
      <c r="CS152" s="255">
        <f t="shared" si="30"/>
        <v>0</v>
      </c>
      <c r="CT152" s="291">
        <f t="shared" si="31"/>
        <v>0</v>
      </c>
      <c r="CU152" s="824">
        <f t="shared" si="25"/>
        <v>0</v>
      </c>
      <c r="CV152" s="373">
        <f t="shared" si="26"/>
        <v>0</v>
      </c>
      <c r="CW152" s="373">
        <f t="shared" si="27"/>
        <v>0</v>
      </c>
      <c r="CX152" s="910"/>
      <c r="CY152" s="907"/>
      <c r="CZ152" s="947"/>
    </row>
    <row r="153" spans="1:104" s="6" customFormat="1" ht="22.5" customHeight="1" x14ac:dyDescent="0.25">
      <c r="A153" s="52">
        <v>143</v>
      </c>
      <c r="B153" s="972"/>
      <c r="C153" s="972"/>
      <c r="D153" s="175" t="str">
        <f>IF(B153="","",VLOOKUP(B153,'DATOS BANCARIOS'!$B$4:$K$23,2))</f>
        <v/>
      </c>
      <c r="E153" s="117" t="str">
        <f>IF(B153="","",VLOOKUP(B153,'DATOS BANCARIOS'!$B$4:$K$23,4))</f>
        <v/>
      </c>
      <c r="F153" s="117" t="str">
        <f>IF(B153="","",VLOOKUP(B153,'DATOS BANCARIOS'!$B$4:$K$23,5))</f>
        <v/>
      </c>
      <c r="G153" s="117" t="str">
        <f>IF(B153="","",VLOOKUP(B153,'DATOS BANCARIOS'!$B$4:$K$23,6))</f>
        <v/>
      </c>
      <c r="H153" s="117" t="str">
        <f>IF(B153="","",VLOOKUP(B153,'DATOS BANCARIOS'!$B$4:$K$23,7))</f>
        <v/>
      </c>
      <c r="I153" s="117" t="str">
        <f>IF(B153="","",VLOOKUP(B153,'DATOS BANCARIOS'!$B$4:$K$23,8))</f>
        <v/>
      </c>
      <c r="J153" s="713"/>
      <c r="K153" s="397"/>
      <c r="L153" s="852">
        <v>0</v>
      </c>
      <c r="M153" s="196">
        <f>L153*'BD GRAL 2'!$E$3</f>
        <v>0</v>
      </c>
      <c r="N153" s="369">
        <v>0</v>
      </c>
      <c r="O153" s="196">
        <f>N153*'BD GRAL 2'!$E$4</f>
        <v>0</v>
      </c>
      <c r="P153" s="369">
        <v>0</v>
      </c>
      <c r="Q153" s="196">
        <f>P153*'BD GRAL 2'!$E$5</f>
        <v>0</v>
      </c>
      <c r="R153" s="369">
        <v>0</v>
      </c>
      <c r="S153" s="196">
        <f>R153*'BD GRAL 2'!$E$6</f>
        <v>0</v>
      </c>
      <c r="T153" s="369">
        <v>0</v>
      </c>
      <c r="U153" s="196">
        <f>T153*'BD GRAL 2'!$E$7</f>
        <v>0</v>
      </c>
      <c r="V153" s="369">
        <v>0</v>
      </c>
      <c r="W153" s="165">
        <f>V153*'BD GRAL 2'!$E$8</f>
        <v>0</v>
      </c>
      <c r="X153" s="369">
        <v>0</v>
      </c>
      <c r="Y153" s="196">
        <f>X153*'BD GRAL 2'!$E$9</f>
        <v>0</v>
      </c>
      <c r="Z153" s="369">
        <v>0</v>
      </c>
      <c r="AA153" s="196">
        <f>Z153*'BD GRAL 2'!$E$10</f>
        <v>0</v>
      </c>
      <c r="AB153" s="369">
        <v>0</v>
      </c>
      <c r="AC153" s="196">
        <f>AB153*'BD GRAL 2'!$E$11</f>
        <v>0</v>
      </c>
      <c r="AD153" s="369">
        <v>0</v>
      </c>
      <c r="AE153" s="196">
        <f>AD153*'BD GRAL 2'!$E$12</f>
        <v>0</v>
      </c>
      <c r="AF153" s="369">
        <v>0</v>
      </c>
      <c r="AG153" s="196">
        <f>AF153*'BD GRAL 2'!$E$13</f>
        <v>0</v>
      </c>
      <c r="AH153" s="369">
        <v>0</v>
      </c>
      <c r="AI153" s="196">
        <f>AH153*'BD GRAL 2'!$E$14</f>
        <v>0</v>
      </c>
      <c r="AJ153" s="369">
        <v>0</v>
      </c>
      <c r="AK153" s="196">
        <f>AJ153*'BD GRAL 2'!$E$15</f>
        <v>0</v>
      </c>
      <c r="AL153" s="369">
        <v>0</v>
      </c>
      <c r="AM153" s="196">
        <f>AL153*'BD GRAL 2'!$E$16</f>
        <v>0</v>
      </c>
      <c r="AN153" s="369">
        <v>0</v>
      </c>
      <c r="AO153" s="196">
        <f>AN153*'BD GRAL 2'!$E$17</f>
        <v>0</v>
      </c>
      <c r="AP153" s="369">
        <v>0</v>
      </c>
      <c r="AQ153" s="196">
        <f>AP153*'BD GRAL 2'!$E$18</f>
        <v>0</v>
      </c>
      <c r="AR153" s="207">
        <f t="shared" si="23"/>
        <v>0</v>
      </c>
      <c r="AS153" s="357">
        <v>0</v>
      </c>
      <c r="AT153" s="358">
        <v>0</v>
      </c>
      <c r="AU153" s="359">
        <v>0</v>
      </c>
      <c r="AV153" s="360">
        <v>0</v>
      </c>
      <c r="AW153" s="359">
        <v>0</v>
      </c>
      <c r="AX153" s="360">
        <v>0</v>
      </c>
      <c r="AY153" s="359">
        <v>0</v>
      </c>
      <c r="AZ153" s="361">
        <v>0</v>
      </c>
      <c r="BA153" s="359">
        <v>0</v>
      </c>
      <c r="BB153" s="361">
        <v>0</v>
      </c>
      <c r="BC153" s="359">
        <v>0</v>
      </c>
      <c r="BD153" s="361">
        <v>0</v>
      </c>
      <c r="BE153" s="362">
        <v>0</v>
      </c>
      <c r="BF153" s="232">
        <f t="shared" si="28"/>
        <v>0</v>
      </c>
      <c r="BG153" s="180">
        <f t="shared" si="29"/>
        <v>0</v>
      </c>
      <c r="BH153" s="227">
        <f t="shared" si="32"/>
        <v>0</v>
      </c>
      <c r="BI153" s="236">
        <f t="shared" si="33"/>
        <v>0</v>
      </c>
      <c r="BJ153" s="974"/>
      <c r="BK153" s="909"/>
      <c r="BL153" s="909"/>
      <c r="BM153" s="975"/>
      <c r="BO153" s="242">
        <v>143</v>
      </c>
      <c r="BP153" s="959"/>
      <c r="BQ153" s="959"/>
      <c r="BR153" s="391" t="str">
        <f>IF(BP153="","",VLOOKUP(BP153,'DATOS BANCARIOS'!$B$4:$K$23,2))</f>
        <v/>
      </c>
      <c r="BS153" s="392" t="str">
        <f>IF(BP153="","",VLOOKUP(BP153,'DATOS BANCARIOS'!$B$4:$K$23,4))</f>
        <v/>
      </c>
      <c r="BT153" s="393" t="str">
        <f>IF(BP153="","",VLOOKUP(BP153,'DATOS BANCARIOS'!$B$4:$K$23,5))</f>
        <v/>
      </c>
      <c r="BU153" s="393" t="str">
        <f>IF(BP153="","",VLOOKUP(BP153,'DATOS BANCARIOS'!$B$4:$K$23,6))</f>
        <v/>
      </c>
      <c r="BV153" s="393" t="str">
        <f>IF(BP153="","",VLOOKUP(BP153,'DATOS BANCARIOS'!$B$4:$K$23,7))</f>
        <v/>
      </c>
      <c r="BW153" s="393" t="str">
        <f>IF(BP153="","",VLOOKUP(BP153,'DATOS BANCARIOS'!$B$4:$K$23,8))</f>
        <v/>
      </c>
      <c r="BX153" s="713"/>
      <c r="BY153" s="395"/>
      <c r="BZ153" s="298">
        <v>0</v>
      </c>
      <c r="CA153" s="299">
        <v>0</v>
      </c>
      <c r="CB153" s="300">
        <v>0</v>
      </c>
      <c r="CC153" s="299">
        <v>0</v>
      </c>
      <c r="CD153" s="300">
        <v>0</v>
      </c>
      <c r="CE153" s="299">
        <v>0</v>
      </c>
      <c r="CF153" s="300">
        <v>0</v>
      </c>
      <c r="CG153" s="299">
        <v>0</v>
      </c>
      <c r="CH153" s="301">
        <v>0</v>
      </c>
      <c r="CI153" s="299">
        <v>0</v>
      </c>
      <c r="CJ153" s="301">
        <v>0</v>
      </c>
      <c r="CK153" s="299">
        <v>0</v>
      </c>
      <c r="CL153" s="375">
        <v>0</v>
      </c>
      <c r="CM153" s="376">
        <v>0</v>
      </c>
      <c r="CN153" s="375">
        <v>0</v>
      </c>
      <c r="CO153" s="376">
        <v>0</v>
      </c>
      <c r="CP153" s="375">
        <v>0</v>
      </c>
      <c r="CQ153" s="302">
        <v>0</v>
      </c>
      <c r="CR153" s="254">
        <f t="shared" si="24"/>
        <v>0</v>
      </c>
      <c r="CS153" s="255">
        <f t="shared" si="30"/>
        <v>0</v>
      </c>
      <c r="CT153" s="291">
        <f t="shared" si="31"/>
        <v>0</v>
      </c>
      <c r="CU153" s="824">
        <f t="shared" si="25"/>
        <v>0</v>
      </c>
      <c r="CV153" s="373">
        <f t="shared" si="26"/>
        <v>0</v>
      </c>
      <c r="CW153" s="373">
        <f t="shared" si="27"/>
        <v>0</v>
      </c>
      <c r="CX153" s="910"/>
      <c r="CY153" s="907"/>
      <c r="CZ153" s="947"/>
    </row>
    <row r="154" spans="1:104" s="6" customFormat="1" ht="22.5" customHeight="1" x14ac:dyDescent="0.25">
      <c r="A154" s="52">
        <v>144</v>
      </c>
      <c r="B154" s="972"/>
      <c r="C154" s="972"/>
      <c r="D154" s="175" t="str">
        <f>IF(B154="","",VLOOKUP(B154,'DATOS BANCARIOS'!$B$4:$K$23,2))</f>
        <v/>
      </c>
      <c r="E154" s="117" t="str">
        <f>IF(B154="","",VLOOKUP(B154,'DATOS BANCARIOS'!$B$4:$K$23,4))</f>
        <v/>
      </c>
      <c r="F154" s="117" t="str">
        <f>IF(B154="","",VLOOKUP(B154,'DATOS BANCARIOS'!$B$4:$K$23,5))</f>
        <v/>
      </c>
      <c r="G154" s="117" t="str">
        <f>IF(B154="","",VLOOKUP(B154,'DATOS BANCARIOS'!$B$4:$K$23,6))</f>
        <v/>
      </c>
      <c r="H154" s="117" t="str">
        <f>IF(B154="","",VLOOKUP(B154,'DATOS BANCARIOS'!$B$4:$K$23,7))</f>
        <v/>
      </c>
      <c r="I154" s="117" t="str">
        <f>IF(B154="","",VLOOKUP(B154,'DATOS BANCARIOS'!$B$4:$K$23,8))</f>
        <v/>
      </c>
      <c r="J154" s="713"/>
      <c r="K154" s="397"/>
      <c r="L154" s="852">
        <v>0</v>
      </c>
      <c r="M154" s="196">
        <f>L154*'BD GRAL 2'!$E$3</f>
        <v>0</v>
      </c>
      <c r="N154" s="369">
        <v>0</v>
      </c>
      <c r="O154" s="196">
        <f>N154*'BD GRAL 2'!$E$4</f>
        <v>0</v>
      </c>
      <c r="P154" s="369">
        <v>0</v>
      </c>
      <c r="Q154" s="196">
        <f>P154*'BD GRAL 2'!$E$5</f>
        <v>0</v>
      </c>
      <c r="R154" s="369">
        <v>0</v>
      </c>
      <c r="S154" s="196">
        <f>R154*'BD GRAL 2'!$E$6</f>
        <v>0</v>
      </c>
      <c r="T154" s="369">
        <v>0</v>
      </c>
      <c r="U154" s="196">
        <f>T154*'BD GRAL 2'!$E$7</f>
        <v>0</v>
      </c>
      <c r="V154" s="369">
        <v>0</v>
      </c>
      <c r="W154" s="165">
        <f>V154*'BD GRAL 2'!$E$8</f>
        <v>0</v>
      </c>
      <c r="X154" s="369">
        <v>0</v>
      </c>
      <c r="Y154" s="196">
        <f>X154*'BD GRAL 2'!$E$9</f>
        <v>0</v>
      </c>
      <c r="Z154" s="369">
        <v>0</v>
      </c>
      <c r="AA154" s="196">
        <f>Z154*'BD GRAL 2'!$E$10</f>
        <v>0</v>
      </c>
      <c r="AB154" s="369">
        <v>0</v>
      </c>
      <c r="AC154" s="196">
        <f>AB154*'BD GRAL 2'!$E$11</f>
        <v>0</v>
      </c>
      <c r="AD154" s="369">
        <v>0</v>
      </c>
      <c r="AE154" s="196">
        <f>AD154*'BD GRAL 2'!$E$12</f>
        <v>0</v>
      </c>
      <c r="AF154" s="369">
        <v>0</v>
      </c>
      <c r="AG154" s="196">
        <f>AF154*'BD GRAL 2'!$E$13</f>
        <v>0</v>
      </c>
      <c r="AH154" s="369">
        <v>0</v>
      </c>
      <c r="AI154" s="196">
        <f>AH154*'BD GRAL 2'!$E$14</f>
        <v>0</v>
      </c>
      <c r="AJ154" s="369">
        <v>0</v>
      </c>
      <c r="AK154" s="196">
        <f>AJ154*'BD GRAL 2'!$E$15</f>
        <v>0</v>
      </c>
      <c r="AL154" s="369">
        <v>0</v>
      </c>
      <c r="AM154" s="196">
        <f>AL154*'BD GRAL 2'!$E$16</f>
        <v>0</v>
      </c>
      <c r="AN154" s="369">
        <v>0</v>
      </c>
      <c r="AO154" s="196">
        <f>AN154*'BD GRAL 2'!$E$17</f>
        <v>0</v>
      </c>
      <c r="AP154" s="369">
        <v>0</v>
      </c>
      <c r="AQ154" s="196">
        <f>AP154*'BD GRAL 2'!$E$18</f>
        <v>0</v>
      </c>
      <c r="AR154" s="207">
        <f t="shared" si="23"/>
        <v>0</v>
      </c>
      <c r="AS154" s="357">
        <v>0</v>
      </c>
      <c r="AT154" s="358">
        <v>0</v>
      </c>
      <c r="AU154" s="359">
        <v>0</v>
      </c>
      <c r="AV154" s="360">
        <v>0</v>
      </c>
      <c r="AW154" s="359">
        <v>0</v>
      </c>
      <c r="AX154" s="360">
        <v>0</v>
      </c>
      <c r="AY154" s="359">
        <v>0</v>
      </c>
      <c r="AZ154" s="361">
        <v>0</v>
      </c>
      <c r="BA154" s="359">
        <v>0</v>
      </c>
      <c r="BB154" s="361">
        <v>0</v>
      </c>
      <c r="BC154" s="359">
        <v>0</v>
      </c>
      <c r="BD154" s="361">
        <v>0</v>
      </c>
      <c r="BE154" s="362">
        <v>0</v>
      </c>
      <c r="BF154" s="232">
        <f t="shared" si="28"/>
        <v>0</v>
      </c>
      <c r="BG154" s="180">
        <f t="shared" si="29"/>
        <v>0</v>
      </c>
      <c r="BH154" s="227">
        <f t="shared" si="32"/>
        <v>0</v>
      </c>
      <c r="BI154" s="236">
        <f t="shared" si="33"/>
        <v>0</v>
      </c>
      <c r="BJ154" s="974"/>
      <c r="BK154" s="909"/>
      <c r="BL154" s="909"/>
      <c r="BM154" s="975"/>
      <c r="BO154" s="242">
        <v>144</v>
      </c>
      <c r="BP154" s="959"/>
      <c r="BQ154" s="959"/>
      <c r="BR154" s="391" t="str">
        <f>IF(BP154="","",VLOOKUP(BP154,'DATOS BANCARIOS'!$B$4:$K$23,2))</f>
        <v/>
      </c>
      <c r="BS154" s="392" t="str">
        <f>IF(BP154="","",VLOOKUP(BP154,'DATOS BANCARIOS'!$B$4:$K$23,4))</f>
        <v/>
      </c>
      <c r="BT154" s="393" t="str">
        <f>IF(BP154="","",VLOOKUP(BP154,'DATOS BANCARIOS'!$B$4:$K$23,5))</f>
        <v/>
      </c>
      <c r="BU154" s="393" t="str">
        <f>IF(BP154="","",VLOOKUP(BP154,'DATOS BANCARIOS'!$B$4:$K$23,6))</f>
        <v/>
      </c>
      <c r="BV154" s="393" t="str">
        <f>IF(BP154="","",VLOOKUP(BP154,'DATOS BANCARIOS'!$B$4:$K$23,7))</f>
        <v/>
      </c>
      <c r="BW154" s="393" t="str">
        <f>IF(BP154="","",VLOOKUP(BP154,'DATOS BANCARIOS'!$B$4:$K$23,8))</f>
        <v/>
      </c>
      <c r="BX154" s="713"/>
      <c r="BY154" s="395"/>
      <c r="BZ154" s="298">
        <v>0</v>
      </c>
      <c r="CA154" s="299">
        <v>0</v>
      </c>
      <c r="CB154" s="300">
        <v>0</v>
      </c>
      <c r="CC154" s="299">
        <v>0</v>
      </c>
      <c r="CD154" s="300">
        <v>0</v>
      </c>
      <c r="CE154" s="299">
        <v>0</v>
      </c>
      <c r="CF154" s="300">
        <v>0</v>
      </c>
      <c r="CG154" s="299">
        <v>0</v>
      </c>
      <c r="CH154" s="301">
        <v>0</v>
      </c>
      <c r="CI154" s="299">
        <v>0</v>
      </c>
      <c r="CJ154" s="301">
        <v>0</v>
      </c>
      <c r="CK154" s="299">
        <v>0</v>
      </c>
      <c r="CL154" s="375">
        <v>0</v>
      </c>
      <c r="CM154" s="376">
        <v>0</v>
      </c>
      <c r="CN154" s="375">
        <v>0</v>
      </c>
      <c r="CO154" s="376">
        <v>0</v>
      </c>
      <c r="CP154" s="375">
        <v>0</v>
      </c>
      <c r="CQ154" s="302">
        <v>0</v>
      </c>
      <c r="CR154" s="254">
        <f t="shared" si="24"/>
        <v>0</v>
      </c>
      <c r="CS154" s="255">
        <f t="shared" si="30"/>
        <v>0</v>
      </c>
      <c r="CT154" s="291">
        <f t="shared" si="31"/>
        <v>0</v>
      </c>
      <c r="CU154" s="824">
        <f t="shared" si="25"/>
        <v>0</v>
      </c>
      <c r="CV154" s="373">
        <f t="shared" si="26"/>
        <v>0</v>
      </c>
      <c r="CW154" s="373">
        <f t="shared" si="27"/>
        <v>0</v>
      </c>
      <c r="CX154" s="910"/>
      <c r="CY154" s="907"/>
      <c r="CZ154" s="947"/>
    </row>
    <row r="155" spans="1:104" s="6" customFormat="1" ht="22.5" customHeight="1" x14ac:dyDescent="0.25">
      <c r="A155" s="52">
        <v>145</v>
      </c>
      <c r="B155" s="972"/>
      <c r="C155" s="972"/>
      <c r="D155" s="175" t="str">
        <f>IF(B155="","",VLOOKUP(B155,'DATOS BANCARIOS'!$B$4:$K$23,2))</f>
        <v/>
      </c>
      <c r="E155" s="117" t="str">
        <f>IF(B155="","",VLOOKUP(B155,'DATOS BANCARIOS'!$B$4:$K$23,4))</f>
        <v/>
      </c>
      <c r="F155" s="117" t="str">
        <f>IF(B155="","",VLOOKUP(B155,'DATOS BANCARIOS'!$B$4:$K$23,5))</f>
        <v/>
      </c>
      <c r="G155" s="117" t="str">
        <f>IF(B155="","",VLOOKUP(B155,'DATOS BANCARIOS'!$B$4:$K$23,6))</f>
        <v/>
      </c>
      <c r="H155" s="117" t="str">
        <f>IF(B155="","",VLOOKUP(B155,'DATOS BANCARIOS'!$B$4:$K$23,7))</f>
        <v/>
      </c>
      <c r="I155" s="117" t="str">
        <f>IF(B155="","",VLOOKUP(B155,'DATOS BANCARIOS'!$B$4:$K$23,8))</f>
        <v/>
      </c>
      <c r="J155" s="713"/>
      <c r="K155" s="397"/>
      <c r="L155" s="852">
        <v>0</v>
      </c>
      <c r="M155" s="196">
        <f>L155*'BD GRAL 2'!$E$3</f>
        <v>0</v>
      </c>
      <c r="N155" s="369">
        <v>0</v>
      </c>
      <c r="O155" s="196">
        <f>N155*'BD GRAL 2'!$E$4</f>
        <v>0</v>
      </c>
      <c r="P155" s="369">
        <v>0</v>
      </c>
      <c r="Q155" s="196">
        <f>P155*'BD GRAL 2'!$E$5</f>
        <v>0</v>
      </c>
      <c r="R155" s="369">
        <v>0</v>
      </c>
      <c r="S155" s="196">
        <f>R155*'BD GRAL 2'!$E$6</f>
        <v>0</v>
      </c>
      <c r="T155" s="369">
        <v>0</v>
      </c>
      <c r="U155" s="196">
        <f>T155*'BD GRAL 2'!$E$7</f>
        <v>0</v>
      </c>
      <c r="V155" s="369">
        <v>0</v>
      </c>
      <c r="W155" s="165">
        <f>V155*'BD GRAL 2'!$E$8</f>
        <v>0</v>
      </c>
      <c r="X155" s="369">
        <v>0</v>
      </c>
      <c r="Y155" s="196">
        <f>X155*'BD GRAL 2'!$E$9</f>
        <v>0</v>
      </c>
      <c r="Z155" s="369">
        <v>0</v>
      </c>
      <c r="AA155" s="196">
        <f>Z155*'BD GRAL 2'!$E$10</f>
        <v>0</v>
      </c>
      <c r="AB155" s="369">
        <v>0</v>
      </c>
      <c r="AC155" s="196">
        <f>AB155*'BD GRAL 2'!$E$11</f>
        <v>0</v>
      </c>
      <c r="AD155" s="369">
        <v>0</v>
      </c>
      <c r="AE155" s="196">
        <f>AD155*'BD GRAL 2'!$E$12</f>
        <v>0</v>
      </c>
      <c r="AF155" s="369">
        <v>0</v>
      </c>
      <c r="AG155" s="196">
        <f>AF155*'BD GRAL 2'!$E$13</f>
        <v>0</v>
      </c>
      <c r="AH155" s="369">
        <v>0</v>
      </c>
      <c r="AI155" s="196">
        <f>AH155*'BD GRAL 2'!$E$14</f>
        <v>0</v>
      </c>
      <c r="AJ155" s="369">
        <v>0</v>
      </c>
      <c r="AK155" s="196">
        <f>AJ155*'BD GRAL 2'!$E$15</f>
        <v>0</v>
      </c>
      <c r="AL155" s="369">
        <v>0</v>
      </c>
      <c r="AM155" s="196">
        <f>AL155*'BD GRAL 2'!$E$16</f>
        <v>0</v>
      </c>
      <c r="AN155" s="369">
        <v>0</v>
      </c>
      <c r="AO155" s="196">
        <f>AN155*'BD GRAL 2'!$E$17</f>
        <v>0</v>
      </c>
      <c r="AP155" s="369">
        <v>0</v>
      </c>
      <c r="AQ155" s="196">
        <f>AP155*'BD GRAL 2'!$E$18</f>
        <v>0</v>
      </c>
      <c r="AR155" s="207">
        <f t="shared" si="23"/>
        <v>0</v>
      </c>
      <c r="AS155" s="357">
        <v>0</v>
      </c>
      <c r="AT155" s="358">
        <v>0</v>
      </c>
      <c r="AU155" s="359">
        <v>0</v>
      </c>
      <c r="AV155" s="360">
        <v>0</v>
      </c>
      <c r="AW155" s="359">
        <v>0</v>
      </c>
      <c r="AX155" s="360">
        <v>0</v>
      </c>
      <c r="AY155" s="359">
        <v>0</v>
      </c>
      <c r="AZ155" s="361">
        <v>0</v>
      </c>
      <c r="BA155" s="359">
        <v>0</v>
      </c>
      <c r="BB155" s="361">
        <v>0</v>
      </c>
      <c r="BC155" s="359">
        <v>0</v>
      </c>
      <c r="BD155" s="361">
        <v>0</v>
      </c>
      <c r="BE155" s="362">
        <v>0</v>
      </c>
      <c r="BF155" s="232">
        <f t="shared" si="28"/>
        <v>0</v>
      </c>
      <c r="BG155" s="180">
        <f t="shared" si="29"/>
        <v>0</v>
      </c>
      <c r="BH155" s="227">
        <f t="shared" si="32"/>
        <v>0</v>
      </c>
      <c r="BI155" s="236">
        <f t="shared" si="33"/>
        <v>0</v>
      </c>
      <c r="BJ155" s="974"/>
      <c r="BK155" s="909"/>
      <c r="BL155" s="909"/>
      <c r="BM155" s="975"/>
      <c r="BO155" s="242">
        <v>145</v>
      </c>
      <c r="BP155" s="959"/>
      <c r="BQ155" s="959"/>
      <c r="BR155" s="391" t="str">
        <f>IF(BP155="","",VLOOKUP(BP155,'DATOS BANCARIOS'!$B$4:$K$23,2))</f>
        <v/>
      </c>
      <c r="BS155" s="392" t="str">
        <f>IF(BP155="","",VLOOKUP(BP155,'DATOS BANCARIOS'!$B$4:$K$23,4))</f>
        <v/>
      </c>
      <c r="BT155" s="393" t="str">
        <f>IF(BP155="","",VLOOKUP(BP155,'DATOS BANCARIOS'!$B$4:$K$23,5))</f>
        <v/>
      </c>
      <c r="BU155" s="393" t="str">
        <f>IF(BP155="","",VLOOKUP(BP155,'DATOS BANCARIOS'!$B$4:$K$23,6))</f>
        <v/>
      </c>
      <c r="BV155" s="393" t="str">
        <f>IF(BP155="","",VLOOKUP(BP155,'DATOS BANCARIOS'!$B$4:$K$23,7))</f>
        <v/>
      </c>
      <c r="BW155" s="393" t="str">
        <f>IF(BP155="","",VLOOKUP(BP155,'DATOS BANCARIOS'!$B$4:$K$23,8))</f>
        <v/>
      </c>
      <c r="BX155" s="713"/>
      <c r="BY155" s="395"/>
      <c r="BZ155" s="298">
        <v>0</v>
      </c>
      <c r="CA155" s="299">
        <v>0</v>
      </c>
      <c r="CB155" s="300">
        <v>0</v>
      </c>
      <c r="CC155" s="299">
        <v>0</v>
      </c>
      <c r="CD155" s="300">
        <v>0</v>
      </c>
      <c r="CE155" s="299">
        <v>0</v>
      </c>
      <c r="CF155" s="300">
        <v>0</v>
      </c>
      <c r="CG155" s="299">
        <v>0</v>
      </c>
      <c r="CH155" s="301">
        <v>0</v>
      </c>
      <c r="CI155" s="299">
        <v>0</v>
      </c>
      <c r="CJ155" s="301">
        <v>0</v>
      </c>
      <c r="CK155" s="299">
        <v>0</v>
      </c>
      <c r="CL155" s="375">
        <v>0</v>
      </c>
      <c r="CM155" s="376">
        <v>0</v>
      </c>
      <c r="CN155" s="375">
        <v>0</v>
      </c>
      <c r="CO155" s="376">
        <v>0</v>
      </c>
      <c r="CP155" s="375">
        <v>0</v>
      </c>
      <c r="CQ155" s="302">
        <v>0</v>
      </c>
      <c r="CR155" s="254">
        <f t="shared" si="24"/>
        <v>0</v>
      </c>
      <c r="CS155" s="255">
        <f t="shared" si="30"/>
        <v>0</v>
      </c>
      <c r="CT155" s="291">
        <f t="shared" si="31"/>
        <v>0</v>
      </c>
      <c r="CU155" s="824">
        <f t="shared" si="25"/>
        <v>0</v>
      </c>
      <c r="CV155" s="373">
        <f t="shared" si="26"/>
        <v>0</v>
      </c>
      <c r="CW155" s="373">
        <f t="shared" si="27"/>
        <v>0</v>
      </c>
      <c r="CX155" s="910"/>
      <c r="CY155" s="907"/>
      <c r="CZ155" s="947"/>
    </row>
    <row r="156" spans="1:104" s="6" customFormat="1" ht="22.5" customHeight="1" x14ac:dyDescent="0.25">
      <c r="A156" s="52">
        <v>146</v>
      </c>
      <c r="B156" s="972"/>
      <c r="C156" s="972"/>
      <c r="D156" s="175" t="str">
        <f>IF(B156="","",VLOOKUP(B156,'DATOS BANCARIOS'!$B$4:$K$23,2))</f>
        <v/>
      </c>
      <c r="E156" s="117" t="str">
        <f>IF(B156="","",VLOOKUP(B156,'DATOS BANCARIOS'!$B$4:$K$23,4))</f>
        <v/>
      </c>
      <c r="F156" s="117" t="str">
        <f>IF(B156="","",VLOOKUP(B156,'DATOS BANCARIOS'!$B$4:$K$23,5))</f>
        <v/>
      </c>
      <c r="G156" s="117" t="str">
        <f>IF(B156="","",VLOOKUP(B156,'DATOS BANCARIOS'!$B$4:$K$23,6))</f>
        <v/>
      </c>
      <c r="H156" s="117" t="str">
        <f>IF(B156="","",VLOOKUP(B156,'DATOS BANCARIOS'!$B$4:$K$23,7))</f>
        <v/>
      </c>
      <c r="I156" s="117" t="str">
        <f>IF(B156="","",VLOOKUP(B156,'DATOS BANCARIOS'!$B$4:$K$23,8))</f>
        <v/>
      </c>
      <c r="J156" s="713"/>
      <c r="K156" s="397"/>
      <c r="L156" s="852">
        <v>0</v>
      </c>
      <c r="M156" s="196">
        <f>L156*'BD GRAL 2'!$E$3</f>
        <v>0</v>
      </c>
      <c r="N156" s="369">
        <v>0</v>
      </c>
      <c r="O156" s="196">
        <f>N156*'BD GRAL 2'!$E$4</f>
        <v>0</v>
      </c>
      <c r="P156" s="369">
        <v>0</v>
      </c>
      <c r="Q156" s="196">
        <f>P156*'BD GRAL 2'!$E$5</f>
        <v>0</v>
      </c>
      <c r="R156" s="369">
        <v>0</v>
      </c>
      <c r="S156" s="196">
        <f>R156*'BD GRAL 2'!$E$6</f>
        <v>0</v>
      </c>
      <c r="T156" s="369">
        <v>0</v>
      </c>
      <c r="U156" s="196">
        <f>T156*'BD GRAL 2'!$E$7</f>
        <v>0</v>
      </c>
      <c r="V156" s="369">
        <v>0</v>
      </c>
      <c r="W156" s="165">
        <f>V156*'BD GRAL 2'!$E$8</f>
        <v>0</v>
      </c>
      <c r="X156" s="369">
        <v>0</v>
      </c>
      <c r="Y156" s="196">
        <f>X156*'BD GRAL 2'!$E$9</f>
        <v>0</v>
      </c>
      <c r="Z156" s="369">
        <v>0</v>
      </c>
      <c r="AA156" s="196">
        <f>Z156*'BD GRAL 2'!$E$10</f>
        <v>0</v>
      </c>
      <c r="AB156" s="369">
        <v>0</v>
      </c>
      <c r="AC156" s="196">
        <f>AB156*'BD GRAL 2'!$E$11</f>
        <v>0</v>
      </c>
      <c r="AD156" s="369">
        <v>0</v>
      </c>
      <c r="AE156" s="196">
        <f>AD156*'BD GRAL 2'!$E$12</f>
        <v>0</v>
      </c>
      <c r="AF156" s="369">
        <v>0</v>
      </c>
      <c r="AG156" s="196">
        <f>AF156*'BD GRAL 2'!$E$13</f>
        <v>0</v>
      </c>
      <c r="AH156" s="369">
        <v>0</v>
      </c>
      <c r="AI156" s="196">
        <f>AH156*'BD GRAL 2'!$E$14</f>
        <v>0</v>
      </c>
      <c r="AJ156" s="369">
        <v>0</v>
      </c>
      <c r="AK156" s="196">
        <f>AJ156*'BD GRAL 2'!$E$15</f>
        <v>0</v>
      </c>
      <c r="AL156" s="369">
        <v>0</v>
      </c>
      <c r="AM156" s="196">
        <f>AL156*'BD GRAL 2'!$E$16</f>
        <v>0</v>
      </c>
      <c r="AN156" s="369">
        <v>0</v>
      </c>
      <c r="AO156" s="196">
        <f>AN156*'BD GRAL 2'!$E$17</f>
        <v>0</v>
      </c>
      <c r="AP156" s="369">
        <v>0</v>
      </c>
      <c r="AQ156" s="196">
        <f>AP156*'BD GRAL 2'!$E$18</f>
        <v>0</v>
      </c>
      <c r="AR156" s="207">
        <f t="shared" si="23"/>
        <v>0</v>
      </c>
      <c r="AS156" s="357">
        <v>0</v>
      </c>
      <c r="AT156" s="358">
        <v>0</v>
      </c>
      <c r="AU156" s="359">
        <v>0</v>
      </c>
      <c r="AV156" s="360">
        <v>0</v>
      </c>
      <c r="AW156" s="359">
        <v>0</v>
      </c>
      <c r="AX156" s="360">
        <v>0</v>
      </c>
      <c r="AY156" s="359">
        <v>0</v>
      </c>
      <c r="AZ156" s="361">
        <v>0</v>
      </c>
      <c r="BA156" s="359">
        <v>0</v>
      </c>
      <c r="BB156" s="361">
        <v>0</v>
      </c>
      <c r="BC156" s="359">
        <v>0</v>
      </c>
      <c r="BD156" s="361">
        <v>0</v>
      </c>
      <c r="BE156" s="362">
        <v>0</v>
      </c>
      <c r="BF156" s="232">
        <f t="shared" si="28"/>
        <v>0</v>
      </c>
      <c r="BG156" s="180">
        <f t="shared" si="29"/>
        <v>0</v>
      </c>
      <c r="BH156" s="227">
        <f t="shared" si="32"/>
        <v>0</v>
      </c>
      <c r="BI156" s="236">
        <f t="shared" si="33"/>
        <v>0</v>
      </c>
      <c r="BJ156" s="974"/>
      <c r="BK156" s="909"/>
      <c r="BL156" s="909"/>
      <c r="BM156" s="975"/>
      <c r="BO156" s="242">
        <v>146</v>
      </c>
      <c r="BP156" s="959"/>
      <c r="BQ156" s="959"/>
      <c r="BR156" s="391" t="str">
        <f>IF(BP156="","",VLOOKUP(BP156,'DATOS BANCARIOS'!$B$4:$K$23,2))</f>
        <v/>
      </c>
      <c r="BS156" s="392" t="str">
        <f>IF(BP156="","",VLOOKUP(BP156,'DATOS BANCARIOS'!$B$4:$K$23,4))</f>
        <v/>
      </c>
      <c r="BT156" s="393" t="str">
        <f>IF(BP156="","",VLOOKUP(BP156,'DATOS BANCARIOS'!$B$4:$K$23,5))</f>
        <v/>
      </c>
      <c r="BU156" s="393" t="str">
        <f>IF(BP156="","",VLOOKUP(BP156,'DATOS BANCARIOS'!$B$4:$K$23,6))</f>
        <v/>
      </c>
      <c r="BV156" s="393" t="str">
        <f>IF(BP156="","",VLOOKUP(BP156,'DATOS BANCARIOS'!$B$4:$K$23,7))</f>
        <v/>
      </c>
      <c r="BW156" s="393" t="str">
        <f>IF(BP156="","",VLOOKUP(BP156,'DATOS BANCARIOS'!$B$4:$K$23,8))</f>
        <v/>
      </c>
      <c r="BX156" s="713"/>
      <c r="BY156" s="395"/>
      <c r="BZ156" s="298">
        <v>0</v>
      </c>
      <c r="CA156" s="299">
        <v>0</v>
      </c>
      <c r="CB156" s="300">
        <v>0</v>
      </c>
      <c r="CC156" s="299">
        <v>0</v>
      </c>
      <c r="CD156" s="300">
        <v>0</v>
      </c>
      <c r="CE156" s="299">
        <v>0</v>
      </c>
      <c r="CF156" s="300">
        <v>0</v>
      </c>
      <c r="CG156" s="299">
        <v>0</v>
      </c>
      <c r="CH156" s="301">
        <v>0</v>
      </c>
      <c r="CI156" s="299">
        <v>0</v>
      </c>
      <c r="CJ156" s="301">
        <v>0</v>
      </c>
      <c r="CK156" s="299">
        <v>0</v>
      </c>
      <c r="CL156" s="375">
        <v>0</v>
      </c>
      <c r="CM156" s="376">
        <v>0</v>
      </c>
      <c r="CN156" s="375">
        <v>0</v>
      </c>
      <c r="CO156" s="376">
        <v>0</v>
      </c>
      <c r="CP156" s="375">
        <v>0</v>
      </c>
      <c r="CQ156" s="302">
        <v>0</v>
      </c>
      <c r="CR156" s="254">
        <f t="shared" si="24"/>
        <v>0</v>
      </c>
      <c r="CS156" s="255">
        <f t="shared" si="30"/>
        <v>0</v>
      </c>
      <c r="CT156" s="291">
        <f t="shared" si="31"/>
        <v>0</v>
      </c>
      <c r="CU156" s="824">
        <f t="shared" si="25"/>
        <v>0</v>
      </c>
      <c r="CV156" s="373">
        <f t="shared" si="26"/>
        <v>0</v>
      </c>
      <c r="CW156" s="373">
        <f t="shared" si="27"/>
        <v>0</v>
      </c>
      <c r="CX156" s="910"/>
      <c r="CY156" s="907"/>
      <c r="CZ156" s="947"/>
    </row>
    <row r="157" spans="1:104" s="6" customFormat="1" ht="22.5" customHeight="1" x14ac:dyDescent="0.25">
      <c r="A157" s="52">
        <v>147</v>
      </c>
      <c r="B157" s="972"/>
      <c r="C157" s="972"/>
      <c r="D157" s="175" t="str">
        <f>IF(B157="","",VLOOKUP(B157,'DATOS BANCARIOS'!$B$4:$K$23,2))</f>
        <v/>
      </c>
      <c r="E157" s="117" t="str">
        <f>IF(B157="","",VLOOKUP(B157,'DATOS BANCARIOS'!$B$4:$K$23,4))</f>
        <v/>
      </c>
      <c r="F157" s="117" t="str">
        <f>IF(B157="","",VLOOKUP(B157,'DATOS BANCARIOS'!$B$4:$K$23,5))</f>
        <v/>
      </c>
      <c r="G157" s="117" t="str">
        <f>IF(B157="","",VLOOKUP(B157,'DATOS BANCARIOS'!$B$4:$K$23,6))</f>
        <v/>
      </c>
      <c r="H157" s="117" t="str">
        <f>IF(B157="","",VLOOKUP(B157,'DATOS BANCARIOS'!$B$4:$K$23,7))</f>
        <v/>
      </c>
      <c r="I157" s="117" t="str">
        <f>IF(B157="","",VLOOKUP(B157,'DATOS BANCARIOS'!$B$4:$K$23,8))</f>
        <v/>
      </c>
      <c r="J157" s="713"/>
      <c r="K157" s="397"/>
      <c r="L157" s="852">
        <v>0</v>
      </c>
      <c r="M157" s="196">
        <f>L157*'BD GRAL 2'!$E$3</f>
        <v>0</v>
      </c>
      <c r="N157" s="369">
        <v>0</v>
      </c>
      <c r="O157" s="196">
        <f>N157*'BD GRAL 2'!$E$4</f>
        <v>0</v>
      </c>
      <c r="P157" s="369">
        <v>0</v>
      </c>
      <c r="Q157" s="196">
        <f>P157*'BD GRAL 2'!$E$5</f>
        <v>0</v>
      </c>
      <c r="R157" s="369">
        <v>0</v>
      </c>
      <c r="S157" s="196">
        <f>R157*'BD GRAL 2'!$E$6</f>
        <v>0</v>
      </c>
      <c r="T157" s="369">
        <v>0</v>
      </c>
      <c r="U157" s="196">
        <f>T157*'BD GRAL 2'!$E$7</f>
        <v>0</v>
      </c>
      <c r="V157" s="369">
        <v>0</v>
      </c>
      <c r="W157" s="165">
        <f>V157*'BD GRAL 2'!$E$8</f>
        <v>0</v>
      </c>
      <c r="X157" s="369">
        <v>0</v>
      </c>
      <c r="Y157" s="196">
        <f>X157*'BD GRAL 2'!$E$9</f>
        <v>0</v>
      </c>
      <c r="Z157" s="369">
        <v>0</v>
      </c>
      <c r="AA157" s="196">
        <f>Z157*'BD GRAL 2'!$E$10</f>
        <v>0</v>
      </c>
      <c r="AB157" s="369">
        <v>0</v>
      </c>
      <c r="AC157" s="196">
        <f>AB157*'BD GRAL 2'!$E$11</f>
        <v>0</v>
      </c>
      <c r="AD157" s="369">
        <v>0</v>
      </c>
      <c r="AE157" s="196">
        <f>AD157*'BD GRAL 2'!$E$12</f>
        <v>0</v>
      </c>
      <c r="AF157" s="369">
        <v>0</v>
      </c>
      <c r="AG157" s="196">
        <f>AF157*'BD GRAL 2'!$E$13</f>
        <v>0</v>
      </c>
      <c r="AH157" s="369">
        <v>0</v>
      </c>
      <c r="AI157" s="196">
        <f>AH157*'BD GRAL 2'!$E$14</f>
        <v>0</v>
      </c>
      <c r="AJ157" s="369">
        <v>0</v>
      </c>
      <c r="AK157" s="196">
        <f>AJ157*'BD GRAL 2'!$E$15</f>
        <v>0</v>
      </c>
      <c r="AL157" s="369">
        <v>0</v>
      </c>
      <c r="AM157" s="196">
        <f>AL157*'BD GRAL 2'!$E$16</f>
        <v>0</v>
      </c>
      <c r="AN157" s="369">
        <v>0</v>
      </c>
      <c r="AO157" s="196">
        <f>AN157*'BD GRAL 2'!$E$17</f>
        <v>0</v>
      </c>
      <c r="AP157" s="369">
        <v>0</v>
      </c>
      <c r="AQ157" s="196">
        <f>AP157*'BD GRAL 2'!$E$18</f>
        <v>0</v>
      </c>
      <c r="AR157" s="207">
        <f t="shared" si="23"/>
        <v>0</v>
      </c>
      <c r="AS157" s="357">
        <v>0</v>
      </c>
      <c r="AT157" s="358">
        <v>0</v>
      </c>
      <c r="AU157" s="359">
        <v>0</v>
      </c>
      <c r="AV157" s="360">
        <v>0</v>
      </c>
      <c r="AW157" s="359">
        <v>0</v>
      </c>
      <c r="AX157" s="360">
        <v>0</v>
      </c>
      <c r="AY157" s="359">
        <v>0</v>
      </c>
      <c r="AZ157" s="361">
        <v>0</v>
      </c>
      <c r="BA157" s="359">
        <v>0</v>
      </c>
      <c r="BB157" s="361">
        <v>0</v>
      </c>
      <c r="BC157" s="359">
        <v>0</v>
      </c>
      <c r="BD157" s="361">
        <v>0</v>
      </c>
      <c r="BE157" s="362">
        <v>0</v>
      </c>
      <c r="BF157" s="232">
        <f t="shared" si="28"/>
        <v>0</v>
      </c>
      <c r="BG157" s="180">
        <f t="shared" si="29"/>
        <v>0</v>
      </c>
      <c r="BH157" s="227">
        <f t="shared" si="32"/>
        <v>0</v>
      </c>
      <c r="BI157" s="236">
        <f t="shared" si="33"/>
        <v>0</v>
      </c>
      <c r="BJ157" s="974"/>
      <c r="BK157" s="909"/>
      <c r="BL157" s="909"/>
      <c r="BM157" s="975"/>
      <c r="BO157" s="242">
        <v>147</v>
      </c>
      <c r="BP157" s="959"/>
      <c r="BQ157" s="959"/>
      <c r="BR157" s="391" t="str">
        <f>IF(BP157="","",VLOOKUP(BP157,'DATOS BANCARIOS'!$B$4:$K$23,2))</f>
        <v/>
      </c>
      <c r="BS157" s="392" t="str">
        <f>IF(BP157="","",VLOOKUP(BP157,'DATOS BANCARIOS'!$B$4:$K$23,4))</f>
        <v/>
      </c>
      <c r="BT157" s="393" t="str">
        <f>IF(BP157="","",VLOOKUP(BP157,'DATOS BANCARIOS'!$B$4:$K$23,5))</f>
        <v/>
      </c>
      <c r="BU157" s="393" t="str">
        <f>IF(BP157="","",VLOOKUP(BP157,'DATOS BANCARIOS'!$B$4:$K$23,6))</f>
        <v/>
      </c>
      <c r="BV157" s="393" t="str">
        <f>IF(BP157="","",VLOOKUP(BP157,'DATOS BANCARIOS'!$B$4:$K$23,7))</f>
        <v/>
      </c>
      <c r="BW157" s="393" t="str">
        <f>IF(BP157="","",VLOOKUP(BP157,'DATOS BANCARIOS'!$B$4:$K$23,8))</f>
        <v/>
      </c>
      <c r="BX157" s="713"/>
      <c r="BY157" s="395"/>
      <c r="BZ157" s="298">
        <v>0</v>
      </c>
      <c r="CA157" s="299">
        <v>0</v>
      </c>
      <c r="CB157" s="300">
        <v>0</v>
      </c>
      <c r="CC157" s="299">
        <v>0</v>
      </c>
      <c r="CD157" s="300">
        <v>0</v>
      </c>
      <c r="CE157" s="299">
        <v>0</v>
      </c>
      <c r="CF157" s="300">
        <v>0</v>
      </c>
      <c r="CG157" s="299">
        <v>0</v>
      </c>
      <c r="CH157" s="301">
        <v>0</v>
      </c>
      <c r="CI157" s="299">
        <v>0</v>
      </c>
      <c r="CJ157" s="301">
        <v>0</v>
      </c>
      <c r="CK157" s="299">
        <v>0</v>
      </c>
      <c r="CL157" s="375">
        <v>0</v>
      </c>
      <c r="CM157" s="376">
        <v>0</v>
      </c>
      <c r="CN157" s="375">
        <v>0</v>
      </c>
      <c r="CO157" s="376">
        <v>0</v>
      </c>
      <c r="CP157" s="375">
        <v>0</v>
      </c>
      <c r="CQ157" s="302">
        <v>0</v>
      </c>
      <c r="CR157" s="254">
        <f t="shared" si="24"/>
        <v>0</v>
      </c>
      <c r="CS157" s="255">
        <f t="shared" si="30"/>
        <v>0</v>
      </c>
      <c r="CT157" s="291">
        <f t="shared" si="31"/>
        <v>0</v>
      </c>
      <c r="CU157" s="824">
        <f t="shared" si="25"/>
        <v>0</v>
      </c>
      <c r="CV157" s="373">
        <f t="shared" si="26"/>
        <v>0</v>
      </c>
      <c r="CW157" s="373">
        <f t="shared" si="27"/>
        <v>0</v>
      </c>
      <c r="CX157" s="910"/>
      <c r="CY157" s="907"/>
      <c r="CZ157" s="947"/>
    </row>
    <row r="158" spans="1:104" s="6" customFormat="1" ht="22.5" customHeight="1" x14ac:dyDescent="0.25">
      <c r="A158" s="52">
        <v>148</v>
      </c>
      <c r="B158" s="972"/>
      <c r="C158" s="972"/>
      <c r="D158" s="175" t="str">
        <f>IF(B158="","",VLOOKUP(B158,'DATOS BANCARIOS'!$B$4:$K$23,2))</f>
        <v/>
      </c>
      <c r="E158" s="117" t="str">
        <f>IF(B158="","",VLOOKUP(B158,'DATOS BANCARIOS'!$B$4:$K$23,4))</f>
        <v/>
      </c>
      <c r="F158" s="117" t="str">
        <f>IF(B158="","",VLOOKUP(B158,'DATOS BANCARIOS'!$B$4:$K$23,5))</f>
        <v/>
      </c>
      <c r="G158" s="117" t="str">
        <f>IF(B158="","",VLOOKUP(B158,'DATOS BANCARIOS'!$B$4:$K$23,6))</f>
        <v/>
      </c>
      <c r="H158" s="117" t="str">
        <f>IF(B158="","",VLOOKUP(B158,'DATOS BANCARIOS'!$B$4:$K$23,7))</f>
        <v/>
      </c>
      <c r="I158" s="117" t="str">
        <f>IF(B158="","",VLOOKUP(B158,'DATOS BANCARIOS'!$B$4:$K$23,8))</f>
        <v/>
      </c>
      <c r="J158" s="713"/>
      <c r="K158" s="397"/>
      <c r="L158" s="852">
        <v>0</v>
      </c>
      <c r="M158" s="196">
        <f>L158*'BD GRAL 2'!$E$3</f>
        <v>0</v>
      </c>
      <c r="N158" s="369">
        <v>0</v>
      </c>
      <c r="O158" s="196">
        <f>N158*'BD GRAL 2'!$E$4</f>
        <v>0</v>
      </c>
      <c r="P158" s="369">
        <v>0</v>
      </c>
      <c r="Q158" s="196">
        <f>P158*'BD GRAL 2'!$E$5</f>
        <v>0</v>
      </c>
      <c r="R158" s="369">
        <v>0</v>
      </c>
      <c r="S158" s="196">
        <f>R158*'BD GRAL 2'!$E$6</f>
        <v>0</v>
      </c>
      <c r="T158" s="369">
        <v>0</v>
      </c>
      <c r="U158" s="196">
        <f>T158*'BD GRAL 2'!$E$7</f>
        <v>0</v>
      </c>
      <c r="V158" s="369">
        <v>0</v>
      </c>
      <c r="W158" s="165">
        <f>V158*'BD GRAL 2'!$E$8</f>
        <v>0</v>
      </c>
      <c r="X158" s="369">
        <v>0</v>
      </c>
      <c r="Y158" s="196">
        <f>X158*'BD GRAL 2'!$E$9</f>
        <v>0</v>
      </c>
      <c r="Z158" s="369">
        <v>0</v>
      </c>
      <c r="AA158" s="196">
        <f>Z158*'BD GRAL 2'!$E$10</f>
        <v>0</v>
      </c>
      <c r="AB158" s="369">
        <v>0</v>
      </c>
      <c r="AC158" s="196">
        <f>AB158*'BD GRAL 2'!$E$11</f>
        <v>0</v>
      </c>
      <c r="AD158" s="369">
        <v>0</v>
      </c>
      <c r="AE158" s="196">
        <f>AD158*'BD GRAL 2'!$E$12</f>
        <v>0</v>
      </c>
      <c r="AF158" s="369">
        <v>0</v>
      </c>
      <c r="AG158" s="196">
        <f>AF158*'BD GRAL 2'!$E$13</f>
        <v>0</v>
      </c>
      <c r="AH158" s="369">
        <v>0</v>
      </c>
      <c r="AI158" s="196">
        <f>AH158*'BD GRAL 2'!$E$14</f>
        <v>0</v>
      </c>
      <c r="AJ158" s="369">
        <v>0</v>
      </c>
      <c r="AK158" s="196">
        <f>AJ158*'BD GRAL 2'!$E$15</f>
        <v>0</v>
      </c>
      <c r="AL158" s="369">
        <v>0</v>
      </c>
      <c r="AM158" s="196">
        <f>AL158*'BD GRAL 2'!$E$16</f>
        <v>0</v>
      </c>
      <c r="AN158" s="369">
        <v>0</v>
      </c>
      <c r="AO158" s="196">
        <f>AN158*'BD GRAL 2'!$E$17</f>
        <v>0</v>
      </c>
      <c r="AP158" s="369">
        <v>0</v>
      </c>
      <c r="AQ158" s="196">
        <f>AP158*'BD GRAL 2'!$E$18</f>
        <v>0</v>
      </c>
      <c r="AR158" s="207">
        <f t="shared" si="23"/>
        <v>0</v>
      </c>
      <c r="AS158" s="357">
        <v>0</v>
      </c>
      <c r="AT158" s="358">
        <v>0</v>
      </c>
      <c r="AU158" s="359">
        <v>0</v>
      </c>
      <c r="AV158" s="360">
        <v>0</v>
      </c>
      <c r="AW158" s="359">
        <v>0</v>
      </c>
      <c r="AX158" s="360">
        <v>0</v>
      </c>
      <c r="AY158" s="359">
        <v>0</v>
      </c>
      <c r="AZ158" s="361">
        <v>0</v>
      </c>
      <c r="BA158" s="359">
        <v>0</v>
      </c>
      <c r="BB158" s="361">
        <v>0</v>
      </c>
      <c r="BC158" s="359">
        <v>0</v>
      </c>
      <c r="BD158" s="361">
        <v>0</v>
      </c>
      <c r="BE158" s="362">
        <v>0</v>
      </c>
      <c r="BF158" s="232">
        <f t="shared" si="28"/>
        <v>0</v>
      </c>
      <c r="BG158" s="180">
        <f t="shared" si="29"/>
        <v>0</v>
      </c>
      <c r="BH158" s="227">
        <f t="shared" si="32"/>
        <v>0</v>
      </c>
      <c r="BI158" s="236">
        <f t="shared" si="33"/>
        <v>0</v>
      </c>
      <c r="BJ158" s="974"/>
      <c r="BK158" s="909"/>
      <c r="BL158" s="909"/>
      <c r="BM158" s="975"/>
      <c r="BO158" s="242">
        <v>148</v>
      </c>
      <c r="BP158" s="959"/>
      <c r="BQ158" s="959"/>
      <c r="BR158" s="391" t="str">
        <f>IF(BP158="","",VLOOKUP(BP158,'DATOS BANCARIOS'!$B$4:$K$23,2))</f>
        <v/>
      </c>
      <c r="BS158" s="392" t="str">
        <f>IF(BP158="","",VLOOKUP(BP158,'DATOS BANCARIOS'!$B$4:$K$23,4))</f>
        <v/>
      </c>
      <c r="BT158" s="393" t="str">
        <f>IF(BP158="","",VLOOKUP(BP158,'DATOS BANCARIOS'!$B$4:$K$23,5))</f>
        <v/>
      </c>
      <c r="BU158" s="393" t="str">
        <f>IF(BP158="","",VLOOKUP(BP158,'DATOS BANCARIOS'!$B$4:$K$23,6))</f>
        <v/>
      </c>
      <c r="BV158" s="393" t="str">
        <f>IF(BP158="","",VLOOKUP(BP158,'DATOS BANCARIOS'!$B$4:$K$23,7))</f>
        <v/>
      </c>
      <c r="BW158" s="393" t="str">
        <f>IF(BP158="","",VLOOKUP(BP158,'DATOS BANCARIOS'!$B$4:$K$23,8))</f>
        <v/>
      </c>
      <c r="BX158" s="713"/>
      <c r="BY158" s="395"/>
      <c r="BZ158" s="298">
        <v>0</v>
      </c>
      <c r="CA158" s="299">
        <v>0</v>
      </c>
      <c r="CB158" s="300">
        <v>0</v>
      </c>
      <c r="CC158" s="299">
        <v>0</v>
      </c>
      <c r="CD158" s="300">
        <v>0</v>
      </c>
      <c r="CE158" s="299">
        <v>0</v>
      </c>
      <c r="CF158" s="300">
        <v>0</v>
      </c>
      <c r="CG158" s="299">
        <v>0</v>
      </c>
      <c r="CH158" s="301">
        <v>0</v>
      </c>
      <c r="CI158" s="299">
        <v>0</v>
      </c>
      <c r="CJ158" s="301">
        <v>0</v>
      </c>
      <c r="CK158" s="299">
        <v>0</v>
      </c>
      <c r="CL158" s="375">
        <v>0</v>
      </c>
      <c r="CM158" s="376">
        <v>0</v>
      </c>
      <c r="CN158" s="375">
        <v>0</v>
      </c>
      <c r="CO158" s="376">
        <v>0</v>
      </c>
      <c r="CP158" s="375">
        <v>0</v>
      </c>
      <c r="CQ158" s="302">
        <v>0</v>
      </c>
      <c r="CR158" s="254">
        <f t="shared" si="24"/>
        <v>0</v>
      </c>
      <c r="CS158" s="255">
        <f t="shared" si="30"/>
        <v>0</v>
      </c>
      <c r="CT158" s="291">
        <f t="shared" si="31"/>
        <v>0</v>
      </c>
      <c r="CU158" s="824">
        <f t="shared" si="25"/>
        <v>0</v>
      </c>
      <c r="CV158" s="373">
        <f t="shared" si="26"/>
        <v>0</v>
      </c>
      <c r="CW158" s="373">
        <f t="shared" si="27"/>
        <v>0</v>
      </c>
      <c r="CX158" s="910"/>
      <c r="CY158" s="907"/>
      <c r="CZ158" s="947"/>
    </row>
    <row r="159" spans="1:104" s="6" customFormat="1" ht="22.5" customHeight="1" x14ac:dyDescent="0.25">
      <c r="A159" s="52">
        <v>149</v>
      </c>
      <c r="B159" s="972"/>
      <c r="C159" s="972"/>
      <c r="D159" s="175" t="str">
        <f>IF(B159="","",VLOOKUP(B159,'DATOS BANCARIOS'!$B$4:$K$23,2))</f>
        <v/>
      </c>
      <c r="E159" s="117" t="str">
        <f>IF(B159="","",VLOOKUP(B159,'DATOS BANCARIOS'!$B$4:$K$23,4))</f>
        <v/>
      </c>
      <c r="F159" s="117" t="str">
        <f>IF(B159="","",VLOOKUP(B159,'DATOS BANCARIOS'!$B$4:$K$23,5))</f>
        <v/>
      </c>
      <c r="G159" s="117" t="str">
        <f>IF(B159="","",VLOOKUP(B159,'DATOS BANCARIOS'!$B$4:$K$23,6))</f>
        <v/>
      </c>
      <c r="H159" s="117" t="str">
        <f>IF(B159="","",VLOOKUP(B159,'DATOS BANCARIOS'!$B$4:$K$23,7))</f>
        <v/>
      </c>
      <c r="I159" s="117" t="str">
        <f>IF(B159="","",VLOOKUP(B159,'DATOS BANCARIOS'!$B$4:$K$23,8))</f>
        <v/>
      </c>
      <c r="J159" s="713"/>
      <c r="K159" s="397"/>
      <c r="L159" s="852">
        <v>0</v>
      </c>
      <c r="M159" s="196">
        <f>L159*'BD GRAL 2'!$E$3</f>
        <v>0</v>
      </c>
      <c r="N159" s="369">
        <v>0</v>
      </c>
      <c r="O159" s="196">
        <f>N159*'BD GRAL 2'!$E$4</f>
        <v>0</v>
      </c>
      <c r="P159" s="369">
        <v>0</v>
      </c>
      <c r="Q159" s="196">
        <f>P159*'BD GRAL 2'!$E$5</f>
        <v>0</v>
      </c>
      <c r="R159" s="369">
        <v>0</v>
      </c>
      <c r="S159" s="196">
        <f>R159*'BD GRAL 2'!$E$6</f>
        <v>0</v>
      </c>
      <c r="T159" s="369">
        <v>0</v>
      </c>
      <c r="U159" s="196">
        <f>T159*'BD GRAL 2'!$E$7</f>
        <v>0</v>
      </c>
      <c r="V159" s="369">
        <v>0</v>
      </c>
      <c r="W159" s="165">
        <f>V159*'BD GRAL 2'!$E$8</f>
        <v>0</v>
      </c>
      <c r="X159" s="369">
        <v>0</v>
      </c>
      <c r="Y159" s="196">
        <f>X159*'BD GRAL 2'!$E$9</f>
        <v>0</v>
      </c>
      <c r="Z159" s="369">
        <v>0</v>
      </c>
      <c r="AA159" s="196">
        <f>Z159*'BD GRAL 2'!$E$10</f>
        <v>0</v>
      </c>
      <c r="AB159" s="369">
        <v>0</v>
      </c>
      <c r="AC159" s="196">
        <f>AB159*'BD GRAL 2'!$E$11</f>
        <v>0</v>
      </c>
      <c r="AD159" s="369">
        <v>0</v>
      </c>
      <c r="AE159" s="196">
        <f>AD159*'BD GRAL 2'!$E$12</f>
        <v>0</v>
      </c>
      <c r="AF159" s="369">
        <v>0</v>
      </c>
      <c r="AG159" s="196">
        <f>AF159*'BD GRAL 2'!$E$13</f>
        <v>0</v>
      </c>
      <c r="AH159" s="369">
        <v>0</v>
      </c>
      <c r="AI159" s="196">
        <f>AH159*'BD GRAL 2'!$E$14</f>
        <v>0</v>
      </c>
      <c r="AJ159" s="369">
        <v>0</v>
      </c>
      <c r="AK159" s="196">
        <f>AJ159*'BD GRAL 2'!$E$15</f>
        <v>0</v>
      </c>
      <c r="AL159" s="369">
        <v>0</v>
      </c>
      <c r="AM159" s="196">
        <f>AL159*'BD GRAL 2'!$E$16</f>
        <v>0</v>
      </c>
      <c r="AN159" s="369">
        <v>0</v>
      </c>
      <c r="AO159" s="196">
        <f>AN159*'BD GRAL 2'!$E$17</f>
        <v>0</v>
      </c>
      <c r="AP159" s="369">
        <v>0</v>
      </c>
      <c r="AQ159" s="196">
        <f>AP159*'BD GRAL 2'!$E$18</f>
        <v>0</v>
      </c>
      <c r="AR159" s="207">
        <f t="shared" si="23"/>
        <v>0</v>
      </c>
      <c r="AS159" s="357">
        <v>0</v>
      </c>
      <c r="AT159" s="358">
        <v>0</v>
      </c>
      <c r="AU159" s="359">
        <v>0</v>
      </c>
      <c r="AV159" s="360">
        <v>0</v>
      </c>
      <c r="AW159" s="359">
        <v>0</v>
      </c>
      <c r="AX159" s="360">
        <v>0</v>
      </c>
      <c r="AY159" s="359">
        <v>0</v>
      </c>
      <c r="AZ159" s="361">
        <v>0</v>
      </c>
      <c r="BA159" s="359">
        <v>0</v>
      </c>
      <c r="BB159" s="361">
        <v>0</v>
      </c>
      <c r="BC159" s="359">
        <v>0</v>
      </c>
      <c r="BD159" s="361">
        <v>0</v>
      </c>
      <c r="BE159" s="362">
        <v>0</v>
      </c>
      <c r="BF159" s="232">
        <f t="shared" si="28"/>
        <v>0</v>
      </c>
      <c r="BG159" s="180">
        <f t="shared" si="29"/>
        <v>0</v>
      </c>
      <c r="BH159" s="227">
        <f t="shared" si="32"/>
        <v>0</v>
      </c>
      <c r="BI159" s="236">
        <f t="shared" si="33"/>
        <v>0</v>
      </c>
      <c r="BJ159" s="974"/>
      <c r="BK159" s="909"/>
      <c r="BL159" s="909"/>
      <c r="BM159" s="975"/>
      <c r="BO159" s="242">
        <v>149</v>
      </c>
      <c r="BP159" s="959"/>
      <c r="BQ159" s="959"/>
      <c r="BR159" s="391" t="str">
        <f>IF(BP159="","",VLOOKUP(BP159,'DATOS BANCARIOS'!$B$4:$K$23,2))</f>
        <v/>
      </c>
      <c r="BS159" s="392" t="str">
        <f>IF(BP159="","",VLOOKUP(BP159,'DATOS BANCARIOS'!$B$4:$K$23,4))</f>
        <v/>
      </c>
      <c r="BT159" s="393" t="str">
        <f>IF(BP159="","",VLOOKUP(BP159,'DATOS BANCARIOS'!$B$4:$K$23,5))</f>
        <v/>
      </c>
      <c r="BU159" s="393" t="str">
        <f>IF(BP159="","",VLOOKUP(BP159,'DATOS BANCARIOS'!$B$4:$K$23,6))</f>
        <v/>
      </c>
      <c r="BV159" s="393" t="str">
        <f>IF(BP159="","",VLOOKUP(BP159,'DATOS BANCARIOS'!$B$4:$K$23,7))</f>
        <v/>
      </c>
      <c r="BW159" s="393" t="str">
        <f>IF(BP159="","",VLOOKUP(BP159,'DATOS BANCARIOS'!$B$4:$K$23,8))</f>
        <v/>
      </c>
      <c r="BX159" s="713"/>
      <c r="BY159" s="395"/>
      <c r="BZ159" s="298">
        <v>0</v>
      </c>
      <c r="CA159" s="299">
        <v>0</v>
      </c>
      <c r="CB159" s="300">
        <v>0</v>
      </c>
      <c r="CC159" s="299">
        <v>0</v>
      </c>
      <c r="CD159" s="300">
        <v>0</v>
      </c>
      <c r="CE159" s="299">
        <v>0</v>
      </c>
      <c r="CF159" s="300">
        <v>0</v>
      </c>
      <c r="CG159" s="299">
        <v>0</v>
      </c>
      <c r="CH159" s="301">
        <v>0</v>
      </c>
      <c r="CI159" s="299">
        <v>0</v>
      </c>
      <c r="CJ159" s="301">
        <v>0</v>
      </c>
      <c r="CK159" s="299">
        <v>0</v>
      </c>
      <c r="CL159" s="375">
        <v>0</v>
      </c>
      <c r="CM159" s="376">
        <v>0</v>
      </c>
      <c r="CN159" s="375">
        <v>0</v>
      </c>
      <c r="CO159" s="376">
        <v>0</v>
      </c>
      <c r="CP159" s="375">
        <v>0</v>
      </c>
      <c r="CQ159" s="302">
        <v>0</v>
      </c>
      <c r="CR159" s="254">
        <f t="shared" si="24"/>
        <v>0</v>
      </c>
      <c r="CS159" s="255">
        <f t="shared" si="30"/>
        <v>0</v>
      </c>
      <c r="CT159" s="291">
        <f t="shared" si="31"/>
        <v>0</v>
      </c>
      <c r="CU159" s="824">
        <f t="shared" si="25"/>
        <v>0</v>
      </c>
      <c r="CV159" s="373">
        <f t="shared" si="26"/>
        <v>0</v>
      </c>
      <c r="CW159" s="373">
        <f t="shared" si="27"/>
        <v>0</v>
      </c>
      <c r="CX159" s="910"/>
      <c r="CY159" s="907"/>
      <c r="CZ159" s="947"/>
    </row>
    <row r="160" spans="1:104" s="6" customFormat="1" ht="22.5" customHeight="1" x14ac:dyDescent="0.25">
      <c r="A160" s="52">
        <v>150</v>
      </c>
      <c r="B160" s="972"/>
      <c r="C160" s="972"/>
      <c r="D160" s="175" t="str">
        <f>IF(B160="","",VLOOKUP(B160,'DATOS BANCARIOS'!$B$4:$K$23,2))</f>
        <v/>
      </c>
      <c r="E160" s="117" t="str">
        <f>IF(B160="","",VLOOKUP(B160,'DATOS BANCARIOS'!$B$4:$K$23,4))</f>
        <v/>
      </c>
      <c r="F160" s="117" t="str">
        <f>IF(B160="","",VLOOKUP(B160,'DATOS BANCARIOS'!$B$4:$K$23,5))</f>
        <v/>
      </c>
      <c r="G160" s="117" t="str">
        <f>IF(B160="","",VLOOKUP(B160,'DATOS BANCARIOS'!$B$4:$K$23,6))</f>
        <v/>
      </c>
      <c r="H160" s="117" t="str">
        <f>IF(B160="","",VLOOKUP(B160,'DATOS BANCARIOS'!$B$4:$K$23,7))</f>
        <v/>
      </c>
      <c r="I160" s="117" t="str">
        <f>IF(B160="","",VLOOKUP(B160,'DATOS BANCARIOS'!$B$4:$K$23,8))</f>
        <v/>
      </c>
      <c r="J160" s="713"/>
      <c r="K160" s="397"/>
      <c r="L160" s="852">
        <v>0</v>
      </c>
      <c r="M160" s="196">
        <f>L160*'BD GRAL 2'!$E$3</f>
        <v>0</v>
      </c>
      <c r="N160" s="369">
        <v>0</v>
      </c>
      <c r="O160" s="196">
        <f>N160*'BD GRAL 2'!$E$4</f>
        <v>0</v>
      </c>
      <c r="P160" s="369">
        <v>0</v>
      </c>
      <c r="Q160" s="196">
        <f>P160*'BD GRAL 2'!$E$5</f>
        <v>0</v>
      </c>
      <c r="R160" s="369">
        <v>0</v>
      </c>
      <c r="S160" s="196">
        <f>R160*'BD GRAL 2'!$E$6</f>
        <v>0</v>
      </c>
      <c r="T160" s="369">
        <v>0</v>
      </c>
      <c r="U160" s="196">
        <f>T160*'BD GRAL 2'!$E$7</f>
        <v>0</v>
      </c>
      <c r="V160" s="369">
        <v>0</v>
      </c>
      <c r="W160" s="165">
        <f>V160*'BD GRAL 2'!$E$8</f>
        <v>0</v>
      </c>
      <c r="X160" s="369">
        <v>0</v>
      </c>
      <c r="Y160" s="196">
        <f>X160*'BD GRAL 2'!$E$9</f>
        <v>0</v>
      </c>
      <c r="Z160" s="369">
        <v>0</v>
      </c>
      <c r="AA160" s="196">
        <f>Z160*'BD GRAL 2'!$E$10</f>
        <v>0</v>
      </c>
      <c r="AB160" s="369">
        <v>0</v>
      </c>
      <c r="AC160" s="196">
        <f>AB160*'BD GRAL 2'!$E$11</f>
        <v>0</v>
      </c>
      <c r="AD160" s="369">
        <v>0</v>
      </c>
      <c r="AE160" s="196">
        <f>AD160*'BD GRAL 2'!$E$12</f>
        <v>0</v>
      </c>
      <c r="AF160" s="369">
        <v>0</v>
      </c>
      <c r="AG160" s="196">
        <f>AF160*'BD GRAL 2'!$E$13</f>
        <v>0</v>
      </c>
      <c r="AH160" s="369">
        <v>0</v>
      </c>
      <c r="AI160" s="196">
        <f>AH160*'BD GRAL 2'!$E$14</f>
        <v>0</v>
      </c>
      <c r="AJ160" s="369">
        <v>0</v>
      </c>
      <c r="AK160" s="196">
        <f>AJ160*'BD GRAL 2'!$E$15</f>
        <v>0</v>
      </c>
      <c r="AL160" s="369">
        <v>0</v>
      </c>
      <c r="AM160" s="196">
        <f>AL160*'BD GRAL 2'!$E$16</f>
        <v>0</v>
      </c>
      <c r="AN160" s="369">
        <v>0</v>
      </c>
      <c r="AO160" s="196">
        <f>AN160*'BD GRAL 2'!$E$17</f>
        <v>0</v>
      </c>
      <c r="AP160" s="369">
        <v>0</v>
      </c>
      <c r="AQ160" s="196">
        <f>AP160*'BD GRAL 2'!$E$18</f>
        <v>0</v>
      </c>
      <c r="AR160" s="207">
        <f t="shared" si="23"/>
        <v>0</v>
      </c>
      <c r="AS160" s="357">
        <v>0</v>
      </c>
      <c r="AT160" s="358">
        <v>0</v>
      </c>
      <c r="AU160" s="359">
        <v>0</v>
      </c>
      <c r="AV160" s="360">
        <v>0</v>
      </c>
      <c r="AW160" s="359">
        <v>0</v>
      </c>
      <c r="AX160" s="360">
        <v>0</v>
      </c>
      <c r="AY160" s="359">
        <v>0</v>
      </c>
      <c r="AZ160" s="361">
        <v>0</v>
      </c>
      <c r="BA160" s="359">
        <v>0</v>
      </c>
      <c r="BB160" s="361">
        <v>0</v>
      </c>
      <c r="BC160" s="359">
        <v>0</v>
      </c>
      <c r="BD160" s="361">
        <v>0</v>
      </c>
      <c r="BE160" s="362">
        <v>0</v>
      </c>
      <c r="BF160" s="232">
        <f t="shared" si="28"/>
        <v>0</v>
      </c>
      <c r="BG160" s="180">
        <f t="shared" si="29"/>
        <v>0</v>
      </c>
      <c r="BH160" s="227">
        <f t="shared" si="32"/>
        <v>0</v>
      </c>
      <c r="BI160" s="236">
        <f t="shared" si="33"/>
        <v>0</v>
      </c>
      <c r="BJ160" s="974"/>
      <c r="BK160" s="909"/>
      <c r="BL160" s="909"/>
      <c r="BM160" s="975"/>
      <c r="BO160" s="242">
        <v>150</v>
      </c>
      <c r="BP160" s="959"/>
      <c r="BQ160" s="959"/>
      <c r="BR160" s="391" t="str">
        <f>IF(BP160="","",VLOOKUP(BP160,'DATOS BANCARIOS'!$B$4:$K$23,2))</f>
        <v/>
      </c>
      <c r="BS160" s="392" t="str">
        <f>IF(BP160="","",VLOOKUP(BP160,'DATOS BANCARIOS'!$B$4:$K$23,4))</f>
        <v/>
      </c>
      <c r="BT160" s="393" t="str">
        <f>IF(BP160="","",VLOOKUP(BP160,'DATOS BANCARIOS'!$B$4:$K$23,5))</f>
        <v/>
      </c>
      <c r="BU160" s="393" t="str">
        <f>IF(BP160="","",VLOOKUP(BP160,'DATOS BANCARIOS'!$B$4:$K$23,6))</f>
        <v/>
      </c>
      <c r="BV160" s="393" t="str">
        <f>IF(BP160="","",VLOOKUP(BP160,'DATOS BANCARIOS'!$B$4:$K$23,7))</f>
        <v/>
      </c>
      <c r="BW160" s="393" t="str">
        <f>IF(BP160="","",VLOOKUP(BP160,'DATOS BANCARIOS'!$B$4:$K$23,8))</f>
        <v/>
      </c>
      <c r="BX160" s="713"/>
      <c r="BY160" s="395"/>
      <c r="BZ160" s="298">
        <v>0</v>
      </c>
      <c r="CA160" s="299">
        <v>0</v>
      </c>
      <c r="CB160" s="300">
        <v>0</v>
      </c>
      <c r="CC160" s="299">
        <v>0</v>
      </c>
      <c r="CD160" s="300">
        <v>0</v>
      </c>
      <c r="CE160" s="299">
        <v>0</v>
      </c>
      <c r="CF160" s="300">
        <v>0</v>
      </c>
      <c r="CG160" s="299">
        <v>0</v>
      </c>
      <c r="CH160" s="301">
        <v>0</v>
      </c>
      <c r="CI160" s="299">
        <v>0</v>
      </c>
      <c r="CJ160" s="301">
        <v>0</v>
      </c>
      <c r="CK160" s="299">
        <v>0</v>
      </c>
      <c r="CL160" s="375">
        <v>0</v>
      </c>
      <c r="CM160" s="376">
        <v>0</v>
      </c>
      <c r="CN160" s="375">
        <v>0</v>
      </c>
      <c r="CO160" s="376">
        <v>0</v>
      </c>
      <c r="CP160" s="375">
        <v>0</v>
      </c>
      <c r="CQ160" s="302">
        <v>0</v>
      </c>
      <c r="CR160" s="254">
        <f t="shared" si="24"/>
        <v>0</v>
      </c>
      <c r="CS160" s="255">
        <f t="shared" si="30"/>
        <v>0</v>
      </c>
      <c r="CT160" s="291">
        <f t="shared" si="31"/>
        <v>0</v>
      </c>
      <c r="CU160" s="824">
        <f t="shared" si="25"/>
        <v>0</v>
      </c>
      <c r="CV160" s="373">
        <f t="shared" si="26"/>
        <v>0</v>
      </c>
      <c r="CW160" s="373">
        <f t="shared" si="27"/>
        <v>0</v>
      </c>
      <c r="CX160" s="910"/>
      <c r="CY160" s="907"/>
      <c r="CZ160" s="947"/>
    </row>
    <row r="161" spans="1:104" s="6" customFormat="1" ht="22.5" customHeight="1" x14ac:dyDescent="0.25">
      <c r="A161" s="52">
        <v>151</v>
      </c>
      <c r="B161" s="972"/>
      <c r="C161" s="972"/>
      <c r="D161" s="175" t="str">
        <f>IF(B161="","",VLOOKUP(B161,'DATOS BANCARIOS'!$B$4:$K$23,2))</f>
        <v/>
      </c>
      <c r="E161" s="117" t="str">
        <f>IF(B161="","",VLOOKUP(B161,'DATOS BANCARIOS'!$B$4:$K$23,4))</f>
        <v/>
      </c>
      <c r="F161" s="117" t="str">
        <f>IF(B161="","",VLOOKUP(B161,'DATOS BANCARIOS'!$B$4:$K$23,5))</f>
        <v/>
      </c>
      <c r="G161" s="117" t="str">
        <f>IF(B161="","",VLOOKUP(B161,'DATOS BANCARIOS'!$B$4:$K$23,6))</f>
        <v/>
      </c>
      <c r="H161" s="117" t="str">
        <f>IF(B161="","",VLOOKUP(B161,'DATOS BANCARIOS'!$B$4:$K$23,7))</f>
        <v/>
      </c>
      <c r="I161" s="117" t="str">
        <f>IF(B161="","",VLOOKUP(B161,'DATOS BANCARIOS'!$B$4:$K$23,8))</f>
        <v/>
      </c>
      <c r="J161" s="713"/>
      <c r="K161" s="397"/>
      <c r="L161" s="852">
        <v>0</v>
      </c>
      <c r="M161" s="196">
        <f>L161*'BD GRAL 2'!$E$3</f>
        <v>0</v>
      </c>
      <c r="N161" s="369">
        <v>0</v>
      </c>
      <c r="O161" s="196">
        <f>N161*'BD GRAL 2'!$E$4</f>
        <v>0</v>
      </c>
      <c r="P161" s="369">
        <v>0</v>
      </c>
      <c r="Q161" s="196">
        <f>P161*'BD GRAL 2'!$E$5</f>
        <v>0</v>
      </c>
      <c r="R161" s="369">
        <v>0</v>
      </c>
      <c r="S161" s="196">
        <f>R161*'BD GRAL 2'!$E$6</f>
        <v>0</v>
      </c>
      <c r="T161" s="369">
        <v>0</v>
      </c>
      <c r="U161" s="196">
        <f>T161*'BD GRAL 2'!$E$7</f>
        <v>0</v>
      </c>
      <c r="V161" s="369">
        <v>0</v>
      </c>
      <c r="W161" s="165">
        <f>V161*'BD GRAL 2'!$E$8</f>
        <v>0</v>
      </c>
      <c r="X161" s="369">
        <v>0</v>
      </c>
      <c r="Y161" s="196">
        <f>X161*'BD GRAL 2'!$E$9</f>
        <v>0</v>
      </c>
      <c r="Z161" s="369">
        <v>0</v>
      </c>
      <c r="AA161" s="196">
        <f>Z161*'BD GRAL 2'!$E$10</f>
        <v>0</v>
      </c>
      <c r="AB161" s="369">
        <v>0</v>
      </c>
      <c r="AC161" s="196">
        <f>AB161*'BD GRAL 2'!$E$11</f>
        <v>0</v>
      </c>
      <c r="AD161" s="369">
        <v>0</v>
      </c>
      <c r="AE161" s="196">
        <f>AD161*'BD GRAL 2'!$E$12</f>
        <v>0</v>
      </c>
      <c r="AF161" s="369">
        <v>0</v>
      </c>
      <c r="AG161" s="196">
        <f>AF161*'BD GRAL 2'!$E$13</f>
        <v>0</v>
      </c>
      <c r="AH161" s="369">
        <v>0</v>
      </c>
      <c r="AI161" s="196">
        <f>AH161*'BD GRAL 2'!$E$14</f>
        <v>0</v>
      </c>
      <c r="AJ161" s="369">
        <v>0</v>
      </c>
      <c r="AK161" s="196">
        <f>AJ161*'BD GRAL 2'!$E$15</f>
        <v>0</v>
      </c>
      <c r="AL161" s="369">
        <v>0</v>
      </c>
      <c r="AM161" s="196">
        <f>AL161*'BD GRAL 2'!$E$16</f>
        <v>0</v>
      </c>
      <c r="AN161" s="369">
        <v>0</v>
      </c>
      <c r="AO161" s="196">
        <f>AN161*'BD GRAL 2'!$E$17</f>
        <v>0</v>
      </c>
      <c r="AP161" s="369">
        <v>0</v>
      </c>
      <c r="AQ161" s="196">
        <f>AP161*'BD GRAL 2'!$E$18</f>
        <v>0</v>
      </c>
      <c r="AR161" s="207">
        <f t="shared" si="23"/>
        <v>0</v>
      </c>
      <c r="AS161" s="357">
        <v>0</v>
      </c>
      <c r="AT161" s="358">
        <v>0</v>
      </c>
      <c r="AU161" s="359">
        <v>0</v>
      </c>
      <c r="AV161" s="360">
        <v>0</v>
      </c>
      <c r="AW161" s="359">
        <v>0</v>
      </c>
      <c r="AX161" s="360">
        <v>0</v>
      </c>
      <c r="AY161" s="359">
        <v>0</v>
      </c>
      <c r="AZ161" s="361">
        <v>0</v>
      </c>
      <c r="BA161" s="359">
        <v>0</v>
      </c>
      <c r="BB161" s="361">
        <v>0</v>
      </c>
      <c r="BC161" s="359">
        <v>0</v>
      </c>
      <c r="BD161" s="361">
        <v>0</v>
      </c>
      <c r="BE161" s="362">
        <v>0</v>
      </c>
      <c r="BF161" s="232">
        <f t="shared" si="28"/>
        <v>0</v>
      </c>
      <c r="BG161" s="180">
        <f t="shared" si="29"/>
        <v>0</v>
      </c>
      <c r="BH161" s="227">
        <f t="shared" si="32"/>
        <v>0</v>
      </c>
      <c r="BI161" s="236">
        <f t="shared" si="33"/>
        <v>0</v>
      </c>
      <c r="BJ161" s="974"/>
      <c r="BK161" s="909"/>
      <c r="BL161" s="909"/>
      <c r="BM161" s="975"/>
      <c r="BO161" s="242">
        <v>151</v>
      </c>
      <c r="BP161" s="959"/>
      <c r="BQ161" s="959"/>
      <c r="BR161" s="391" t="str">
        <f>IF(BP161="","",VLOOKUP(BP161,'DATOS BANCARIOS'!$B$4:$K$23,2))</f>
        <v/>
      </c>
      <c r="BS161" s="392" t="str">
        <f>IF(BP161="","",VLOOKUP(BP161,'DATOS BANCARIOS'!$B$4:$K$23,4))</f>
        <v/>
      </c>
      <c r="BT161" s="393" t="str">
        <f>IF(BP161="","",VLOOKUP(BP161,'DATOS BANCARIOS'!$B$4:$K$23,5))</f>
        <v/>
      </c>
      <c r="BU161" s="393" t="str">
        <f>IF(BP161="","",VLOOKUP(BP161,'DATOS BANCARIOS'!$B$4:$K$23,6))</f>
        <v/>
      </c>
      <c r="BV161" s="393" t="str">
        <f>IF(BP161="","",VLOOKUP(BP161,'DATOS BANCARIOS'!$B$4:$K$23,7))</f>
        <v/>
      </c>
      <c r="BW161" s="393" t="str">
        <f>IF(BP161="","",VLOOKUP(BP161,'DATOS BANCARIOS'!$B$4:$K$23,8))</f>
        <v/>
      </c>
      <c r="BX161" s="713"/>
      <c r="BY161" s="395"/>
      <c r="BZ161" s="298">
        <v>0</v>
      </c>
      <c r="CA161" s="299">
        <v>0</v>
      </c>
      <c r="CB161" s="300">
        <v>0</v>
      </c>
      <c r="CC161" s="299">
        <v>0</v>
      </c>
      <c r="CD161" s="300">
        <v>0</v>
      </c>
      <c r="CE161" s="299">
        <v>0</v>
      </c>
      <c r="CF161" s="300">
        <v>0</v>
      </c>
      <c r="CG161" s="299">
        <v>0</v>
      </c>
      <c r="CH161" s="301">
        <v>0</v>
      </c>
      <c r="CI161" s="299">
        <v>0</v>
      </c>
      <c r="CJ161" s="301">
        <v>0</v>
      </c>
      <c r="CK161" s="299">
        <v>0</v>
      </c>
      <c r="CL161" s="375">
        <v>0</v>
      </c>
      <c r="CM161" s="376">
        <v>0</v>
      </c>
      <c r="CN161" s="375">
        <v>0</v>
      </c>
      <c r="CO161" s="376">
        <v>0</v>
      </c>
      <c r="CP161" s="375">
        <v>0</v>
      </c>
      <c r="CQ161" s="302">
        <v>0</v>
      </c>
      <c r="CR161" s="254">
        <f t="shared" si="24"/>
        <v>0</v>
      </c>
      <c r="CS161" s="255">
        <f t="shared" si="30"/>
        <v>0</v>
      </c>
      <c r="CT161" s="291">
        <f t="shared" si="31"/>
        <v>0</v>
      </c>
      <c r="CU161" s="824">
        <f t="shared" si="25"/>
        <v>0</v>
      </c>
      <c r="CV161" s="373">
        <f t="shared" si="26"/>
        <v>0</v>
      </c>
      <c r="CW161" s="373">
        <f t="shared" si="27"/>
        <v>0</v>
      </c>
      <c r="CX161" s="910"/>
      <c r="CY161" s="907"/>
      <c r="CZ161" s="947"/>
    </row>
    <row r="162" spans="1:104" s="6" customFormat="1" ht="22.5" customHeight="1" x14ac:dyDescent="0.25">
      <c r="A162" s="52">
        <v>152</v>
      </c>
      <c r="B162" s="972"/>
      <c r="C162" s="972"/>
      <c r="D162" s="175" t="str">
        <f>IF(B162="","",VLOOKUP(B162,'DATOS BANCARIOS'!$B$4:$K$23,2))</f>
        <v/>
      </c>
      <c r="E162" s="117" t="str">
        <f>IF(B162="","",VLOOKUP(B162,'DATOS BANCARIOS'!$B$4:$K$23,4))</f>
        <v/>
      </c>
      <c r="F162" s="117" t="str">
        <f>IF(B162="","",VLOOKUP(B162,'DATOS BANCARIOS'!$B$4:$K$23,5))</f>
        <v/>
      </c>
      <c r="G162" s="117" t="str">
        <f>IF(B162="","",VLOOKUP(B162,'DATOS BANCARIOS'!$B$4:$K$23,6))</f>
        <v/>
      </c>
      <c r="H162" s="117" t="str">
        <f>IF(B162="","",VLOOKUP(B162,'DATOS BANCARIOS'!$B$4:$K$23,7))</f>
        <v/>
      </c>
      <c r="I162" s="117" t="str">
        <f>IF(B162="","",VLOOKUP(B162,'DATOS BANCARIOS'!$B$4:$K$23,8))</f>
        <v/>
      </c>
      <c r="J162" s="713"/>
      <c r="K162" s="397"/>
      <c r="L162" s="852">
        <v>0</v>
      </c>
      <c r="M162" s="196">
        <f>L162*'BD GRAL 2'!$E$3</f>
        <v>0</v>
      </c>
      <c r="N162" s="369">
        <v>0</v>
      </c>
      <c r="O162" s="196">
        <f>N162*'BD GRAL 2'!$E$4</f>
        <v>0</v>
      </c>
      <c r="P162" s="369">
        <v>0</v>
      </c>
      <c r="Q162" s="196">
        <f>P162*'BD GRAL 2'!$E$5</f>
        <v>0</v>
      </c>
      <c r="R162" s="369">
        <v>0</v>
      </c>
      <c r="S162" s="196">
        <f>R162*'BD GRAL 2'!$E$6</f>
        <v>0</v>
      </c>
      <c r="T162" s="369">
        <v>0</v>
      </c>
      <c r="U162" s="196">
        <f>T162*'BD GRAL 2'!$E$7</f>
        <v>0</v>
      </c>
      <c r="V162" s="369">
        <v>0</v>
      </c>
      <c r="W162" s="165">
        <f>V162*'BD GRAL 2'!$E$8</f>
        <v>0</v>
      </c>
      <c r="X162" s="369">
        <v>0</v>
      </c>
      <c r="Y162" s="196">
        <f>X162*'BD GRAL 2'!$E$9</f>
        <v>0</v>
      </c>
      <c r="Z162" s="369">
        <v>0</v>
      </c>
      <c r="AA162" s="196">
        <f>Z162*'BD GRAL 2'!$E$10</f>
        <v>0</v>
      </c>
      <c r="AB162" s="369">
        <v>0</v>
      </c>
      <c r="AC162" s="196">
        <f>AB162*'BD GRAL 2'!$E$11</f>
        <v>0</v>
      </c>
      <c r="AD162" s="369">
        <v>0</v>
      </c>
      <c r="AE162" s="196">
        <f>AD162*'BD GRAL 2'!$E$12</f>
        <v>0</v>
      </c>
      <c r="AF162" s="369">
        <v>0</v>
      </c>
      <c r="AG162" s="196">
        <f>AF162*'BD GRAL 2'!$E$13</f>
        <v>0</v>
      </c>
      <c r="AH162" s="369">
        <v>0</v>
      </c>
      <c r="AI162" s="196">
        <f>AH162*'BD GRAL 2'!$E$14</f>
        <v>0</v>
      </c>
      <c r="AJ162" s="369">
        <v>0</v>
      </c>
      <c r="AK162" s="196">
        <f>AJ162*'BD GRAL 2'!$E$15</f>
        <v>0</v>
      </c>
      <c r="AL162" s="369">
        <v>0</v>
      </c>
      <c r="AM162" s="196">
        <f>AL162*'BD GRAL 2'!$E$16</f>
        <v>0</v>
      </c>
      <c r="AN162" s="369">
        <v>0</v>
      </c>
      <c r="AO162" s="196">
        <f>AN162*'BD GRAL 2'!$E$17</f>
        <v>0</v>
      </c>
      <c r="AP162" s="369">
        <v>0</v>
      </c>
      <c r="AQ162" s="196">
        <f>AP162*'BD GRAL 2'!$E$18</f>
        <v>0</v>
      </c>
      <c r="AR162" s="207">
        <f t="shared" si="23"/>
        <v>0</v>
      </c>
      <c r="AS162" s="357">
        <v>0</v>
      </c>
      <c r="AT162" s="358">
        <v>0</v>
      </c>
      <c r="AU162" s="359">
        <v>0</v>
      </c>
      <c r="AV162" s="360">
        <v>0</v>
      </c>
      <c r="AW162" s="359">
        <v>0</v>
      </c>
      <c r="AX162" s="360">
        <v>0</v>
      </c>
      <c r="AY162" s="359">
        <v>0</v>
      </c>
      <c r="AZ162" s="361">
        <v>0</v>
      </c>
      <c r="BA162" s="359">
        <v>0</v>
      </c>
      <c r="BB162" s="361">
        <v>0</v>
      </c>
      <c r="BC162" s="359">
        <v>0</v>
      </c>
      <c r="BD162" s="361">
        <v>0</v>
      </c>
      <c r="BE162" s="362">
        <v>0</v>
      </c>
      <c r="BF162" s="232">
        <f t="shared" si="28"/>
        <v>0</v>
      </c>
      <c r="BG162" s="180">
        <f t="shared" si="29"/>
        <v>0</v>
      </c>
      <c r="BH162" s="227">
        <f t="shared" si="32"/>
        <v>0</v>
      </c>
      <c r="BI162" s="236">
        <f t="shared" si="33"/>
        <v>0</v>
      </c>
      <c r="BJ162" s="974"/>
      <c r="BK162" s="909"/>
      <c r="BL162" s="909"/>
      <c r="BM162" s="975"/>
      <c r="BO162" s="242">
        <v>152</v>
      </c>
      <c r="BP162" s="959"/>
      <c r="BQ162" s="959"/>
      <c r="BR162" s="391" t="str">
        <f>IF(BP162="","",VLOOKUP(BP162,'DATOS BANCARIOS'!$B$4:$K$23,2))</f>
        <v/>
      </c>
      <c r="BS162" s="392" t="str">
        <f>IF(BP162="","",VLOOKUP(BP162,'DATOS BANCARIOS'!$B$4:$K$23,4))</f>
        <v/>
      </c>
      <c r="BT162" s="393" t="str">
        <f>IF(BP162="","",VLOOKUP(BP162,'DATOS BANCARIOS'!$B$4:$K$23,5))</f>
        <v/>
      </c>
      <c r="BU162" s="393" t="str">
        <f>IF(BP162="","",VLOOKUP(BP162,'DATOS BANCARIOS'!$B$4:$K$23,6))</f>
        <v/>
      </c>
      <c r="BV162" s="393" t="str">
        <f>IF(BP162="","",VLOOKUP(BP162,'DATOS BANCARIOS'!$B$4:$K$23,7))</f>
        <v/>
      </c>
      <c r="BW162" s="393" t="str">
        <f>IF(BP162="","",VLOOKUP(BP162,'DATOS BANCARIOS'!$B$4:$K$23,8))</f>
        <v/>
      </c>
      <c r="BX162" s="713"/>
      <c r="BY162" s="395"/>
      <c r="BZ162" s="298">
        <v>0</v>
      </c>
      <c r="CA162" s="299">
        <v>0</v>
      </c>
      <c r="CB162" s="300">
        <v>0</v>
      </c>
      <c r="CC162" s="299">
        <v>0</v>
      </c>
      <c r="CD162" s="300">
        <v>0</v>
      </c>
      <c r="CE162" s="299">
        <v>0</v>
      </c>
      <c r="CF162" s="300">
        <v>0</v>
      </c>
      <c r="CG162" s="299">
        <v>0</v>
      </c>
      <c r="CH162" s="301">
        <v>0</v>
      </c>
      <c r="CI162" s="299">
        <v>0</v>
      </c>
      <c r="CJ162" s="301">
        <v>0</v>
      </c>
      <c r="CK162" s="299">
        <v>0</v>
      </c>
      <c r="CL162" s="375">
        <v>0</v>
      </c>
      <c r="CM162" s="376">
        <v>0</v>
      </c>
      <c r="CN162" s="375">
        <v>0</v>
      </c>
      <c r="CO162" s="376">
        <v>0</v>
      </c>
      <c r="CP162" s="375">
        <v>0</v>
      </c>
      <c r="CQ162" s="302">
        <v>0</v>
      </c>
      <c r="CR162" s="254">
        <f t="shared" si="24"/>
        <v>0</v>
      </c>
      <c r="CS162" s="255">
        <f t="shared" si="30"/>
        <v>0</v>
      </c>
      <c r="CT162" s="291">
        <f t="shared" si="31"/>
        <v>0</v>
      </c>
      <c r="CU162" s="824">
        <f t="shared" si="25"/>
        <v>0</v>
      </c>
      <c r="CV162" s="373">
        <f t="shared" si="26"/>
        <v>0</v>
      </c>
      <c r="CW162" s="373">
        <f t="shared" si="27"/>
        <v>0</v>
      </c>
      <c r="CX162" s="910"/>
      <c r="CY162" s="907"/>
      <c r="CZ162" s="947"/>
    </row>
    <row r="163" spans="1:104" s="6" customFormat="1" ht="22.5" customHeight="1" x14ac:dyDescent="0.25">
      <c r="A163" s="52">
        <v>153</v>
      </c>
      <c r="B163" s="972"/>
      <c r="C163" s="972"/>
      <c r="D163" s="175" t="str">
        <f>IF(B163="","",VLOOKUP(B163,'DATOS BANCARIOS'!$B$4:$K$23,2))</f>
        <v/>
      </c>
      <c r="E163" s="117" t="str">
        <f>IF(B163="","",VLOOKUP(B163,'DATOS BANCARIOS'!$B$4:$K$23,4))</f>
        <v/>
      </c>
      <c r="F163" s="117" t="str">
        <f>IF(B163="","",VLOOKUP(B163,'DATOS BANCARIOS'!$B$4:$K$23,5))</f>
        <v/>
      </c>
      <c r="G163" s="117" t="str">
        <f>IF(B163="","",VLOOKUP(B163,'DATOS BANCARIOS'!$B$4:$K$23,6))</f>
        <v/>
      </c>
      <c r="H163" s="117" t="str">
        <f>IF(B163="","",VLOOKUP(B163,'DATOS BANCARIOS'!$B$4:$K$23,7))</f>
        <v/>
      </c>
      <c r="I163" s="117" t="str">
        <f>IF(B163="","",VLOOKUP(B163,'DATOS BANCARIOS'!$B$4:$K$23,8))</f>
        <v/>
      </c>
      <c r="J163" s="713"/>
      <c r="K163" s="397"/>
      <c r="L163" s="852">
        <v>0</v>
      </c>
      <c r="M163" s="196">
        <f>L163*'BD GRAL 2'!$E$3</f>
        <v>0</v>
      </c>
      <c r="N163" s="369">
        <v>0</v>
      </c>
      <c r="O163" s="196">
        <f>N163*'BD GRAL 2'!$E$4</f>
        <v>0</v>
      </c>
      <c r="P163" s="369">
        <v>0</v>
      </c>
      <c r="Q163" s="196">
        <f>P163*'BD GRAL 2'!$E$5</f>
        <v>0</v>
      </c>
      <c r="R163" s="369">
        <v>0</v>
      </c>
      <c r="S163" s="196">
        <f>R163*'BD GRAL 2'!$E$6</f>
        <v>0</v>
      </c>
      <c r="T163" s="369">
        <v>0</v>
      </c>
      <c r="U163" s="196">
        <f>T163*'BD GRAL 2'!$E$7</f>
        <v>0</v>
      </c>
      <c r="V163" s="369">
        <v>0</v>
      </c>
      <c r="W163" s="165">
        <f>V163*'BD GRAL 2'!$E$8</f>
        <v>0</v>
      </c>
      <c r="X163" s="369">
        <v>0</v>
      </c>
      <c r="Y163" s="196">
        <f>X163*'BD GRAL 2'!$E$9</f>
        <v>0</v>
      </c>
      <c r="Z163" s="369">
        <v>0</v>
      </c>
      <c r="AA163" s="196">
        <f>Z163*'BD GRAL 2'!$E$10</f>
        <v>0</v>
      </c>
      <c r="AB163" s="369">
        <v>0</v>
      </c>
      <c r="AC163" s="196">
        <f>AB163*'BD GRAL 2'!$E$11</f>
        <v>0</v>
      </c>
      <c r="AD163" s="369">
        <v>0</v>
      </c>
      <c r="AE163" s="196">
        <f>AD163*'BD GRAL 2'!$E$12</f>
        <v>0</v>
      </c>
      <c r="AF163" s="369">
        <v>0</v>
      </c>
      <c r="AG163" s="196">
        <f>AF163*'BD GRAL 2'!$E$13</f>
        <v>0</v>
      </c>
      <c r="AH163" s="369">
        <v>0</v>
      </c>
      <c r="AI163" s="196">
        <f>AH163*'BD GRAL 2'!$E$14</f>
        <v>0</v>
      </c>
      <c r="AJ163" s="369">
        <v>0</v>
      </c>
      <c r="AK163" s="196">
        <f>AJ163*'BD GRAL 2'!$E$15</f>
        <v>0</v>
      </c>
      <c r="AL163" s="369">
        <v>0</v>
      </c>
      <c r="AM163" s="196">
        <f>AL163*'BD GRAL 2'!$E$16</f>
        <v>0</v>
      </c>
      <c r="AN163" s="369">
        <v>0</v>
      </c>
      <c r="AO163" s="196">
        <f>AN163*'BD GRAL 2'!$E$17</f>
        <v>0</v>
      </c>
      <c r="AP163" s="369">
        <v>0</v>
      </c>
      <c r="AQ163" s="196">
        <f>AP163*'BD GRAL 2'!$E$18</f>
        <v>0</v>
      </c>
      <c r="AR163" s="207">
        <f t="shared" si="23"/>
        <v>0</v>
      </c>
      <c r="AS163" s="357">
        <v>0</v>
      </c>
      <c r="AT163" s="358">
        <v>0</v>
      </c>
      <c r="AU163" s="359">
        <v>0</v>
      </c>
      <c r="AV163" s="360">
        <v>0</v>
      </c>
      <c r="AW163" s="359">
        <v>0</v>
      </c>
      <c r="AX163" s="360">
        <v>0</v>
      </c>
      <c r="AY163" s="359">
        <v>0</v>
      </c>
      <c r="AZ163" s="361">
        <v>0</v>
      </c>
      <c r="BA163" s="359">
        <v>0</v>
      </c>
      <c r="BB163" s="361">
        <v>0</v>
      </c>
      <c r="BC163" s="359">
        <v>0</v>
      </c>
      <c r="BD163" s="361">
        <v>0</v>
      </c>
      <c r="BE163" s="362">
        <v>0</v>
      </c>
      <c r="BF163" s="232">
        <f t="shared" si="28"/>
        <v>0</v>
      </c>
      <c r="BG163" s="180">
        <f t="shared" si="29"/>
        <v>0</v>
      </c>
      <c r="BH163" s="227">
        <f t="shared" si="32"/>
        <v>0</v>
      </c>
      <c r="BI163" s="236">
        <f t="shared" si="33"/>
        <v>0</v>
      </c>
      <c r="BJ163" s="974"/>
      <c r="BK163" s="909"/>
      <c r="BL163" s="909"/>
      <c r="BM163" s="975"/>
      <c r="BO163" s="242">
        <v>153</v>
      </c>
      <c r="BP163" s="959"/>
      <c r="BQ163" s="959"/>
      <c r="BR163" s="391" t="str">
        <f>IF(BP163="","",VLOOKUP(BP163,'DATOS BANCARIOS'!$B$4:$K$23,2))</f>
        <v/>
      </c>
      <c r="BS163" s="392" t="str">
        <f>IF(BP163="","",VLOOKUP(BP163,'DATOS BANCARIOS'!$B$4:$K$23,4))</f>
        <v/>
      </c>
      <c r="BT163" s="393" t="str">
        <f>IF(BP163="","",VLOOKUP(BP163,'DATOS BANCARIOS'!$B$4:$K$23,5))</f>
        <v/>
      </c>
      <c r="BU163" s="393" t="str">
        <f>IF(BP163="","",VLOOKUP(BP163,'DATOS BANCARIOS'!$B$4:$K$23,6))</f>
        <v/>
      </c>
      <c r="BV163" s="393" t="str">
        <f>IF(BP163="","",VLOOKUP(BP163,'DATOS BANCARIOS'!$B$4:$K$23,7))</f>
        <v/>
      </c>
      <c r="BW163" s="393" t="str">
        <f>IF(BP163="","",VLOOKUP(BP163,'DATOS BANCARIOS'!$B$4:$K$23,8))</f>
        <v/>
      </c>
      <c r="BX163" s="713"/>
      <c r="BY163" s="395"/>
      <c r="BZ163" s="298">
        <v>0</v>
      </c>
      <c r="CA163" s="299">
        <v>0</v>
      </c>
      <c r="CB163" s="300">
        <v>0</v>
      </c>
      <c r="CC163" s="299">
        <v>0</v>
      </c>
      <c r="CD163" s="300">
        <v>0</v>
      </c>
      <c r="CE163" s="299">
        <v>0</v>
      </c>
      <c r="CF163" s="300">
        <v>0</v>
      </c>
      <c r="CG163" s="299">
        <v>0</v>
      </c>
      <c r="CH163" s="301">
        <v>0</v>
      </c>
      <c r="CI163" s="299">
        <v>0</v>
      </c>
      <c r="CJ163" s="301">
        <v>0</v>
      </c>
      <c r="CK163" s="299">
        <v>0</v>
      </c>
      <c r="CL163" s="375">
        <v>0</v>
      </c>
      <c r="CM163" s="376">
        <v>0</v>
      </c>
      <c r="CN163" s="375">
        <v>0</v>
      </c>
      <c r="CO163" s="376">
        <v>0</v>
      </c>
      <c r="CP163" s="375">
        <v>0</v>
      </c>
      <c r="CQ163" s="302">
        <v>0</v>
      </c>
      <c r="CR163" s="254">
        <f t="shared" si="24"/>
        <v>0</v>
      </c>
      <c r="CS163" s="255">
        <f t="shared" si="30"/>
        <v>0</v>
      </c>
      <c r="CT163" s="291">
        <f t="shared" si="31"/>
        <v>0</v>
      </c>
      <c r="CU163" s="824">
        <f t="shared" si="25"/>
        <v>0</v>
      </c>
      <c r="CV163" s="373">
        <f t="shared" si="26"/>
        <v>0</v>
      </c>
      <c r="CW163" s="373">
        <f t="shared" si="27"/>
        <v>0</v>
      </c>
      <c r="CX163" s="910"/>
      <c r="CY163" s="907"/>
      <c r="CZ163" s="947"/>
    </row>
    <row r="164" spans="1:104" s="6" customFormat="1" ht="22.5" customHeight="1" x14ac:dyDescent="0.25">
      <c r="A164" s="52">
        <v>154</v>
      </c>
      <c r="B164" s="972"/>
      <c r="C164" s="972"/>
      <c r="D164" s="175" t="str">
        <f>IF(B164="","",VLOOKUP(B164,'DATOS BANCARIOS'!$B$4:$K$23,2))</f>
        <v/>
      </c>
      <c r="E164" s="117" t="str">
        <f>IF(B164="","",VLOOKUP(B164,'DATOS BANCARIOS'!$B$4:$K$23,4))</f>
        <v/>
      </c>
      <c r="F164" s="117" t="str">
        <f>IF(B164="","",VLOOKUP(B164,'DATOS BANCARIOS'!$B$4:$K$23,5))</f>
        <v/>
      </c>
      <c r="G164" s="117" t="str">
        <f>IF(B164="","",VLOOKUP(B164,'DATOS BANCARIOS'!$B$4:$K$23,6))</f>
        <v/>
      </c>
      <c r="H164" s="117" t="str">
        <f>IF(B164="","",VLOOKUP(B164,'DATOS BANCARIOS'!$B$4:$K$23,7))</f>
        <v/>
      </c>
      <c r="I164" s="117" t="str">
        <f>IF(B164="","",VLOOKUP(B164,'DATOS BANCARIOS'!$B$4:$K$23,8))</f>
        <v/>
      </c>
      <c r="J164" s="713"/>
      <c r="K164" s="397"/>
      <c r="L164" s="852">
        <v>0</v>
      </c>
      <c r="M164" s="196">
        <f>L164*'BD GRAL 2'!$E$3</f>
        <v>0</v>
      </c>
      <c r="N164" s="369">
        <v>0</v>
      </c>
      <c r="O164" s="196">
        <f>N164*'BD GRAL 2'!$E$4</f>
        <v>0</v>
      </c>
      <c r="P164" s="369">
        <v>0</v>
      </c>
      <c r="Q164" s="196">
        <f>P164*'BD GRAL 2'!$E$5</f>
        <v>0</v>
      </c>
      <c r="R164" s="369">
        <v>0</v>
      </c>
      <c r="S164" s="196">
        <f>R164*'BD GRAL 2'!$E$6</f>
        <v>0</v>
      </c>
      <c r="T164" s="369">
        <v>0</v>
      </c>
      <c r="U164" s="196">
        <f>T164*'BD GRAL 2'!$E$7</f>
        <v>0</v>
      </c>
      <c r="V164" s="369">
        <v>0</v>
      </c>
      <c r="W164" s="165">
        <f>V164*'BD GRAL 2'!$E$8</f>
        <v>0</v>
      </c>
      <c r="X164" s="369">
        <v>0</v>
      </c>
      <c r="Y164" s="196">
        <f>X164*'BD GRAL 2'!$E$9</f>
        <v>0</v>
      </c>
      <c r="Z164" s="369">
        <v>0</v>
      </c>
      <c r="AA164" s="196">
        <f>Z164*'BD GRAL 2'!$E$10</f>
        <v>0</v>
      </c>
      <c r="AB164" s="369">
        <v>0</v>
      </c>
      <c r="AC164" s="196">
        <f>AB164*'BD GRAL 2'!$E$11</f>
        <v>0</v>
      </c>
      <c r="AD164" s="369">
        <v>0</v>
      </c>
      <c r="AE164" s="196">
        <f>AD164*'BD GRAL 2'!$E$12</f>
        <v>0</v>
      </c>
      <c r="AF164" s="369">
        <v>0</v>
      </c>
      <c r="AG164" s="196">
        <f>AF164*'BD GRAL 2'!$E$13</f>
        <v>0</v>
      </c>
      <c r="AH164" s="369">
        <v>0</v>
      </c>
      <c r="AI164" s="196">
        <f>AH164*'BD GRAL 2'!$E$14</f>
        <v>0</v>
      </c>
      <c r="AJ164" s="369">
        <v>0</v>
      </c>
      <c r="AK164" s="196">
        <f>AJ164*'BD GRAL 2'!$E$15</f>
        <v>0</v>
      </c>
      <c r="AL164" s="369">
        <v>0</v>
      </c>
      <c r="AM164" s="196">
        <f>AL164*'BD GRAL 2'!$E$16</f>
        <v>0</v>
      </c>
      <c r="AN164" s="369">
        <v>0</v>
      </c>
      <c r="AO164" s="196">
        <f>AN164*'BD GRAL 2'!$E$17</f>
        <v>0</v>
      </c>
      <c r="AP164" s="369">
        <v>0</v>
      </c>
      <c r="AQ164" s="196">
        <f>AP164*'BD GRAL 2'!$E$18</f>
        <v>0</v>
      </c>
      <c r="AR164" s="207">
        <f t="shared" si="23"/>
        <v>0</v>
      </c>
      <c r="AS164" s="357">
        <v>0</v>
      </c>
      <c r="AT164" s="358">
        <v>0</v>
      </c>
      <c r="AU164" s="359">
        <v>0</v>
      </c>
      <c r="AV164" s="360">
        <v>0</v>
      </c>
      <c r="AW164" s="359">
        <v>0</v>
      </c>
      <c r="AX164" s="360">
        <v>0</v>
      </c>
      <c r="AY164" s="359">
        <v>0</v>
      </c>
      <c r="AZ164" s="361">
        <v>0</v>
      </c>
      <c r="BA164" s="359">
        <v>0</v>
      </c>
      <c r="BB164" s="361">
        <v>0</v>
      </c>
      <c r="BC164" s="359">
        <v>0</v>
      </c>
      <c r="BD164" s="361">
        <v>0</v>
      </c>
      <c r="BE164" s="362">
        <v>0</v>
      </c>
      <c r="BF164" s="232">
        <f t="shared" si="28"/>
        <v>0</v>
      </c>
      <c r="BG164" s="180">
        <f t="shared" si="29"/>
        <v>0</v>
      </c>
      <c r="BH164" s="227">
        <f t="shared" si="32"/>
        <v>0</v>
      </c>
      <c r="BI164" s="236">
        <f t="shared" si="33"/>
        <v>0</v>
      </c>
      <c r="BJ164" s="974"/>
      <c r="BK164" s="909"/>
      <c r="BL164" s="909"/>
      <c r="BM164" s="975"/>
      <c r="BO164" s="242">
        <v>154</v>
      </c>
      <c r="BP164" s="959"/>
      <c r="BQ164" s="959"/>
      <c r="BR164" s="391" t="str">
        <f>IF(BP164="","",VLOOKUP(BP164,'DATOS BANCARIOS'!$B$4:$K$23,2))</f>
        <v/>
      </c>
      <c r="BS164" s="392" t="str">
        <f>IF(BP164="","",VLOOKUP(BP164,'DATOS BANCARIOS'!$B$4:$K$23,4))</f>
        <v/>
      </c>
      <c r="BT164" s="393" t="str">
        <f>IF(BP164="","",VLOOKUP(BP164,'DATOS BANCARIOS'!$B$4:$K$23,5))</f>
        <v/>
      </c>
      <c r="BU164" s="393" t="str">
        <f>IF(BP164="","",VLOOKUP(BP164,'DATOS BANCARIOS'!$B$4:$K$23,6))</f>
        <v/>
      </c>
      <c r="BV164" s="393" t="str">
        <f>IF(BP164="","",VLOOKUP(BP164,'DATOS BANCARIOS'!$B$4:$K$23,7))</f>
        <v/>
      </c>
      <c r="BW164" s="393" t="str">
        <f>IF(BP164="","",VLOOKUP(BP164,'DATOS BANCARIOS'!$B$4:$K$23,8))</f>
        <v/>
      </c>
      <c r="BX164" s="713"/>
      <c r="BY164" s="395"/>
      <c r="BZ164" s="298">
        <v>0</v>
      </c>
      <c r="CA164" s="299">
        <v>0</v>
      </c>
      <c r="CB164" s="300">
        <v>0</v>
      </c>
      <c r="CC164" s="299">
        <v>0</v>
      </c>
      <c r="CD164" s="300">
        <v>0</v>
      </c>
      <c r="CE164" s="299">
        <v>0</v>
      </c>
      <c r="CF164" s="300">
        <v>0</v>
      </c>
      <c r="CG164" s="299">
        <v>0</v>
      </c>
      <c r="CH164" s="301">
        <v>0</v>
      </c>
      <c r="CI164" s="299">
        <v>0</v>
      </c>
      <c r="CJ164" s="301">
        <v>0</v>
      </c>
      <c r="CK164" s="299">
        <v>0</v>
      </c>
      <c r="CL164" s="375">
        <v>0</v>
      </c>
      <c r="CM164" s="376">
        <v>0</v>
      </c>
      <c r="CN164" s="375">
        <v>0</v>
      </c>
      <c r="CO164" s="376">
        <v>0</v>
      </c>
      <c r="CP164" s="375">
        <v>0</v>
      </c>
      <c r="CQ164" s="302">
        <v>0</v>
      </c>
      <c r="CR164" s="254">
        <f t="shared" si="24"/>
        <v>0</v>
      </c>
      <c r="CS164" s="255">
        <f t="shared" si="30"/>
        <v>0</v>
      </c>
      <c r="CT164" s="291">
        <f t="shared" si="31"/>
        <v>0</v>
      </c>
      <c r="CU164" s="824">
        <f t="shared" si="25"/>
        <v>0</v>
      </c>
      <c r="CV164" s="373">
        <f t="shared" si="26"/>
        <v>0</v>
      </c>
      <c r="CW164" s="373">
        <f t="shared" si="27"/>
        <v>0</v>
      </c>
      <c r="CX164" s="910"/>
      <c r="CY164" s="907"/>
      <c r="CZ164" s="947"/>
    </row>
    <row r="165" spans="1:104" s="6" customFormat="1" ht="22.5" customHeight="1" x14ac:dyDescent="0.25">
      <c r="A165" s="52">
        <v>155</v>
      </c>
      <c r="B165" s="972"/>
      <c r="C165" s="972"/>
      <c r="D165" s="175" t="str">
        <f>IF(B165="","",VLOOKUP(B165,'DATOS BANCARIOS'!$B$4:$K$23,2))</f>
        <v/>
      </c>
      <c r="E165" s="117" t="str">
        <f>IF(B165="","",VLOOKUP(B165,'DATOS BANCARIOS'!$B$4:$K$23,4))</f>
        <v/>
      </c>
      <c r="F165" s="117" t="str">
        <f>IF(B165="","",VLOOKUP(B165,'DATOS BANCARIOS'!$B$4:$K$23,5))</f>
        <v/>
      </c>
      <c r="G165" s="117" t="str">
        <f>IF(B165="","",VLOOKUP(B165,'DATOS BANCARIOS'!$B$4:$K$23,6))</f>
        <v/>
      </c>
      <c r="H165" s="117" t="str">
        <f>IF(B165="","",VLOOKUP(B165,'DATOS BANCARIOS'!$B$4:$K$23,7))</f>
        <v/>
      </c>
      <c r="I165" s="117" t="str">
        <f>IF(B165="","",VLOOKUP(B165,'DATOS BANCARIOS'!$B$4:$K$23,8))</f>
        <v/>
      </c>
      <c r="J165" s="713"/>
      <c r="K165" s="397"/>
      <c r="L165" s="852">
        <v>0</v>
      </c>
      <c r="M165" s="196">
        <f>L165*'BD GRAL 2'!$E$3</f>
        <v>0</v>
      </c>
      <c r="N165" s="369">
        <v>0</v>
      </c>
      <c r="O165" s="196">
        <f>N165*'BD GRAL 2'!$E$4</f>
        <v>0</v>
      </c>
      <c r="P165" s="369">
        <v>0</v>
      </c>
      <c r="Q165" s="196">
        <f>P165*'BD GRAL 2'!$E$5</f>
        <v>0</v>
      </c>
      <c r="R165" s="369">
        <v>0</v>
      </c>
      <c r="S165" s="196">
        <f>R165*'BD GRAL 2'!$E$6</f>
        <v>0</v>
      </c>
      <c r="T165" s="369">
        <v>0</v>
      </c>
      <c r="U165" s="196">
        <f>T165*'BD GRAL 2'!$E$7</f>
        <v>0</v>
      </c>
      <c r="V165" s="369">
        <v>0</v>
      </c>
      <c r="W165" s="165">
        <f>V165*'BD GRAL 2'!$E$8</f>
        <v>0</v>
      </c>
      <c r="X165" s="369">
        <v>0</v>
      </c>
      <c r="Y165" s="196">
        <f>X165*'BD GRAL 2'!$E$9</f>
        <v>0</v>
      </c>
      <c r="Z165" s="369">
        <v>0</v>
      </c>
      <c r="AA165" s="196">
        <f>Z165*'BD GRAL 2'!$E$10</f>
        <v>0</v>
      </c>
      <c r="AB165" s="369">
        <v>0</v>
      </c>
      <c r="AC165" s="196">
        <f>AB165*'BD GRAL 2'!$E$11</f>
        <v>0</v>
      </c>
      <c r="AD165" s="369">
        <v>0</v>
      </c>
      <c r="AE165" s="196">
        <f>AD165*'BD GRAL 2'!$E$12</f>
        <v>0</v>
      </c>
      <c r="AF165" s="369">
        <v>0</v>
      </c>
      <c r="AG165" s="196">
        <f>AF165*'BD GRAL 2'!$E$13</f>
        <v>0</v>
      </c>
      <c r="AH165" s="369">
        <v>0</v>
      </c>
      <c r="AI165" s="196">
        <f>AH165*'BD GRAL 2'!$E$14</f>
        <v>0</v>
      </c>
      <c r="AJ165" s="369">
        <v>0</v>
      </c>
      <c r="AK165" s="196">
        <f>AJ165*'BD GRAL 2'!$E$15</f>
        <v>0</v>
      </c>
      <c r="AL165" s="369">
        <v>0</v>
      </c>
      <c r="AM165" s="196">
        <f>AL165*'BD GRAL 2'!$E$16</f>
        <v>0</v>
      </c>
      <c r="AN165" s="369">
        <v>0</v>
      </c>
      <c r="AO165" s="196">
        <f>AN165*'BD GRAL 2'!$E$17</f>
        <v>0</v>
      </c>
      <c r="AP165" s="369">
        <v>0</v>
      </c>
      <c r="AQ165" s="196">
        <f>AP165*'BD GRAL 2'!$E$18</f>
        <v>0</v>
      </c>
      <c r="AR165" s="207">
        <f t="shared" si="23"/>
        <v>0</v>
      </c>
      <c r="AS165" s="357">
        <v>0</v>
      </c>
      <c r="AT165" s="358">
        <v>0</v>
      </c>
      <c r="AU165" s="359">
        <v>0</v>
      </c>
      <c r="AV165" s="360">
        <v>0</v>
      </c>
      <c r="AW165" s="359">
        <v>0</v>
      </c>
      <c r="AX165" s="360">
        <v>0</v>
      </c>
      <c r="AY165" s="359">
        <v>0</v>
      </c>
      <c r="AZ165" s="361">
        <v>0</v>
      </c>
      <c r="BA165" s="359">
        <v>0</v>
      </c>
      <c r="BB165" s="361">
        <v>0</v>
      </c>
      <c r="BC165" s="359">
        <v>0</v>
      </c>
      <c r="BD165" s="361">
        <v>0</v>
      </c>
      <c r="BE165" s="362">
        <v>0</v>
      </c>
      <c r="BF165" s="232">
        <f t="shared" si="28"/>
        <v>0</v>
      </c>
      <c r="BG165" s="180">
        <f t="shared" si="29"/>
        <v>0</v>
      </c>
      <c r="BH165" s="227">
        <f t="shared" si="32"/>
        <v>0</v>
      </c>
      <c r="BI165" s="236">
        <f t="shared" si="33"/>
        <v>0</v>
      </c>
      <c r="BJ165" s="974"/>
      <c r="BK165" s="909"/>
      <c r="BL165" s="909"/>
      <c r="BM165" s="975"/>
      <c r="BO165" s="242">
        <v>155</v>
      </c>
      <c r="BP165" s="959"/>
      <c r="BQ165" s="959"/>
      <c r="BR165" s="391" t="str">
        <f>IF(BP165="","",VLOOKUP(BP165,'DATOS BANCARIOS'!$B$4:$K$23,2))</f>
        <v/>
      </c>
      <c r="BS165" s="392" t="str">
        <f>IF(BP165="","",VLOOKUP(BP165,'DATOS BANCARIOS'!$B$4:$K$23,4))</f>
        <v/>
      </c>
      <c r="BT165" s="393" t="str">
        <f>IF(BP165="","",VLOOKUP(BP165,'DATOS BANCARIOS'!$B$4:$K$23,5))</f>
        <v/>
      </c>
      <c r="BU165" s="393" t="str">
        <f>IF(BP165="","",VLOOKUP(BP165,'DATOS BANCARIOS'!$B$4:$K$23,6))</f>
        <v/>
      </c>
      <c r="BV165" s="393" t="str">
        <f>IF(BP165="","",VLOOKUP(BP165,'DATOS BANCARIOS'!$B$4:$K$23,7))</f>
        <v/>
      </c>
      <c r="BW165" s="393" t="str">
        <f>IF(BP165="","",VLOOKUP(BP165,'DATOS BANCARIOS'!$B$4:$K$23,8))</f>
        <v/>
      </c>
      <c r="BX165" s="713"/>
      <c r="BY165" s="395"/>
      <c r="BZ165" s="298">
        <v>0</v>
      </c>
      <c r="CA165" s="299">
        <v>0</v>
      </c>
      <c r="CB165" s="300">
        <v>0</v>
      </c>
      <c r="CC165" s="299">
        <v>0</v>
      </c>
      <c r="CD165" s="300">
        <v>0</v>
      </c>
      <c r="CE165" s="299">
        <v>0</v>
      </c>
      <c r="CF165" s="300">
        <v>0</v>
      </c>
      <c r="CG165" s="299">
        <v>0</v>
      </c>
      <c r="CH165" s="301">
        <v>0</v>
      </c>
      <c r="CI165" s="299">
        <v>0</v>
      </c>
      <c r="CJ165" s="301">
        <v>0</v>
      </c>
      <c r="CK165" s="299">
        <v>0</v>
      </c>
      <c r="CL165" s="375">
        <v>0</v>
      </c>
      <c r="CM165" s="376">
        <v>0</v>
      </c>
      <c r="CN165" s="375">
        <v>0</v>
      </c>
      <c r="CO165" s="376">
        <v>0</v>
      </c>
      <c r="CP165" s="375">
        <v>0</v>
      </c>
      <c r="CQ165" s="302">
        <v>0</v>
      </c>
      <c r="CR165" s="254">
        <f t="shared" si="24"/>
        <v>0</v>
      </c>
      <c r="CS165" s="255">
        <f t="shared" si="30"/>
        <v>0</v>
      </c>
      <c r="CT165" s="291">
        <f t="shared" si="31"/>
        <v>0</v>
      </c>
      <c r="CU165" s="824">
        <f t="shared" si="25"/>
        <v>0</v>
      </c>
      <c r="CV165" s="373">
        <f t="shared" si="26"/>
        <v>0</v>
      </c>
      <c r="CW165" s="373">
        <f t="shared" si="27"/>
        <v>0</v>
      </c>
      <c r="CX165" s="910"/>
      <c r="CY165" s="907"/>
      <c r="CZ165" s="947"/>
    </row>
    <row r="166" spans="1:104" s="6" customFormat="1" ht="22.5" customHeight="1" x14ac:dyDescent="0.25">
      <c r="A166" s="52">
        <v>156</v>
      </c>
      <c r="B166" s="972"/>
      <c r="C166" s="972"/>
      <c r="D166" s="175" t="str">
        <f>IF(B166="","",VLOOKUP(B166,'DATOS BANCARIOS'!$B$4:$K$23,2))</f>
        <v/>
      </c>
      <c r="E166" s="117" t="str">
        <f>IF(B166="","",VLOOKUP(B166,'DATOS BANCARIOS'!$B$4:$K$23,4))</f>
        <v/>
      </c>
      <c r="F166" s="117" t="str">
        <f>IF(B166="","",VLOOKUP(B166,'DATOS BANCARIOS'!$B$4:$K$23,5))</f>
        <v/>
      </c>
      <c r="G166" s="117" t="str">
        <f>IF(B166="","",VLOOKUP(B166,'DATOS BANCARIOS'!$B$4:$K$23,6))</f>
        <v/>
      </c>
      <c r="H166" s="117" t="str">
        <f>IF(B166="","",VLOOKUP(B166,'DATOS BANCARIOS'!$B$4:$K$23,7))</f>
        <v/>
      </c>
      <c r="I166" s="117" t="str">
        <f>IF(B166="","",VLOOKUP(B166,'DATOS BANCARIOS'!$B$4:$K$23,8))</f>
        <v/>
      </c>
      <c r="J166" s="713"/>
      <c r="K166" s="397"/>
      <c r="L166" s="852">
        <v>0</v>
      </c>
      <c r="M166" s="196">
        <f>L166*'BD GRAL 2'!$E$3</f>
        <v>0</v>
      </c>
      <c r="N166" s="369">
        <v>0</v>
      </c>
      <c r="O166" s="196">
        <f>N166*'BD GRAL 2'!$E$4</f>
        <v>0</v>
      </c>
      <c r="P166" s="369">
        <v>0</v>
      </c>
      <c r="Q166" s="196">
        <f>P166*'BD GRAL 2'!$E$5</f>
        <v>0</v>
      </c>
      <c r="R166" s="369">
        <v>0</v>
      </c>
      <c r="S166" s="196">
        <f>R166*'BD GRAL 2'!$E$6</f>
        <v>0</v>
      </c>
      <c r="T166" s="369">
        <v>0</v>
      </c>
      <c r="U166" s="196">
        <f>T166*'BD GRAL 2'!$E$7</f>
        <v>0</v>
      </c>
      <c r="V166" s="369">
        <v>0</v>
      </c>
      <c r="W166" s="165">
        <f>V166*'BD GRAL 2'!$E$8</f>
        <v>0</v>
      </c>
      <c r="X166" s="369">
        <v>0</v>
      </c>
      <c r="Y166" s="196">
        <f>X166*'BD GRAL 2'!$E$9</f>
        <v>0</v>
      </c>
      <c r="Z166" s="369">
        <v>0</v>
      </c>
      <c r="AA166" s="196">
        <f>Z166*'BD GRAL 2'!$E$10</f>
        <v>0</v>
      </c>
      <c r="AB166" s="369">
        <v>0</v>
      </c>
      <c r="AC166" s="196">
        <f>AB166*'BD GRAL 2'!$E$11</f>
        <v>0</v>
      </c>
      <c r="AD166" s="369">
        <v>0</v>
      </c>
      <c r="AE166" s="196">
        <f>AD166*'BD GRAL 2'!$E$12</f>
        <v>0</v>
      </c>
      <c r="AF166" s="369">
        <v>0</v>
      </c>
      <c r="AG166" s="196">
        <f>AF166*'BD GRAL 2'!$E$13</f>
        <v>0</v>
      </c>
      <c r="AH166" s="369">
        <v>0</v>
      </c>
      <c r="AI166" s="196">
        <f>AH166*'BD GRAL 2'!$E$14</f>
        <v>0</v>
      </c>
      <c r="AJ166" s="369">
        <v>0</v>
      </c>
      <c r="AK166" s="196">
        <f>AJ166*'BD GRAL 2'!$E$15</f>
        <v>0</v>
      </c>
      <c r="AL166" s="369">
        <v>0</v>
      </c>
      <c r="AM166" s="196">
        <f>AL166*'BD GRAL 2'!$E$16</f>
        <v>0</v>
      </c>
      <c r="AN166" s="369">
        <v>0</v>
      </c>
      <c r="AO166" s="196">
        <f>AN166*'BD GRAL 2'!$E$17</f>
        <v>0</v>
      </c>
      <c r="AP166" s="369">
        <v>0</v>
      </c>
      <c r="AQ166" s="196">
        <f>AP166*'BD GRAL 2'!$E$18</f>
        <v>0</v>
      </c>
      <c r="AR166" s="207">
        <f t="shared" si="23"/>
        <v>0</v>
      </c>
      <c r="AS166" s="357">
        <v>0</v>
      </c>
      <c r="AT166" s="358">
        <v>0</v>
      </c>
      <c r="AU166" s="359">
        <v>0</v>
      </c>
      <c r="AV166" s="360">
        <v>0</v>
      </c>
      <c r="AW166" s="359">
        <v>0</v>
      </c>
      <c r="AX166" s="360">
        <v>0</v>
      </c>
      <c r="AY166" s="359">
        <v>0</v>
      </c>
      <c r="AZ166" s="361">
        <v>0</v>
      </c>
      <c r="BA166" s="359">
        <v>0</v>
      </c>
      <c r="BB166" s="361">
        <v>0</v>
      </c>
      <c r="BC166" s="359">
        <v>0</v>
      </c>
      <c r="BD166" s="361">
        <v>0</v>
      </c>
      <c r="BE166" s="362">
        <v>0</v>
      </c>
      <c r="BF166" s="232">
        <f t="shared" si="28"/>
        <v>0</v>
      </c>
      <c r="BG166" s="180">
        <f t="shared" si="29"/>
        <v>0</v>
      </c>
      <c r="BH166" s="227">
        <f t="shared" si="32"/>
        <v>0</v>
      </c>
      <c r="BI166" s="236">
        <f t="shared" si="33"/>
        <v>0</v>
      </c>
      <c r="BJ166" s="974"/>
      <c r="BK166" s="909"/>
      <c r="BL166" s="909"/>
      <c r="BM166" s="975"/>
      <c r="BO166" s="242">
        <v>156</v>
      </c>
      <c r="BP166" s="959"/>
      <c r="BQ166" s="959"/>
      <c r="BR166" s="391" t="str">
        <f>IF(BP166="","",VLOOKUP(BP166,'DATOS BANCARIOS'!$B$4:$K$23,2))</f>
        <v/>
      </c>
      <c r="BS166" s="392" t="str">
        <f>IF(BP166="","",VLOOKUP(BP166,'DATOS BANCARIOS'!$B$4:$K$23,4))</f>
        <v/>
      </c>
      <c r="BT166" s="393" t="str">
        <f>IF(BP166="","",VLOOKUP(BP166,'DATOS BANCARIOS'!$B$4:$K$23,5))</f>
        <v/>
      </c>
      <c r="BU166" s="393" t="str">
        <f>IF(BP166="","",VLOOKUP(BP166,'DATOS BANCARIOS'!$B$4:$K$23,6))</f>
        <v/>
      </c>
      <c r="BV166" s="393" t="str">
        <f>IF(BP166="","",VLOOKUP(BP166,'DATOS BANCARIOS'!$B$4:$K$23,7))</f>
        <v/>
      </c>
      <c r="BW166" s="393" t="str">
        <f>IF(BP166="","",VLOOKUP(BP166,'DATOS BANCARIOS'!$B$4:$K$23,8))</f>
        <v/>
      </c>
      <c r="BX166" s="713"/>
      <c r="BY166" s="395"/>
      <c r="BZ166" s="298">
        <v>0</v>
      </c>
      <c r="CA166" s="299">
        <v>0</v>
      </c>
      <c r="CB166" s="300">
        <v>0</v>
      </c>
      <c r="CC166" s="299">
        <v>0</v>
      </c>
      <c r="CD166" s="300">
        <v>0</v>
      </c>
      <c r="CE166" s="299">
        <v>0</v>
      </c>
      <c r="CF166" s="300">
        <v>0</v>
      </c>
      <c r="CG166" s="299">
        <v>0</v>
      </c>
      <c r="CH166" s="301">
        <v>0</v>
      </c>
      <c r="CI166" s="299">
        <v>0</v>
      </c>
      <c r="CJ166" s="301">
        <v>0</v>
      </c>
      <c r="CK166" s="299">
        <v>0</v>
      </c>
      <c r="CL166" s="375">
        <v>0</v>
      </c>
      <c r="CM166" s="376">
        <v>0</v>
      </c>
      <c r="CN166" s="375">
        <v>0</v>
      </c>
      <c r="CO166" s="376">
        <v>0</v>
      </c>
      <c r="CP166" s="375">
        <v>0</v>
      </c>
      <c r="CQ166" s="302">
        <v>0</v>
      </c>
      <c r="CR166" s="254">
        <f t="shared" si="24"/>
        <v>0</v>
      </c>
      <c r="CS166" s="255">
        <f t="shared" si="30"/>
        <v>0</v>
      </c>
      <c r="CT166" s="291">
        <f t="shared" si="31"/>
        <v>0</v>
      </c>
      <c r="CU166" s="824">
        <f t="shared" si="25"/>
        <v>0</v>
      </c>
      <c r="CV166" s="373">
        <f t="shared" si="26"/>
        <v>0</v>
      </c>
      <c r="CW166" s="373">
        <f t="shared" si="27"/>
        <v>0</v>
      </c>
      <c r="CX166" s="910"/>
      <c r="CY166" s="907"/>
      <c r="CZ166" s="947"/>
    </row>
    <row r="167" spans="1:104" s="6" customFormat="1" ht="22.5" customHeight="1" x14ac:dyDescent="0.25">
      <c r="A167" s="52">
        <v>157</v>
      </c>
      <c r="B167" s="972"/>
      <c r="C167" s="972"/>
      <c r="D167" s="175" t="str">
        <f>IF(B167="","",VLOOKUP(B167,'DATOS BANCARIOS'!$B$4:$K$23,2))</f>
        <v/>
      </c>
      <c r="E167" s="117" t="str">
        <f>IF(B167="","",VLOOKUP(B167,'DATOS BANCARIOS'!$B$4:$K$23,4))</f>
        <v/>
      </c>
      <c r="F167" s="117" t="str">
        <f>IF(B167="","",VLOOKUP(B167,'DATOS BANCARIOS'!$B$4:$K$23,5))</f>
        <v/>
      </c>
      <c r="G167" s="117" t="str">
        <f>IF(B167="","",VLOOKUP(B167,'DATOS BANCARIOS'!$B$4:$K$23,6))</f>
        <v/>
      </c>
      <c r="H167" s="117" t="str">
        <f>IF(B167="","",VLOOKUP(B167,'DATOS BANCARIOS'!$B$4:$K$23,7))</f>
        <v/>
      </c>
      <c r="I167" s="117" t="str">
        <f>IF(B167="","",VLOOKUP(B167,'DATOS BANCARIOS'!$B$4:$K$23,8))</f>
        <v/>
      </c>
      <c r="J167" s="713"/>
      <c r="K167" s="397"/>
      <c r="L167" s="852">
        <v>0</v>
      </c>
      <c r="M167" s="196">
        <f>L167*'BD GRAL 2'!$E$3</f>
        <v>0</v>
      </c>
      <c r="N167" s="369">
        <v>0</v>
      </c>
      <c r="O167" s="196">
        <f>N167*'BD GRAL 2'!$E$4</f>
        <v>0</v>
      </c>
      <c r="P167" s="369">
        <v>0</v>
      </c>
      <c r="Q167" s="196">
        <f>P167*'BD GRAL 2'!$E$5</f>
        <v>0</v>
      </c>
      <c r="R167" s="369">
        <v>0</v>
      </c>
      <c r="S167" s="196">
        <f>R167*'BD GRAL 2'!$E$6</f>
        <v>0</v>
      </c>
      <c r="T167" s="369">
        <v>0</v>
      </c>
      <c r="U167" s="196">
        <f>T167*'BD GRAL 2'!$E$7</f>
        <v>0</v>
      </c>
      <c r="V167" s="369">
        <v>0</v>
      </c>
      <c r="W167" s="165">
        <f>V167*'BD GRAL 2'!$E$8</f>
        <v>0</v>
      </c>
      <c r="X167" s="369">
        <v>0</v>
      </c>
      <c r="Y167" s="196">
        <f>X167*'BD GRAL 2'!$E$9</f>
        <v>0</v>
      </c>
      <c r="Z167" s="369">
        <v>0</v>
      </c>
      <c r="AA167" s="196">
        <f>Z167*'BD GRAL 2'!$E$10</f>
        <v>0</v>
      </c>
      <c r="AB167" s="369">
        <v>0</v>
      </c>
      <c r="AC167" s="196">
        <f>AB167*'BD GRAL 2'!$E$11</f>
        <v>0</v>
      </c>
      <c r="AD167" s="369">
        <v>0</v>
      </c>
      <c r="AE167" s="196">
        <f>AD167*'BD GRAL 2'!$E$12</f>
        <v>0</v>
      </c>
      <c r="AF167" s="369">
        <v>0</v>
      </c>
      <c r="AG167" s="196">
        <f>AF167*'BD GRAL 2'!$E$13</f>
        <v>0</v>
      </c>
      <c r="AH167" s="369">
        <v>0</v>
      </c>
      <c r="AI167" s="196">
        <f>AH167*'BD GRAL 2'!$E$14</f>
        <v>0</v>
      </c>
      <c r="AJ167" s="369">
        <v>0</v>
      </c>
      <c r="AK167" s="196">
        <f>AJ167*'BD GRAL 2'!$E$15</f>
        <v>0</v>
      </c>
      <c r="AL167" s="369">
        <v>0</v>
      </c>
      <c r="AM167" s="196">
        <f>AL167*'BD GRAL 2'!$E$16</f>
        <v>0</v>
      </c>
      <c r="AN167" s="369">
        <v>0</v>
      </c>
      <c r="AO167" s="196">
        <f>AN167*'BD GRAL 2'!$E$17</f>
        <v>0</v>
      </c>
      <c r="AP167" s="369">
        <v>0</v>
      </c>
      <c r="AQ167" s="196">
        <f>AP167*'BD GRAL 2'!$E$18</f>
        <v>0</v>
      </c>
      <c r="AR167" s="207">
        <f t="shared" si="23"/>
        <v>0</v>
      </c>
      <c r="AS167" s="357">
        <v>0</v>
      </c>
      <c r="AT167" s="358">
        <v>0</v>
      </c>
      <c r="AU167" s="359">
        <v>0</v>
      </c>
      <c r="AV167" s="360">
        <v>0</v>
      </c>
      <c r="AW167" s="359">
        <v>0</v>
      </c>
      <c r="AX167" s="360">
        <v>0</v>
      </c>
      <c r="AY167" s="359">
        <v>0</v>
      </c>
      <c r="AZ167" s="361">
        <v>0</v>
      </c>
      <c r="BA167" s="359">
        <v>0</v>
      </c>
      <c r="BB167" s="361">
        <v>0</v>
      </c>
      <c r="BC167" s="359">
        <v>0</v>
      </c>
      <c r="BD167" s="361">
        <v>0</v>
      </c>
      <c r="BE167" s="362">
        <v>0</v>
      </c>
      <c r="BF167" s="232">
        <f t="shared" si="28"/>
        <v>0</v>
      </c>
      <c r="BG167" s="180">
        <f t="shared" si="29"/>
        <v>0</v>
      </c>
      <c r="BH167" s="227">
        <f t="shared" si="32"/>
        <v>0</v>
      </c>
      <c r="BI167" s="236">
        <f t="shared" si="33"/>
        <v>0</v>
      </c>
      <c r="BJ167" s="974"/>
      <c r="BK167" s="909"/>
      <c r="BL167" s="909"/>
      <c r="BM167" s="975"/>
      <c r="BO167" s="242">
        <v>157</v>
      </c>
      <c r="BP167" s="959"/>
      <c r="BQ167" s="959"/>
      <c r="BR167" s="391" t="str">
        <f>IF(BP167="","",VLOOKUP(BP167,'DATOS BANCARIOS'!$B$4:$K$23,2))</f>
        <v/>
      </c>
      <c r="BS167" s="392" t="str">
        <f>IF(BP167="","",VLOOKUP(BP167,'DATOS BANCARIOS'!$B$4:$K$23,4))</f>
        <v/>
      </c>
      <c r="BT167" s="393" t="str">
        <f>IF(BP167="","",VLOOKUP(BP167,'DATOS BANCARIOS'!$B$4:$K$23,5))</f>
        <v/>
      </c>
      <c r="BU167" s="393" t="str">
        <f>IF(BP167="","",VLOOKUP(BP167,'DATOS BANCARIOS'!$B$4:$K$23,6))</f>
        <v/>
      </c>
      <c r="BV167" s="393" t="str">
        <f>IF(BP167="","",VLOOKUP(BP167,'DATOS BANCARIOS'!$B$4:$K$23,7))</f>
        <v/>
      </c>
      <c r="BW167" s="393" t="str">
        <f>IF(BP167="","",VLOOKUP(BP167,'DATOS BANCARIOS'!$B$4:$K$23,8))</f>
        <v/>
      </c>
      <c r="BX167" s="713"/>
      <c r="BY167" s="395"/>
      <c r="BZ167" s="298">
        <v>0</v>
      </c>
      <c r="CA167" s="299">
        <v>0</v>
      </c>
      <c r="CB167" s="300">
        <v>0</v>
      </c>
      <c r="CC167" s="299">
        <v>0</v>
      </c>
      <c r="CD167" s="300">
        <v>0</v>
      </c>
      <c r="CE167" s="299">
        <v>0</v>
      </c>
      <c r="CF167" s="300">
        <v>0</v>
      </c>
      <c r="CG167" s="299">
        <v>0</v>
      </c>
      <c r="CH167" s="301">
        <v>0</v>
      </c>
      <c r="CI167" s="299">
        <v>0</v>
      </c>
      <c r="CJ167" s="301">
        <v>0</v>
      </c>
      <c r="CK167" s="299">
        <v>0</v>
      </c>
      <c r="CL167" s="375">
        <v>0</v>
      </c>
      <c r="CM167" s="376">
        <v>0</v>
      </c>
      <c r="CN167" s="375">
        <v>0</v>
      </c>
      <c r="CO167" s="376">
        <v>0</v>
      </c>
      <c r="CP167" s="375">
        <v>0</v>
      </c>
      <c r="CQ167" s="302">
        <v>0</v>
      </c>
      <c r="CR167" s="254">
        <f t="shared" si="24"/>
        <v>0</v>
      </c>
      <c r="CS167" s="255">
        <f t="shared" si="30"/>
        <v>0</v>
      </c>
      <c r="CT167" s="291">
        <f t="shared" si="31"/>
        <v>0</v>
      </c>
      <c r="CU167" s="824">
        <f t="shared" si="25"/>
        <v>0</v>
      </c>
      <c r="CV167" s="373">
        <f t="shared" si="26"/>
        <v>0</v>
      </c>
      <c r="CW167" s="373">
        <f t="shared" si="27"/>
        <v>0</v>
      </c>
      <c r="CX167" s="910"/>
      <c r="CY167" s="907"/>
      <c r="CZ167" s="947"/>
    </row>
    <row r="168" spans="1:104" s="6" customFormat="1" ht="22.5" customHeight="1" x14ac:dyDescent="0.25">
      <c r="A168" s="52">
        <v>158</v>
      </c>
      <c r="B168" s="972"/>
      <c r="C168" s="972"/>
      <c r="D168" s="175" t="str">
        <f>IF(B168="","",VLOOKUP(B168,'DATOS BANCARIOS'!$B$4:$K$23,2))</f>
        <v/>
      </c>
      <c r="E168" s="117" t="str">
        <f>IF(B168="","",VLOOKUP(B168,'DATOS BANCARIOS'!$B$4:$K$23,4))</f>
        <v/>
      </c>
      <c r="F168" s="117" t="str">
        <f>IF(B168="","",VLOOKUP(B168,'DATOS BANCARIOS'!$B$4:$K$23,5))</f>
        <v/>
      </c>
      <c r="G168" s="117" t="str">
        <f>IF(B168="","",VLOOKUP(B168,'DATOS BANCARIOS'!$B$4:$K$23,6))</f>
        <v/>
      </c>
      <c r="H168" s="117" t="str">
        <f>IF(B168="","",VLOOKUP(B168,'DATOS BANCARIOS'!$B$4:$K$23,7))</f>
        <v/>
      </c>
      <c r="I168" s="117" t="str">
        <f>IF(B168="","",VLOOKUP(B168,'DATOS BANCARIOS'!$B$4:$K$23,8))</f>
        <v/>
      </c>
      <c r="J168" s="713"/>
      <c r="K168" s="397"/>
      <c r="L168" s="852">
        <v>0</v>
      </c>
      <c r="M168" s="196">
        <f>L168*'BD GRAL 2'!$E$3</f>
        <v>0</v>
      </c>
      <c r="N168" s="369">
        <v>0</v>
      </c>
      <c r="O168" s="196">
        <f>N168*'BD GRAL 2'!$E$4</f>
        <v>0</v>
      </c>
      <c r="P168" s="369">
        <v>0</v>
      </c>
      <c r="Q168" s="196">
        <f>P168*'BD GRAL 2'!$E$5</f>
        <v>0</v>
      </c>
      <c r="R168" s="369">
        <v>0</v>
      </c>
      <c r="S168" s="196">
        <f>R168*'BD GRAL 2'!$E$6</f>
        <v>0</v>
      </c>
      <c r="T168" s="369">
        <v>0</v>
      </c>
      <c r="U168" s="196">
        <f>T168*'BD GRAL 2'!$E$7</f>
        <v>0</v>
      </c>
      <c r="V168" s="369">
        <v>0</v>
      </c>
      <c r="W168" s="165">
        <f>V168*'BD GRAL 2'!$E$8</f>
        <v>0</v>
      </c>
      <c r="X168" s="369">
        <v>0</v>
      </c>
      <c r="Y168" s="196">
        <f>X168*'BD GRAL 2'!$E$9</f>
        <v>0</v>
      </c>
      <c r="Z168" s="369">
        <v>0</v>
      </c>
      <c r="AA168" s="196">
        <f>Z168*'BD GRAL 2'!$E$10</f>
        <v>0</v>
      </c>
      <c r="AB168" s="369">
        <v>0</v>
      </c>
      <c r="AC168" s="196">
        <f>AB168*'BD GRAL 2'!$E$11</f>
        <v>0</v>
      </c>
      <c r="AD168" s="369">
        <v>0</v>
      </c>
      <c r="AE168" s="196">
        <f>AD168*'BD GRAL 2'!$E$12</f>
        <v>0</v>
      </c>
      <c r="AF168" s="369">
        <v>0</v>
      </c>
      <c r="AG168" s="196">
        <f>AF168*'BD GRAL 2'!$E$13</f>
        <v>0</v>
      </c>
      <c r="AH168" s="369">
        <v>0</v>
      </c>
      <c r="AI168" s="196">
        <f>AH168*'BD GRAL 2'!$E$14</f>
        <v>0</v>
      </c>
      <c r="AJ168" s="369">
        <v>0</v>
      </c>
      <c r="AK168" s="196">
        <f>AJ168*'BD GRAL 2'!$E$15</f>
        <v>0</v>
      </c>
      <c r="AL168" s="369">
        <v>0</v>
      </c>
      <c r="AM168" s="196">
        <f>AL168*'BD GRAL 2'!$E$16</f>
        <v>0</v>
      </c>
      <c r="AN168" s="369">
        <v>0</v>
      </c>
      <c r="AO168" s="196">
        <f>AN168*'BD GRAL 2'!$E$17</f>
        <v>0</v>
      </c>
      <c r="AP168" s="369">
        <v>0</v>
      </c>
      <c r="AQ168" s="196">
        <f>AP168*'BD GRAL 2'!$E$18</f>
        <v>0</v>
      </c>
      <c r="AR168" s="207">
        <f t="shared" si="23"/>
        <v>0</v>
      </c>
      <c r="AS168" s="357">
        <v>0</v>
      </c>
      <c r="AT168" s="358">
        <v>0</v>
      </c>
      <c r="AU168" s="359">
        <v>0</v>
      </c>
      <c r="AV168" s="360">
        <v>0</v>
      </c>
      <c r="AW168" s="359">
        <v>0</v>
      </c>
      <c r="AX168" s="360">
        <v>0</v>
      </c>
      <c r="AY168" s="359">
        <v>0</v>
      </c>
      <c r="AZ168" s="361">
        <v>0</v>
      </c>
      <c r="BA168" s="359">
        <v>0</v>
      </c>
      <c r="BB168" s="361">
        <v>0</v>
      </c>
      <c r="BC168" s="359">
        <v>0</v>
      </c>
      <c r="BD168" s="361">
        <v>0</v>
      </c>
      <c r="BE168" s="362">
        <v>0</v>
      </c>
      <c r="BF168" s="232">
        <f t="shared" si="28"/>
        <v>0</v>
      </c>
      <c r="BG168" s="180">
        <f t="shared" si="29"/>
        <v>0</v>
      </c>
      <c r="BH168" s="227">
        <f t="shared" si="32"/>
        <v>0</v>
      </c>
      <c r="BI168" s="236">
        <f t="shared" si="33"/>
        <v>0</v>
      </c>
      <c r="BJ168" s="974"/>
      <c r="BK168" s="909"/>
      <c r="BL168" s="909"/>
      <c r="BM168" s="975"/>
      <c r="BO168" s="242">
        <v>158</v>
      </c>
      <c r="BP168" s="959"/>
      <c r="BQ168" s="959"/>
      <c r="BR168" s="391" t="str">
        <f>IF(BP168="","",VLOOKUP(BP168,'DATOS BANCARIOS'!$B$4:$K$23,2))</f>
        <v/>
      </c>
      <c r="BS168" s="392" t="str">
        <f>IF(BP168="","",VLOOKUP(BP168,'DATOS BANCARIOS'!$B$4:$K$23,4))</f>
        <v/>
      </c>
      <c r="BT168" s="393" t="str">
        <f>IF(BP168="","",VLOOKUP(BP168,'DATOS BANCARIOS'!$B$4:$K$23,5))</f>
        <v/>
      </c>
      <c r="BU168" s="393" t="str">
        <f>IF(BP168="","",VLOOKUP(BP168,'DATOS BANCARIOS'!$B$4:$K$23,6))</f>
        <v/>
      </c>
      <c r="BV168" s="393" t="str">
        <f>IF(BP168="","",VLOOKUP(BP168,'DATOS BANCARIOS'!$B$4:$K$23,7))</f>
        <v/>
      </c>
      <c r="BW168" s="393" t="str">
        <f>IF(BP168="","",VLOOKUP(BP168,'DATOS BANCARIOS'!$B$4:$K$23,8))</f>
        <v/>
      </c>
      <c r="BX168" s="713"/>
      <c r="BY168" s="395"/>
      <c r="BZ168" s="298">
        <v>0</v>
      </c>
      <c r="CA168" s="299">
        <v>0</v>
      </c>
      <c r="CB168" s="300">
        <v>0</v>
      </c>
      <c r="CC168" s="299">
        <v>0</v>
      </c>
      <c r="CD168" s="300">
        <v>0</v>
      </c>
      <c r="CE168" s="299">
        <v>0</v>
      </c>
      <c r="CF168" s="300">
        <v>0</v>
      </c>
      <c r="CG168" s="299">
        <v>0</v>
      </c>
      <c r="CH168" s="301">
        <v>0</v>
      </c>
      <c r="CI168" s="299">
        <v>0</v>
      </c>
      <c r="CJ168" s="301">
        <v>0</v>
      </c>
      <c r="CK168" s="299">
        <v>0</v>
      </c>
      <c r="CL168" s="375">
        <v>0</v>
      </c>
      <c r="CM168" s="376">
        <v>0</v>
      </c>
      <c r="CN168" s="375">
        <v>0</v>
      </c>
      <c r="CO168" s="376">
        <v>0</v>
      </c>
      <c r="CP168" s="375">
        <v>0</v>
      </c>
      <c r="CQ168" s="302">
        <v>0</v>
      </c>
      <c r="CR168" s="254">
        <f t="shared" si="24"/>
        <v>0</v>
      </c>
      <c r="CS168" s="255">
        <f t="shared" si="30"/>
        <v>0</v>
      </c>
      <c r="CT168" s="291">
        <f t="shared" si="31"/>
        <v>0</v>
      </c>
      <c r="CU168" s="824">
        <f t="shared" si="25"/>
        <v>0</v>
      </c>
      <c r="CV168" s="373">
        <f t="shared" si="26"/>
        <v>0</v>
      </c>
      <c r="CW168" s="373">
        <f t="shared" si="27"/>
        <v>0</v>
      </c>
      <c r="CX168" s="910"/>
      <c r="CY168" s="907"/>
      <c r="CZ168" s="947"/>
    </row>
    <row r="169" spans="1:104" s="6" customFormat="1" ht="22.5" customHeight="1" x14ac:dyDescent="0.25">
      <c r="A169" s="52">
        <v>159</v>
      </c>
      <c r="B169" s="972"/>
      <c r="C169" s="972"/>
      <c r="D169" s="175" t="str">
        <f>IF(B169="","",VLOOKUP(B169,'DATOS BANCARIOS'!$B$4:$K$23,2))</f>
        <v/>
      </c>
      <c r="E169" s="117" t="str">
        <f>IF(B169="","",VLOOKUP(B169,'DATOS BANCARIOS'!$B$4:$K$23,4))</f>
        <v/>
      </c>
      <c r="F169" s="117" t="str">
        <f>IF(B169="","",VLOOKUP(B169,'DATOS BANCARIOS'!$B$4:$K$23,5))</f>
        <v/>
      </c>
      <c r="G169" s="117" t="str">
        <f>IF(B169="","",VLOOKUP(B169,'DATOS BANCARIOS'!$B$4:$K$23,6))</f>
        <v/>
      </c>
      <c r="H169" s="117" t="str">
        <f>IF(B169="","",VLOOKUP(B169,'DATOS BANCARIOS'!$B$4:$K$23,7))</f>
        <v/>
      </c>
      <c r="I169" s="117" t="str">
        <f>IF(B169="","",VLOOKUP(B169,'DATOS BANCARIOS'!$B$4:$K$23,8))</f>
        <v/>
      </c>
      <c r="J169" s="713"/>
      <c r="K169" s="397"/>
      <c r="L169" s="852">
        <v>0</v>
      </c>
      <c r="M169" s="196">
        <f>L169*'BD GRAL 2'!$E$3</f>
        <v>0</v>
      </c>
      <c r="N169" s="369">
        <v>0</v>
      </c>
      <c r="O169" s="196">
        <f>N169*'BD GRAL 2'!$E$4</f>
        <v>0</v>
      </c>
      <c r="P169" s="369">
        <v>0</v>
      </c>
      <c r="Q169" s="196">
        <f>P169*'BD GRAL 2'!$E$5</f>
        <v>0</v>
      </c>
      <c r="R169" s="369">
        <v>0</v>
      </c>
      <c r="S169" s="196">
        <f>R169*'BD GRAL 2'!$E$6</f>
        <v>0</v>
      </c>
      <c r="T169" s="369">
        <v>0</v>
      </c>
      <c r="U169" s="196">
        <f>T169*'BD GRAL 2'!$E$7</f>
        <v>0</v>
      </c>
      <c r="V169" s="369">
        <v>0</v>
      </c>
      <c r="W169" s="165">
        <f>V169*'BD GRAL 2'!$E$8</f>
        <v>0</v>
      </c>
      <c r="X169" s="369">
        <v>0</v>
      </c>
      <c r="Y169" s="196">
        <f>X169*'BD GRAL 2'!$E$9</f>
        <v>0</v>
      </c>
      <c r="Z169" s="369">
        <v>0</v>
      </c>
      <c r="AA169" s="196">
        <f>Z169*'BD GRAL 2'!$E$10</f>
        <v>0</v>
      </c>
      <c r="AB169" s="369">
        <v>0</v>
      </c>
      <c r="AC169" s="196">
        <f>AB169*'BD GRAL 2'!$E$11</f>
        <v>0</v>
      </c>
      <c r="AD169" s="369">
        <v>0</v>
      </c>
      <c r="AE169" s="196">
        <f>AD169*'BD GRAL 2'!$E$12</f>
        <v>0</v>
      </c>
      <c r="AF169" s="369">
        <v>0</v>
      </c>
      <c r="AG169" s="196">
        <f>AF169*'BD GRAL 2'!$E$13</f>
        <v>0</v>
      </c>
      <c r="AH169" s="369">
        <v>0</v>
      </c>
      <c r="AI169" s="196">
        <f>AH169*'BD GRAL 2'!$E$14</f>
        <v>0</v>
      </c>
      <c r="AJ169" s="369">
        <v>0</v>
      </c>
      <c r="AK169" s="196">
        <f>AJ169*'BD GRAL 2'!$E$15</f>
        <v>0</v>
      </c>
      <c r="AL169" s="369">
        <v>0</v>
      </c>
      <c r="AM169" s="196">
        <f>AL169*'BD GRAL 2'!$E$16</f>
        <v>0</v>
      </c>
      <c r="AN169" s="369">
        <v>0</v>
      </c>
      <c r="AO169" s="196">
        <f>AN169*'BD GRAL 2'!$E$17</f>
        <v>0</v>
      </c>
      <c r="AP169" s="369">
        <v>0</v>
      </c>
      <c r="AQ169" s="196">
        <f>AP169*'BD GRAL 2'!$E$18</f>
        <v>0</v>
      </c>
      <c r="AR169" s="207">
        <f t="shared" si="23"/>
        <v>0</v>
      </c>
      <c r="AS169" s="357">
        <v>0</v>
      </c>
      <c r="AT169" s="358">
        <v>0</v>
      </c>
      <c r="AU169" s="359">
        <v>0</v>
      </c>
      <c r="AV169" s="360">
        <v>0</v>
      </c>
      <c r="AW169" s="359">
        <v>0</v>
      </c>
      <c r="AX169" s="360">
        <v>0</v>
      </c>
      <c r="AY169" s="359">
        <v>0</v>
      </c>
      <c r="AZ169" s="361">
        <v>0</v>
      </c>
      <c r="BA169" s="359">
        <v>0</v>
      </c>
      <c r="BB169" s="361">
        <v>0</v>
      </c>
      <c r="BC169" s="359">
        <v>0</v>
      </c>
      <c r="BD169" s="361">
        <v>0</v>
      </c>
      <c r="BE169" s="362">
        <v>0</v>
      </c>
      <c r="BF169" s="232">
        <f t="shared" si="28"/>
        <v>0</v>
      </c>
      <c r="BG169" s="180">
        <f t="shared" si="29"/>
        <v>0</v>
      </c>
      <c r="BH169" s="227">
        <f t="shared" si="32"/>
        <v>0</v>
      </c>
      <c r="BI169" s="236">
        <f t="shared" si="33"/>
        <v>0</v>
      </c>
      <c r="BJ169" s="974"/>
      <c r="BK169" s="909"/>
      <c r="BL169" s="909"/>
      <c r="BM169" s="975"/>
      <c r="BO169" s="242">
        <v>159</v>
      </c>
      <c r="BP169" s="959"/>
      <c r="BQ169" s="959"/>
      <c r="BR169" s="391" t="str">
        <f>IF(BP169="","",VLOOKUP(BP169,'DATOS BANCARIOS'!$B$4:$K$23,2))</f>
        <v/>
      </c>
      <c r="BS169" s="392" t="str">
        <f>IF(BP169="","",VLOOKUP(BP169,'DATOS BANCARIOS'!$B$4:$K$23,4))</f>
        <v/>
      </c>
      <c r="BT169" s="393" t="str">
        <f>IF(BP169="","",VLOOKUP(BP169,'DATOS BANCARIOS'!$B$4:$K$23,5))</f>
        <v/>
      </c>
      <c r="BU169" s="393" t="str">
        <f>IF(BP169="","",VLOOKUP(BP169,'DATOS BANCARIOS'!$B$4:$K$23,6))</f>
        <v/>
      </c>
      <c r="BV169" s="393" t="str">
        <f>IF(BP169="","",VLOOKUP(BP169,'DATOS BANCARIOS'!$B$4:$K$23,7))</f>
        <v/>
      </c>
      <c r="BW169" s="393" t="str">
        <f>IF(BP169="","",VLOOKUP(BP169,'DATOS BANCARIOS'!$B$4:$K$23,8))</f>
        <v/>
      </c>
      <c r="BX169" s="713"/>
      <c r="BY169" s="395"/>
      <c r="BZ169" s="298">
        <v>0</v>
      </c>
      <c r="CA169" s="299">
        <v>0</v>
      </c>
      <c r="CB169" s="300">
        <v>0</v>
      </c>
      <c r="CC169" s="299">
        <v>0</v>
      </c>
      <c r="CD169" s="300">
        <v>0</v>
      </c>
      <c r="CE169" s="299">
        <v>0</v>
      </c>
      <c r="CF169" s="300">
        <v>0</v>
      </c>
      <c r="CG169" s="299">
        <v>0</v>
      </c>
      <c r="CH169" s="301">
        <v>0</v>
      </c>
      <c r="CI169" s="299">
        <v>0</v>
      </c>
      <c r="CJ169" s="301">
        <v>0</v>
      </c>
      <c r="CK169" s="299">
        <v>0</v>
      </c>
      <c r="CL169" s="375">
        <v>0</v>
      </c>
      <c r="CM169" s="376">
        <v>0</v>
      </c>
      <c r="CN169" s="375">
        <v>0</v>
      </c>
      <c r="CO169" s="376">
        <v>0</v>
      </c>
      <c r="CP169" s="375">
        <v>0</v>
      </c>
      <c r="CQ169" s="302">
        <v>0</v>
      </c>
      <c r="CR169" s="254">
        <f t="shared" si="24"/>
        <v>0</v>
      </c>
      <c r="CS169" s="255">
        <f t="shared" si="30"/>
        <v>0</v>
      </c>
      <c r="CT169" s="291">
        <f t="shared" si="31"/>
        <v>0</v>
      </c>
      <c r="CU169" s="824">
        <f t="shared" si="25"/>
        <v>0</v>
      </c>
      <c r="CV169" s="373">
        <f t="shared" si="26"/>
        <v>0</v>
      </c>
      <c r="CW169" s="373">
        <f t="shared" si="27"/>
        <v>0</v>
      </c>
      <c r="CX169" s="910"/>
      <c r="CY169" s="907"/>
      <c r="CZ169" s="947"/>
    </row>
    <row r="170" spans="1:104" s="6" customFormat="1" ht="22.5" customHeight="1" x14ac:dyDescent="0.25">
      <c r="A170" s="52">
        <v>160</v>
      </c>
      <c r="B170" s="972"/>
      <c r="C170" s="972"/>
      <c r="D170" s="175" t="str">
        <f>IF(B170="","",VLOOKUP(B170,'DATOS BANCARIOS'!$B$4:$K$23,2))</f>
        <v/>
      </c>
      <c r="E170" s="117" t="str">
        <f>IF(B170="","",VLOOKUP(B170,'DATOS BANCARIOS'!$B$4:$K$23,4))</f>
        <v/>
      </c>
      <c r="F170" s="117" t="str">
        <f>IF(B170="","",VLOOKUP(B170,'DATOS BANCARIOS'!$B$4:$K$23,5))</f>
        <v/>
      </c>
      <c r="G170" s="117" t="str">
        <f>IF(B170="","",VLOOKUP(B170,'DATOS BANCARIOS'!$B$4:$K$23,6))</f>
        <v/>
      </c>
      <c r="H170" s="117" t="str">
        <f>IF(B170="","",VLOOKUP(B170,'DATOS BANCARIOS'!$B$4:$K$23,7))</f>
        <v/>
      </c>
      <c r="I170" s="117" t="str">
        <f>IF(B170="","",VLOOKUP(B170,'DATOS BANCARIOS'!$B$4:$K$23,8))</f>
        <v/>
      </c>
      <c r="J170" s="713"/>
      <c r="K170" s="397"/>
      <c r="L170" s="852">
        <v>0</v>
      </c>
      <c r="M170" s="196">
        <f>L170*'BD GRAL 2'!$E$3</f>
        <v>0</v>
      </c>
      <c r="N170" s="369">
        <v>0</v>
      </c>
      <c r="O170" s="196">
        <f>N170*'BD GRAL 2'!$E$4</f>
        <v>0</v>
      </c>
      <c r="P170" s="369">
        <v>0</v>
      </c>
      <c r="Q170" s="196">
        <f>P170*'BD GRAL 2'!$E$5</f>
        <v>0</v>
      </c>
      <c r="R170" s="369">
        <v>0</v>
      </c>
      <c r="S170" s="196">
        <f>R170*'BD GRAL 2'!$E$6</f>
        <v>0</v>
      </c>
      <c r="T170" s="369">
        <v>0</v>
      </c>
      <c r="U170" s="196">
        <f>T170*'BD GRAL 2'!$E$7</f>
        <v>0</v>
      </c>
      <c r="V170" s="369">
        <v>0</v>
      </c>
      <c r="W170" s="165">
        <f>V170*'BD GRAL 2'!$E$8</f>
        <v>0</v>
      </c>
      <c r="X170" s="369">
        <v>0</v>
      </c>
      <c r="Y170" s="196">
        <f>X170*'BD GRAL 2'!$E$9</f>
        <v>0</v>
      </c>
      <c r="Z170" s="369">
        <v>0</v>
      </c>
      <c r="AA170" s="196">
        <f>Z170*'BD GRAL 2'!$E$10</f>
        <v>0</v>
      </c>
      <c r="AB170" s="369">
        <v>0</v>
      </c>
      <c r="AC170" s="196">
        <f>AB170*'BD GRAL 2'!$E$11</f>
        <v>0</v>
      </c>
      <c r="AD170" s="369">
        <v>0</v>
      </c>
      <c r="AE170" s="196">
        <f>AD170*'BD GRAL 2'!$E$12</f>
        <v>0</v>
      </c>
      <c r="AF170" s="369">
        <v>0</v>
      </c>
      <c r="AG170" s="196">
        <f>AF170*'BD GRAL 2'!$E$13</f>
        <v>0</v>
      </c>
      <c r="AH170" s="369">
        <v>0</v>
      </c>
      <c r="AI170" s="196">
        <f>AH170*'BD GRAL 2'!$E$14</f>
        <v>0</v>
      </c>
      <c r="AJ170" s="369">
        <v>0</v>
      </c>
      <c r="AK170" s="196">
        <f>AJ170*'BD GRAL 2'!$E$15</f>
        <v>0</v>
      </c>
      <c r="AL170" s="369">
        <v>0</v>
      </c>
      <c r="AM170" s="196">
        <f>AL170*'BD GRAL 2'!$E$16</f>
        <v>0</v>
      </c>
      <c r="AN170" s="369">
        <v>0</v>
      </c>
      <c r="AO170" s="196">
        <f>AN170*'BD GRAL 2'!$E$17</f>
        <v>0</v>
      </c>
      <c r="AP170" s="369">
        <v>0</v>
      </c>
      <c r="AQ170" s="196">
        <f>AP170*'BD GRAL 2'!$E$18</f>
        <v>0</v>
      </c>
      <c r="AR170" s="207">
        <f t="shared" si="23"/>
        <v>0</v>
      </c>
      <c r="AS170" s="357">
        <v>0</v>
      </c>
      <c r="AT170" s="358">
        <v>0</v>
      </c>
      <c r="AU170" s="359">
        <v>0</v>
      </c>
      <c r="AV170" s="360">
        <v>0</v>
      </c>
      <c r="AW170" s="359">
        <v>0</v>
      </c>
      <c r="AX170" s="360">
        <v>0</v>
      </c>
      <c r="AY170" s="359">
        <v>0</v>
      </c>
      <c r="AZ170" s="361">
        <v>0</v>
      </c>
      <c r="BA170" s="359">
        <v>0</v>
      </c>
      <c r="BB170" s="361">
        <v>0</v>
      </c>
      <c r="BC170" s="359">
        <v>0</v>
      </c>
      <c r="BD170" s="361">
        <v>0</v>
      </c>
      <c r="BE170" s="362">
        <v>0</v>
      </c>
      <c r="BF170" s="232">
        <f t="shared" si="28"/>
        <v>0</v>
      </c>
      <c r="BG170" s="180">
        <f t="shared" si="29"/>
        <v>0</v>
      </c>
      <c r="BH170" s="227">
        <f t="shared" si="32"/>
        <v>0</v>
      </c>
      <c r="BI170" s="236">
        <f t="shared" si="33"/>
        <v>0</v>
      </c>
      <c r="BJ170" s="974"/>
      <c r="BK170" s="909"/>
      <c r="BL170" s="909"/>
      <c r="BM170" s="975"/>
      <c r="BO170" s="242">
        <v>160</v>
      </c>
      <c r="BP170" s="959"/>
      <c r="BQ170" s="959"/>
      <c r="BR170" s="391" t="str">
        <f>IF(BP170="","",VLOOKUP(BP170,'DATOS BANCARIOS'!$B$4:$K$23,2))</f>
        <v/>
      </c>
      <c r="BS170" s="392" t="str">
        <f>IF(BP170="","",VLOOKUP(BP170,'DATOS BANCARIOS'!$B$4:$K$23,4))</f>
        <v/>
      </c>
      <c r="BT170" s="393" t="str">
        <f>IF(BP170="","",VLOOKUP(BP170,'DATOS BANCARIOS'!$B$4:$K$23,5))</f>
        <v/>
      </c>
      <c r="BU170" s="393" t="str">
        <f>IF(BP170="","",VLOOKUP(BP170,'DATOS BANCARIOS'!$B$4:$K$23,6))</f>
        <v/>
      </c>
      <c r="BV170" s="393" t="str">
        <f>IF(BP170="","",VLOOKUP(BP170,'DATOS BANCARIOS'!$B$4:$K$23,7))</f>
        <v/>
      </c>
      <c r="BW170" s="393" t="str">
        <f>IF(BP170="","",VLOOKUP(BP170,'DATOS BANCARIOS'!$B$4:$K$23,8))</f>
        <v/>
      </c>
      <c r="BX170" s="713"/>
      <c r="BY170" s="395"/>
      <c r="BZ170" s="298">
        <v>0</v>
      </c>
      <c r="CA170" s="299">
        <v>0</v>
      </c>
      <c r="CB170" s="300">
        <v>0</v>
      </c>
      <c r="CC170" s="299">
        <v>0</v>
      </c>
      <c r="CD170" s="300">
        <v>0</v>
      </c>
      <c r="CE170" s="299">
        <v>0</v>
      </c>
      <c r="CF170" s="300">
        <v>0</v>
      </c>
      <c r="CG170" s="299">
        <v>0</v>
      </c>
      <c r="CH170" s="301">
        <v>0</v>
      </c>
      <c r="CI170" s="299">
        <v>0</v>
      </c>
      <c r="CJ170" s="301">
        <v>0</v>
      </c>
      <c r="CK170" s="299">
        <v>0</v>
      </c>
      <c r="CL170" s="375">
        <v>0</v>
      </c>
      <c r="CM170" s="376">
        <v>0</v>
      </c>
      <c r="CN170" s="375">
        <v>0</v>
      </c>
      <c r="CO170" s="376">
        <v>0</v>
      </c>
      <c r="CP170" s="375">
        <v>0</v>
      </c>
      <c r="CQ170" s="302">
        <v>0</v>
      </c>
      <c r="CR170" s="254">
        <f t="shared" si="24"/>
        <v>0</v>
      </c>
      <c r="CS170" s="255">
        <f t="shared" si="30"/>
        <v>0</v>
      </c>
      <c r="CT170" s="291">
        <f t="shared" si="31"/>
        <v>0</v>
      </c>
      <c r="CU170" s="824">
        <f t="shared" si="25"/>
        <v>0</v>
      </c>
      <c r="CV170" s="373">
        <f t="shared" si="26"/>
        <v>0</v>
      </c>
      <c r="CW170" s="373">
        <f t="shared" si="27"/>
        <v>0</v>
      </c>
      <c r="CX170" s="910"/>
      <c r="CY170" s="907"/>
      <c r="CZ170" s="947"/>
    </row>
    <row r="171" spans="1:104" s="6" customFormat="1" ht="22.5" customHeight="1" x14ac:dyDescent="0.25">
      <c r="A171" s="52">
        <v>161</v>
      </c>
      <c r="B171" s="972"/>
      <c r="C171" s="972"/>
      <c r="D171" s="175" t="str">
        <f>IF(B171="","",VLOOKUP(B171,'DATOS BANCARIOS'!$B$4:$K$23,2))</f>
        <v/>
      </c>
      <c r="E171" s="117" t="str">
        <f>IF(B171="","",VLOOKUP(B171,'DATOS BANCARIOS'!$B$4:$K$23,4))</f>
        <v/>
      </c>
      <c r="F171" s="117" t="str">
        <f>IF(B171="","",VLOOKUP(B171,'DATOS BANCARIOS'!$B$4:$K$23,5))</f>
        <v/>
      </c>
      <c r="G171" s="117" t="str">
        <f>IF(B171="","",VLOOKUP(B171,'DATOS BANCARIOS'!$B$4:$K$23,6))</f>
        <v/>
      </c>
      <c r="H171" s="117" t="str">
        <f>IF(B171="","",VLOOKUP(B171,'DATOS BANCARIOS'!$B$4:$K$23,7))</f>
        <v/>
      </c>
      <c r="I171" s="117" t="str">
        <f>IF(B171="","",VLOOKUP(B171,'DATOS BANCARIOS'!$B$4:$K$23,8))</f>
        <v/>
      </c>
      <c r="J171" s="713"/>
      <c r="K171" s="397"/>
      <c r="L171" s="852">
        <v>0</v>
      </c>
      <c r="M171" s="196">
        <f>L171*'BD GRAL 2'!$E$3</f>
        <v>0</v>
      </c>
      <c r="N171" s="369">
        <v>0</v>
      </c>
      <c r="O171" s="196">
        <f>N171*'BD GRAL 2'!$E$4</f>
        <v>0</v>
      </c>
      <c r="P171" s="369">
        <v>0</v>
      </c>
      <c r="Q171" s="196">
        <f>P171*'BD GRAL 2'!$E$5</f>
        <v>0</v>
      </c>
      <c r="R171" s="369">
        <v>0</v>
      </c>
      <c r="S171" s="196">
        <f>R171*'BD GRAL 2'!$E$6</f>
        <v>0</v>
      </c>
      <c r="T171" s="369">
        <v>0</v>
      </c>
      <c r="U171" s="196">
        <f>T171*'BD GRAL 2'!$E$7</f>
        <v>0</v>
      </c>
      <c r="V171" s="369">
        <v>0</v>
      </c>
      <c r="W171" s="165">
        <f>V171*'BD GRAL 2'!$E$8</f>
        <v>0</v>
      </c>
      <c r="X171" s="369">
        <v>0</v>
      </c>
      <c r="Y171" s="196">
        <f>X171*'BD GRAL 2'!$E$9</f>
        <v>0</v>
      </c>
      <c r="Z171" s="369">
        <v>0</v>
      </c>
      <c r="AA171" s="196">
        <f>Z171*'BD GRAL 2'!$E$10</f>
        <v>0</v>
      </c>
      <c r="AB171" s="369">
        <v>0</v>
      </c>
      <c r="AC171" s="196">
        <f>AB171*'BD GRAL 2'!$E$11</f>
        <v>0</v>
      </c>
      <c r="AD171" s="369">
        <v>0</v>
      </c>
      <c r="AE171" s="196">
        <f>AD171*'BD GRAL 2'!$E$12</f>
        <v>0</v>
      </c>
      <c r="AF171" s="369">
        <v>0</v>
      </c>
      <c r="AG171" s="196">
        <f>AF171*'BD GRAL 2'!$E$13</f>
        <v>0</v>
      </c>
      <c r="AH171" s="369">
        <v>0</v>
      </c>
      <c r="AI171" s="196">
        <f>AH171*'BD GRAL 2'!$E$14</f>
        <v>0</v>
      </c>
      <c r="AJ171" s="369">
        <v>0</v>
      </c>
      <c r="AK171" s="196">
        <f>AJ171*'BD GRAL 2'!$E$15</f>
        <v>0</v>
      </c>
      <c r="AL171" s="369">
        <v>0</v>
      </c>
      <c r="AM171" s="196">
        <f>AL171*'BD GRAL 2'!$E$16</f>
        <v>0</v>
      </c>
      <c r="AN171" s="369">
        <v>0</v>
      </c>
      <c r="AO171" s="196">
        <f>AN171*'BD GRAL 2'!$E$17</f>
        <v>0</v>
      </c>
      <c r="AP171" s="369">
        <v>0</v>
      </c>
      <c r="AQ171" s="196">
        <f>AP171*'BD GRAL 2'!$E$18</f>
        <v>0</v>
      </c>
      <c r="AR171" s="207">
        <f t="shared" si="23"/>
        <v>0</v>
      </c>
      <c r="AS171" s="357">
        <v>0</v>
      </c>
      <c r="AT171" s="358">
        <v>0</v>
      </c>
      <c r="AU171" s="359">
        <v>0</v>
      </c>
      <c r="AV171" s="360">
        <v>0</v>
      </c>
      <c r="AW171" s="359">
        <v>0</v>
      </c>
      <c r="AX171" s="360">
        <v>0</v>
      </c>
      <c r="AY171" s="359">
        <v>0</v>
      </c>
      <c r="AZ171" s="361">
        <v>0</v>
      </c>
      <c r="BA171" s="359">
        <v>0</v>
      </c>
      <c r="BB171" s="361">
        <v>0</v>
      </c>
      <c r="BC171" s="359">
        <v>0</v>
      </c>
      <c r="BD171" s="361">
        <v>0</v>
      </c>
      <c r="BE171" s="362">
        <v>0</v>
      </c>
      <c r="BF171" s="232">
        <f t="shared" si="28"/>
        <v>0</v>
      </c>
      <c r="BG171" s="180">
        <f t="shared" si="29"/>
        <v>0</v>
      </c>
      <c r="BH171" s="227">
        <f t="shared" si="32"/>
        <v>0</v>
      </c>
      <c r="BI171" s="236">
        <f t="shared" si="33"/>
        <v>0</v>
      </c>
      <c r="BJ171" s="974"/>
      <c r="BK171" s="909"/>
      <c r="BL171" s="909"/>
      <c r="BM171" s="975"/>
      <c r="BO171" s="242">
        <v>161</v>
      </c>
      <c r="BP171" s="959"/>
      <c r="BQ171" s="959"/>
      <c r="BR171" s="391" t="str">
        <f>IF(BP171="","",VLOOKUP(BP171,'DATOS BANCARIOS'!$B$4:$K$23,2))</f>
        <v/>
      </c>
      <c r="BS171" s="392" t="str">
        <f>IF(BP171="","",VLOOKUP(BP171,'DATOS BANCARIOS'!$B$4:$K$23,4))</f>
        <v/>
      </c>
      <c r="BT171" s="393" t="str">
        <f>IF(BP171="","",VLOOKUP(BP171,'DATOS BANCARIOS'!$B$4:$K$23,5))</f>
        <v/>
      </c>
      <c r="BU171" s="393" t="str">
        <f>IF(BP171="","",VLOOKUP(BP171,'DATOS BANCARIOS'!$B$4:$K$23,6))</f>
        <v/>
      </c>
      <c r="BV171" s="393" t="str">
        <f>IF(BP171="","",VLOOKUP(BP171,'DATOS BANCARIOS'!$B$4:$K$23,7))</f>
        <v/>
      </c>
      <c r="BW171" s="393" t="str">
        <f>IF(BP171="","",VLOOKUP(BP171,'DATOS BANCARIOS'!$B$4:$K$23,8))</f>
        <v/>
      </c>
      <c r="BX171" s="713"/>
      <c r="BY171" s="395"/>
      <c r="BZ171" s="298">
        <v>0</v>
      </c>
      <c r="CA171" s="299">
        <v>0</v>
      </c>
      <c r="CB171" s="300">
        <v>0</v>
      </c>
      <c r="CC171" s="299">
        <v>0</v>
      </c>
      <c r="CD171" s="300">
        <v>0</v>
      </c>
      <c r="CE171" s="299">
        <v>0</v>
      </c>
      <c r="CF171" s="300">
        <v>0</v>
      </c>
      <c r="CG171" s="299">
        <v>0</v>
      </c>
      <c r="CH171" s="301">
        <v>0</v>
      </c>
      <c r="CI171" s="299">
        <v>0</v>
      </c>
      <c r="CJ171" s="301">
        <v>0</v>
      </c>
      <c r="CK171" s="299">
        <v>0</v>
      </c>
      <c r="CL171" s="375">
        <v>0</v>
      </c>
      <c r="CM171" s="376">
        <v>0</v>
      </c>
      <c r="CN171" s="375">
        <v>0</v>
      </c>
      <c r="CO171" s="376">
        <v>0</v>
      </c>
      <c r="CP171" s="375">
        <v>0</v>
      </c>
      <c r="CQ171" s="302">
        <v>0</v>
      </c>
      <c r="CR171" s="254">
        <f t="shared" si="24"/>
        <v>0</v>
      </c>
      <c r="CS171" s="255">
        <f t="shared" si="30"/>
        <v>0</v>
      </c>
      <c r="CT171" s="291">
        <f t="shared" si="31"/>
        <v>0</v>
      </c>
      <c r="CU171" s="824">
        <f t="shared" si="25"/>
        <v>0</v>
      </c>
      <c r="CV171" s="373">
        <f t="shared" si="26"/>
        <v>0</v>
      </c>
      <c r="CW171" s="373">
        <f t="shared" si="27"/>
        <v>0</v>
      </c>
      <c r="CX171" s="910"/>
      <c r="CY171" s="907"/>
      <c r="CZ171" s="947"/>
    </row>
    <row r="172" spans="1:104" s="6" customFormat="1" ht="22.5" customHeight="1" x14ac:dyDescent="0.25">
      <c r="A172" s="52">
        <v>162</v>
      </c>
      <c r="B172" s="972"/>
      <c r="C172" s="972"/>
      <c r="D172" s="175" t="str">
        <f>IF(B172="","",VLOOKUP(B172,'DATOS BANCARIOS'!$B$4:$K$23,2))</f>
        <v/>
      </c>
      <c r="E172" s="117" t="str">
        <f>IF(B172="","",VLOOKUP(B172,'DATOS BANCARIOS'!$B$4:$K$23,4))</f>
        <v/>
      </c>
      <c r="F172" s="117" t="str">
        <f>IF(B172="","",VLOOKUP(B172,'DATOS BANCARIOS'!$B$4:$K$23,5))</f>
        <v/>
      </c>
      <c r="G172" s="117" t="str">
        <f>IF(B172="","",VLOOKUP(B172,'DATOS BANCARIOS'!$B$4:$K$23,6))</f>
        <v/>
      </c>
      <c r="H172" s="117" t="str">
        <f>IF(B172="","",VLOOKUP(B172,'DATOS BANCARIOS'!$B$4:$K$23,7))</f>
        <v/>
      </c>
      <c r="I172" s="117" t="str">
        <f>IF(B172="","",VLOOKUP(B172,'DATOS BANCARIOS'!$B$4:$K$23,8))</f>
        <v/>
      </c>
      <c r="J172" s="713"/>
      <c r="K172" s="397"/>
      <c r="L172" s="852">
        <v>0</v>
      </c>
      <c r="M172" s="196">
        <f>L172*'BD GRAL 2'!$E$3</f>
        <v>0</v>
      </c>
      <c r="N172" s="369">
        <v>0</v>
      </c>
      <c r="O172" s="196">
        <f>N172*'BD GRAL 2'!$E$4</f>
        <v>0</v>
      </c>
      <c r="P172" s="369">
        <v>0</v>
      </c>
      <c r="Q172" s="196">
        <f>P172*'BD GRAL 2'!$E$5</f>
        <v>0</v>
      </c>
      <c r="R172" s="369">
        <v>0</v>
      </c>
      <c r="S172" s="196">
        <f>R172*'BD GRAL 2'!$E$6</f>
        <v>0</v>
      </c>
      <c r="T172" s="369">
        <v>0</v>
      </c>
      <c r="U172" s="196">
        <f>T172*'BD GRAL 2'!$E$7</f>
        <v>0</v>
      </c>
      <c r="V172" s="369">
        <v>0</v>
      </c>
      <c r="W172" s="165">
        <f>V172*'BD GRAL 2'!$E$8</f>
        <v>0</v>
      </c>
      <c r="X172" s="369">
        <v>0</v>
      </c>
      <c r="Y172" s="196">
        <f>X172*'BD GRAL 2'!$E$9</f>
        <v>0</v>
      </c>
      <c r="Z172" s="369">
        <v>0</v>
      </c>
      <c r="AA172" s="196">
        <f>Z172*'BD GRAL 2'!$E$10</f>
        <v>0</v>
      </c>
      <c r="AB172" s="369">
        <v>0</v>
      </c>
      <c r="AC172" s="196">
        <f>AB172*'BD GRAL 2'!$E$11</f>
        <v>0</v>
      </c>
      <c r="AD172" s="369">
        <v>0</v>
      </c>
      <c r="AE172" s="196">
        <f>AD172*'BD GRAL 2'!$E$12</f>
        <v>0</v>
      </c>
      <c r="AF172" s="369">
        <v>0</v>
      </c>
      <c r="AG172" s="196">
        <f>AF172*'BD GRAL 2'!$E$13</f>
        <v>0</v>
      </c>
      <c r="AH172" s="369">
        <v>0</v>
      </c>
      <c r="AI172" s="196">
        <f>AH172*'BD GRAL 2'!$E$14</f>
        <v>0</v>
      </c>
      <c r="AJ172" s="369">
        <v>0</v>
      </c>
      <c r="AK172" s="196">
        <f>AJ172*'BD GRAL 2'!$E$15</f>
        <v>0</v>
      </c>
      <c r="AL172" s="369">
        <v>0</v>
      </c>
      <c r="AM172" s="196">
        <f>AL172*'BD GRAL 2'!$E$16</f>
        <v>0</v>
      </c>
      <c r="AN172" s="369">
        <v>0</v>
      </c>
      <c r="AO172" s="196">
        <f>AN172*'BD GRAL 2'!$E$17</f>
        <v>0</v>
      </c>
      <c r="AP172" s="369">
        <v>0</v>
      </c>
      <c r="AQ172" s="196">
        <f>AP172*'BD GRAL 2'!$E$18</f>
        <v>0</v>
      </c>
      <c r="AR172" s="207">
        <f t="shared" si="23"/>
        <v>0</v>
      </c>
      <c r="AS172" s="357">
        <v>0</v>
      </c>
      <c r="AT172" s="358">
        <v>0</v>
      </c>
      <c r="AU172" s="359">
        <v>0</v>
      </c>
      <c r="AV172" s="360">
        <v>0</v>
      </c>
      <c r="AW172" s="359">
        <v>0</v>
      </c>
      <c r="AX172" s="360">
        <v>0</v>
      </c>
      <c r="AY172" s="359">
        <v>0</v>
      </c>
      <c r="AZ172" s="361">
        <v>0</v>
      </c>
      <c r="BA172" s="359">
        <v>0</v>
      </c>
      <c r="BB172" s="361">
        <v>0</v>
      </c>
      <c r="BC172" s="359">
        <v>0</v>
      </c>
      <c r="BD172" s="361">
        <v>0</v>
      </c>
      <c r="BE172" s="362">
        <v>0</v>
      </c>
      <c r="BF172" s="232">
        <f t="shared" si="28"/>
        <v>0</v>
      </c>
      <c r="BG172" s="180">
        <f t="shared" si="29"/>
        <v>0</v>
      </c>
      <c r="BH172" s="227">
        <f t="shared" si="32"/>
        <v>0</v>
      </c>
      <c r="BI172" s="236">
        <f t="shared" si="33"/>
        <v>0</v>
      </c>
      <c r="BJ172" s="974"/>
      <c r="BK172" s="909"/>
      <c r="BL172" s="909"/>
      <c r="BM172" s="975"/>
      <c r="BO172" s="242">
        <v>162</v>
      </c>
      <c r="BP172" s="959"/>
      <c r="BQ172" s="959"/>
      <c r="BR172" s="391" t="str">
        <f>IF(BP172="","",VLOOKUP(BP172,'DATOS BANCARIOS'!$B$4:$K$23,2))</f>
        <v/>
      </c>
      <c r="BS172" s="392" t="str">
        <f>IF(BP172="","",VLOOKUP(BP172,'DATOS BANCARIOS'!$B$4:$K$23,4))</f>
        <v/>
      </c>
      <c r="BT172" s="393" t="str">
        <f>IF(BP172="","",VLOOKUP(BP172,'DATOS BANCARIOS'!$B$4:$K$23,5))</f>
        <v/>
      </c>
      <c r="BU172" s="393" t="str">
        <f>IF(BP172="","",VLOOKUP(BP172,'DATOS BANCARIOS'!$B$4:$K$23,6))</f>
        <v/>
      </c>
      <c r="BV172" s="393" t="str">
        <f>IF(BP172="","",VLOOKUP(BP172,'DATOS BANCARIOS'!$B$4:$K$23,7))</f>
        <v/>
      </c>
      <c r="BW172" s="393" t="str">
        <f>IF(BP172="","",VLOOKUP(BP172,'DATOS BANCARIOS'!$B$4:$K$23,8))</f>
        <v/>
      </c>
      <c r="BX172" s="713"/>
      <c r="BY172" s="395"/>
      <c r="BZ172" s="298">
        <v>0</v>
      </c>
      <c r="CA172" s="299">
        <v>0</v>
      </c>
      <c r="CB172" s="300">
        <v>0</v>
      </c>
      <c r="CC172" s="299">
        <v>0</v>
      </c>
      <c r="CD172" s="300">
        <v>0</v>
      </c>
      <c r="CE172" s="299">
        <v>0</v>
      </c>
      <c r="CF172" s="300">
        <v>0</v>
      </c>
      <c r="CG172" s="299">
        <v>0</v>
      </c>
      <c r="CH172" s="301">
        <v>0</v>
      </c>
      <c r="CI172" s="299">
        <v>0</v>
      </c>
      <c r="CJ172" s="301">
        <v>0</v>
      </c>
      <c r="CK172" s="299">
        <v>0</v>
      </c>
      <c r="CL172" s="375">
        <v>0</v>
      </c>
      <c r="CM172" s="376">
        <v>0</v>
      </c>
      <c r="CN172" s="375">
        <v>0</v>
      </c>
      <c r="CO172" s="376">
        <v>0</v>
      </c>
      <c r="CP172" s="375">
        <v>0</v>
      </c>
      <c r="CQ172" s="302">
        <v>0</v>
      </c>
      <c r="CR172" s="254">
        <f t="shared" si="24"/>
        <v>0</v>
      </c>
      <c r="CS172" s="255">
        <f t="shared" si="30"/>
        <v>0</v>
      </c>
      <c r="CT172" s="291">
        <f t="shared" si="31"/>
        <v>0</v>
      </c>
      <c r="CU172" s="824">
        <f t="shared" si="25"/>
        <v>0</v>
      </c>
      <c r="CV172" s="373">
        <f t="shared" si="26"/>
        <v>0</v>
      </c>
      <c r="CW172" s="373">
        <f t="shared" si="27"/>
        <v>0</v>
      </c>
      <c r="CX172" s="910"/>
      <c r="CY172" s="907"/>
      <c r="CZ172" s="947"/>
    </row>
    <row r="173" spans="1:104" s="6" customFormat="1" ht="22.5" customHeight="1" x14ac:dyDescent="0.25">
      <c r="A173" s="52">
        <v>163</v>
      </c>
      <c r="B173" s="972"/>
      <c r="C173" s="972"/>
      <c r="D173" s="175" t="str">
        <f>IF(B173="","",VLOOKUP(B173,'DATOS BANCARIOS'!$B$4:$K$23,2))</f>
        <v/>
      </c>
      <c r="E173" s="117" t="str">
        <f>IF(B173="","",VLOOKUP(B173,'DATOS BANCARIOS'!$B$4:$K$23,4))</f>
        <v/>
      </c>
      <c r="F173" s="117" t="str">
        <f>IF(B173="","",VLOOKUP(B173,'DATOS BANCARIOS'!$B$4:$K$23,5))</f>
        <v/>
      </c>
      <c r="G173" s="117" t="str">
        <f>IF(B173="","",VLOOKUP(B173,'DATOS BANCARIOS'!$B$4:$K$23,6))</f>
        <v/>
      </c>
      <c r="H173" s="117" t="str">
        <f>IF(B173="","",VLOOKUP(B173,'DATOS BANCARIOS'!$B$4:$K$23,7))</f>
        <v/>
      </c>
      <c r="I173" s="117" t="str">
        <f>IF(B173="","",VLOOKUP(B173,'DATOS BANCARIOS'!$B$4:$K$23,8))</f>
        <v/>
      </c>
      <c r="J173" s="713"/>
      <c r="K173" s="397"/>
      <c r="L173" s="852">
        <v>0</v>
      </c>
      <c r="M173" s="196">
        <f>L173*'BD GRAL 2'!$E$3</f>
        <v>0</v>
      </c>
      <c r="N173" s="369">
        <v>0</v>
      </c>
      <c r="O173" s="196">
        <f>N173*'BD GRAL 2'!$E$4</f>
        <v>0</v>
      </c>
      <c r="P173" s="369">
        <v>0</v>
      </c>
      <c r="Q173" s="196">
        <f>P173*'BD GRAL 2'!$E$5</f>
        <v>0</v>
      </c>
      <c r="R173" s="369">
        <v>0</v>
      </c>
      <c r="S173" s="196">
        <f>R173*'BD GRAL 2'!$E$6</f>
        <v>0</v>
      </c>
      <c r="T173" s="369">
        <v>0</v>
      </c>
      <c r="U173" s="196">
        <f>T173*'BD GRAL 2'!$E$7</f>
        <v>0</v>
      </c>
      <c r="V173" s="369">
        <v>0</v>
      </c>
      <c r="W173" s="165">
        <f>V173*'BD GRAL 2'!$E$8</f>
        <v>0</v>
      </c>
      <c r="X173" s="369">
        <v>0</v>
      </c>
      <c r="Y173" s="196">
        <f>X173*'BD GRAL 2'!$E$9</f>
        <v>0</v>
      </c>
      <c r="Z173" s="369">
        <v>0</v>
      </c>
      <c r="AA173" s="196">
        <f>Z173*'BD GRAL 2'!$E$10</f>
        <v>0</v>
      </c>
      <c r="AB173" s="369">
        <v>0</v>
      </c>
      <c r="AC173" s="196">
        <f>AB173*'BD GRAL 2'!$E$11</f>
        <v>0</v>
      </c>
      <c r="AD173" s="369">
        <v>0</v>
      </c>
      <c r="AE173" s="196">
        <f>AD173*'BD GRAL 2'!$E$12</f>
        <v>0</v>
      </c>
      <c r="AF173" s="369">
        <v>0</v>
      </c>
      <c r="AG173" s="196">
        <f>AF173*'BD GRAL 2'!$E$13</f>
        <v>0</v>
      </c>
      <c r="AH173" s="369">
        <v>0</v>
      </c>
      <c r="AI173" s="196">
        <f>AH173*'BD GRAL 2'!$E$14</f>
        <v>0</v>
      </c>
      <c r="AJ173" s="369">
        <v>0</v>
      </c>
      <c r="AK173" s="196">
        <f>AJ173*'BD GRAL 2'!$E$15</f>
        <v>0</v>
      </c>
      <c r="AL173" s="369">
        <v>0</v>
      </c>
      <c r="AM173" s="196">
        <f>AL173*'BD GRAL 2'!$E$16</f>
        <v>0</v>
      </c>
      <c r="AN173" s="369">
        <v>0</v>
      </c>
      <c r="AO173" s="196">
        <f>AN173*'BD GRAL 2'!$E$17</f>
        <v>0</v>
      </c>
      <c r="AP173" s="369">
        <v>0</v>
      </c>
      <c r="AQ173" s="196">
        <f>AP173*'BD GRAL 2'!$E$18</f>
        <v>0</v>
      </c>
      <c r="AR173" s="207">
        <f t="shared" si="23"/>
        <v>0</v>
      </c>
      <c r="AS173" s="357">
        <v>0</v>
      </c>
      <c r="AT173" s="358">
        <v>0</v>
      </c>
      <c r="AU173" s="359">
        <v>0</v>
      </c>
      <c r="AV173" s="360">
        <v>0</v>
      </c>
      <c r="AW173" s="359">
        <v>0</v>
      </c>
      <c r="AX173" s="360">
        <v>0</v>
      </c>
      <c r="AY173" s="359">
        <v>0</v>
      </c>
      <c r="AZ173" s="361">
        <v>0</v>
      </c>
      <c r="BA173" s="359">
        <v>0</v>
      </c>
      <c r="BB173" s="361">
        <v>0</v>
      </c>
      <c r="BC173" s="359">
        <v>0</v>
      </c>
      <c r="BD173" s="361">
        <v>0</v>
      </c>
      <c r="BE173" s="362">
        <v>0</v>
      </c>
      <c r="BF173" s="232">
        <f t="shared" si="28"/>
        <v>0</v>
      </c>
      <c r="BG173" s="180">
        <f t="shared" si="29"/>
        <v>0</v>
      </c>
      <c r="BH173" s="227">
        <f t="shared" si="32"/>
        <v>0</v>
      </c>
      <c r="BI173" s="236">
        <f t="shared" si="33"/>
        <v>0</v>
      </c>
      <c r="BJ173" s="974"/>
      <c r="BK173" s="909"/>
      <c r="BL173" s="909"/>
      <c r="BM173" s="975"/>
      <c r="BO173" s="242">
        <v>163</v>
      </c>
      <c r="BP173" s="959"/>
      <c r="BQ173" s="959"/>
      <c r="BR173" s="391" t="str">
        <f>IF(BP173="","",VLOOKUP(BP173,'DATOS BANCARIOS'!$B$4:$K$23,2))</f>
        <v/>
      </c>
      <c r="BS173" s="392" t="str">
        <f>IF(BP173="","",VLOOKUP(BP173,'DATOS BANCARIOS'!$B$4:$K$23,4))</f>
        <v/>
      </c>
      <c r="BT173" s="393" t="str">
        <f>IF(BP173="","",VLOOKUP(BP173,'DATOS BANCARIOS'!$B$4:$K$23,5))</f>
        <v/>
      </c>
      <c r="BU173" s="393" t="str">
        <f>IF(BP173="","",VLOOKUP(BP173,'DATOS BANCARIOS'!$B$4:$K$23,6))</f>
        <v/>
      </c>
      <c r="BV173" s="393" t="str">
        <f>IF(BP173="","",VLOOKUP(BP173,'DATOS BANCARIOS'!$B$4:$K$23,7))</f>
        <v/>
      </c>
      <c r="BW173" s="393" t="str">
        <f>IF(BP173="","",VLOOKUP(BP173,'DATOS BANCARIOS'!$B$4:$K$23,8))</f>
        <v/>
      </c>
      <c r="BX173" s="713"/>
      <c r="BY173" s="395"/>
      <c r="BZ173" s="298">
        <v>0</v>
      </c>
      <c r="CA173" s="299">
        <v>0</v>
      </c>
      <c r="CB173" s="300">
        <v>0</v>
      </c>
      <c r="CC173" s="299">
        <v>0</v>
      </c>
      <c r="CD173" s="300">
        <v>0</v>
      </c>
      <c r="CE173" s="299">
        <v>0</v>
      </c>
      <c r="CF173" s="300">
        <v>0</v>
      </c>
      <c r="CG173" s="299">
        <v>0</v>
      </c>
      <c r="CH173" s="301">
        <v>0</v>
      </c>
      <c r="CI173" s="299">
        <v>0</v>
      </c>
      <c r="CJ173" s="301">
        <v>0</v>
      </c>
      <c r="CK173" s="299">
        <v>0</v>
      </c>
      <c r="CL173" s="375">
        <v>0</v>
      </c>
      <c r="CM173" s="376">
        <v>0</v>
      </c>
      <c r="CN173" s="375">
        <v>0</v>
      </c>
      <c r="CO173" s="376">
        <v>0</v>
      </c>
      <c r="CP173" s="375">
        <v>0</v>
      </c>
      <c r="CQ173" s="302">
        <v>0</v>
      </c>
      <c r="CR173" s="254">
        <f t="shared" si="24"/>
        <v>0</v>
      </c>
      <c r="CS173" s="255">
        <f t="shared" si="30"/>
        <v>0</v>
      </c>
      <c r="CT173" s="291">
        <f t="shared" si="31"/>
        <v>0</v>
      </c>
      <c r="CU173" s="824">
        <f t="shared" si="25"/>
        <v>0</v>
      </c>
      <c r="CV173" s="373">
        <f t="shared" si="26"/>
        <v>0</v>
      </c>
      <c r="CW173" s="373">
        <f t="shared" si="27"/>
        <v>0</v>
      </c>
      <c r="CX173" s="910"/>
      <c r="CY173" s="907"/>
      <c r="CZ173" s="947"/>
    </row>
    <row r="174" spans="1:104" s="6" customFormat="1" ht="22.5" customHeight="1" x14ac:dyDescent="0.25">
      <c r="A174" s="52">
        <v>164</v>
      </c>
      <c r="B174" s="972"/>
      <c r="C174" s="972"/>
      <c r="D174" s="175" t="str">
        <f>IF(B174="","",VLOOKUP(B174,'DATOS BANCARIOS'!$B$4:$K$23,2))</f>
        <v/>
      </c>
      <c r="E174" s="117" t="str">
        <f>IF(B174="","",VLOOKUP(B174,'DATOS BANCARIOS'!$B$4:$K$23,4))</f>
        <v/>
      </c>
      <c r="F174" s="117" t="str">
        <f>IF(B174="","",VLOOKUP(B174,'DATOS BANCARIOS'!$B$4:$K$23,5))</f>
        <v/>
      </c>
      <c r="G174" s="117" t="str">
        <f>IF(B174="","",VLOOKUP(B174,'DATOS BANCARIOS'!$B$4:$K$23,6))</f>
        <v/>
      </c>
      <c r="H174" s="117" t="str">
        <f>IF(B174="","",VLOOKUP(B174,'DATOS BANCARIOS'!$B$4:$K$23,7))</f>
        <v/>
      </c>
      <c r="I174" s="117" t="str">
        <f>IF(B174="","",VLOOKUP(B174,'DATOS BANCARIOS'!$B$4:$K$23,8))</f>
        <v/>
      </c>
      <c r="J174" s="713"/>
      <c r="K174" s="397"/>
      <c r="L174" s="852">
        <v>0</v>
      </c>
      <c r="M174" s="196">
        <f>L174*'BD GRAL 2'!$E$3</f>
        <v>0</v>
      </c>
      <c r="N174" s="369">
        <v>0</v>
      </c>
      <c r="O174" s="196">
        <f>N174*'BD GRAL 2'!$E$4</f>
        <v>0</v>
      </c>
      <c r="P174" s="369">
        <v>0</v>
      </c>
      <c r="Q174" s="196">
        <f>P174*'BD GRAL 2'!$E$5</f>
        <v>0</v>
      </c>
      <c r="R174" s="369">
        <v>0</v>
      </c>
      <c r="S174" s="196">
        <f>R174*'BD GRAL 2'!$E$6</f>
        <v>0</v>
      </c>
      <c r="T174" s="369">
        <v>0</v>
      </c>
      <c r="U174" s="196">
        <f>T174*'BD GRAL 2'!$E$7</f>
        <v>0</v>
      </c>
      <c r="V174" s="369">
        <v>0</v>
      </c>
      <c r="W174" s="165">
        <f>V174*'BD GRAL 2'!$E$8</f>
        <v>0</v>
      </c>
      <c r="X174" s="369">
        <v>0</v>
      </c>
      <c r="Y174" s="196">
        <f>X174*'BD GRAL 2'!$E$9</f>
        <v>0</v>
      </c>
      <c r="Z174" s="369">
        <v>0</v>
      </c>
      <c r="AA174" s="196">
        <f>Z174*'BD GRAL 2'!$E$10</f>
        <v>0</v>
      </c>
      <c r="AB174" s="369">
        <v>0</v>
      </c>
      <c r="AC174" s="196">
        <f>AB174*'BD GRAL 2'!$E$11</f>
        <v>0</v>
      </c>
      <c r="AD174" s="369">
        <v>0</v>
      </c>
      <c r="AE174" s="196">
        <f>AD174*'BD GRAL 2'!$E$12</f>
        <v>0</v>
      </c>
      <c r="AF174" s="369">
        <v>0</v>
      </c>
      <c r="AG174" s="196">
        <f>AF174*'BD GRAL 2'!$E$13</f>
        <v>0</v>
      </c>
      <c r="AH174" s="369">
        <v>0</v>
      </c>
      <c r="AI174" s="196">
        <f>AH174*'BD GRAL 2'!$E$14</f>
        <v>0</v>
      </c>
      <c r="AJ174" s="369">
        <v>0</v>
      </c>
      <c r="AK174" s="196">
        <f>AJ174*'BD GRAL 2'!$E$15</f>
        <v>0</v>
      </c>
      <c r="AL174" s="369">
        <v>0</v>
      </c>
      <c r="AM174" s="196">
        <f>AL174*'BD GRAL 2'!$E$16</f>
        <v>0</v>
      </c>
      <c r="AN174" s="369">
        <v>0</v>
      </c>
      <c r="AO174" s="196">
        <f>AN174*'BD GRAL 2'!$E$17</f>
        <v>0</v>
      </c>
      <c r="AP174" s="369">
        <v>0</v>
      </c>
      <c r="AQ174" s="196">
        <f>AP174*'BD GRAL 2'!$E$18</f>
        <v>0</v>
      </c>
      <c r="AR174" s="207">
        <f t="shared" si="23"/>
        <v>0</v>
      </c>
      <c r="AS174" s="357">
        <v>0</v>
      </c>
      <c r="AT174" s="358">
        <v>0</v>
      </c>
      <c r="AU174" s="359">
        <v>0</v>
      </c>
      <c r="AV174" s="360">
        <v>0</v>
      </c>
      <c r="AW174" s="359">
        <v>0</v>
      </c>
      <c r="AX174" s="360">
        <v>0</v>
      </c>
      <c r="AY174" s="359">
        <v>0</v>
      </c>
      <c r="AZ174" s="361">
        <v>0</v>
      </c>
      <c r="BA174" s="359">
        <v>0</v>
      </c>
      <c r="BB174" s="361">
        <v>0</v>
      </c>
      <c r="BC174" s="359">
        <v>0</v>
      </c>
      <c r="BD174" s="361">
        <v>0</v>
      </c>
      <c r="BE174" s="362">
        <v>0</v>
      </c>
      <c r="BF174" s="232">
        <f t="shared" si="28"/>
        <v>0</v>
      </c>
      <c r="BG174" s="180">
        <f t="shared" si="29"/>
        <v>0</v>
      </c>
      <c r="BH174" s="227">
        <f t="shared" si="32"/>
        <v>0</v>
      </c>
      <c r="BI174" s="236">
        <f t="shared" si="33"/>
        <v>0</v>
      </c>
      <c r="BJ174" s="974"/>
      <c r="BK174" s="909"/>
      <c r="BL174" s="909"/>
      <c r="BM174" s="975"/>
      <c r="BO174" s="242">
        <v>164</v>
      </c>
      <c r="BP174" s="959"/>
      <c r="BQ174" s="959"/>
      <c r="BR174" s="391" t="str">
        <f>IF(BP174="","",VLOOKUP(BP174,'DATOS BANCARIOS'!$B$4:$K$23,2))</f>
        <v/>
      </c>
      <c r="BS174" s="392" t="str">
        <f>IF(BP174="","",VLOOKUP(BP174,'DATOS BANCARIOS'!$B$4:$K$23,4))</f>
        <v/>
      </c>
      <c r="BT174" s="393" t="str">
        <f>IF(BP174="","",VLOOKUP(BP174,'DATOS BANCARIOS'!$B$4:$K$23,5))</f>
        <v/>
      </c>
      <c r="BU174" s="393" t="str">
        <f>IF(BP174="","",VLOOKUP(BP174,'DATOS BANCARIOS'!$B$4:$K$23,6))</f>
        <v/>
      </c>
      <c r="BV174" s="393" t="str">
        <f>IF(BP174="","",VLOOKUP(BP174,'DATOS BANCARIOS'!$B$4:$K$23,7))</f>
        <v/>
      </c>
      <c r="BW174" s="393" t="str">
        <f>IF(BP174="","",VLOOKUP(BP174,'DATOS BANCARIOS'!$B$4:$K$23,8))</f>
        <v/>
      </c>
      <c r="BX174" s="713"/>
      <c r="BY174" s="395"/>
      <c r="BZ174" s="298">
        <v>0</v>
      </c>
      <c r="CA174" s="299">
        <v>0</v>
      </c>
      <c r="CB174" s="300">
        <v>0</v>
      </c>
      <c r="CC174" s="299">
        <v>0</v>
      </c>
      <c r="CD174" s="300">
        <v>0</v>
      </c>
      <c r="CE174" s="299">
        <v>0</v>
      </c>
      <c r="CF174" s="300">
        <v>0</v>
      </c>
      <c r="CG174" s="299">
        <v>0</v>
      </c>
      <c r="CH174" s="301">
        <v>0</v>
      </c>
      <c r="CI174" s="299">
        <v>0</v>
      </c>
      <c r="CJ174" s="301">
        <v>0</v>
      </c>
      <c r="CK174" s="299">
        <v>0</v>
      </c>
      <c r="CL174" s="375">
        <v>0</v>
      </c>
      <c r="CM174" s="376">
        <v>0</v>
      </c>
      <c r="CN174" s="375">
        <v>0</v>
      </c>
      <c r="CO174" s="376">
        <v>0</v>
      </c>
      <c r="CP174" s="375">
        <v>0</v>
      </c>
      <c r="CQ174" s="302">
        <v>0</v>
      </c>
      <c r="CR174" s="254">
        <f t="shared" si="24"/>
        <v>0</v>
      </c>
      <c r="CS174" s="255">
        <f t="shared" si="30"/>
        <v>0</v>
      </c>
      <c r="CT174" s="291">
        <f t="shared" si="31"/>
        <v>0</v>
      </c>
      <c r="CU174" s="824">
        <f t="shared" si="25"/>
        <v>0</v>
      </c>
      <c r="CV174" s="373">
        <f t="shared" si="26"/>
        <v>0</v>
      </c>
      <c r="CW174" s="373">
        <f t="shared" si="27"/>
        <v>0</v>
      </c>
      <c r="CX174" s="910"/>
      <c r="CY174" s="907"/>
      <c r="CZ174" s="947"/>
    </row>
    <row r="175" spans="1:104" s="6" customFormat="1" ht="22.5" customHeight="1" x14ac:dyDescent="0.25">
      <c r="A175" s="52">
        <v>165</v>
      </c>
      <c r="B175" s="972"/>
      <c r="C175" s="972"/>
      <c r="D175" s="175" t="str">
        <f>IF(B175="","",VLOOKUP(B175,'DATOS BANCARIOS'!$B$4:$K$23,2))</f>
        <v/>
      </c>
      <c r="E175" s="117" t="str">
        <f>IF(B175="","",VLOOKUP(B175,'DATOS BANCARIOS'!$B$4:$K$23,4))</f>
        <v/>
      </c>
      <c r="F175" s="117" t="str">
        <f>IF(B175="","",VLOOKUP(B175,'DATOS BANCARIOS'!$B$4:$K$23,5))</f>
        <v/>
      </c>
      <c r="G175" s="117" t="str">
        <f>IF(B175="","",VLOOKUP(B175,'DATOS BANCARIOS'!$B$4:$K$23,6))</f>
        <v/>
      </c>
      <c r="H175" s="117" t="str">
        <f>IF(B175="","",VLOOKUP(B175,'DATOS BANCARIOS'!$B$4:$K$23,7))</f>
        <v/>
      </c>
      <c r="I175" s="117" t="str">
        <f>IF(B175="","",VLOOKUP(B175,'DATOS BANCARIOS'!$B$4:$K$23,8))</f>
        <v/>
      </c>
      <c r="J175" s="713"/>
      <c r="K175" s="397"/>
      <c r="L175" s="852">
        <v>0</v>
      </c>
      <c r="M175" s="196">
        <f>L175*'BD GRAL 2'!$E$3</f>
        <v>0</v>
      </c>
      <c r="N175" s="369">
        <v>0</v>
      </c>
      <c r="O175" s="196">
        <f>N175*'BD GRAL 2'!$E$4</f>
        <v>0</v>
      </c>
      <c r="P175" s="369">
        <v>0</v>
      </c>
      <c r="Q175" s="196">
        <f>P175*'BD GRAL 2'!$E$5</f>
        <v>0</v>
      </c>
      <c r="R175" s="369">
        <v>0</v>
      </c>
      <c r="S175" s="196">
        <f>R175*'BD GRAL 2'!$E$6</f>
        <v>0</v>
      </c>
      <c r="T175" s="369">
        <v>0</v>
      </c>
      <c r="U175" s="196">
        <f>T175*'BD GRAL 2'!$E$7</f>
        <v>0</v>
      </c>
      <c r="V175" s="369">
        <v>0</v>
      </c>
      <c r="W175" s="165">
        <f>V175*'BD GRAL 2'!$E$8</f>
        <v>0</v>
      </c>
      <c r="X175" s="369">
        <v>0</v>
      </c>
      <c r="Y175" s="196">
        <f>X175*'BD GRAL 2'!$E$9</f>
        <v>0</v>
      </c>
      <c r="Z175" s="369">
        <v>0</v>
      </c>
      <c r="AA175" s="196">
        <f>Z175*'BD GRAL 2'!$E$10</f>
        <v>0</v>
      </c>
      <c r="AB175" s="369">
        <v>0</v>
      </c>
      <c r="AC175" s="196">
        <f>AB175*'BD GRAL 2'!$E$11</f>
        <v>0</v>
      </c>
      <c r="AD175" s="369">
        <v>0</v>
      </c>
      <c r="AE175" s="196">
        <f>AD175*'BD GRAL 2'!$E$12</f>
        <v>0</v>
      </c>
      <c r="AF175" s="369">
        <v>0</v>
      </c>
      <c r="AG175" s="196">
        <f>AF175*'BD GRAL 2'!$E$13</f>
        <v>0</v>
      </c>
      <c r="AH175" s="369">
        <v>0</v>
      </c>
      <c r="AI175" s="196">
        <f>AH175*'BD GRAL 2'!$E$14</f>
        <v>0</v>
      </c>
      <c r="AJ175" s="369">
        <v>0</v>
      </c>
      <c r="AK175" s="196">
        <f>AJ175*'BD GRAL 2'!$E$15</f>
        <v>0</v>
      </c>
      <c r="AL175" s="369">
        <v>0</v>
      </c>
      <c r="AM175" s="196">
        <f>AL175*'BD GRAL 2'!$E$16</f>
        <v>0</v>
      </c>
      <c r="AN175" s="369">
        <v>0</v>
      </c>
      <c r="AO175" s="196">
        <f>AN175*'BD GRAL 2'!$E$17</f>
        <v>0</v>
      </c>
      <c r="AP175" s="369">
        <v>0</v>
      </c>
      <c r="AQ175" s="196">
        <f>AP175*'BD GRAL 2'!$E$18</f>
        <v>0</v>
      </c>
      <c r="AR175" s="207">
        <f t="shared" si="23"/>
        <v>0</v>
      </c>
      <c r="AS175" s="357">
        <v>0</v>
      </c>
      <c r="AT175" s="358">
        <v>0</v>
      </c>
      <c r="AU175" s="359">
        <v>0</v>
      </c>
      <c r="AV175" s="360">
        <v>0</v>
      </c>
      <c r="AW175" s="359">
        <v>0</v>
      </c>
      <c r="AX175" s="360">
        <v>0</v>
      </c>
      <c r="AY175" s="359">
        <v>0</v>
      </c>
      <c r="AZ175" s="361">
        <v>0</v>
      </c>
      <c r="BA175" s="359">
        <v>0</v>
      </c>
      <c r="BB175" s="361">
        <v>0</v>
      </c>
      <c r="BC175" s="359">
        <v>0</v>
      </c>
      <c r="BD175" s="361">
        <v>0</v>
      </c>
      <c r="BE175" s="362">
        <v>0</v>
      </c>
      <c r="BF175" s="232">
        <f t="shared" si="28"/>
        <v>0</v>
      </c>
      <c r="BG175" s="180">
        <f t="shared" si="29"/>
        <v>0</v>
      </c>
      <c r="BH175" s="227">
        <f t="shared" si="32"/>
        <v>0</v>
      </c>
      <c r="BI175" s="236">
        <f t="shared" si="33"/>
        <v>0</v>
      </c>
      <c r="BJ175" s="974"/>
      <c r="BK175" s="909"/>
      <c r="BL175" s="909"/>
      <c r="BM175" s="975"/>
      <c r="BO175" s="242">
        <v>165</v>
      </c>
      <c r="BP175" s="959"/>
      <c r="BQ175" s="959"/>
      <c r="BR175" s="391" t="str">
        <f>IF(BP175="","",VLOOKUP(BP175,'DATOS BANCARIOS'!$B$4:$K$23,2))</f>
        <v/>
      </c>
      <c r="BS175" s="392" t="str">
        <f>IF(BP175="","",VLOOKUP(BP175,'DATOS BANCARIOS'!$B$4:$K$23,4))</f>
        <v/>
      </c>
      <c r="BT175" s="393" t="str">
        <f>IF(BP175="","",VLOOKUP(BP175,'DATOS BANCARIOS'!$B$4:$K$23,5))</f>
        <v/>
      </c>
      <c r="BU175" s="393" t="str">
        <f>IF(BP175="","",VLOOKUP(BP175,'DATOS BANCARIOS'!$B$4:$K$23,6))</f>
        <v/>
      </c>
      <c r="BV175" s="393" t="str">
        <f>IF(BP175="","",VLOOKUP(BP175,'DATOS BANCARIOS'!$B$4:$K$23,7))</f>
        <v/>
      </c>
      <c r="BW175" s="393" t="str">
        <f>IF(BP175="","",VLOOKUP(BP175,'DATOS BANCARIOS'!$B$4:$K$23,8))</f>
        <v/>
      </c>
      <c r="BX175" s="713"/>
      <c r="BY175" s="395"/>
      <c r="BZ175" s="298">
        <v>0</v>
      </c>
      <c r="CA175" s="299">
        <v>0</v>
      </c>
      <c r="CB175" s="300">
        <v>0</v>
      </c>
      <c r="CC175" s="299">
        <v>0</v>
      </c>
      <c r="CD175" s="300">
        <v>0</v>
      </c>
      <c r="CE175" s="299">
        <v>0</v>
      </c>
      <c r="CF175" s="300">
        <v>0</v>
      </c>
      <c r="CG175" s="299">
        <v>0</v>
      </c>
      <c r="CH175" s="301">
        <v>0</v>
      </c>
      <c r="CI175" s="299">
        <v>0</v>
      </c>
      <c r="CJ175" s="301">
        <v>0</v>
      </c>
      <c r="CK175" s="299">
        <v>0</v>
      </c>
      <c r="CL175" s="375">
        <v>0</v>
      </c>
      <c r="CM175" s="376">
        <v>0</v>
      </c>
      <c r="CN175" s="375">
        <v>0</v>
      </c>
      <c r="CO175" s="376">
        <v>0</v>
      </c>
      <c r="CP175" s="375">
        <v>0</v>
      </c>
      <c r="CQ175" s="302">
        <v>0</v>
      </c>
      <c r="CR175" s="254">
        <f t="shared" si="24"/>
        <v>0</v>
      </c>
      <c r="CS175" s="255">
        <f t="shared" si="30"/>
        <v>0</v>
      </c>
      <c r="CT175" s="291">
        <f t="shared" si="31"/>
        <v>0</v>
      </c>
      <c r="CU175" s="824">
        <f t="shared" si="25"/>
        <v>0</v>
      </c>
      <c r="CV175" s="373">
        <f t="shared" si="26"/>
        <v>0</v>
      </c>
      <c r="CW175" s="373">
        <f t="shared" si="27"/>
        <v>0</v>
      </c>
      <c r="CX175" s="910"/>
      <c r="CY175" s="907"/>
      <c r="CZ175" s="947"/>
    </row>
    <row r="176" spans="1:104" s="6" customFormat="1" ht="22.5" customHeight="1" x14ac:dyDescent="0.25">
      <c r="A176" s="52">
        <v>166</v>
      </c>
      <c r="B176" s="972"/>
      <c r="C176" s="972"/>
      <c r="D176" s="175" t="str">
        <f>IF(B176="","",VLOOKUP(B176,'DATOS BANCARIOS'!$B$4:$K$23,2))</f>
        <v/>
      </c>
      <c r="E176" s="117" t="str">
        <f>IF(B176="","",VLOOKUP(B176,'DATOS BANCARIOS'!$B$4:$K$23,4))</f>
        <v/>
      </c>
      <c r="F176" s="117" t="str">
        <f>IF(B176="","",VLOOKUP(B176,'DATOS BANCARIOS'!$B$4:$K$23,5))</f>
        <v/>
      </c>
      <c r="G176" s="117" t="str">
        <f>IF(B176="","",VLOOKUP(B176,'DATOS BANCARIOS'!$B$4:$K$23,6))</f>
        <v/>
      </c>
      <c r="H176" s="117" t="str">
        <f>IF(B176="","",VLOOKUP(B176,'DATOS BANCARIOS'!$B$4:$K$23,7))</f>
        <v/>
      </c>
      <c r="I176" s="117" t="str">
        <f>IF(B176="","",VLOOKUP(B176,'DATOS BANCARIOS'!$B$4:$K$23,8))</f>
        <v/>
      </c>
      <c r="J176" s="713"/>
      <c r="K176" s="397"/>
      <c r="L176" s="852">
        <v>0</v>
      </c>
      <c r="M176" s="196">
        <f>L176*'BD GRAL 2'!$E$3</f>
        <v>0</v>
      </c>
      <c r="N176" s="369">
        <v>0</v>
      </c>
      <c r="O176" s="196">
        <f>N176*'BD GRAL 2'!$E$4</f>
        <v>0</v>
      </c>
      <c r="P176" s="369">
        <v>0</v>
      </c>
      <c r="Q176" s="196">
        <f>P176*'BD GRAL 2'!$E$5</f>
        <v>0</v>
      </c>
      <c r="R176" s="369">
        <v>0</v>
      </c>
      <c r="S176" s="196">
        <f>R176*'BD GRAL 2'!$E$6</f>
        <v>0</v>
      </c>
      <c r="T176" s="369">
        <v>0</v>
      </c>
      <c r="U176" s="196">
        <f>T176*'BD GRAL 2'!$E$7</f>
        <v>0</v>
      </c>
      <c r="V176" s="369">
        <v>0</v>
      </c>
      <c r="W176" s="165">
        <f>V176*'BD GRAL 2'!$E$8</f>
        <v>0</v>
      </c>
      <c r="X176" s="369">
        <v>0</v>
      </c>
      <c r="Y176" s="196">
        <f>X176*'BD GRAL 2'!$E$9</f>
        <v>0</v>
      </c>
      <c r="Z176" s="369">
        <v>0</v>
      </c>
      <c r="AA176" s="196">
        <f>Z176*'BD GRAL 2'!$E$10</f>
        <v>0</v>
      </c>
      <c r="AB176" s="369">
        <v>0</v>
      </c>
      <c r="AC176" s="196">
        <f>AB176*'BD GRAL 2'!$E$11</f>
        <v>0</v>
      </c>
      <c r="AD176" s="369">
        <v>0</v>
      </c>
      <c r="AE176" s="196">
        <f>AD176*'BD GRAL 2'!$E$12</f>
        <v>0</v>
      </c>
      <c r="AF176" s="369">
        <v>0</v>
      </c>
      <c r="AG176" s="196">
        <f>AF176*'BD GRAL 2'!$E$13</f>
        <v>0</v>
      </c>
      <c r="AH176" s="369">
        <v>0</v>
      </c>
      <c r="AI176" s="196">
        <f>AH176*'BD GRAL 2'!$E$14</f>
        <v>0</v>
      </c>
      <c r="AJ176" s="369">
        <v>0</v>
      </c>
      <c r="AK176" s="196">
        <f>AJ176*'BD GRAL 2'!$E$15</f>
        <v>0</v>
      </c>
      <c r="AL176" s="369">
        <v>0</v>
      </c>
      <c r="AM176" s="196">
        <f>AL176*'BD GRAL 2'!$E$16</f>
        <v>0</v>
      </c>
      <c r="AN176" s="369">
        <v>0</v>
      </c>
      <c r="AO176" s="196">
        <f>AN176*'BD GRAL 2'!$E$17</f>
        <v>0</v>
      </c>
      <c r="AP176" s="369">
        <v>0</v>
      </c>
      <c r="AQ176" s="196">
        <f>AP176*'BD GRAL 2'!$E$18</f>
        <v>0</v>
      </c>
      <c r="AR176" s="207">
        <f t="shared" si="23"/>
        <v>0</v>
      </c>
      <c r="AS176" s="357">
        <v>0</v>
      </c>
      <c r="AT176" s="358">
        <v>0</v>
      </c>
      <c r="AU176" s="359">
        <v>0</v>
      </c>
      <c r="AV176" s="360">
        <v>0</v>
      </c>
      <c r="AW176" s="359">
        <v>0</v>
      </c>
      <c r="AX176" s="360">
        <v>0</v>
      </c>
      <c r="AY176" s="359">
        <v>0</v>
      </c>
      <c r="AZ176" s="361">
        <v>0</v>
      </c>
      <c r="BA176" s="359">
        <v>0</v>
      </c>
      <c r="BB176" s="361">
        <v>0</v>
      </c>
      <c r="BC176" s="359">
        <v>0</v>
      </c>
      <c r="BD176" s="361">
        <v>0</v>
      </c>
      <c r="BE176" s="362">
        <v>0</v>
      </c>
      <c r="BF176" s="232">
        <f t="shared" si="28"/>
        <v>0</v>
      </c>
      <c r="BG176" s="180">
        <f t="shared" si="29"/>
        <v>0</v>
      </c>
      <c r="BH176" s="227">
        <f t="shared" si="32"/>
        <v>0</v>
      </c>
      <c r="BI176" s="236">
        <f t="shared" si="33"/>
        <v>0</v>
      </c>
      <c r="BJ176" s="974"/>
      <c r="BK176" s="909"/>
      <c r="BL176" s="909"/>
      <c r="BM176" s="975"/>
      <c r="BO176" s="242">
        <v>166</v>
      </c>
      <c r="BP176" s="959"/>
      <c r="BQ176" s="959"/>
      <c r="BR176" s="391" t="str">
        <f>IF(BP176="","",VLOOKUP(BP176,'DATOS BANCARIOS'!$B$4:$K$23,2))</f>
        <v/>
      </c>
      <c r="BS176" s="392" t="str">
        <f>IF(BP176="","",VLOOKUP(BP176,'DATOS BANCARIOS'!$B$4:$K$23,4))</f>
        <v/>
      </c>
      <c r="BT176" s="393" t="str">
        <f>IF(BP176="","",VLOOKUP(BP176,'DATOS BANCARIOS'!$B$4:$K$23,5))</f>
        <v/>
      </c>
      <c r="BU176" s="393" t="str">
        <f>IF(BP176="","",VLOOKUP(BP176,'DATOS BANCARIOS'!$B$4:$K$23,6))</f>
        <v/>
      </c>
      <c r="BV176" s="393" t="str">
        <f>IF(BP176="","",VLOOKUP(BP176,'DATOS BANCARIOS'!$B$4:$K$23,7))</f>
        <v/>
      </c>
      <c r="BW176" s="393" t="str">
        <f>IF(BP176="","",VLOOKUP(BP176,'DATOS BANCARIOS'!$B$4:$K$23,8))</f>
        <v/>
      </c>
      <c r="BX176" s="713"/>
      <c r="BY176" s="395"/>
      <c r="BZ176" s="298">
        <v>0</v>
      </c>
      <c r="CA176" s="299">
        <v>0</v>
      </c>
      <c r="CB176" s="300">
        <v>0</v>
      </c>
      <c r="CC176" s="299">
        <v>0</v>
      </c>
      <c r="CD176" s="300">
        <v>0</v>
      </c>
      <c r="CE176" s="299">
        <v>0</v>
      </c>
      <c r="CF176" s="300">
        <v>0</v>
      </c>
      <c r="CG176" s="299">
        <v>0</v>
      </c>
      <c r="CH176" s="301">
        <v>0</v>
      </c>
      <c r="CI176" s="299">
        <v>0</v>
      </c>
      <c r="CJ176" s="301">
        <v>0</v>
      </c>
      <c r="CK176" s="299">
        <v>0</v>
      </c>
      <c r="CL176" s="375">
        <v>0</v>
      </c>
      <c r="CM176" s="376">
        <v>0</v>
      </c>
      <c r="CN176" s="375">
        <v>0</v>
      </c>
      <c r="CO176" s="376">
        <v>0</v>
      </c>
      <c r="CP176" s="375">
        <v>0</v>
      </c>
      <c r="CQ176" s="302">
        <v>0</v>
      </c>
      <c r="CR176" s="254">
        <f t="shared" si="24"/>
        <v>0</v>
      </c>
      <c r="CS176" s="255">
        <f t="shared" si="30"/>
        <v>0</v>
      </c>
      <c r="CT176" s="291">
        <f t="shared" si="31"/>
        <v>0</v>
      </c>
      <c r="CU176" s="824">
        <f t="shared" si="25"/>
        <v>0</v>
      </c>
      <c r="CV176" s="373">
        <f t="shared" si="26"/>
        <v>0</v>
      </c>
      <c r="CW176" s="373">
        <f t="shared" si="27"/>
        <v>0</v>
      </c>
      <c r="CX176" s="910"/>
      <c r="CY176" s="907"/>
      <c r="CZ176" s="947"/>
    </row>
    <row r="177" spans="1:104" s="6" customFormat="1" ht="22.5" customHeight="1" x14ac:dyDescent="0.25">
      <c r="A177" s="52">
        <v>167</v>
      </c>
      <c r="B177" s="972"/>
      <c r="C177" s="972"/>
      <c r="D177" s="175" t="str">
        <f>IF(B177="","",VLOOKUP(B177,'DATOS BANCARIOS'!$B$4:$K$23,2))</f>
        <v/>
      </c>
      <c r="E177" s="117" t="str">
        <f>IF(B177="","",VLOOKUP(B177,'DATOS BANCARIOS'!$B$4:$K$23,4))</f>
        <v/>
      </c>
      <c r="F177" s="117" t="str">
        <f>IF(B177="","",VLOOKUP(B177,'DATOS BANCARIOS'!$B$4:$K$23,5))</f>
        <v/>
      </c>
      <c r="G177" s="117" t="str">
        <f>IF(B177="","",VLOOKUP(B177,'DATOS BANCARIOS'!$B$4:$K$23,6))</f>
        <v/>
      </c>
      <c r="H177" s="117" t="str">
        <f>IF(B177="","",VLOOKUP(B177,'DATOS BANCARIOS'!$B$4:$K$23,7))</f>
        <v/>
      </c>
      <c r="I177" s="117" t="str">
        <f>IF(B177="","",VLOOKUP(B177,'DATOS BANCARIOS'!$B$4:$K$23,8))</f>
        <v/>
      </c>
      <c r="J177" s="713"/>
      <c r="K177" s="397"/>
      <c r="L177" s="852">
        <v>0</v>
      </c>
      <c r="M177" s="196">
        <f>L177*'BD GRAL 2'!$E$3</f>
        <v>0</v>
      </c>
      <c r="N177" s="369">
        <v>0</v>
      </c>
      <c r="O177" s="196">
        <f>N177*'BD GRAL 2'!$E$4</f>
        <v>0</v>
      </c>
      <c r="P177" s="369">
        <v>0</v>
      </c>
      <c r="Q177" s="196">
        <f>P177*'BD GRAL 2'!$E$5</f>
        <v>0</v>
      </c>
      <c r="R177" s="369">
        <v>0</v>
      </c>
      <c r="S177" s="196">
        <f>R177*'BD GRAL 2'!$E$6</f>
        <v>0</v>
      </c>
      <c r="T177" s="369">
        <v>0</v>
      </c>
      <c r="U177" s="196">
        <f>T177*'BD GRAL 2'!$E$7</f>
        <v>0</v>
      </c>
      <c r="V177" s="369">
        <v>0</v>
      </c>
      <c r="W177" s="165">
        <f>V177*'BD GRAL 2'!$E$8</f>
        <v>0</v>
      </c>
      <c r="X177" s="369">
        <v>0</v>
      </c>
      <c r="Y177" s="196">
        <f>X177*'BD GRAL 2'!$E$9</f>
        <v>0</v>
      </c>
      <c r="Z177" s="369">
        <v>0</v>
      </c>
      <c r="AA177" s="196">
        <f>Z177*'BD GRAL 2'!$E$10</f>
        <v>0</v>
      </c>
      <c r="AB177" s="369">
        <v>0</v>
      </c>
      <c r="AC177" s="196">
        <f>AB177*'BD GRAL 2'!$E$11</f>
        <v>0</v>
      </c>
      <c r="AD177" s="369">
        <v>0</v>
      </c>
      <c r="AE177" s="196">
        <f>AD177*'BD GRAL 2'!$E$12</f>
        <v>0</v>
      </c>
      <c r="AF177" s="369">
        <v>0</v>
      </c>
      <c r="AG177" s="196">
        <f>AF177*'BD GRAL 2'!$E$13</f>
        <v>0</v>
      </c>
      <c r="AH177" s="369">
        <v>0</v>
      </c>
      <c r="AI177" s="196">
        <f>AH177*'BD GRAL 2'!$E$14</f>
        <v>0</v>
      </c>
      <c r="AJ177" s="369">
        <v>0</v>
      </c>
      <c r="AK177" s="196">
        <f>AJ177*'BD GRAL 2'!$E$15</f>
        <v>0</v>
      </c>
      <c r="AL177" s="369">
        <v>0</v>
      </c>
      <c r="AM177" s="196">
        <f>AL177*'BD GRAL 2'!$E$16</f>
        <v>0</v>
      </c>
      <c r="AN177" s="369">
        <v>0</v>
      </c>
      <c r="AO177" s="196">
        <f>AN177*'BD GRAL 2'!$E$17</f>
        <v>0</v>
      </c>
      <c r="AP177" s="369">
        <v>0</v>
      </c>
      <c r="AQ177" s="196">
        <f>AP177*'BD GRAL 2'!$E$18</f>
        <v>0</v>
      </c>
      <c r="AR177" s="207">
        <f t="shared" si="23"/>
        <v>0</v>
      </c>
      <c r="AS177" s="357">
        <v>0</v>
      </c>
      <c r="AT177" s="358">
        <v>0</v>
      </c>
      <c r="AU177" s="359">
        <v>0</v>
      </c>
      <c r="AV177" s="360">
        <v>0</v>
      </c>
      <c r="AW177" s="359">
        <v>0</v>
      </c>
      <c r="AX177" s="360">
        <v>0</v>
      </c>
      <c r="AY177" s="359">
        <v>0</v>
      </c>
      <c r="AZ177" s="361">
        <v>0</v>
      </c>
      <c r="BA177" s="359">
        <v>0</v>
      </c>
      <c r="BB177" s="361">
        <v>0</v>
      </c>
      <c r="BC177" s="359">
        <v>0</v>
      </c>
      <c r="BD177" s="361">
        <v>0</v>
      </c>
      <c r="BE177" s="362">
        <v>0</v>
      </c>
      <c r="BF177" s="232">
        <f t="shared" si="28"/>
        <v>0</v>
      </c>
      <c r="BG177" s="180">
        <f t="shared" si="29"/>
        <v>0</v>
      </c>
      <c r="BH177" s="227">
        <f t="shared" si="32"/>
        <v>0</v>
      </c>
      <c r="BI177" s="236">
        <f t="shared" si="33"/>
        <v>0</v>
      </c>
      <c r="BJ177" s="974"/>
      <c r="BK177" s="909"/>
      <c r="BL177" s="909"/>
      <c r="BM177" s="975"/>
      <c r="BO177" s="242">
        <v>167</v>
      </c>
      <c r="BP177" s="959"/>
      <c r="BQ177" s="959"/>
      <c r="BR177" s="391" t="str">
        <f>IF(BP177="","",VLOOKUP(BP177,'DATOS BANCARIOS'!$B$4:$K$23,2))</f>
        <v/>
      </c>
      <c r="BS177" s="392" t="str">
        <f>IF(BP177="","",VLOOKUP(BP177,'DATOS BANCARIOS'!$B$4:$K$23,4))</f>
        <v/>
      </c>
      <c r="BT177" s="393" t="str">
        <f>IF(BP177="","",VLOOKUP(BP177,'DATOS BANCARIOS'!$B$4:$K$23,5))</f>
        <v/>
      </c>
      <c r="BU177" s="393" t="str">
        <f>IF(BP177="","",VLOOKUP(BP177,'DATOS BANCARIOS'!$B$4:$K$23,6))</f>
        <v/>
      </c>
      <c r="BV177" s="393" t="str">
        <f>IF(BP177="","",VLOOKUP(BP177,'DATOS BANCARIOS'!$B$4:$K$23,7))</f>
        <v/>
      </c>
      <c r="BW177" s="393" t="str">
        <f>IF(BP177="","",VLOOKUP(BP177,'DATOS BANCARIOS'!$B$4:$K$23,8))</f>
        <v/>
      </c>
      <c r="BX177" s="713"/>
      <c r="BY177" s="395"/>
      <c r="BZ177" s="298">
        <v>0</v>
      </c>
      <c r="CA177" s="299">
        <v>0</v>
      </c>
      <c r="CB177" s="300">
        <v>0</v>
      </c>
      <c r="CC177" s="299">
        <v>0</v>
      </c>
      <c r="CD177" s="300">
        <v>0</v>
      </c>
      <c r="CE177" s="299">
        <v>0</v>
      </c>
      <c r="CF177" s="300">
        <v>0</v>
      </c>
      <c r="CG177" s="299">
        <v>0</v>
      </c>
      <c r="CH177" s="301">
        <v>0</v>
      </c>
      <c r="CI177" s="299">
        <v>0</v>
      </c>
      <c r="CJ177" s="301">
        <v>0</v>
      </c>
      <c r="CK177" s="299">
        <v>0</v>
      </c>
      <c r="CL177" s="375">
        <v>0</v>
      </c>
      <c r="CM177" s="376">
        <v>0</v>
      </c>
      <c r="CN177" s="375">
        <v>0</v>
      </c>
      <c r="CO177" s="376">
        <v>0</v>
      </c>
      <c r="CP177" s="375">
        <v>0</v>
      </c>
      <c r="CQ177" s="302">
        <v>0</v>
      </c>
      <c r="CR177" s="254">
        <f t="shared" si="24"/>
        <v>0</v>
      </c>
      <c r="CS177" s="255">
        <f t="shared" si="30"/>
        <v>0</v>
      </c>
      <c r="CT177" s="291">
        <f t="shared" si="31"/>
        <v>0</v>
      </c>
      <c r="CU177" s="824">
        <f t="shared" si="25"/>
        <v>0</v>
      </c>
      <c r="CV177" s="373">
        <f t="shared" si="26"/>
        <v>0</v>
      </c>
      <c r="CW177" s="373">
        <f t="shared" si="27"/>
        <v>0</v>
      </c>
      <c r="CX177" s="910"/>
      <c r="CY177" s="907"/>
      <c r="CZ177" s="947"/>
    </row>
    <row r="178" spans="1:104" s="6" customFormat="1" ht="22.5" customHeight="1" x14ac:dyDescent="0.25">
      <c r="A178" s="52">
        <v>168</v>
      </c>
      <c r="B178" s="972"/>
      <c r="C178" s="972"/>
      <c r="D178" s="175" t="str">
        <f>IF(B178="","",VLOOKUP(B178,'DATOS BANCARIOS'!$B$4:$K$23,2))</f>
        <v/>
      </c>
      <c r="E178" s="117" t="str">
        <f>IF(B178="","",VLOOKUP(B178,'DATOS BANCARIOS'!$B$4:$K$23,4))</f>
        <v/>
      </c>
      <c r="F178" s="117" t="str">
        <f>IF(B178="","",VLOOKUP(B178,'DATOS BANCARIOS'!$B$4:$K$23,5))</f>
        <v/>
      </c>
      <c r="G178" s="117" t="str">
        <f>IF(B178="","",VLOOKUP(B178,'DATOS BANCARIOS'!$B$4:$K$23,6))</f>
        <v/>
      </c>
      <c r="H178" s="117" t="str">
        <f>IF(B178="","",VLOOKUP(B178,'DATOS BANCARIOS'!$B$4:$K$23,7))</f>
        <v/>
      </c>
      <c r="I178" s="117" t="str">
        <f>IF(B178="","",VLOOKUP(B178,'DATOS BANCARIOS'!$B$4:$K$23,8))</f>
        <v/>
      </c>
      <c r="J178" s="713"/>
      <c r="K178" s="397"/>
      <c r="L178" s="852">
        <v>0</v>
      </c>
      <c r="M178" s="196">
        <f>L178*'BD GRAL 2'!$E$3</f>
        <v>0</v>
      </c>
      <c r="N178" s="369">
        <v>0</v>
      </c>
      <c r="O178" s="196">
        <f>N178*'BD GRAL 2'!$E$4</f>
        <v>0</v>
      </c>
      <c r="P178" s="369">
        <v>0</v>
      </c>
      <c r="Q178" s="196">
        <f>P178*'BD GRAL 2'!$E$5</f>
        <v>0</v>
      </c>
      <c r="R178" s="369">
        <v>0</v>
      </c>
      <c r="S178" s="196">
        <f>R178*'BD GRAL 2'!$E$6</f>
        <v>0</v>
      </c>
      <c r="T178" s="369">
        <v>0</v>
      </c>
      <c r="U178" s="196">
        <f>T178*'BD GRAL 2'!$E$7</f>
        <v>0</v>
      </c>
      <c r="V178" s="369">
        <v>0</v>
      </c>
      <c r="W178" s="165">
        <f>V178*'BD GRAL 2'!$E$8</f>
        <v>0</v>
      </c>
      <c r="X178" s="369">
        <v>0</v>
      </c>
      <c r="Y178" s="196">
        <f>X178*'BD GRAL 2'!$E$9</f>
        <v>0</v>
      </c>
      <c r="Z178" s="369">
        <v>0</v>
      </c>
      <c r="AA178" s="196">
        <f>Z178*'BD GRAL 2'!$E$10</f>
        <v>0</v>
      </c>
      <c r="AB178" s="369">
        <v>0</v>
      </c>
      <c r="AC178" s="196">
        <f>AB178*'BD GRAL 2'!$E$11</f>
        <v>0</v>
      </c>
      <c r="AD178" s="369">
        <v>0</v>
      </c>
      <c r="AE178" s="196">
        <f>AD178*'BD GRAL 2'!$E$12</f>
        <v>0</v>
      </c>
      <c r="AF178" s="369">
        <v>0</v>
      </c>
      <c r="AG178" s="196">
        <f>AF178*'BD GRAL 2'!$E$13</f>
        <v>0</v>
      </c>
      <c r="AH178" s="369">
        <v>0</v>
      </c>
      <c r="AI178" s="196">
        <f>AH178*'BD GRAL 2'!$E$14</f>
        <v>0</v>
      </c>
      <c r="AJ178" s="369">
        <v>0</v>
      </c>
      <c r="AK178" s="196">
        <f>AJ178*'BD GRAL 2'!$E$15</f>
        <v>0</v>
      </c>
      <c r="AL178" s="369">
        <v>0</v>
      </c>
      <c r="AM178" s="196">
        <f>AL178*'BD GRAL 2'!$E$16</f>
        <v>0</v>
      </c>
      <c r="AN178" s="369">
        <v>0</v>
      </c>
      <c r="AO178" s="196">
        <f>AN178*'BD GRAL 2'!$E$17</f>
        <v>0</v>
      </c>
      <c r="AP178" s="369">
        <v>0</v>
      </c>
      <c r="AQ178" s="196">
        <f>AP178*'BD GRAL 2'!$E$18</f>
        <v>0</v>
      </c>
      <c r="AR178" s="207">
        <f t="shared" si="23"/>
        <v>0</v>
      </c>
      <c r="AS178" s="357">
        <v>0</v>
      </c>
      <c r="AT178" s="358">
        <v>0</v>
      </c>
      <c r="AU178" s="359">
        <v>0</v>
      </c>
      <c r="AV178" s="360">
        <v>0</v>
      </c>
      <c r="AW178" s="359">
        <v>0</v>
      </c>
      <c r="AX178" s="360">
        <v>0</v>
      </c>
      <c r="AY178" s="359">
        <v>0</v>
      </c>
      <c r="AZ178" s="361">
        <v>0</v>
      </c>
      <c r="BA178" s="359">
        <v>0</v>
      </c>
      <c r="BB178" s="361">
        <v>0</v>
      </c>
      <c r="BC178" s="359">
        <v>0</v>
      </c>
      <c r="BD178" s="361">
        <v>0</v>
      </c>
      <c r="BE178" s="362">
        <v>0</v>
      </c>
      <c r="BF178" s="232">
        <f t="shared" si="28"/>
        <v>0</v>
      </c>
      <c r="BG178" s="180">
        <f t="shared" si="29"/>
        <v>0</v>
      </c>
      <c r="BH178" s="227">
        <f t="shared" si="32"/>
        <v>0</v>
      </c>
      <c r="BI178" s="236">
        <f t="shared" si="33"/>
        <v>0</v>
      </c>
      <c r="BJ178" s="974"/>
      <c r="BK178" s="909"/>
      <c r="BL178" s="909"/>
      <c r="BM178" s="975"/>
      <c r="BO178" s="242">
        <v>168</v>
      </c>
      <c r="BP178" s="959"/>
      <c r="BQ178" s="959"/>
      <c r="BR178" s="391" t="str">
        <f>IF(BP178="","",VLOOKUP(BP178,'DATOS BANCARIOS'!$B$4:$K$23,2))</f>
        <v/>
      </c>
      <c r="BS178" s="392" t="str">
        <f>IF(BP178="","",VLOOKUP(BP178,'DATOS BANCARIOS'!$B$4:$K$23,4))</f>
        <v/>
      </c>
      <c r="BT178" s="393" t="str">
        <f>IF(BP178="","",VLOOKUP(BP178,'DATOS BANCARIOS'!$B$4:$K$23,5))</f>
        <v/>
      </c>
      <c r="BU178" s="393" t="str">
        <f>IF(BP178="","",VLOOKUP(BP178,'DATOS BANCARIOS'!$B$4:$K$23,6))</f>
        <v/>
      </c>
      <c r="BV178" s="393" t="str">
        <f>IF(BP178="","",VLOOKUP(BP178,'DATOS BANCARIOS'!$B$4:$K$23,7))</f>
        <v/>
      </c>
      <c r="BW178" s="393" t="str">
        <f>IF(BP178="","",VLOOKUP(BP178,'DATOS BANCARIOS'!$B$4:$K$23,8))</f>
        <v/>
      </c>
      <c r="BX178" s="713"/>
      <c r="BY178" s="395"/>
      <c r="BZ178" s="298">
        <v>0</v>
      </c>
      <c r="CA178" s="299">
        <v>0</v>
      </c>
      <c r="CB178" s="300">
        <v>0</v>
      </c>
      <c r="CC178" s="299">
        <v>0</v>
      </c>
      <c r="CD178" s="300">
        <v>0</v>
      </c>
      <c r="CE178" s="299">
        <v>0</v>
      </c>
      <c r="CF178" s="300">
        <v>0</v>
      </c>
      <c r="CG178" s="299">
        <v>0</v>
      </c>
      <c r="CH178" s="301">
        <v>0</v>
      </c>
      <c r="CI178" s="299">
        <v>0</v>
      </c>
      <c r="CJ178" s="301">
        <v>0</v>
      </c>
      <c r="CK178" s="299">
        <v>0</v>
      </c>
      <c r="CL178" s="375">
        <v>0</v>
      </c>
      <c r="CM178" s="376">
        <v>0</v>
      </c>
      <c r="CN178" s="375">
        <v>0</v>
      </c>
      <c r="CO178" s="376">
        <v>0</v>
      </c>
      <c r="CP178" s="375">
        <v>0</v>
      </c>
      <c r="CQ178" s="302">
        <v>0</v>
      </c>
      <c r="CR178" s="254">
        <f t="shared" si="24"/>
        <v>0</v>
      </c>
      <c r="CS178" s="255">
        <f t="shared" si="30"/>
        <v>0</v>
      </c>
      <c r="CT178" s="291">
        <f t="shared" si="31"/>
        <v>0</v>
      </c>
      <c r="CU178" s="824">
        <f t="shared" si="25"/>
        <v>0</v>
      </c>
      <c r="CV178" s="373">
        <f t="shared" si="26"/>
        <v>0</v>
      </c>
      <c r="CW178" s="373">
        <f t="shared" si="27"/>
        <v>0</v>
      </c>
      <c r="CX178" s="910"/>
      <c r="CY178" s="907"/>
      <c r="CZ178" s="947"/>
    </row>
    <row r="179" spans="1:104" s="6" customFormat="1" ht="22.5" customHeight="1" x14ac:dyDescent="0.25">
      <c r="A179" s="52">
        <v>169</v>
      </c>
      <c r="B179" s="972"/>
      <c r="C179" s="972"/>
      <c r="D179" s="175" t="str">
        <f>IF(B179="","",VLOOKUP(B179,'DATOS BANCARIOS'!$B$4:$K$23,2))</f>
        <v/>
      </c>
      <c r="E179" s="117" t="str">
        <f>IF(B179="","",VLOOKUP(B179,'DATOS BANCARIOS'!$B$4:$K$23,4))</f>
        <v/>
      </c>
      <c r="F179" s="117" t="str">
        <f>IF(B179="","",VLOOKUP(B179,'DATOS BANCARIOS'!$B$4:$K$23,5))</f>
        <v/>
      </c>
      <c r="G179" s="117" t="str">
        <f>IF(B179="","",VLOOKUP(B179,'DATOS BANCARIOS'!$B$4:$K$23,6))</f>
        <v/>
      </c>
      <c r="H179" s="117" t="str">
        <f>IF(B179="","",VLOOKUP(B179,'DATOS BANCARIOS'!$B$4:$K$23,7))</f>
        <v/>
      </c>
      <c r="I179" s="117" t="str">
        <f>IF(B179="","",VLOOKUP(B179,'DATOS BANCARIOS'!$B$4:$K$23,8))</f>
        <v/>
      </c>
      <c r="J179" s="713"/>
      <c r="K179" s="397"/>
      <c r="L179" s="852">
        <v>0</v>
      </c>
      <c r="M179" s="196">
        <f>L179*'BD GRAL 2'!$E$3</f>
        <v>0</v>
      </c>
      <c r="N179" s="369">
        <v>0</v>
      </c>
      <c r="O179" s="196">
        <f>N179*'BD GRAL 2'!$E$4</f>
        <v>0</v>
      </c>
      <c r="P179" s="369">
        <v>0</v>
      </c>
      <c r="Q179" s="196">
        <f>P179*'BD GRAL 2'!$E$5</f>
        <v>0</v>
      </c>
      <c r="R179" s="369">
        <v>0</v>
      </c>
      <c r="S179" s="196">
        <f>R179*'BD GRAL 2'!$E$6</f>
        <v>0</v>
      </c>
      <c r="T179" s="369">
        <v>0</v>
      </c>
      <c r="U179" s="196">
        <f>T179*'BD GRAL 2'!$E$7</f>
        <v>0</v>
      </c>
      <c r="V179" s="369">
        <v>0</v>
      </c>
      <c r="W179" s="165">
        <f>V179*'BD GRAL 2'!$E$8</f>
        <v>0</v>
      </c>
      <c r="X179" s="369">
        <v>0</v>
      </c>
      <c r="Y179" s="196">
        <f>X179*'BD GRAL 2'!$E$9</f>
        <v>0</v>
      </c>
      <c r="Z179" s="369">
        <v>0</v>
      </c>
      <c r="AA179" s="196">
        <f>Z179*'BD GRAL 2'!$E$10</f>
        <v>0</v>
      </c>
      <c r="AB179" s="369">
        <v>0</v>
      </c>
      <c r="AC179" s="196">
        <f>AB179*'BD GRAL 2'!$E$11</f>
        <v>0</v>
      </c>
      <c r="AD179" s="369">
        <v>0</v>
      </c>
      <c r="AE179" s="196">
        <f>AD179*'BD GRAL 2'!$E$12</f>
        <v>0</v>
      </c>
      <c r="AF179" s="369">
        <v>0</v>
      </c>
      <c r="AG179" s="196">
        <f>AF179*'BD GRAL 2'!$E$13</f>
        <v>0</v>
      </c>
      <c r="AH179" s="369">
        <v>0</v>
      </c>
      <c r="AI179" s="196">
        <f>AH179*'BD GRAL 2'!$E$14</f>
        <v>0</v>
      </c>
      <c r="AJ179" s="369">
        <v>0</v>
      </c>
      <c r="AK179" s="196">
        <f>AJ179*'BD GRAL 2'!$E$15</f>
        <v>0</v>
      </c>
      <c r="AL179" s="369">
        <v>0</v>
      </c>
      <c r="AM179" s="196">
        <f>AL179*'BD GRAL 2'!$E$16</f>
        <v>0</v>
      </c>
      <c r="AN179" s="369">
        <v>0</v>
      </c>
      <c r="AO179" s="196">
        <f>AN179*'BD GRAL 2'!$E$17</f>
        <v>0</v>
      </c>
      <c r="AP179" s="369">
        <v>0</v>
      </c>
      <c r="AQ179" s="196">
        <f>AP179*'BD GRAL 2'!$E$18</f>
        <v>0</v>
      </c>
      <c r="AR179" s="207">
        <f t="shared" si="23"/>
        <v>0</v>
      </c>
      <c r="AS179" s="357">
        <v>0</v>
      </c>
      <c r="AT179" s="358">
        <v>0</v>
      </c>
      <c r="AU179" s="359">
        <v>0</v>
      </c>
      <c r="AV179" s="360">
        <v>0</v>
      </c>
      <c r="AW179" s="359">
        <v>0</v>
      </c>
      <c r="AX179" s="360">
        <v>0</v>
      </c>
      <c r="AY179" s="359">
        <v>0</v>
      </c>
      <c r="AZ179" s="361">
        <v>0</v>
      </c>
      <c r="BA179" s="359">
        <v>0</v>
      </c>
      <c r="BB179" s="361">
        <v>0</v>
      </c>
      <c r="BC179" s="359">
        <v>0</v>
      </c>
      <c r="BD179" s="361">
        <v>0</v>
      </c>
      <c r="BE179" s="362">
        <v>0</v>
      </c>
      <c r="BF179" s="232">
        <f t="shared" si="28"/>
        <v>0</v>
      </c>
      <c r="BG179" s="180">
        <f t="shared" si="29"/>
        <v>0</v>
      </c>
      <c r="BH179" s="227">
        <f t="shared" si="32"/>
        <v>0</v>
      </c>
      <c r="BI179" s="236">
        <f t="shared" si="33"/>
        <v>0</v>
      </c>
      <c r="BJ179" s="974"/>
      <c r="BK179" s="909"/>
      <c r="BL179" s="909"/>
      <c r="BM179" s="975"/>
      <c r="BO179" s="242">
        <v>169</v>
      </c>
      <c r="BP179" s="959"/>
      <c r="BQ179" s="959"/>
      <c r="BR179" s="391" t="str">
        <f>IF(BP179="","",VLOOKUP(BP179,'DATOS BANCARIOS'!$B$4:$K$23,2))</f>
        <v/>
      </c>
      <c r="BS179" s="392" t="str">
        <f>IF(BP179="","",VLOOKUP(BP179,'DATOS BANCARIOS'!$B$4:$K$23,4))</f>
        <v/>
      </c>
      <c r="BT179" s="393" t="str">
        <f>IF(BP179="","",VLOOKUP(BP179,'DATOS BANCARIOS'!$B$4:$K$23,5))</f>
        <v/>
      </c>
      <c r="BU179" s="393" t="str">
        <f>IF(BP179="","",VLOOKUP(BP179,'DATOS BANCARIOS'!$B$4:$K$23,6))</f>
        <v/>
      </c>
      <c r="BV179" s="393" t="str">
        <f>IF(BP179="","",VLOOKUP(BP179,'DATOS BANCARIOS'!$B$4:$K$23,7))</f>
        <v/>
      </c>
      <c r="BW179" s="393" t="str">
        <f>IF(BP179="","",VLOOKUP(BP179,'DATOS BANCARIOS'!$B$4:$K$23,8))</f>
        <v/>
      </c>
      <c r="BX179" s="713"/>
      <c r="BY179" s="395"/>
      <c r="BZ179" s="298">
        <v>0</v>
      </c>
      <c r="CA179" s="299">
        <v>0</v>
      </c>
      <c r="CB179" s="300">
        <v>0</v>
      </c>
      <c r="CC179" s="299">
        <v>0</v>
      </c>
      <c r="CD179" s="300">
        <v>0</v>
      </c>
      <c r="CE179" s="299">
        <v>0</v>
      </c>
      <c r="CF179" s="300">
        <v>0</v>
      </c>
      <c r="CG179" s="299">
        <v>0</v>
      </c>
      <c r="CH179" s="301">
        <v>0</v>
      </c>
      <c r="CI179" s="299">
        <v>0</v>
      </c>
      <c r="CJ179" s="301">
        <v>0</v>
      </c>
      <c r="CK179" s="299">
        <v>0</v>
      </c>
      <c r="CL179" s="375">
        <v>0</v>
      </c>
      <c r="CM179" s="376">
        <v>0</v>
      </c>
      <c r="CN179" s="375">
        <v>0</v>
      </c>
      <c r="CO179" s="376">
        <v>0</v>
      </c>
      <c r="CP179" s="375">
        <v>0</v>
      </c>
      <c r="CQ179" s="302">
        <v>0</v>
      </c>
      <c r="CR179" s="254">
        <f t="shared" si="24"/>
        <v>0</v>
      </c>
      <c r="CS179" s="255">
        <f t="shared" si="30"/>
        <v>0</v>
      </c>
      <c r="CT179" s="291">
        <f t="shared" si="31"/>
        <v>0</v>
      </c>
      <c r="CU179" s="824">
        <f t="shared" si="25"/>
        <v>0</v>
      </c>
      <c r="CV179" s="373">
        <f t="shared" si="26"/>
        <v>0</v>
      </c>
      <c r="CW179" s="373">
        <f t="shared" si="27"/>
        <v>0</v>
      </c>
      <c r="CX179" s="910"/>
      <c r="CY179" s="907"/>
      <c r="CZ179" s="947"/>
    </row>
    <row r="180" spans="1:104" s="6" customFormat="1" ht="22.5" customHeight="1" x14ac:dyDescent="0.25">
      <c r="A180" s="52">
        <v>170</v>
      </c>
      <c r="B180" s="972"/>
      <c r="C180" s="972"/>
      <c r="D180" s="175" t="str">
        <f>IF(B180="","",VLOOKUP(B180,'DATOS BANCARIOS'!$B$4:$K$23,2))</f>
        <v/>
      </c>
      <c r="E180" s="117" t="str">
        <f>IF(B180="","",VLOOKUP(B180,'DATOS BANCARIOS'!$B$4:$K$23,4))</f>
        <v/>
      </c>
      <c r="F180" s="117" t="str">
        <f>IF(B180="","",VLOOKUP(B180,'DATOS BANCARIOS'!$B$4:$K$23,5))</f>
        <v/>
      </c>
      <c r="G180" s="117" t="str">
        <f>IF(B180="","",VLOOKUP(B180,'DATOS BANCARIOS'!$B$4:$K$23,6))</f>
        <v/>
      </c>
      <c r="H180" s="117" t="str">
        <f>IF(B180="","",VLOOKUP(B180,'DATOS BANCARIOS'!$B$4:$K$23,7))</f>
        <v/>
      </c>
      <c r="I180" s="117" t="str">
        <f>IF(B180="","",VLOOKUP(B180,'DATOS BANCARIOS'!$B$4:$K$23,8))</f>
        <v/>
      </c>
      <c r="J180" s="713"/>
      <c r="K180" s="397"/>
      <c r="L180" s="852">
        <v>0</v>
      </c>
      <c r="M180" s="196">
        <f>L180*'BD GRAL 2'!$E$3</f>
        <v>0</v>
      </c>
      <c r="N180" s="369">
        <v>0</v>
      </c>
      <c r="O180" s="196">
        <f>N180*'BD GRAL 2'!$E$4</f>
        <v>0</v>
      </c>
      <c r="P180" s="369">
        <v>0</v>
      </c>
      <c r="Q180" s="196">
        <f>P180*'BD GRAL 2'!$E$5</f>
        <v>0</v>
      </c>
      <c r="R180" s="369">
        <v>0</v>
      </c>
      <c r="S180" s="196">
        <f>R180*'BD GRAL 2'!$E$6</f>
        <v>0</v>
      </c>
      <c r="T180" s="369">
        <v>0</v>
      </c>
      <c r="U180" s="196">
        <f>T180*'BD GRAL 2'!$E$7</f>
        <v>0</v>
      </c>
      <c r="V180" s="369">
        <v>0</v>
      </c>
      <c r="W180" s="165">
        <f>V180*'BD GRAL 2'!$E$8</f>
        <v>0</v>
      </c>
      <c r="X180" s="369">
        <v>0</v>
      </c>
      <c r="Y180" s="196">
        <f>X180*'BD GRAL 2'!$E$9</f>
        <v>0</v>
      </c>
      <c r="Z180" s="369">
        <v>0</v>
      </c>
      <c r="AA180" s="196">
        <f>Z180*'BD GRAL 2'!$E$10</f>
        <v>0</v>
      </c>
      <c r="AB180" s="369">
        <v>0</v>
      </c>
      <c r="AC180" s="196">
        <f>AB180*'BD GRAL 2'!$E$11</f>
        <v>0</v>
      </c>
      <c r="AD180" s="369">
        <v>0</v>
      </c>
      <c r="AE180" s="196">
        <f>AD180*'BD GRAL 2'!$E$12</f>
        <v>0</v>
      </c>
      <c r="AF180" s="369">
        <v>0</v>
      </c>
      <c r="AG180" s="196">
        <f>AF180*'BD GRAL 2'!$E$13</f>
        <v>0</v>
      </c>
      <c r="AH180" s="369">
        <v>0</v>
      </c>
      <c r="AI180" s="196">
        <f>AH180*'BD GRAL 2'!$E$14</f>
        <v>0</v>
      </c>
      <c r="AJ180" s="369">
        <v>0</v>
      </c>
      <c r="AK180" s="196">
        <f>AJ180*'BD GRAL 2'!$E$15</f>
        <v>0</v>
      </c>
      <c r="AL180" s="369">
        <v>0</v>
      </c>
      <c r="AM180" s="196">
        <f>AL180*'BD GRAL 2'!$E$16</f>
        <v>0</v>
      </c>
      <c r="AN180" s="369">
        <v>0</v>
      </c>
      <c r="AO180" s="196">
        <f>AN180*'BD GRAL 2'!$E$17</f>
        <v>0</v>
      </c>
      <c r="AP180" s="369">
        <v>0</v>
      </c>
      <c r="AQ180" s="196">
        <f>AP180*'BD GRAL 2'!$E$18</f>
        <v>0</v>
      </c>
      <c r="AR180" s="207">
        <f t="shared" si="23"/>
        <v>0</v>
      </c>
      <c r="AS180" s="357">
        <v>0</v>
      </c>
      <c r="AT180" s="358">
        <v>0</v>
      </c>
      <c r="AU180" s="359">
        <v>0</v>
      </c>
      <c r="AV180" s="360">
        <v>0</v>
      </c>
      <c r="AW180" s="359">
        <v>0</v>
      </c>
      <c r="AX180" s="360">
        <v>0</v>
      </c>
      <c r="AY180" s="359">
        <v>0</v>
      </c>
      <c r="AZ180" s="361">
        <v>0</v>
      </c>
      <c r="BA180" s="359">
        <v>0</v>
      </c>
      <c r="BB180" s="361">
        <v>0</v>
      </c>
      <c r="BC180" s="359">
        <v>0</v>
      </c>
      <c r="BD180" s="361">
        <v>0</v>
      </c>
      <c r="BE180" s="362">
        <v>0</v>
      </c>
      <c r="BF180" s="232">
        <f t="shared" si="28"/>
        <v>0</v>
      </c>
      <c r="BG180" s="180">
        <f t="shared" si="29"/>
        <v>0</v>
      </c>
      <c r="BH180" s="227">
        <f t="shared" si="32"/>
        <v>0</v>
      </c>
      <c r="BI180" s="236">
        <f t="shared" si="33"/>
        <v>0</v>
      </c>
      <c r="BJ180" s="974"/>
      <c r="BK180" s="909"/>
      <c r="BL180" s="909"/>
      <c r="BM180" s="975"/>
      <c r="BO180" s="242">
        <v>170</v>
      </c>
      <c r="BP180" s="959"/>
      <c r="BQ180" s="959"/>
      <c r="BR180" s="391" t="str">
        <f>IF(BP180="","",VLOOKUP(BP180,'DATOS BANCARIOS'!$B$4:$K$23,2))</f>
        <v/>
      </c>
      <c r="BS180" s="392" t="str">
        <f>IF(BP180="","",VLOOKUP(BP180,'DATOS BANCARIOS'!$B$4:$K$23,4))</f>
        <v/>
      </c>
      <c r="BT180" s="393" t="str">
        <f>IF(BP180="","",VLOOKUP(BP180,'DATOS BANCARIOS'!$B$4:$K$23,5))</f>
        <v/>
      </c>
      <c r="BU180" s="393" t="str">
        <f>IF(BP180="","",VLOOKUP(BP180,'DATOS BANCARIOS'!$B$4:$K$23,6))</f>
        <v/>
      </c>
      <c r="BV180" s="393" t="str">
        <f>IF(BP180="","",VLOOKUP(BP180,'DATOS BANCARIOS'!$B$4:$K$23,7))</f>
        <v/>
      </c>
      <c r="BW180" s="393" t="str">
        <f>IF(BP180="","",VLOOKUP(BP180,'DATOS BANCARIOS'!$B$4:$K$23,8))</f>
        <v/>
      </c>
      <c r="BX180" s="713"/>
      <c r="BY180" s="395"/>
      <c r="BZ180" s="298">
        <v>0</v>
      </c>
      <c r="CA180" s="299">
        <v>0</v>
      </c>
      <c r="CB180" s="300">
        <v>0</v>
      </c>
      <c r="CC180" s="299">
        <v>0</v>
      </c>
      <c r="CD180" s="300">
        <v>0</v>
      </c>
      <c r="CE180" s="299">
        <v>0</v>
      </c>
      <c r="CF180" s="300">
        <v>0</v>
      </c>
      <c r="CG180" s="299">
        <v>0</v>
      </c>
      <c r="CH180" s="301">
        <v>0</v>
      </c>
      <c r="CI180" s="299">
        <v>0</v>
      </c>
      <c r="CJ180" s="301">
        <v>0</v>
      </c>
      <c r="CK180" s="299">
        <v>0</v>
      </c>
      <c r="CL180" s="375">
        <v>0</v>
      </c>
      <c r="CM180" s="376">
        <v>0</v>
      </c>
      <c r="CN180" s="375">
        <v>0</v>
      </c>
      <c r="CO180" s="376">
        <v>0</v>
      </c>
      <c r="CP180" s="375">
        <v>0</v>
      </c>
      <c r="CQ180" s="302">
        <v>0</v>
      </c>
      <c r="CR180" s="254">
        <f t="shared" si="24"/>
        <v>0</v>
      </c>
      <c r="CS180" s="255">
        <f t="shared" si="30"/>
        <v>0</v>
      </c>
      <c r="CT180" s="291">
        <f t="shared" si="31"/>
        <v>0</v>
      </c>
      <c r="CU180" s="824">
        <f t="shared" si="25"/>
        <v>0</v>
      </c>
      <c r="CV180" s="373">
        <f t="shared" si="26"/>
        <v>0</v>
      </c>
      <c r="CW180" s="373">
        <f t="shared" si="27"/>
        <v>0</v>
      </c>
      <c r="CX180" s="910"/>
      <c r="CY180" s="907"/>
      <c r="CZ180" s="947"/>
    </row>
    <row r="181" spans="1:104" s="6" customFormat="1" ht="22.5" customHeight="1" x14ac:dyDescent="0.25">
      <c r="A181" s="52">
        <v>171</v>
      </c>
      <c r="B181" s="972"/>
      <c r="C181" s="972"/>
      <c r="D181" s="175" t="str">
        <f>IF(B181="","",VLOOKUP(B181,'DATOS BANCARIOS'!$B$4:$K$23,2))</f>
        <v/>
      </c>
      <c r="E181" s="117" t="str">
        <f>IF(B181="","",VLOOKUP(B181,'DATOS BANCARIOS'!$B$4:$K$23,4))</f>
        <v/>
      </c>
      <c r="F181" s="117" t="str">
        <f>IF(B181="","",VLOOKUP(B181,'DATOS BANCARIOS'!$B$4:$K$23,5))</f>
        <v/>
      </c>
      <c r="G181" s="117" t="str">
        <f>IF(B181="","",VLOOKUP(B181,'DATOS BANCARIOS'!$B$4:$K$23,6))</f>
        <v/>
      </c>
      <c r="H181" s="117" t="str">
        <f>IF(B181="","",VLOOKUP(B181,'DATOS BANCARIOS'!$B$4:$K$23,7))</f>
        <v/>
      </c>
      <c r="I181" s="117" t="str">
        <f>IF(B181="","",VLOOKUP(B181,'DATOS BANCARIOS'!$B$4:$K$23,8))</f>
        <v/>
      </c>
      <c r="J181" s="713"/>
      <c r="K181" s="397"/>
      <c r="L181" s="852">
        <v>0</v>
      </c>
      <c r="M181" s="196">
        <f>L181*'BD GRAL 2'!$E$3</f>
        <v>0</v>
      </c>
      <c r="N181" s="369">
        <v>0</v>
      </c>
      <c r="O181" s="196">
        <f>N181*'BD GRAL 2'!$E$4</f>
        <v>0</v>
      </c>
      <c r="P181" s="369">
        <v>0</v>
      </c>
      <c r="Q181" s="196">
        <f>P181*'BD GRAL 2'!$E$5</f>
        <v>0</v>
      </c>
      <c r="R181" s="369">
        <v>0</v>
      </c>
      <c r="S181" s="196">
        <f>R181*'BD GRAL 2'!$E$6</f>
        <v>0</v>
      </c>
      <c r="T181" s="369">
        <v>0</v>
      </c>
      <c r="U181" s="196">
        <f>T181*'BD GRAL 2'!$E$7</f>
        <v>0</v>
      </c>
      <c r="V181" s="369">
        <v>0</v>
      </c>
      <c r="W181" s="165">
        <f>V181*'BD GRAL 2'!$E$8</f>
        <v>0</v>
      </c>
      <c r="X181" s="369">
        <v>0</v>
      </c>
      <c r="Y181" s="196">
        <f>X181*'BD GRAL 2'!$E$9</f>
        <v>0</v>
      </c>
      <c r="Z181" s="369">
        <v>0</v>
      </c>
      <c r="AA181" s="196">
        <f>Z181*'BD GRAL 2'!$E$10</f>
        <v>0</v>
      </c>
      <c r="AB181" s="369">
        <v>0</v>
      </c>
      <c r="AC181" s="196">
        <f>AB181*'BD GRAL 2'!$E$11</f>
        <v>0</v>
      </c>
      <c r="AD181" s="369">
        <v>0</v>
      </c>
      <c r="AE181" s="196">
        <f>AD181*'BD GRAL 2'!$E$12</f>
        <v>0</v>
      </c>
      <c r="AF181" s="369">
        <v>0</v>
      </c>
      <c r="AG181" s="196">
        <f>AF181*'BD GRAL 2'!$E$13</f>
        <v>0</v>
      </c>
      <c r="AH181" s="369">
        <v>0</v>
      </c>
      <c r="AI181" s="196">
        <f>AH181*'BD GRAL 2'!$E$14</f>
        <v>0</v>
      </c>
      <c r="AJ181" s="369">
        <v>0</v>
      </c>
      <c r="AK181" s="196">
        <f>AJ181*'BD GRAL 2'!$E$15</f>
        <v>0</v>
      </c>
      <c r="AL181" s="369">
        <v>0</v>
      </c>
      <c r="AM181" s="196">
        <f>AL181*'BD GRAL 2'!$E$16</f>
        <v>0</v>
      </c>
      <c r="AN181" s="369">
        <v>0</v>
      </c>
      <c r="AO181" s="196">
        <f>AN181*'BD GRAL 2'!$E$17</f>
        <v>0</v>
      </c>
      <c r="AP181" s="369">
        <v>0</v>
      </c>
      <c r="AQ181" s="196">
        <f>AP181*'BD GRAL 2'!$E$18</f>
        <v>0</v>
      </c>
      <c r="AR181" s="207">
        <f t="shared" si="23"/>
        <v>0</v>
      </c>
      <c r="AS181" s="357">
        <v>0</v>
      </c>
      <c r="AT181" s="358">
        <v>0</v>
      </c>
      <c r="AU181" s="359">
        <v>0</v>
      </c>
      <c r="AV181" s="360">
        <v>0</v>
      </c>
      <c r="AW181" s="359">
        <v>0</v>
      </c>
      <c r="AX181" s="360">
        <v>0</v>
      </c>
      <c r="AY181" s="359">
        <v>0</v>
      </c>
      <c r="AZ181" s="361">
        <v>0</v>
      </c>
      <c r="BA181" s="359">
        <v>0</v>
      </c>
      <c r="BB181" s="361">
        <v>0</v>
      </c>
      <c r="BC181" s="359">
        <v>0</v>
      </c>
      <c r="BD181" s="361">
        <v>0</v>
      </c>
      <c r="BE181" s="362">
        <v>0</v>
      </c>
      <c r="BF181" s="232">
        <f t="shared" si="28"/>
        <v>0</v>
      </c>
      <c r="BG181" s="180">
        <f t="shared" si="29"/>
        <v>0</v>
      </c>
      <c r="BH181" s="227">
        <f t="shared" si="32"/>
        <v>0</v>
      </c>
      <c r="BI181" s="236">
        <f t="shared" si="33"/>
        <v>0</v>
      </c>
      <c r="BJ181" s="974"/>
      <c r="BK181" s="909"/>
      <c r="BL181" s="909"/>
      <c r="BM181" s="975"/>
      <c r="BO181" s="242">
        <v>171</v>
      </c>
      <c r="BP181" s="959"/>
      <c r="BQ181" s="959"/>
      <c r="BR181" s="391" t="str">
        <f>IF(BP181="","",VLOOKUP(BP181,'DATOS BANCARIOS'!$B$4:$K$23,2))</f>
        <v/>
      </c>
      <c r="BS181" s="392" t="str">
        <f>IF(BP181="","",VLOOKUP(BP181,'DATOS BANCARIOS'!$B$4:$K$23,4))</f>
        <v/>
      </c>
      <c r="BT181" s="393" t="str">
        <f>IF(BP181="","",VLOOKUP(BP181,'DATOS BANCARIOS'!$B$4:$K$23,5))</f>
        <v/>
      </c>
      <c r="BU181" s="393" t="str">
        <f>IF(BP181="","",VLOOKUP(BP181,'DATOS BANCARIOS'!$B$4:$K$23,6))</f>
        <v/>
      </c>
      <c r="BV181" s="393" t="str">
        <f>IF(BP181="","",VLOOKUP(BP181,'DATOS BANCARIOS'!$B$4:$K$23,7))</f>
        <v/>
      </c>
      <c r="BW181" s="393" t="str">
        <f>IF(BP181="","",VLOOKUP(BP181,'DATOS BANCARIOS'!$B$4:$K$23,8))</f>
        <v/>
      </c>
      <c r="BX181" s="713"/>
      <c r="BY181" s="395"/>
      <c r="BZ181" s="298">
        <v>0</v>
      </c>
      <c r="CA181" s="299">
        <v>0</v>
      </c>
      <c r="CB181" s="300">
        <v>0</v>
      </c>
      <c r="CC181" s="299">
        <v>0</v>
      </c>
      <c r="CD181" s="300">
        <v>0</v>
      </c>
      <c r="CE181" s="299">
        <v>0</v>
      </c>
      <c r="CF181" s="300">
        <v>0</v>
      </c>
      <c r="CG181" s="299">
        <v>0</v>
      </c>
      <c r="CH181" s="301">
        <v>0</v>
      </c>
      <c r="CI181" s="299">
        <v>0</v>
      </c>
      <c r="CJ181" s="301">
        <v>0</v>
      </c>
      <c r="CK181" s="299">
        <v>0</v>
      </c>
      <c r="CL181" s="375">
        <v>0</v>
      </c>
      <c r="CM181" s="376">
        <v>0</v>
      </c>
      <c r="CN181" s="375">
        <v>0</v>
      </c>
      <c r="CO181" s="376">
        <v>0</v>
      </c>
      <c r="CP181" s="375">
        <v>0</v>
      </c>
      <c r="CQ181" s="302">
        <v>0</v>
      </c>
      <c r="CR181" s="254">
        <f t="shared" si="24"/>
        <v>0</v>
      </c>
      <c r="CS181" s="255">
        <f t="shared" si="30"/>
        <v>0</v>
      </c>
      <c r="CT181" s="291">
        <f t="shared" si="31"/>
        <v>0</v>
      </c>
      <c r="CU181" s="824">
        <f t="shared" si="25"/>
        <v>0</v>
      </c>
      <c r="CV181" s="373">
        <f t="shared" si="26"/>
        <v>0</v>
      </c>
      <c r="CW181" s="373">
        <f t="shared" si="27"/>
        <v>0</v>
      </c>
      <c r="CX181" s="910"/>
      <c r="CY181" s="907"/>
      <c r="CZ181" s="947"/>
    </row>
    <row r="182" spans="1:104" s="6" customFormat="1" ht="22.5" customHeight="1" x14ac:dyDescent="0.25">
      <c r="A182" s="52">
        <v>172</v>
      </c>
      <c r="B182" s="972"/>
      <c r="C182" s="972"/>
      <c r="D182" s="175" t="str">
        <f>IF(B182="","",VLOOKUP(B182,'DATOS BANCARIOS'!$B$4:$K$23,2))</f>
        <v/>
      </c>
      <c r="E182" s="117" t="str">
        <f>IF(B182="","",VLOOKUP(B182,'DATOS BANCARIOS'!$B$4:$K$23,4))</f>
        <v/>
      </c>
      <c r="F182" s="117" t="str">
        <f>IF(B182="","",VLOOKUP(B182,'DATOS BANCARIOS'!$B$4:$K$23,5))</f>
        <v/>
      </c>
      <c r="G182" s="117" t="str">
        <f>IF(B182="","",VLOOKUP(B182,'DATOS BANCARIOS'!$B$4:$K$23,6))</f>
        <v/>
      </c>
      <c r="H182" s="117" t="str">
        <f>IF(B182="","",VLOOKUP(B182,'DATOS BANCARIOS'!$B$4:$K$23,7))</f>
        <v/>
      </c>
      <c r="I182" s="117" t="str">
        <f>IF(B182="","",VLOOKUP(B182,'DATOS BANCARIOS'!$B$4:$K$23,8))</f>
        <v/>
      </c>
      <c r="J182" s="713"/>
      <c r="K182" s="397"/>
      <c r="L182" s="852">
        <v>0</v>
      </c>
      <c r="M182" s="196">
        <f>L182*'BD GRAL 2'!$E$3</f>
        <v>0</v>
      </c>
      <c r="N182" s="369">
        <v>0</v>
      </c>
      <c r="O182" s="196">
        <f>N182*'BD GRAL 2'!$E$4</f>
        <v>0</v>
      </c>
      <c r="P182" s="369">
        <v>0</v>
      </c>
      <c r="Q182" s="196">
        <f>P182*'BD GRAL 2'!$E$5</f>
        <v>0</v>
      </c>
      <c r="R182" s="369">
        <v>0</v>
      </c>
      <c r="S182" s="196">
        <f>R182*'BD GRAL 2'!$E$6</f>
        <v>0</v>
      </c>
      <c r="T182" s="369">
        <v>0</v>
      </c>
      <c r="U182" s="196">
        <f>T182*'BD GRAL 2'!$E$7</f>
        <v>0</v>
      </c>
      <c r="V182" s="369">
        <v>0</v>
      </c>
      <c r="W182" s="165">
        <f>V182*'BD GRAL 2'!$E$8</f>
        <v>0</v>
      </c>
      <c r="X182" s="369">
        <v>0</v>
      </c>
      <c r="Y182" s="196">
        <f>X182*'BD GRAL 2'!$E$9</f>
        <v>0</v>
      </c>
      <c r="Z182" s="369">
        <v>0</v>
      </c>
      <c r="AA182" s="196">
        <f>Z182*'BD GRAL 2'!$E$10</f>
        <v>0</v>
      </c>
      <c r="AB182" s="369">
        <v>0</v>
      </c>
      <c r="AC182" s="196">
        <f>AB182*'BD GRAL 2'!$E$11</f>
        <v>0</v>
      </c>
      <c r="AD182" s="369">
        <v>0</v>
      </c>
      <c r="AE182" s="196">
        <f>AD182*'BD GRAL 2'!$E$12</f>
        <v>0</v>
      </c>
      <c r="AF182" s="369">
        <v>0</v>
      </c>
      <c r="AG182" s="196">
        <f>AF182*'BD GRAL 2'!$E$13</f>
        <v>0</v>
      </c>
      <c r="AH182" s="369">
        <v>0</v>
      </c>
      <c r="AI182" s="196">
        <f>AH182*'BD GRAL 2'!$E$14</f>
        <v>0</v>
      </c>
      <c r="AJ182" s="369">
        <v>0</v>
      </c>
      <c r="AK182" s="196">
        <f>AJ182*'BD GRAL 2'!$E$15</f>
        <v>0</v>
      </c>
      <c r="AL182" s="369">
        <v>0</v>
      </c>
      <c r="AM182" s="196">
        <f>AL182*'BD GRAL 2'!$E$16</f>
        <v>0</v>
      </c>
      <c r="AN182" s="369">
        <v>0</v>
      </c>
      <c r="AO182" s="196">
        <f>AN182*'BD GRAL 2'!$E$17</f>
        <v>0</v>
      </c>
      <c r="AP182" s="369">
        <v>0</v>
      </c>
      <c r="AQ182" s="196">
        <f>AP182*'BD GRAL 2'!$E$18</f>
        <v>0</v>
      </c>
      <c r="AR182" s="207">
        <f t="shared" si="23"/>
        <v>0</v>
      </c>
      <c r="AS182" s="357">
        <v>0</v>
      </c>
      <c r="AT182" s="358">
        <v>0</v>
      </c>
      <c r="AU182" s="359">
        <v>0</v>
      </c>
      <c r="AV182" s="360">
        <v>0</v>
      </c>
      <c r="AW182" s="359">
        <v>0</v>
      </c>
      <c r="AX182" s="360">
        <v>0</v>
      </c>
      <c r="AY182" s="359">
        <v>0</v>
      </c>
      <c r="AZ182" s="361">
        <v>0</v>
      </c>
      <c r="BA182" s="359">
        <v>0</v>
      </c>
      <c r="BB182" s="361">
        <v>0</v>
      </c>
      <c r="BC182" s="359">
        <v>0</v>
      </c>
      <c r="BD182" s="361">
        <v>0</v>
      </c>
      <c r="BE182" s="362">
        <v>0</v>
      </c>
      <c r="BF182" s="232">
        <f t="shared" si="28"/>
        <v>0</v>
      </c>
      <c r="BG182" s="180">
        <f t="shared" si="29"/>
        <v>0</v>
      </c>
      <c r="BH182" s="227">
        <f t="shared" si="32"/>
        <v>0</v>
      </c>
      <c r="BI182" s="236">
        <f t="shared" si="33"/>
        <v>0</v>
      </c>
      <c r="BJ182" s="974"/>
      <c r="BK182" s="909"/>
      <c r="BL182" s="909"/>
      <c r="BM182" s="975"/>
      <c r="BO182" s="242">
        <v>172</v>
      </c>
      <c r="BP182" s="959"/>
      <c r="BQ182" s="959"/>
      <c r="BR182" s="391" t="str">
        <f>IF(BP182="","",VLOOKUP(BP182,'DATOS BANCARIOS'!$B$4:$K$23,2))</f>
        <v/>
      </c>
      <c r="BS182" s="392" t="str">
        <f>IF(BP182="","",VLOOKUP(BP182,'DATOS BANCARIOS'!$B$4:$K$23,4))</f>
        <v/>
      </c>
      <c r="BT182" s="393" t="str">
        <f>IF(BP182="","",VLOOKUP(BP182,'DATOS BANCARIOS'!$B$4:$K$23,5))</f>
        <v/>
      </c>
      <c r="BU182" s="393" t="str">
        <f>IF(BP182="","",VLOOKUP(BP182,'DATOS BANCARIOS'!$B$4:$K$23,6))</f>
        <v/>
      </c>
      <c r="BV182" s="393" t="str">
        <f>IF(BP182="","",VLOOKUP(BP182,'DATOS BANCARIOS'!$B$4:$K$23,7))</f>
        <v/>
      </c>
      <c r="BW182" s="393" t="str">
        <f>IF(BP182="","",VLOOKUP(BP182,'DATOS BANCARIOS'!$B$4:$K$23,8))</f>
        <v/>
      </c>
      <c r="BX182" s="713"/>
      <c r="BY182" s="395"/>
      <c r="BZ182" s="298">
        <v>0</v>
      </c>
      <c r="CA182" s="299">
        <v>0</v>
      </c>
      <c r="CB182" s="300">
        <v>0</v>
      </c>
      <c r="CC182" s="299">
        <v>0</v>
      </c>
      <c r="CD182" s="300">
        <v>0</v>
      </c>
      <c r="CE182" s="299">
        <v>0</v>
      </c>
      <c r="CF182" s="300">
        <v>0</v>
      </c>
      <c r="CG182" s="299">
        <v>0</v>
      </c>
      <c r="CH182" s="301">
        <v>0</v>
      </c>
      <c r="CI182" s="299">
        <v>0</v>
      </c>
      <c r="CJ182" s="301">
        <v>0</v>
      </c>
      <c r="CK182" s="299">
        <v>0</v>
      </c>
      <c r="CL182" s="375">
        <v>0</v>
      </c>
      <c r="CM182" s="376">
        <v>0</v>
      </c>
      <c r="CN182" s="375">
        <v>0</v>
      </c>
      <c r="CO182" s="376">
        <v>0</v>
      </c>
      <c r="CP182" s="375">
        <v>0</v>
      </c>
      <c r="CQ182" s="302">
        <v>0</v>
      </c>
      <c r="CR182" s="254">
        <f t="shared" si="24"/>
        <v>0</v>
      </c>
      <c r="CS182" s="255">
        <f t="shared" si="30"/>
        <v>0</v>
      </c>
      <c r="CT182" s="291">
        <f t="shared" si="31"/>
        <v>0</v>
      </c>
      <c r="CU182" s="824">
        <f t="shared" si="25"/>
        <v>0</v>
      </c>
      <c r="CV182" s="373">
        <f t="shared" si="26"/>
        <v>0</v>
      </c>
      <c r="CW182" s="373">
        <f t="shared" si="27"/>
        <v>0</v>
      </c>
      <c r="CX182" s="910"/>
      <c r="CY182" s="907"/>
      <c r="CZ182" s="947"/>
    </row>
    <row r="183" spans="1:104" s="6" customFormat="1" ht="22.5" customHeight="1" x14ac:dyDescent="0.25">
      <c r="A183" s="52">
        <v>173</v>
      </c>
      <c r="B183" s="972"/>
      <c r="C183" s="972"/>
      <c r="D183" s="175" t="str">
        <f>IF(B183="","",VLOOKUP(B183,'DATOS BANCARIOS'!$B$4:$K$23,2))</f>
        <v/>
      </c>
      <c r="E183" s="117" t="str">
        <f>IF(B183="","",VLOOKUP(B183,'DATOS BANCARIOS'!$B$4:$K$23,4))</f>
        <v/>
      </c>
      <c r="F183" s="117" t="str">
        <f>IF(B183="","",VLOOKUP(B183,'DATOS BANCARIOS'!$B$4:$K$23,5))</f>
        <v/>
      </c>
      <c r="G183" s="117" t="str">
        <f>IF(B183="","",VLOOKUP(B183,'DATOS BANCARIOS'!$B$4:$K$23,6))</f>
        <v/>
      </c>
      <c r="H183" s="117" t="str">
        <f>IF(B183="","",VLOOKUP(B183,'DATOS BANCARIOS'!$B$4:$K$23,7))</f>
        <v/>
      </c>
      <c r="I183" s="117" t="str">
        <f>IF(B183="","",VLOOKUP(B183,'DATOS BANCARIOS'!$B$4:$K$23,8))</f>
        <v/>
      </c>
      <c r="J183" s="713"/>
      <c r="K183" s="397"/>
      <c r="L183" s="852">
        <v>0</v>
      </c>
      <c r="M183" s="196">
        <f>L183*'BD GRAL 2'!$E$3</f>
        <v>0</v>
      </c>
      <c r="N183" s="369">
        <v>0</v>
      </c>
      <c r="O183" s="196">
        <f>N183*'BD GRAL 2'!$E$4</f>
        <v>0</v>
      </c>
      <c r="P183" s="369">
        <v>0</v>
      </c>
      <c r="Q183" s="196">
        <f>P183*'BD GRAL 2'!$E$5</f>
        <v>0</v>
      </c>
      <c r="R183" s="369">
        <v>0</v>
      </c>
      <c r="S183" s="196">
        <f>R183*'BD GRAL 2'!$E$6</f>
        <v>0</v>
      </c>
      <c r="T183" s="369">
        <v>0</v>
      </c>
      <c r="U183" s="196">
        <f>T183*'BD GRAL 2'!$E$7</f>
        <v>0</v>
      </c>
      <c r="V183" s="369">
        <v>0</v>
      </c>
      <c r="W183" s="165">
        <f>V183*'BD GRAL 2'!$E$8</f>
        <v>0</v>
      </c>
      <c r="X183" s="369">
        <v>0</v>
      </c>
      <c r="Y183" s="196">
        <f>X183*'BD GRAL 2'!$E$9</f>
        <v>0</v>
      </c>
      <c r="Z183" s="369">
        <v>0</v>
      </c>
      <c r="AA183" s="196">
        <f>Z183*'BD GRAL 2'!$E$10</f>
        <v>0</v>
      </c>
      <c r="AB183" s="369">
        <v>0</v>
      </c>
      <c r="AC183" s="196">
        <f>AB183*'BD GRAL 2'!$E$11</f>
        <v>0</v>
      </c>
      <c r="AD183" s="369">
        <v>0</v>
      </c>
      <c r="AE183" s="196">
        <f>AD183*'BD GRAL 2'!$E$12</f>
        <v>0</v>
      </c>
      <c r="AF183" s="369">
        <v>0</v>
      </c>
      <c r="AG183" s="196">
        <f>AF183*'BD GRAL 2'!$E$13</f>
        <v>0</v>
      </c>
      <c r="AH183" s="369">
        <v>0</v>
      </c>
      <c r="AI183" s="196">
        <f>AH183*'BD GRAL 2'!$E$14</f>
        <v>0</v>
      </c>
      <c r="AJ183" s="369">
        <v>0</v>
      </c>
      <c r="AK183" s="196">
        <f>AJ183*'BD GRAL 2'!$E$15</f>
        <v>0</v>
      </c>
      <c r="AL183" s="369">
        <v>0</v>
      </c>
      <c r="AM183" s="196">
        <f>AL183*'BD GRAL 2'!$E$16</f>
        <v>0</v>
      </c>
      <c r="AN183" s="369">
        <v>0</v>
      </c>
      <c r="AO183" s="196">
        <f>AN183*'BD GRAL 2'!$E$17</f>
        <v>0</v>
      </c>
      <c r="AP183" s="369">
        <v>0</v>
      </c>
      <c r="AQ183" s="196">
        <f>AP183*'BD GRAL 2'!$E$18</f>
        <v>0</v>
      </c>
      <c r="AR183" s="207">
        <f t="shared" si="23"/>
        <v>0</v>
      </c>
      <c r="AS183" s="357">
        <v>0</v>
      </c>
      <c r="AT183" s="358">
        <v>0</v>
      </c>
      <c r="AU183" s="359">
        <v>0</v>
      </c>
      <c r="AV183" s="360">
        <v>0</v>
      </c>
      <c r="AW183" s="359">
        <v>0</v>
      </c>
      <c r="AX183" s="360">
        <v>0</v>
      </c>
      <c r="AY183" s="359">
        <v>0</v>
      </c>
      <c r="AZ183" s="361">
        <v>0</v>
      </c>
      <c r="BA183" s="359">
        <v>0</v>
      </c>
      <c r="BB183" s="361">
        <v>0</v>
      </c>
      <c r="BC183" s="359">
        <v>0</v>
      </c>
      <c r="BD183" s="361">
        <v>0</v>
      </c>
      <c r="BE183" s="362">
        <v>0</v>
      </c>
      <c r="BF183" s="232">
        <f t="shared" si="28"/>
        <v>0</v>
      </c>
      <c r="BG183" s="180">
        <f t="shared" si="29"/>
        <v>0</v>
      </c>
      <c r="BH183" s="227">
        <f t="shared" si="32"/>
        <v>0</v>
      </c>
      <c r="BI183" s="236">
        <f t="shared" si="33"/>
        <v>0</v>
      </c>
      <c r="BJ183" s="974"/>
      <c r="BK183" s="909"/>
      <c r="BL183" s="909"/>
      <c r="BM183" s="975"/>
      <c r="BO183" s="242">
        <v>173</v>
      </c>
      <c r="BP183" s="959"/>
      <c r="BQ183" s="959"/>
      <c r="BR183" s="391" t="str">
        <f>IF(BP183="","",VLOOKUP(BP183,'DATOS BANCARIOS'!$B$4:$K$23,2))</f>
        <v/>
      </c>
      <c r="BS183" s="392" t="str">
        <f>IF(BP183="","",VLOOKUP(BP183,'DATOS BANCARIOS'!$B$4:$K$23,4))</f>
        <v/>
      </c>
      <c r="BT183" s="393" t="str">
        <f>IF(BP183="","",VLOOKUP(BP183,'DATOS BANCARIOS'!$B$4:$K$23,5))</f>
        <v/>
      </c>
      <c r="BU183" s="393" t="str">
        <f>IF(BP183="","",VLOOKUP(BP183,'DATOS BANCARIOS'!$B$4:$K$23,6))</f>
        <v/>
      </c>
      <c r="BV183" s="393" t="str">
        <f>IF(BP183="","",VLOOKUP(BP183,'DATOS BANCARIOS'!$B$4:$K$23,7))</f>
        <v/>
      </c>
      <c r="BW183" s="393" t="str">
        <f>IF(BP183="","",VLOOKUP(BP183,'DATOS BANCARIOS'!$B$4:$K$23,8))</f>
        <v/>
      </c>
      <c r="BX183" s="713"/>
      <c r="BY183" s="395"/>
      <c r="BZ183" s="298">
        <v>0</v>
      </c>
      <c r="CA183" s="299">
        <v>0</v>
      </c>
      <c r="CB183" s="300">
        <v>0</v>
      </c>
      <c r="CC183" s="299">
        <v>0</v>
      </c>
      <c r="CD183" s="300">
        <v>0</v>
      </c>
      <c r="CE183" s="299">
        <v>0</v>
      </c>
      <c r="CF183" s="300">
        <v>0</v>
      </c>
      <c r="CG183" s="299">
        <v>0</v>
      </c>
      <c r="CH183" s="301">
        <v>0</v>
      </c>
      <c r="CI183" s="299">
        <v>0</v>
      </c>
      <c r="CJ183" s="301">
        <v>0</v>
      </c>
      <c r="CK183" s="299">
        <v>0</v>
      </c>
      <c r="CL183" s="375">
        <v>0</v>
      </c>
      <c r="CM183" s="376">
        <v>0</v>
      </c>
      <c r="CN183" s="375">
        <v>0</v>
      </c>
      <c r="CO183" s="376">
        <v>0</v>
      </c>
      <c r="CP183" s="375">
        <v>0</v>
      </c>
      <c r="CQ183" s="302">
        <v>0</v>
      </c>
      <c r="CR183" s="254">
        <f t="shared" si="24"/>
        <v>0</v>
      </c>
      <c r="CS183" s="255">
        <f t="shared" si="30"/>
        <v>0</v>
      </c>
      <c r="CT183" s="291">
        <f t="shared" si="31"/>
        <v>0</v>
      </c>
      <c r="CU183" s="824">
        <f t="shared" si="25"/>
        <v>0</v>
      </c>
      <c r="CV183" s="373">
        <f t="shared" si="26"/>
        <v>0</v>
      </c>
      <c r="CW183" s="373">
        <f t="shared" si="27"/>
        <v>0</v>
      </c>
      <c r="CX183" s="910"/>
      <c r="CY183" s="907"/>
      <c r="CZ183" s="947"/>
    </row>
    <row r="184" spans="1:104" s="6" customFormat="1" ht="22.5" customHeight="1" x14ac:dyDescent="0.25">
      <c r="A184" s="52">
        <v>174</v>
      </c>
      <c r="B184" s="972"/>
      <c r="C184" s="972"/>
      <c r="D184" s="175" t="str">
        <f>IF(B184="","",VLOOKUP(B184,'DATOS BANCARIOS'!$B$4:$K$23,2))</f>
        <v/>
      </c>
      <c r="E184" s="117" t="str">
        <f>IF(B184="","",VLOOKUP(B184,'DATOS BANCARIOS'!$B$4:$K$23,4))</f>
        <v/>
      </c>
      <c r="F184" s="117" t="str">
        <f>IF(B184="","",VLOOKUP(B184,'DATOS BANCARIOS'!$B$4:$K$23,5))</f>
        <v/>
      </c>
      <c r="G184" s="117" t="str">
        <f>IF(B184="","",VLOOKUP(B184,'DATOS BANCARIOS'!$B$4:$K$23,6))</f>
        <v/>
      </c>
      <c r="H184" s="117" t="str">
        <f>IF(B184="","",VLOOKUP(B184,'DATOS BANCARIOS'!$B$4:$K$23,7))</f>
        <v/>
      </c>
      <c r="I184" s="117" t="str">
        <f>IF(B184="","",VLOOKUP(B184,'DATOS BANCARIOS'!$B$4:$K$23,8))</f>
        <v/>
      </c>
      <c r="J184" s="713"/>
      <c r="K184" s="397"/>
      <c r="L184" s="852">
        <v>0</v>
      </c>
      <c r="M184" s="196">
        <f>L184*'BD GRAL 2'!$E$3</f>
        <v>0</v>
      </c>
      <c r="N184" s="369">
        <v>0</v>
      </c>
      <c r="O184" s="196">
        <f>N184*'BD GRAL 2'!$E$4</f>
        <v>0</v>
      </c>
      <c r="P184" s="369">
        <v>0</v>
      </c>
      <c r="Q184" s="196">
        <f>P184*'BD GRAL 2'!$E$5</f>
        <v>0</v>
      </c>
      <c r="R184" s="369">
        <v>0</v>
      </c>
      <c r="S184" s="196">
        <f>R184*'BD GRAL 2'!$E$6</f>
        <v>0</v>
      </c>
      <c r="T184" s="369">
        <v>0</v>
      </c>
      <c r="U184" s="196">
        <f>T184*'BD GRAL 2'!$E$7</f>
        <v>0</v>
      </c>
      <c r="V184" s="369">
        <v>0</v>
      </c>
      <c r="W184" s="165">
        <f>V184*'BD GRAL 2'!$E$8</f>
        <v>0</v>
      </c>
      <c r="X184" s="369">
        <v>0</v>
      </c>
      <c r="Y184" s="196">
        <f>X184*'BD GRAL 2'!$E$9</f>
        <v>0</v>
      </c>
      <c r="Z184" s="369">
        <v>0</v>
      </c>
      <c r="AA184" s="196">
        <f>Z184*'BD GRAL 2'!$E$10</f>
        <v>0</v>
      </c>
      <c r="AB184" s="369">
        <v>0</v>
      </c>
      <c r="AC184" s="196">
        <f>AB184*'BD GRAL 2'!$E$11</f>
        <v>0</v>
      </c>
      <c r="AD184" s="369">
        <v>0</v>
      </c>
      <c r="AE184" s="196">
        <f>AD184*'BD GRAL 2'!$E$12</f>
        <v>0</v>
      </c>
      <c r="AF184" s="369">
        <v>0</v>
      </c>
      <c r="AG184" s="196">
        <f>AF184*'BD GRAL 2'!$E$13</f>
        <v>0</v>
      </c>
      <c r="AH184" s="369">
        <v>0</v>
      </c>
      <c r="AI184" s="196">
        <f>AH184*'BD GRAL 2'!$E$14</f>
        <v>0</v>
      </c>
      <c r="AJ184" s="369">
        <v>0</v>
      </c>
      <c r="AK184" s="196">
        <f>AJ184*'BD GRAL 2'!$E$15</f>
        <v>0</v>
      </c>
      <c r="AL184" s="369">
        <v>0</v>
      </c>
      <c r="AM184" s="196">
        <f>AL184*'BD GRAL 2'!$E$16</f>
        <v>0</v>
      </c>
      <c r="AN184" s="369">
        <v>0</v>
      </c>
      <c r="AO184" s="196">
        <f>AN184*'BD GRAL 2'!$E$17</f>
        <v>0</v>
      </c>
      <c r="AP184" s="369">
        <v>0</v>
      </c>
      <c r="AQ184" s="196">
        <f>AP184*'BD GRAL 2'!$E$18</f>
        <v>0</v>
      </c>
      <c r="AR184" s="207">
        <f t="shared" si="23"/>
        <v>0</v>
      </c>
      <c r="AS184" s="357">
        <v>0</v>
      </c>
      <c r="AT184" s="358">
        <v>0</v>
      </c>
      <c r="AU184" s="359">
        <v>0</v>
      </c>
      <c r="AV184" s="360">
        <v>0</v>
      </c>
      <c r="AW184" s="359">
        <v>0</v>
      </c>
      <c r="AX184" s="360">
        <v>0</v>
      </c>
      <c r="AY184" s="359">
        <v>0</v>
      </c>
      <c r="AZ184" s="361">
        <v>0</v>
      </c>
      <c r="BA184" s="359">
        <v>0</v>
      </c>
      <c r="BB184" s="361">
        <v>0</v>
      </c>
      <c r="BC184" s="359">
        <v>0</v>
      </c>
      <c r="BD184" s="361">
        <v>0</v>
      </c>
      <c r="BE184" s="362">
        <v>0</v>
      </c>
      <c r="BF184" s="232">
        <f t="shared" si="28"/>
        <v>0</v>
      </c>
      <c r="BG184" s="180">
        <f t="shared" si="29"/>
        <v>0</v>
      </c>
      <c r="BH184" s="227">
        <f t="shared" si="32"/>
        <v>0</v>
      </c>
      <c r="BI184" s="236">
        <f t="shared" si="33"/>
        <v>0</v>
      </c>
      <c r="BJ184" s="974"/>
      <c r="BK184" s="909"/>
      <c r="BL184" s="909"/>
      <c r="BM184" s="975"/>
      <c r="BO184" s="242">
        <v>174</v>
      </c>
      <c r="BP184" s="959"/>
      <c r="BQ184" s="959"/>
      <c r="BR184" s="391" t="str">
        <f>IF(BP184="","",VLOOKUP(BP184,'DATOS BANCARIOS'!$B$4:$K$23,2))</f>
        <v/>
      </c>
      <c r="BS184" s="392" t="str">
        <f>IF(BP184="","",VLOOKUP(BP184,'DATOS BANCARIOS'!$B$4:$K$23,4))</f>
        <v/>
      </c>
      <c r="BT184" s="393" t="str">
        <f>IF(BP184="","",VLOOKUP(BP184,'DATOS BANCARIOS'!$B$4:$K$23,5))</f>
        <v/>
      </c>
      <c r="BU184" s="393" t="str">
        <f>IF(BP184="","",VLOOKUP(BP184,'DATOS BANCARIOS'!$B$4:$K$23,6))</f>
        <v/>
      </c>
      <c r="BV184" s="393" t="str">
        <f>IF(BP184="","",VLOOKUP(BP184,'DATOS BANCARIOS'!$B$4:$K$23,7))</f>
        <v/>
      </c>
      <c r="BW184" s="393" t="str">
        <f>IF(BP184="","",VLOOKUP(BP184,'DATOS BANCARIOS'!$B$4:$K$23,8))</f>
        <v/>
      </c>
      <c r="BX184" s="713"/>
      <c r="BY184" s="395"/>
      <c r="BZ184" s="298">
        <v>0</v>
      </c>
      <c r="CA184" s="299">
        <v>0</v>
      </c>
      <c r="CB184" s="300">
        <v>0</v>
      </c>
      <c r="CC184" s="299">
        <v>0</v>
      </c>
      <c r="CD184" s="300">
        <v>0</v>
      </c>
      <c r="CE184" s="299">
        <v>0</v>
      </c>
      <c r="CF184" s="300">
        <v>0</v>
      </c>
      <c r="CG184" s="299">
        <v>0</v>
      </c>
      <c r="CH184" s="301">
        <v>0</v>
      </c>
      <c r="CI184" s="299">
        <v>0</v>
      </c>
      <c r="CJ184" s="301">
        <v>0</v>
      </c>
      <c r="CK184" s="299">
        <v>0</v>
      </c>
      <c r="CL184" s="375">
        <v>0</v>
      </c>
      <c r="CM184" s="376">
        <v>0</v>
      </c>
      <c r="CN184" s="375">
        <v>0</v>
      </c>
      <c r="CO184" s="376">
        <v>0</v>
      </c>
      <c r="CP184" s="375">
        <v>0</v>
      </c>
      <c r="CQ184" s="302">
        <v>0</v>
      </c>
      <c r="CR184" s="254">
        <f t="shared" si="24"/>
        <v>0</v>
      </c>
      <c r="CS184" s="255">
        <f t="shared" si="30"/>
        <v>0</v>
      </c>
      <c r="CT184" s="291">
        <f t="shared" si="31"/>
        <v>0</v>
      </c>
      <c r="CU184" s="824">
        <f t="shared" si="25"/>
        <v>0</v>
      </c>
      <c r="CV184" s="373">
        <f t="shared" si="26"/>
        <v>0</v>
      </c>
      <c r="CW184" s="373">
        <f t="shared" si="27"/>
        <v>0</v>
      </c>
      <c r="CX184" s="910"/>
      <c r="CY184" s="907"/>
      <c r="CZ184" s="947"/>
    </row>
    <row r="185" spans="1:104" s="6" customFormat="1" ht="22.5" customHeight="1" x14ac:dyDescent="0.25">
      <c r="A185" s="52">
        <v>175</v>
      </c>
      <c r="B185" s="972"/>
      <c r="C185" s="972"/>
      <c r="D185" s="175" t="str">
        <f>IF(B185="","",VLOOKUP(B185,'DATOS BANCARIOS'!$B$4:$K$23,2))</f>
        <v/>
      </c>
      <c r="E185" s="117" t="str">
        <f>IF(B185="","",VLOOKUP(B185,'DATOS BANCARIOS'!$B$4:$K$23,4))</f>
        <v/>
      </c>
      <c r="F185" s="117" t="str">
        <f>IF(B185="","",VLOOKUP(B185,'DATOS BANCARIOS'!$B$4:$K$23,5))</f>
        <v/>
      </c>
      <c r="G185" s="117" t="str">
        <f>IF(B185="","",VLOOKUP(B185,'DATOS BANCARIOS'!$B$4:$K$23,6))</f>
        <v/>
      </c>
      <c r="H185" s="117" t="str">
        <f>IF(B185="","",VLOOKUP(B185,'DATOS BANCARIOS'!$B$4:$K$23,7))</f>
        <v/>
      </c>
      <c r="I185" s="117" t="str">
        <f>IF(B185="","",VLOOKUP(B185,'DATOS BANCARIOS'!$B$4:$K$23,8))</f>
        <v/>
      </c>
      <c r="J185" s="713"/>
      <c r="K185" s="397"/>
      <c r="L185" s="852">
        <v>0</v>
      </c>
      <c r="M185" s="196">
        <f>L185*'BD GRAL 2'!$E$3</f>
        <v>0</v>
      </c>
      <c r="N185" s="369">
        <v>0</v>
      </c>
      <c r="O185" s="196">
        <f>N185*'BD GRAL 2'!$E$4</f>
        <v>0</v>
      </c>
      <c r="P185" s="369">
        <v>0</v>
      </c>
      <c r="Q185" s="196">
        <f>P185*'BD GRAL 2'!$E$5</f>
        <v>0</v>
      </c>
      <c r="R185" s="369">
        <v>0</v>
      </c>
      <c r="S185" s="196">
        <f>R185*'BD GRAL 2'!$E$6</f>
        <v>0</v>
      </c>
      <c r="T185" s="369">
        <v>0</v>
      </c>
      <c r="U185" s="196">
        <f>T185*'BD GRAL 2'!$E$7</f>
        <v>0</v>
      </c>
      <c r="V185" s="369">
        <v>0</v>
      </c>
      <c r="W185" s="165">
        <f>V185*'BD GRAL 2'!$E$8</f>
        <v>0</v>
      </c>
      <c r="X185" s="369">
        <v>0</v>
      </c>
      <c r="Y185" s="196">
        <f>X185*'BD GRAL 2'!$E$9</f>
        <v>0</v>
      </c>
      <c r="Z185" s="369">
        <v>0</v>
      </c>
      <c r="AA185" s="196">
        <f>Z185*'BD GRAL 2'!$E$10</f>
        <v>0</v>
      </c>
      <c r="AB185" s="369">
        <v>0</v>
      </c>
      <c r="AC185" s="196">
        <f>AB185*'BD GRAL 2'!$E$11</f>
        <v>0</v>
      </c>
      <c r="AD185" s="369">
        <v>0</v>
      </c>
      <c r="AE185" s="196">
        <f>AD185*'BD GRAL 2'!$E$12</f>
        <v>0</v>
      </c>
      <c r="AF185" s="369">
        <v>0</v>
      </c>
      <c r="AG185" s="196">
        <f>AF185*'BD GRAL 2'!$E$13</f>
        <v>0</v>
      </c>
      <c r="AH185" s="369">
        <v>0</v>
      </c>
      <c r="AI185" s="196">
        <f>AH185*'BD GRAL 2'!$E$14</f>
        <v>0</v>
      </c>
      <c r="AJ185" s="369">
        <v>0</v>
      </c>
      <c r="AK185" s="196">
        <f>AJ185*'BD GRAL 2'!$E$15</f>
        <v>0</v>
      </c>
      <c r="AL185" s="369">
        <v>0</v>
      </c>
      <c r="AM185" s="196">
        <f>AL185*'BD GRAL 2'!$E$16</f>
        <v>0</v>
      </c>
      <c r="AN185" s="369">
        <v>0</v>
      </c>
      <c r="AO185" s="196">
        <f>AN185*'BD GRAL 2'!$E$17</f>
        <v>0</v>
      </c>
      <c r="AP185" s="369">
        <v>0</v>
      </c>
      <c r="AQ185" s="196">
        <f>AP185*'BD GRAL 2'!$E$18</f>
        <v>0</v>
      </c>
      <c r="AR185" s="207">
        <f t="shared" si="23"/>
        <v>0</v>
      </c>
      <c r="AS185" s="357">
        <v>0</v>
      </c>
      <c r="AT185" s="358">
        <v>0</v>
      </c>
      <c r="AU185" s="359">
        <v>0</v>
      </c>
      <c r="AV185" s="360">
        <v>0</v>
      </c>
      <c r="AW185" s="359">
        <v>0</v>
      </c>
      <c r="AX185" s="360">
        <v>0</v>
      </c>
      <c r="AY185" s="359">
        <v>0</v>
      </c>
      <c r="AZ185" s="361">
        <v>0</v>
      </c>
      <c r="BA185" s="359">
        <v>0</v>
      </c>
      <c r="BB185" s="361">
        <v>0</v>
      </c>
      <c r="BC185" s="359">
        <v>0</v>
      </c>
      <c r="BD185" s="361">
        <v>0</v>
      </c>
      <c r="BE185" s="362">
        <v>0</v>
      </c>
      <c r="BF185" s="232">
        <f t="shared" si="28"/>
        <v>0</v>
      </c>
      <c r="BG185" s="180">
        <f t="shared" si="29"/>
        <v>0</v>
      </c>
      <c r="BH185" s="227">
        <f t="shared" si="32"/>
        <v>0</v>
      </c>
      <c r="BI185" s="236">
        <f t="shared" si="33"/>
        <v>0</v>
      </c>
      <c r="BJ185" s="974"/>
      <c r="BK185" s="909"/>
      <c r="BL185" s="909"/>
      <c r="BM185" s="975"/>
      <c r="BO185" s="242">
        <v>175</v>
      </c>
      <c r="BP185" s="959"/>
      <c r="BQ185" s="959"/>
      <c r="BR185" s="391" t="str">
        <f>IF(BP185="","",VLOOKUP(BP185,'DATOS BANCARIOS'!$B$4:$K$23,2))</f>
        <v/>
      </c>
      <c r="BS185" s="392" t="str">
        <f>IF(BP185="","",VLOOKUP(BP185,'DATOS BANCARIOS'!$B$4:$K$23,4))</f>
        <v/>
      </c>
      <c r="BT185" s="393" t="str">
        <f>IF(BP185="","",VLOOKUP(BP185,'DATOS BANCARIOS'!$B$4:$K$23,5))</f>
        <v/>
      </c>
      <c r="BU185" s="393" t="str">
        <f>IF(BP185="","",VLOOKUP(BP185,'DATOS BANCARIOS'!$B$4:$K$23,6))</f>
        <v/>
      </c>
      <c r="BV185" s="393" t="str">
        <f>IF(BP185="","",VLOOKUP(BP185,'DATOS BANCARIOS'!$B$4:$K$23,7))</f>
        <v/>
      </c>
      <c r="BW185" s="393" t="str">
        <f>IF(BP185="","",VLOOKUP(BP185,'DATOS BANCARIOS'!$B$4:$K$23,8))</f>
        <v/>
      </c>
      <c r="BX185" s="713"/>
      <c r="BY185" s="395"/>
      <c r="BZ185" s="298">
        <v>0</v>
      </c>
      <c r="CA185" s="299">
        <v>0</v>
      </c>
      <c r="CB185" s="300">
        <v>0</v>
      </c>
      <c r="CC185" s="299">
        <v>0</v>
      </c>
      <c r="CD185" s="300">
        <v>0</v>
      </c>
      <c r="CE185" s="299">
        <v>0</v>
      </c>
      <c r="CF185" s="300">
        <v>0</v>
      </c>
      <c r="CG185" s="299">
        <v>0</v>
      </c>
      <c r="CH185" s="301">
        <v>0</v>
      </c>
      <c r="CI185" s="299">
        <v>0</v>
      </c>
      <c r="CJ185" s="301">
        <v>0</v>
      </c>
      <c r="CK185" s="299">
        <v>0</v>
      </c>
      <c r="CL185" s="375">
        <v>0</v>
      </c>
      <c r="CM185" s="376">
        <v>0</v>
      </c>
      <c r="CN185" s="375">
        <v>0</v>
      </c>
      <c r="CO185" s="376">
        <v>0</v>
      </c>
      <c r="CP185" s="375">
        <v>0</v>
      </c>
      <c r="CQ185" s="302">
        <v>0</v>
      </c>
      <c r="CR185" s="254">
        <f t="shared" si="24"/>
        <v>0</v>
      </c>
      <c r="CS185" s="255">
        <f t="shared" si="30"/>
        <v>0</v>
      </c>
      <c r="CT185" s="291">
        <f t="shared" si="31"/>
        <v>0</v>
      </c>
      <c r="CU185" s="824">
        <f t="shared" si="25"/>
        <v>0</v>
      </c>
      <c r="CV185" s="373">
        <f t="shared" si="26"/>
        <v>0</v>
      </c>
      <c r="CW185" s="373">
        <f t="shared" si="27"/>
        <v>0</v>
      </c>
      <c r="CX185" s="910"/>
      <c r="CY185" s="907"/>
      <c r="CZ185" s="947"/>
    </row>
    <row r="186" spans="1:104" s="6" customFormat="1" ht="22.5" customHeight="1" x14ac:dyDescent="0.25">
      <c r="A186" s="52">
        <v>176</v>
      </c>
      <c r="B186" s="972"/>
      <c r="C186" s="972"/>
      <c r="D186" s="175" t="str">
        <f>IF(B186="","",VLOOKUP(B186,'DATOS BANCARIOS'!$B$4:$K$23,2))</f>
        <v/>
      </c>
      <c r="E186" s="117" t="str">
        <f>IF(B186="","",VLOOKUP(B186,'DATOS BANCARIOS'!$B$4:$K$23,4))</f>
        <v/>
      </c>
      <c r="F186" s="117" t="str">
        <f>IF(B186="","",VLOOKUP(B186,'DATOS BANCARIOS'!$B$4:$K$23,5))</f>
        <v/>
      </c>
      <c r="G186" s="117" t="str">
        <f>IF(B186="","",VLOOKUP(B186,'DATOS BANCARIOS'!$B$4:$K$23,6))</f>
        <v/>
      </c>
      <c r="H186" s="117" t="str">
        <f>IF(B186="","",VLOOKUP(B186,'DATOS BANCARIOS'!$B$4:$K$23,7))</f>
        <v/>
      </c>
      <c r="I186" s="117" t="str">
        <f>IF(B186="","",VLOOKUP(B186,'DATOS BANCARIOS'!$B$4:$K$23,8))</f>
        <v/>
      </c>
      <c r="J186" s="713"/>
      <c r="K186" s="397"/>
      <c r="L186" s="852">
        <v>0</v>
      </c>
      <c r="M186" s="196">
        <f>L186*'BD GRAL 2'!$E$3</f>
        <v>0</v>
      </c>
      <c r="N186" s="369">
        <v>0</v>
      </c>
      <c r="O186" s="196">
        <f>N186*'BD GRAL 2'!$E$4</f>
        <v>0</v>
      </c>
      <c r="P186" s="369">
        <v>0</v>
      </c>
      <c r="Q186" s="196">
        <f>P186*'BD GRAL 2'!$E$5</f>
        <v>0</v>
      </c>
      <c r="R186" s="369">
        <v>0</v>
      </c>
      <c r="S186" s="196">
        <f>R186*'BD GRAL 2'!$E$6</f>
        <v>0</v>
      </c>
      <c r="T186" s="369">
        <v>0</v>
      </c>
      <c r="U186" s="196">
        <f>T186*'BD GRAL 2'!$E$7</f>
        <v>0</v>
      </c>
      <c r="V186" s="369">
        <v>0</v>
      </c>
      <c r="W186" s="165">
        <f>V186*'BD GRAL 2'!$E$8</f>
        <v>0</v>
      </c>
      <c r="X186" s="369">
        <v>0</v>
      </c>
      <c r="Y186" s="196">
        <f>X186*'BD GRAL 2'!$E$9</f>
        <v>0</v>
      </c>
      <c r="Z186" s="369">
        <v>0</v>
      </c>
      <c r="AA186" s="196">
        <f>Z186*'BD GRAL 2'!$E$10</f>
        <v>0</v>
      </c>
      <c r="AB186" s="369">
        <v>0</v>
      </c>
      <c r="AC186" s="196">
        <f>AB186*'BD GRAL 2'!$E$11</f>
        <v>0</v>
      </c>
      <c r="AD186" s="369">
        <v>0</v>
      </c>
      <c r="AE186" s="196">
        <f>AD186*'BD GRAL 2'!$E$12</f>
        <v>0</v>
      </c>
      <c r="AF186" s="369">
        <v>0</v>
      </c>
      <c r="AG186" s="196">
        <f>AF186*'BD GRAL 2'!$E$13</f>
        <v>0</v>
      </c>
      <c r="AH186" s="369">
        <v>0</v>
      </c>
      <c r="AI186" s="196">
        <f>AH186*'BD GRAL 2'!$E$14</f>
        <v>0</v>
      </c>
      <c r="AJ186" s="369">
        <v>0</v>
      </c>
      <c r="AK186" s="196">
        <f>AJ186*'BD GRAL 2'!$E$15</f>
        <v>0</v>
      </c>
      <c r="AL186" s="369">
        <v>0</v>
      </c>
      <c r="AM186" s="196">
        <f>AL186*'BD GRAL 2'!$E$16</f>
        <v>0</v>
      </c>
      <c r="AN186" s="369">
        <v>0</v>
      </c>
      <c r="AO186" s="196">
        <f>AN186*'BD GRAL 2'!$E$17</f>
        <v>0</v>
      </c>
      <c r="AP186" s="369">
        <v>0</v>
      </c>
      <c r="AQ186" s="196">
        <f>AP186*'BD GRAL 2'!$E$18</f>
        <v>0</v>
      </c>
      <c r="AR186" s="207">
        <f t="shared" si="23"/>
        <v>0</v>
      </c>
      <c r="AS186" s="357">
        <v>0</v>
      </c>
      <c r="AT186" s="358">
        <v>0</v>
      </c>
      <c r="AU186" s="359">
        <v>0</v>
      </c>
      <c r="AV186" s="360">
        <v>0</v>
      </c>
      <c r="AW186" s="359">
        <v>0</v>
      </c>
      <c r="AX186" s="360">
        <v>0</v>
      </c>
      <c r="AY186" s="359">
        <v>0</v>
      </c>
      <c r="AZ186" s="361">
        <v>0</v>
      </c>
      <c r="BA186" s="359">
        <v>0</v>
      </c>
      <c r="BB186" s="361">
        <v>0</v>
      </c>
      <c r="BC186" s="359">
        <v>0</v>
      </c>
      <c r="BD186" s="361">
        <v>0</v>
      </c>
      <c r="BE186" s="362">
        <v>0</v>
      </c>
      <c r="BF186" s="232">
        <f t="shared" si="28"/>
        <v>0</v>
      </c>
      <c r="BG186" s="180">
        <f t="shared" si="29"/>
        <v>0</v>
      </c>
      <c r="BH186" s="227">
        <f t="shared" si="32"/>
        <v>0</v>
      </c>
      <c r="BI186" s="236">
        <f t="shared" si="33"/>
        <v>0</v>
      </c>
      <c r="BJ186" s="974"/>
      <c r="BK186" s="909"/>
      <c r="BL186" s="909"/>
      <c r="BM186" s="975"/>
      <c r="BO186" s="242">
        <v>176</v>
      </c>
      <c r="BP186" s="959"/>
      <c r="BQ186" s="959"/>
      <c r="BR186" s="391" t="str">
        <f>IF(BP186="","",VLOOKUP(BP186,'DATOS BANCARIOS'!$B$4:$K$23,2))</f>
        <v/>
      </c>
      <c r="BS186" s="392" t="str">
        <f>IF(BP186="","",VLOOKUP(BP186,'DATOS BANCARIOS'!$B$4:$K$23,4))</f>
        <v/>
      </c>
      <c r="BT186" s="393" t="str">
        <f>IF(BP186="","",VLOOKUP(BP186,'DATOS BANCARIOS'!$B$4:$K$23,5))</f>
        <v/>
      </c>
      <c r="BU186" s="393" t="str">
        <f>IF(BP186="","",VLOOKUP(BP186,'DATOS BANCARIOS'!$B$4:$K$23,6))</f>
        <v/>
      </c>
      <c r="BV186" s="393" t="str">
        <f>IF(BP186="","",VLOOKUP(BP186,'DATOS BANCARIOS'!$B$4:$K$23,7))</f>
        <v/>
      </c>
      <c r="BW186" s="393" t="str">
        <f>IF(BP186="","",VLOOKUP(BP186,'DATOS BANCARIOS'!$B$4:$K$23,8))</f>
        <v/>
      </c>
      <c r="BX186" s="713"/>
      <c r="BY186" s="395"/>
      <c r="BZ186" s="298">
        <v>0</v>
      </c>
      <c r="CA186" s="299">
        <v>0</v>
      </c>
      <c r="CB186" s="300">
        <v>0</v>
      </c>
      <c r="CC186" s="299">
        <v>0</v>
      </c>
      <c r="CD186" s="300">
        <v>0</v>
      </c>
      <c r="CE186" s="299">
        <v>0</v>
      </c>
      <c r="CF186" s="300">
        <v>0</v>
      </c>
      <c r="CG186" s="299">
        <v>0</v>
      </c>
      <c r="CH186" s="301">
        <v>0</v>
      </c>
      <c r="CI186" s="299">
        <v>0</v>
      </c>
      <c r="CJ186" s="301">
        <v>0</v>
      </c>
      <c r="CK186" s="299">
        <v>0</v>
      </c>
      <c r="CL186" s="375">
        <v>0</v>
      </c>
      <c r="CM186" s="376">
        <v>0</v>
      </c>
      <c r="CN186" s="375">
        <v>0</v>
      </c>
      <c r="CO186" s="376">
        <v>0</v>
      </c>
      <c r="CP186" s="375">
        <v>0</v>
      </c>
      <c r="CQ186" s="302">
        <v>0</v>
      </c>
      <c r="CR186" s="254">
        <f t="shared" si="24"/>
        <v>0</v>
      </c>
      <c r="CS186" s="255">
        <f t="shared" si="30"/>
        <v>0</v>
      </c>
      <c r="CT186" s="291">
        <f t="shared" si="31"/>
        <v>0</v>
      </c>
      <c r="CU186" s="824">
        <f t="shared" si="25"/>
        <v>0</v>
      </c>
      <c r="CV186" s="373">
        <f t="shared" si="26"/>
        <v>0</v>
      </c>
      <c r="CW186" s="373">
        <f t="shared" si="27"/>
        <v>0</v>
      </c>
      <c r="CX186" s="910"/>
      <c r="CY186" s="907"/>
      <c r="CZ186" s="947"/>
    </row>
    <row r="187" spans="1:104" s="6" customFormat="1" ht="22.5" customHeight="1" x14ac:dyDescent="0.25">
      <c r="A187" s="52">
        <v>177</v>
      </c>
      <c r="B187" s="972"/>
      <c r="C187" s="972"/>
      <c r="D187" s="175" t="str">
        <f>IF(B187="","",VLOOKUP(B187,'DATOS BANCARIOS'!$B$4:$K$23,2))</f>
        <v/>
      </c>
      <c r="E187" s="117" t="str">
        <f>IF(B187="","",VLOOKUP(B187,'DATOS BANCARIOS'!$B$4:$K$23,4))</f>
        <v/>
      </c>
      <c r="F187" s="117" t="str">
        <f>IF(B187="","",VLOOKUP(B187,'DATOS BANCARIOS'!$B$4:$K$23,5))</f>
        <v/>
      </c>
      <c r="G187" s="117" t="str">
        <f>IF(B187="","",VLOOKUP(B187,'DATOS BANCARIOS'!$B$4:$K$23,6))</f>
        <v/>
      </c>
      <c r="H187" s="117" t="str">
        <f>IF(B187="","",VLOOKUP(B187,'DATOS BANCARIOS'!$B$4:$K$23,7))</f>
        <v/>
      </c>
      <c r="I187" s="117" t="str">
        <f>IF(B187="","",VLOOKUP(B187,'DATOS BANCARIOS'!$B$4:$K$23,8))</f>
        <v/>
      </c>
      <c r="J187" s="713"/>
      <c r="K187" s="397"/>
      <c r="L187" s="852">
        <v>0</v>
      </c>
      <c r="M187" s="196">
        <f>L187*'BD GRAL 2'!$E$3</f>
        <v>0</v>
      </c>
      <c r="N187" s="369">
        <v>0</v>
      </c>
      <c r="O187" s="196">
        <f>N187*'BD GRAL 2'!$E$4</f>
        <v>0</v>
      </c>
      <c r="P187" s="369">
        <v>0</v>
      </c>
      <c r="Q187" s="196">
        <f>P187*'BD GRAL 2'!$E$5</f>
        <v>0</v>
      </c>
      <c r="R187" s="369">
        <v>0</v>
      </c>
      <c r="S187" s="196">
        <f>R187*'BD GRAL 2'!$E$6</f>
        <v>0</v>
      </c>
      <c r="T187" s="369">
        <v>0</v>
      </c>
      <c r="U187" s="196">
        <f>T187*'BD GRAL 2'!$E$7</f>
        <v>0</v>
      </c>
      <c r="V187" s="369">
        <v>0</v>
      </c>
      <c r="W187" s="165">
        <f>V187*'BD GRAL 2'!$E$8</f>
        <v>0</v>
      </c>
      <c r="X187" s="369">
        <v>0</v>
      </c>
      <c r="Y187" s="196">
        <f>X187*'BD GRAL 2'!$E$9</f>
        <v>0</v>
      </c>
      <c r="Z187" s="369">
        <v>0</v>
      </c>
      <c r="AA187" s="196">
        <f>Z187*'BD GRAL 2'!$E$10</f>
        <v>0</v>
      </c>
      <c r="AB187" s="369">
        <v>0</v>
      </c>
      <c r="AC187" s="196">
        <f>AB187*'BD GRAL 2'!$E$11</f>
        <v>0</v>
      </c>
      <c r="AD187" s="369">
        <v>0</v>
      </c>
      <c r="AE187" s="196">
        <f>AD187*'BD GRAL 2'!$E$12</f>
        <v>0</v>
      </c>
      <c r="AF187" s="369">
        <v>0</v>
      </c>
      <c r="AG187" s="196">
        <f>AF187*'BD GRAL 2'!$E$13</f>
        <v>0</v>
      </c>
      <c r="AH187" s="369">
        <v>0</v>
      </c>
      <c r="AI187" s="196">
        <f>AH187*'BD GRAL 2'!$E$14</f>
        <v>0</v>
      </c>
      <c r="AJ187" s="369">
        <v>0</v>
      </c>
      <c r="AK187" s="196">
        <f>AJ187*'BD GRAL 2'!$E$15</f>
        <v>0</v>
      </c>
      <c r="AL187" s="369">
        <v>0</v>
      </c>
      <c r="AM187" s="196">
        <f>AL187*'BD GRAL 2'!$E$16</f>
        <v>0</v>
      </c>
      <c r="AN187" s="369">
        <v>0</v>
      </c>
      <c r="AO187" s="196">
        <f>AN187*'BD GRAL 2'!$E$17</f>
        <v>0</v>
      </c>
      <c r="AP187" s="369">
        <v>0</v>
      </c>
      <c r="AQ187" s="196">
        <f>AP187*'BD GRAL 2'!$E$18</f>
        <v>0</v>
      </c>
      <c r="AR187" s="207">
        <f t="shared" si="23"/>
        <v>0</v>
      </c>
      <c r="AS187" s="357">
        <v>0</v>
      </c>
      <c r="AT187" s="358">
        <v>0</v>
      </c>
      <c r="AU187" s="359">
        <v>0</v>
      </c>
      <c r="AV187" s="360">
        <v>0</v>
      </c>
      <c r="AW187" s="359">
        <v>0</v>
      </c>
      <c r="AX187" s="360">
        <v>0</v>
      </c>
      <c r="AY187" s="359">
        <v>0</v>
      </c>
      <c r="AZ187" s="361">
        <v>0</v>
      </c>
      <c r="BA187" s="359">
        <v>0</v>
      </c>
      <c r="BB187" s="361">
        <v>0</v>
      </c>
      <c r="BC187" s="359">
        <v>0</v>
      </c>
      <c r="BD187" s="361">
        <v>0</v>
      </c>
      <c r="BE187" s="362">
        <v>0</v>
      </c>
      <c r="BF187" s="232">
        <f t="shared" si="28"/>
        <v>0</v>
      </c>
      <c r="BG187" s="180">
        <f t="shared" si="29"/>
        <v>0</v>
      </c>
      <c r="BH187" s="227">
        <f t="shared" si="32"/>
        <v>0</v>
      </c>
      <c r="BI187" s="236">
        <f t="shared" si="33"/>
        <v>0</v>
      </c>
      <c r="BJ187" s="974"/>
      <c r="BK187" s="909"/>
      <c r="BL187" s="909"/>
      <c r="BM187" s="975"/>
      <c r="BO187" s="242">
        <v>177</v>
      </c>
      <c r="BP187" s="959"/>
      <c r="BQ187" s="959"/>
      <c r="BR187" s="391" t="str">
        <f>IF(BP187="","",VLOOKUP(BP187,'DATOS BANCARIOS'!$B$4:$K$23,2))</f>
        <v/>
      </c>
      <c r="BS187" s="392" t="str">
        <f>IF(BP187="","",VLOOKUP(BP187,'DATOS BANCARIOS'!$B$4:$K$23,4))</f>
        <v/>
      </c>
      <c r="BT187" s="393" t="str">
        <f>IF(BP187="","",VLOOKUP(BP187,'DATOS BANCARIOS'!$B$4:$K$23,5))</f>
        <v/>
      </c>
      <c r="BU187" s="393" t="str">
        <f>IF(BP187="","",VLOOKUP(BP187,'DATOS BANCARIOS'!$B$4:$K$23,6))</f>
        <v/>
      </c>
      <c r="BV187" s="393" t="str">
        <f>IF(BP187="","",VLOOKUP(BP187,'DATOS BANCARIOS'!$B$4:$K$23,7))</f>
        <v/>
      </c>
      <c r="BW187" s="393" t="str">
        <f>IF(BP187="","",VLOOKUP(BP187,'DATOS BANCARIOS'!$B$4:$K$23,8))</f>
        <v/>
      </c>
      <c r="BX187" s="713"/>
      <c r="BY187" s="395"/>
      <c r="BZ187" s="298">
        <v>0</v>
      </c>
      <c r="CA187" s="299">
        <v>0</v>
      </c>
      <c r="CB187" s="300">
        <v>0</v>
      </c>
      <c r="CC187" s="299">
        <v>0</v>
      </c>
      <c r="CD187" s="300">
        <v>0</v>
      </c>
      <c r="CE187" s="299">
        <v>0</v>
      </c>
      <c r="CF187" s="300">
        <v>0</v>
      </c>
      <c r="CG187" s="299">
        <v>0</v>
      </c>
      <c r="CH187" s="301">
        <v>0</v>
      </c>
      <c r="CI187" s="299">
        <v>0</v>
      </c>
      <c r="CJ187" s="301">
        <v>0</v>
      </c>
      <c r="CK187" s="299">
        <v>0</v>
      </c>
      <c r="CL187" s="375">
        <v>0</v>
      </c>
      <c r="CM187" s="376">
        <v>0</v>
      </c>
      <c r="CN187" s="375">
        <v>0</v>
      </c>
      <c r="CO187" s="376">
        <v>0</v>
      </c>
      <c r="CP187" s="375">
        <v>0</v>
      </c>
      <c r="CQ187" s="302">
        <v>0</v>
      </c>
      <c r="CR187" s="254">
        <f t="shared" si="24"/>
        <v>0</v>
      </c>
      <c r="CS187" s="255">
        <f t="shared" si="30"/>
        <v>0</v>
      </c>
      <c r="CT187" s="291">
        <f t="shared" si="31"/>
        <v>0</v>
      </c>
      <c r="CU187" s="824">
        <f t="shared" si="25"/>
        <v>0</v>
      </c>
      <c r="CV187" s="373">
        <f t="shared" si="26"/>
        <v>0</v>
      </c>
      <c r="CW187" s="373">
        <f t="shared" si="27"/>
        <v>0</v>
      </c>
      <c r="CX187" s="910"/>
      <c r="CY187" s="907"/>
      <c r="CZ187" s="947"/>
    </row>
    <row r="188" spans="1:104" s="6" customFormat="1" ht="22.5" customHeight="1" x14ac:dyDescent="0.25">
      <c r="A188" s="52">
        <v>178</v>
      </c>
      <c r="B188" s="972"/>
      <c r="C188" s="972"/>
      <c r="D188" s="175" t="str">
        <f>IF(B188="","",VLOOKUP(B188,'DATOS BANCARIOS'!$B$4:$K$23,2))</f>
        <v/>
      </c>
      <c r="E188" s="117" t="str">
        <f>IF(B188="","",VLOOKUP(B188,'DATOS BANCARIOS'!$B$4:$K$23,4))</f>
        <v/>
      </c>
      <c r="F188" s="117" t="str">
        <f>IF(B188="","",VLOOKUP(B188,'DATOS BANCARIOS'!$B$4:$K$23,5))</f>
        <v/>
      </c>
      <c r="G188" s="117" t="str">
        <f>IF(B188="","",VLOOKUP(B188,'DATOS BANCARIOS'!$B$4:$K$23,6))</f>
        <v/>
      </c>
      <c r="H188" s="117" t="str">
        <f>IF(B188="","",VLOOKUP(B188,'DATOS BANCARIOS'!$B$4:$K$23,7))</f>
        <v/>
      </c>
      <c r="I188" s="117" t="str">
        <f>IF(B188="","",VLOOKUP(B188,'DATOS BANCARIOS'!$B$4:$K$23,8))</f>
        <v/>
      </c>
      <c r="J188" s="713"/>
      <c r="K188" s="397"/>
      <c r="L188" s="852">
        <v>0</v>
      </c>
      <c r="M188" s="196">
        <f>L188*'BD GRAL 2'!$E$3</f>
        <v>0</v>
      </c>
      <c r="N188" s="369">
        <v>0</v>
      </c>
      <c r="O188" s="196">
        <f>N188*'BD GRAL 2'!$E$4</f>
        <v>0</v>
      </c>
      <c r="P188" s="369">
        <v>0</v>
      </c>
      <c r="Q188" s="196">
        <f>P188*'BD GRAL 2'!$E$5</f>
        <v>0</v>
      </c>
      <c r="R188" s="369">
        <v>0</v>
      </c>
      <c r="S188" s="196">
        <f>R188*'BD GRAL 2'!$E$6</f>
        <v>0</v>
      </c>
      <c r="T188" s="369">
        <v>0</v>
      </c>
      <c r="U188" s="196">
        <f>T188*'BD GRAL 2'!$E$7</f>
        <v>0</v>
      </c>
      <c r="V188" s="369">
        <v>0</v>
      </c>
      <c r="W188" s="165">
        <f>V188*'BD GRAL 2'!$E$8</f>
        <v>0</v>
      </c>
      <c r="X188" s="369">
        <v>0</v>
      </c>
      <c r="Y188" s="196">
        <f>X188*'BD GRAL 2'!$E$9</f>
        <v>0</v>
      </c>
      <c r="Z188" s="369">
        <v>0</v>
      </c>
      <c r="AA188" s="196">
        <f>Z188*'BD GRAL 2'!$E$10</f>
        <v>0</v>
      </c>
      <c r="AB188" s="369">
        <v>0</v>
      </c>
      <c r="AC188" s="196">
        <f>AB188*'BD GRAL 2'!$E$11</f>
        <v>0</v>
      </c>
      <c r="AD188" s="369">
        <v>0</v>
      </c>
      <c r="AE188" s="196">
        <f>AD188*'BD GRAL 2'!$E$12</f>
        <v>0</v>
      </c>
      <c r="AF188" s="369">
        <v>0</v>
      </c>
      <c r="AG188" s="196">
        <f>AF188*'BD GRAL 2'!$E$13</f>
        <v>0</v>
      </c>
      <c r="AH188" s="369">
        <v>0</v>
      </c>
      <c r="AI188" s="196">
        <f>AH188*'BD GRAL 2'!$E$14</f>
        <v>0</v>
      </c>
      <c r="AJ188" s="369">
        <v>0</v>
      </c>
      <c r="AK188" s="196">
        <f>AJ188*'BD GRAL 2'!$E$15</f>
        <v>0</v>
      </c>
      <c r="AL188" s="369">
        <v>0</v>
      </c>
      <c r="AM188" s="196">
        <f>AL188*'BD GRAL 2'!$E$16</f>
        <v>0</v>
      </c>
      <c r="AN188" s="369">
        <v>0</v>
      </c>
      <c r="AO188" s="196">
        <f>AN188*'BD GRAL 2'!$E$17</f>
        <v>0</v>
      </c>
      <c r="AP188" s="369">
        <v>0</v>
      </c>
      <c r="AQ188" s="196">
        <f>AP188*'BD GRAL 2'!$E$18</f>
        <v>0</v>
      </c>
      <c r="AR188" s="207">
        <f t="shared" si="23"/>
        <v>0</v>
      </c>
      <c r="AS188" s="357">
        <v>0</v>
      </c>
      <c r="AT188" s="358">
        <v>0</v>
      </c>
      <c r="AU188" s="359">
        <v>0</v>
      </c>
      <c r="AV188" s="360">
        <v>0</v>
      </c>
      <c r="AW188" s="359">
        <v>0</v>
      </c>
      <c r="AX188" s="360">
        <v>0</v>
      </c>
      <c r="AY188" s="359">
        <v>0</v>
      </c>
      <c r="AZ188" s="361">
        <v>0</v>
      </c>
      <c r="BA188" s="359">
        <v>0</v>
      </c>
      <c r="BB188" s="361">
        <v>0</v>
      </c>
      <c r="BC188" s="359">
        <v>0</v>
      </c>
      <c r="BD188" s="361">
        <v>0</v>
      </c>
      <c r="BE188" s="362">
        <v>0</v>
      </c>
      <c r="BF188" s="232">
        <f t="shared" si="28"/>
        <v>0</v>
      </c>
      <c r="BG188" s="180">
        <f t="shared" si="29"/>
        <v>0</v>
      </c>
      <c r="BH188" s="227">
        <f t="shared" si="32"/>
        <v>0</v>
      </c>
      <c r="BI188" s="236">
        <f t="shared" si="33"/>
        <v>0</v>
      </c>
      <c r="BJ188" s="974"/>
      <c r="BK188" s="909"/>
      <c r="BL188" s="909"/>
      <c r="BM188" s="975"/>
      <c r="BO188" s="242">
        <v>178</v>
      </c>
      <c r="BP188" s="959"/>
      <c r="BQ188" s="959"/>
      <c r="BR188" s="391" t="str">
        <f>IF(BP188="","",VLOOKUP(BP188,'DATOS BANCARIOS'!$B$4:$K$23,2))</f>
        <v/>
      </c>
      <c r="BS188" s="392" t="str">
        <f>IF(BP188="","",VLOOKUP(BP188,'DATOS BANCARIOS'!$B$4:$K$23,4))</f>
        <v/>
      </c>
      <c r="BT188" s="393" t="str">
        <f>IF(BP188="","",VLOOKUP(BP188,'DATOS BANCARIOS'!$B$4:$K$23,5))</f>
        <v/>
      </c>
      <c r="BU188" s="393" t="str">
        <f>IF(BP188="","",VLOOKUP(BP188,'DATOS BANCARIOS'!$B$4:$K$23,6))</f>
        <v/>
      </c>
      <c r="BV188" s="393" t="str">
        <f>IF(BP188="","",VLOOKUP(BP188,'DATOS BANCARIOS'!$B$4:$K$23,7))</f>
        <v/>
      </c>
      <c r="BW188" s="393" t="str">
        <f>IF(BP188="","",VLOOKUP(BP188,'DATOS BANCARIOS'!$B$4:$K$23,8))</f>
        <v/>
      </c>
      <c r="BX188" s="713"/>
      <c r="BY188" s="395"/>
      <c r="BZ188" s="298">
        <v>0</v>
      </c>
      <c r="CA188" s="299">
        <v>0</v>
      </c>
      <c r="CB188" s="300">
        <v>0</v>
      </c>
      <c r="CC188" s="299">
        <v>0</v>
      </c>
      <c r="CD188" s="300">
        <v>0</v>
      </c>
      <c r="CE188" s="299">
        <v>0</v>
      </c>
      <c r="CF188" s="300">
        <v>0</v>
      </c>
      <c r="CG188" s="299">
        <v>0</v>
      </c>
      <c r="CH188" s="301">
        <v>0</v>
      </c>
      <c r="CI188" s="299">
        <v>0</v>
      </c>
      <c r="CJ188" s="301">
        <v>0</v>
      </c>
      <c r="CK188" s="299">
        <v>0</v>
      </c>
      <c r="CL188" s="375">
        <v>0</v>
      </c>
      <c r="CM188" s="376">
        <v>0</v>
      </c>
      <c r="CN188" s="375">
        <v>0</v>
      </c>
      <c r="CO188" s="376">
        <v>0</v>
      </c>
      <c r="CP188" s="375">
        <v>0</v>
      </c>
      <c r="CQ188" s="302">
        <v>0</v>
      </c>
      <c r="CR188" s="254">
        <f t="shared" si="24"/>
        <v>0</v>
      </c>
      <c r="CS188" s="255">
        <f t="shared" si="30"/>
        <v>0</v>
      </c>
      <c r="CT188" s="291">
        <f t="shared" si="31"/>
        <v>0</v>
      </c>
      <c r="CU188" s="824">
        <f t="shared" si="25"/>
        <v>0</v>
      </c>
      <c r="CV188" s="373">
        <f t="shared" si="26"/>
        <v>0</v>
      </c>
      <c r="CW188" s="373">
        <f t="shared" si="27"/>
        <v>0</v>
      </c>
      <c r="CX188" s="910"/>
      <c r="CY188" s="907"/>
      <c r="CZ188" s="947"/>
    </row>
    <row r="189" spans="1:104" s="6" customFormat="1" ht="22.5" customHeight="1" x14ac:dyDescent="0.25">
      <c r="A189" s="52">
        <v>179</v>
      </c>
      <c r="B189" s="972"/>
      <c r="C189" s="972"/>
      <c r="D189" s="175" t="str">
        <f>IF(B189="","",VLOOKUP(B189,'DATOS BANCARIOS'!$B$4:$K$23,2))</f>
        <v/>
      </c>
      <c r="E189" s="117" t="str">
        <f>IF(B189="","",VLOOKUP(B189,'DATOS BANCARIOS'!$B$4:$K$23,4))</f>
        <v/>
      </c>
      <c r="F189" s="117" t="str">
        <f>IF(B189="","",VLOOKUP(B189,'DATOS BANCARIOS'!$B$4:$K$23,5))</f>
        <v/>
      </c>
      <c r="G189" s="117" t="str">
        <f>IF(B189="","",VLOOKUP(B189,'DATOS BANCARIOS'!$B$4:$K$23,6))</f>
        <v/>
      </c>
      <c r="H189" s="117" t="str">
        <f>IF(B189="","",VLOOKUP(B189,'DATOS BANCARIOS'!$B$4:$K$23,7))</f>
        <v/>
      </c>
      <c r="I189" s="117" t="str">
        <f>IF(B189="","",VLOOKUP(B189,'DATOS BANCARIOS'!$B$4:$K$23,8))</f>
        <v/>
      </c>
      <c r="J189" s="713"/>
      <c r="K189" s="397"/>
      <c r="L189" s="852">
        <v>0</v>
      </c>
      <c r="M189" s="196">
        <f>L189*'BD GRAL 2'!$E$3</f>
        <v>0</v>
      </c>
      <c r="N189" s="369">
        <v>0</v>
      </c>
      <c r="O189" s="196">
        <f>N189*'BD GRAL 2'!$E$4</f>
        <v>0</v>
      </c>
      <c r="P189" s="369">
        <v>0</v>
      </c>
      <c r="Q189" s="196">
        <f>P189*'BD GRAL 2'!$E$5</f>
        <v>0</v>
      </c>
      <c r="R189" s="369">
        <v>0</v>
      </c>
      <c r="S189" s="196">
        <f>R189*'BD GRAL 2'!$E$6</f>
        <v>0</v>
      </c>
      <c r="T189" s="369">
        <v>0</v>
      </c>
      <c r="U189" s="196">
        <f>T189*'BD GRAL 2'!$E$7</f>
        <v>0</v>
      </c>
      <c r="V189" s="369">
        <v>0</v>
      </c>
      <c r="W189" s="165">
        <f>V189*'BD GRAL 2'!$E$8</f>
        <v>0</v>
      </c>
      <c r="X189" s="369">
        <v>0</v>
      </c>
      <c r="Y189" s="196">
        <f>X189*'BD GRAL 2'!$E$9</f>
        <v>0</v>
      </c>
      <c r="Z189" s="369">
        <v>0</v>
      </c>
      <c r="AA189" s="196">
        <f>Z189*'BD GRAL 2'!$E$10</f>
        <v>0</v>
      </c>
      <c r="AB189" s="369">
        <v>0</v>
      </c>
      <c r="AC189" s="196">
        <f>AB189*'BD GRAL 2'!$E$11</f>
        <v>0</v>
      </c>
      <c r="AD189" s="369">
        <v>0</v>
      </c>
      <c r="AE189" s="196">
        <f>AD189*'BD GRAL 2'!$E$12</f>
        <v>0</v>
      </c>
      <c r="AF189" s="369">
        <v>0</v>
      </c>
      <c r="AG189" s="196">
        <f>AF189*'BD GRAL 2'!$E$13</f>
        <v>0</v>
      </c>
      <c r="AH189" s="369">
        <v>0</v>
      </c>
      <c r="AI189" s="196">
        <f>AH189*'BD GRAL 2'!$E$14</f>
        <v>0</v>
      </c>
      <c r="AJ189" s="369">
        <v>0</v>
      </c>
      <c r="AK189" s="196">
        <f>AJ189*'BD GRAL 2'!$E$15</f>
        <v>0</v>
      </c>
      <c r="AL189" s="369">
        <v>0</v>
      </c>
      <c r="AM189" s="196">
        <f>AL189*'BD GRAL 2'!$E$16</f>
        <v>0</v>
      </c>
      <c r="AN189" s="369">
        <v>0</v>
      </c>
      <c r="AO189" s="196">
        <f>AN189*'BD GRAL 2'!$E$17</f>
        <v>0</v>
      </c>
      <c r="AP189" s="369">
        <v>0</v>
      </c>
      <c r="AQ189" s="196">
        <f>AP189*'BD GRAL 2'!$E$18</f>
        <v>0</v>
      </c>
      <c r="AR189" s="207">
        <f t="shared" si="23"/>
        <v>0</v>
      </c>
      <c r="AS189" s="357">
        <v>0</v>
      </c>
      <c r="AT189" s="358">
        <v>0</v>
      </c>
      <c r="AU189" s="359">
        <v>0</v>
      </c>
      <c r="AV189" s="360">
        <v>0</v>
      </c>
      <c r="AW189" s="359">
        <v>0</v>
      </c>
      <c r="AX189" s="360">
        <v>0</v>
      </c>
      <c r="AY189" s="359">
        <v>0</v>
      </c>
      <c r="AZ189" s="361">
        <v>0</v>
      </c>
      <c r="BA189" s="359">
        <v>0</v>
      </c>
      <c r="BB189" s="361">
        <v>0</v>
      </c>
      <c r="BC189" s="359">
        <v>0</v>
      </c>
      <c r="BD189" s="361">
        <v>0</v>
      </c>
      <c r="BE189" s="362">
        <v>0</v>
      </c>
      <c r="BF189" s="232">
        <f t="shared" si="28"/>
        <v>0</v>
      </c>
      <c r="BG189" s="180">
        <f t="shared" si="29"/>
        <v>0</v>
      </c>
      <c r="BH189" s="227">
        <f t="shared" si="32"/>
        <v>0</v>
      </c>
      <c r="BI189" s="236">
        <f t="shared" si="33"/>
        <v>0</v>
      </c>
      <c r="BJ189" s="974"/>
      <c r="BK189" s="909"/>
      <c r="BL189" s="909"/>
      <c r="BM189" s="975"/>
      <c r="BO189" s="242">
        <v>179</v>
      </c>
      <c r="BP189" s="959"/>
      <c r="BQ189" s="959"/>
      <c r="BR189" s="391" t="str">
        <f>IF(BP189="","",VLOOKUP(BP189,'DATOS BANCARIOS'!$B$4:$K$23,2))</f>
        <v/>
      </c>
      <c r="BS189" s="392" t="str">
        <f>IF(BP189="","",VLOOKUP(BP189,'DATOS BANCARIOS'!$B$4:$K$23,4))</f>
        <v/>
      </c>
      <c r="BT189" s="393" t="str">
        <f>IF(BP189="","",VLOOKUP(BP189,'DATOS BANCARIOS'!$B$4:$K$23,5))</f>
        <v/>
      </c>
      <c r="BU189" s="393" t="str">
        <f>IF(BP189="","",VLOOKUP(BP189,'DATOS BANCARIOS'!$B$4:$K$23,6))</f>
        <v/>
      </c>
      <c r="BV189" s="393" t="str">
        <f>IF(BP189="","",VLOOKUP(BP189,'DATOS BANCARIOS'!$B$4:$K$23,7))</f>
        <v/>
      </c>
      <c r="BW189" s="393" t="str">
        <f>IF(BP189="","",VLOOKUP(BP189,'DATOS BANCARIOS'!$B$4:$K$23,8))</f>
        <v/>
      </c>
      <c r="BX189" s="713"/>
      <c r="BY189" s="395"/>
      <c r="BZ189" s="298">
        <v>0</v>
      </c>
      <c r="CA189" s="299">
        <v>0</v>
      </c>
      <c r="CB189" s="300">
        <v>0</v>
      </c>
      <c r="CC189" s="299">
        <v>0</v>
      </c>
      <c r="CD189" s="300">
        <v>0</v>
      </c>
      <c r="CE189" s="299">
        <v>0</v>
      </c>
      <c r="CF189" s="300">
        <v>0</v>
      </c>
      <c r="CG189" s="299">
        <v>0</v>
      </c>
      <c r="CH189" s="301">
        <v>0</v>
      </c>
      <c r="CI189" s="299">
        <v>0</v>
      </c>
      <c r="CJ189" s="301">
        <v>0</v>
      </c>
      <c r="CK189" s="299">
        <v>0</v>
      </c>
      <c r="CL189" s="375">
        <v>0</v>
      </c>
      <c r="CM189" s="376">
        <v>0</v>
      </c>
      <c r="CN189" s="375">
        <v>0</v>
      </c>
      <c r="CO189" s="376">
        <v>0</v>
      </c>
      <c r="CP189" s="375">
        <v>0</v>
      </c>
      <c r="CQ189" s="302">
        <v>0</v>
      </c>
      <c r="CR189" s="254">
        <f t="shared" si="24"/>
        <v>0</v>
      </c>
      <c r="CS189" s="255">
        <f t="shared" si="30"/>
        <v>0</v>
      </c>
      <c r="CT189" s="291">
        <f t="shared" si="31"/>
        <v>0</v>
      </c>
      <c r="CU189" s="824">
        <f t="shared" si="25"/>
        <v>0</v>
      </c>
      <c r="CV189" s="373">
        <f t="shared" si="26"/>
        <v>0</v>
      </c>
      <c r="CW189" s="373">
        <f t="shared" si="27"/>
        <v>0</v>
      </c>
      <c r="CX189" s="910"/>
      <c r="CY189" s="907"/>
      <c r="CZ189" s="947"/>
    </row>
    <row r="190" spans="1:104" s="6" customFormat="1" ht="22.5" customHeight="1" x14ac:dyDescent="0.25">
      <c r="A190" s="52">
        <v>180</v>
      </c>
      <c r="B190" s="972"/>
      <c r="C190" s="972"/>
      <c r="D190" s="175" t="str">
        <f>IF(B190="","",VLOOKUP(B190,'DATOS BANCARIOS'!$B$4:$K$23,2))</f>
        <v/>
      </c>
      <c r="E190" s="117" t="str">
        <f>IF(B190="","",VLOOKUP(B190,'DATOS BANCARIOS'!$B$4:$K$23,4))</f>
        <v/>
      </c>
      <c r="F190" s="117" t="str">
        <f>IF(B190="","",VLOOKUP(B190,'DATOS BANCARIOS'!$B$4:$K$23,5))</f>
        <v/>
      </c>
      <c r="G190" s="117" t="str">
        <f>IF(B190="","",VLOOKUP(B190,'DATOS BANCARIOS'!$B$4:$K$23,6))</f>
        <v/>
      </c>
      <c r="H190" s="117" t="str">
        <f>IF(B190="","",VLOOKUP(B190,'DATOS BANCARIOS'!$B$4:$K$23,7))</f>
        <v/>
      </c>
      <c r="I190" s="117" t="str">
        <f>IF(B190="","",VLOOKUP(B190,'DATOS BANCARIOS'!$B$4:$K$23,8))</f>
        <v/>
      </c>
      <c r="J190" s="713"/>
      <c r="K190" s="397"/>
      <c r="L190" s="852">
        <v>0</v>
      </c>
      <c r="M190" s="196">
        <f>L190*'BD GRAL 2'!$E$3</f>
        <v>0</v>
      </c>
      <c r="N190" s="369">
        <v>0</v>
      </c>
      <c r="O190" s="196">
        <f>N190*'BD GRAL 2'!$E$4</f>
        <v>0</v>
      </c>
      <c r="P190" s="369">
        <v>0</v>
      </c>
      <c r="Q190" s="196">
        <f>P190*'BD GRAL 2'!$E$5</f>
        <v>0</v>
      </c>
      <c r="R190" s="369">
        <v>0</v>
      </c>
      <c r="S190" s="196">
        <f>R190*'BD GRAL 2'!$E$6</f>
        <v>0</v>
      </c>
      <c r="T190" s="369">
        <v>0</v>
      </c>
      <c r="U190" s="196">
        <f>T190*'BD GRAL 2'!$E$7</f>
        <v>0</v>
      </c>
      <c r="V190" s="369">
        <v>0</v>
      </c>
      <c r="W190" s="165">
        <f>V190*'BD GRAL 2'!$E$8</f>
        <v>0</v>
      </c>
      <c r="X190" s="369">
        <v>0</v>
      </c>
      <c r="Y190" s="196">
        <f>X190*'BD GRAL 2'!$E$9</f>
        <v>0</v>
      </c>
      <c r="Z190" s="369">
        <v>0</v>
      </c>
      <c r="AA190" s="196">
        <f>Z190*'BD GRAL 2'!$E$10</f>
        <v>0</v>
      </c>
      <c r="AB190" s="369">
        <v>0</v>
      </c>
      <c r="AC190" s="196">
        <f>AB190*'BD GRAL 2'!$E$11</f>
        <v>0</v>
      </c>
      <c r="AD190" s="369">
        <v>0</v>
      </c>
      <c r="AE190" s="196">
        <f>AD190*'BD GRAL 2'!$E$12</f>
        <v>0</v>
      </c>
      <c r="AF190" s="369">
        <v>0</v>
      </c>
      <c r="AG190" s="196">
        <f>AF190*'BD GRAL 2'!$E$13</f>
        <v>0</v>
      </c>
      <c r="AH190" s="369">
        <v>0</v>
      </c>
      <c r="AI190" s="196">
        <f>AH190*'BD GRAL 2'!$E$14</f>
        <v>0</v>
      </c>
      <c r="AJ190" s="369">
        <v>0</v>
      </c>
      <c r="AK190" s="196">
        <f>AJ190*'BD GRAL 2'!$E$15</f>
        <v>0</v>
      </c>
      <c r="AL190" s="369">
        <v>0</v>
      </c>
      <c r="AM190" s="196">
        <f>AL190*'BD GRAL 2'!$E$16</f>
        <v>0</v>
      </c>
      <c r="AN190" s="369">
        <v>0</v>
      </c>
      <c r="AO190" s="196">
        <f>AN190*'BD GRAL 2'!$E$17</f>
        <v>0</v>
      </c>
      <c r="AP190" s="369">
        <v>0</v>
      </c>
      <c r="AQ190" s="196">
        <f>AP190*'BD GRAL 2'!$E$18</f>
        <v>0</v>
      </c>
      <c r="AR190" s="207">
        <f t="shared" si="23"/>
        <v>0</v>
      </c>
      <c r="AS190" s="357">
        <v>0</v>
      </c>
      <c r="AT190" s="358">
        <v>0</v>
      </c>
      <c r="AU190" s="359">
        <v>0</v>
      </c>
      <c r="AV190" s="360">
        <v>0</v>
      </c>
      <c r="AW190" s="359">
        <v>0</v>
      </c>
      <c r="AX190" s="360">
        <v>0</v>
      </c>
      <c r="AY190" s="359">
        <v>0</v>
      </c>
      <c r="AZ190" s="361">
        <v>0</v>
      </c>
      <c r="BA190" s="359">
        <v>0</v>
      </c>
      <c r="BB190" s="361">
        <v>0</v>
      </c>
      <c r="BC190" s="359">
        <v>0</v>
      </c>
      <c r="BD190" s="361">
        <v>0</v>
      </c>
      <c r="BE190" s="362">
        <v>0</v>
      </c>
      <c r="BF190" s="232">
        <f t="shared" si="28"/>
        <v>0</v>
      </c>
      <c r="BG190" s="180">
        <f t="shared" si="29"/>
        <v>0</v>
      </c>
      <c r="BH190" s="227">
        <f t="shared" si="32"/>
        <v>0</v>
      </c>
      <c r="BI190" s="236">
        <f t="shared" si="33"/>
        <v>0</v>
      </c>
      <c r="BJ190" s="974"/>
      <c r="BK190" s="909"/>
      <c r="BL190" s="909"/>
      <c r="BM190" s="975"/>
      <c r="BO190" s="242">
        <v>180</v>
      </c>
      <c r="BP190" s="959"/>
      <c r="BQ190" s="959"/>
      <c r="BR190" s="391" t="str">
        <f>IF(BP190="","",VLOOKUP(BP190,'DATOS BANCARIOS'!$B$4:$K$23,2))</f>
        <v/>
      </c>
      <c r="BS190" s="392" t="str">
        <f>IF(BP190="","",VLOOKUP(BP190,'DATOS BANCARIOS'!$B$4:$K$23,4))</f>
        <v/>
      </c>
      <c r="BT190" s="393" t="str">
        <f>IF(BP190="","",VLOOKUP(BP190,'DATOS BANCARIOS'!$B$4:$K$23,5))</f>
        <v/>
      </c>
      <c r="BU190" s="393" t="str">
        <f>IF(BP190="","",VLOOKUP(BP190,'DATOS BANCARIOS'!$B$4:$K$23,6))</f>
        <v/>
      </c>
      <c r="BV190" s="393" t="str">
        <f>IF(BP190="","",VLOOKUP(BP190,'DATOS BANCARIOS'!$B$4:$K$23,7))</f>
        <v/>
      </c>
      <c r="BW190" s="393" t="str">
        <f>IF(BP190="","",VLOOKUP(BP190,'DATOS BANCARIOS'!$B$4:$K$23,8))</f>
        <v/>
      </c>
      <c r="BX190" s="713"/>
      <c r="BY190" s="395"/>
      <c r="BZ190" s="298">
        <v>0</v>
      </c>
      <c r="CA190" s="299">
        <v>0</v>
      </c>
      <c r="CB190" s="300">
        <v>0</v>
      </c>
      <c r="CC190" s="299">
        <v>0</v>
      </c>
      <c r="CD190" s="300">
        <v>0</v>
      </c>
      <c r="CE190" s="299">
        <v>0</v>
      </c>
      <c r="CF190" s="300">
        <v>0</v>
      </c>
      <c r="CG190" s="299">
        <v>0</v>
      </c>
      <c r="CH190" s="301">
        <v>0</v>
      </c>
      <c r="CI190" s="299">
        <v>0</v>
      </c>
      <c r="CJ190" s="301">
        <v>0</v>
      </c>
      <c r="CK190" s="299">
        <v>0</v>
      </c>
      <c r="CL190" s="375">
        <v>0</v>
      </c>
      <c r="CM190" s="376">
        <v>0</v>
      </c>
      <c r="CN190" s="375">
        <v>0</v>
      </c>
      <c r="CO190" s="376">
        <v>0</v>
      </c>
      <c r="CP190" s="375">
        <v>0</v>
      </c>
      <c r="CQ190" s="302">
        <v>0</v>
      </c>
      <c r="CR190" s="254">
        <f t="shared" si="24"/>
        <v>0</v>
      </c>
      <c r="CS190" s="255">
        <f t="shared" si="30"/>
        <v>0</v>
      </c>
      <c r="CT190" s="291">
        <f t="shared" si="31"/>
        <v>0</v>
      </c>
      <c r="CU190" s="824">
        <f t="shared" si="25"/>
        <v>0</v>
      </c>
      <c r="CV190" s="373">
        <f t="shared" si="26"/>
        <v>0</v>
      </c>
      <c r="CW190" s="373">
        <f t="shared" si="27"/>
        <v>0</v>
      </c>
      <c r="CX190" s="910"/>
      <c r="CY190" s="907"/>
      <c r="CZ190" s="947"/>
    </row>
    <row r="191" spans="1:104" s="6" customFormat="1" ht="22.5" customHeight="1" x14ac:dyDescent="0.25">
      <c r="A191" s="52">
        <v>181</v>
      </c>
      <c r="B191" s="972"/>
      <c r="C191" s="972"/>
      <c r="D191" s="175" t="str">
        <f>IF(B191="","",VLOOKUP(B191,'DATOS BANCARIOS'!$B$4:$K$23,2))</f>
        <v/>
      </c>
      <c r="E191" s="117" t="str">
        <f>IF(B191="","",VLOOKUP(B191,'DATOS BANCARIOS'!$B$4:$K$23,4))</f>
        <v/>
      </c>
      <c r="F191" s="117" t="str">
        <f>IF(B191="","",VLOOKUP(B191,'DATOS BANCARIOS'!$B$4:$K$23,5))</f>
        <v/>
      </c>
      <c r="G191" s="117" t="str">
        <f>IF(B191="","",VLOOKUP(B191,'DATOS BANCARIOS'!$B$4:$K$23,6))</f>
        <v/>
      </c>
      <c r="H191" s="117" t="str">
        <f>IF(B191="","",VLOOKUP(B191,'DATOS BANCARIOS'!$B$4:$K$23,7))</f>
        <v/>
      </c>
      <c r="I191" s="117" t="str">
        <f>IF(B191="","",VLOOKUP(B191,'DATOS BANCARIOS'!$B$4:$K$23,8))</f>
        <v/>
      </c>
      <c r="J191" s="713"/>
      <c r="K191" s="397"/>
      <c r="L191" s="852">
        <v>0</v>
      </c>
      <c r="M191" s="196">
        <f>L191*'BD GRAL 2'!$E$3</f>
        <v>0</v>
      </c>
      <c r="N191" s="369">
        <v>0</v>
      </c>
      <c r="O191" s="196">
        <f>N191*'BD GRAL 2'!$E$4</f>
        <v>0</v>
      </c>
      <c r="P191" s="369">
        <v>0</v>
      </c>
      <c r="Q191" s="196">
        <f>P191*'BD GRAL 2'!$E$5</f>
        <v>0</v>
      </c>
      <c r="R191" s="369">
        <v>0</v>
      </c>
      <c r="S191" s="196">
        <f>R191*'BD GRAL 2'!$E$6</f>
        <v>0</v>
      </c>
      <c r="T191" s="369">
        <v>0</v>
      </c>
      <c r="U191" s="196">
        <f>T191*'BD GRAL 2'!$E$7</f>
        <v>0</v>
      </c>
      <c r="V191" s="369">
        <v>0</v>
      </c>
      <c r="W191" s="165">
        <f>V191*'BD GRAL 2'!$E$8</f>
        <v>0</v>
      </c>
      <c r="X191" s="369">
        <v>0</v>
      </c>
      <c r="Y191" s="196">
        <f>X191*'BD GRAL 2'!$E$9</f>
        <v>0</v>
      </c>
      <c r="Z191" s="369">
        <v>0</v>
      </c>
      <c r="AA191" s="196">
        <f>Z191*'BD GRAL 2'!$E$10</f>
        <v>0</v>
      </c>
      <c r="AB191" s="369">
        <v>0</v>
      </c>
      <c r="AC191" s="196">
        <f>AB191*'BD GRAL 2'!$E$11</f>
        <v>0</v>
      </c>
      <c r="AD191" s="369">
        <v>0</v>
      </c>
      <c r="AE191" s="196">
        <f>AD191*'BD GRAL 2'!$E$12</f>
        <v>0</v>
      </c>
      <c r="AF191" s="369">
        <v>0</v>
      </c>
      <c r="AG191" s="196">
        <f>AF191*'BD GRAL 2'!$E$13</f>
        <v>0</v>
      </c>
      <c r="AH191" s="369">
        <v>0</v>
      </c>
      <c r="AI191" s="196">
        <f>AH191*'BD GRAL 2'!$E$14</f>
        <v>0</v>
      </c>
      <c r="AJ191" s="369">
        <v>0</v>
      </c>
      <c r="AK191" s="196">
        <f>AJ191*'BD GRAL 2'!$E$15</f>
        <v>0</v>
      </c>
      <c r="AL191" s="369">
        <v>0</v>
      </c>
      <c r="AM191" s="196">
        <f>AL191*'BD GRAL 2'!$E$16</f>
        <v>0</v>
      </c>
      <c r="AN191" s="369">
        <v>0</v>
      </c>
      <c r="AO191" s="196">
        <f>AN191*'BD GRAL 2'!$E$17</f>
        <v>0</v>
      </c>
      <c r="AP191" s="369">
        <v>0</v>
      </c>
      <c r="AQ191" s="196">
        <f>AP191*'BD GRAL 2'!$E$18</f>
        <v>0</v>
      </c>
      <c r="AR191" s="207">
        <f t="shared" si="23"/>
        <v>0</v>
      </c>
      <c r="AS191" s="357">
        <v>0</v>
      </c>
      <c r="AT191" s="358">
        <v>0</v>
      </c>
      <c r="AU191" s="359">
        <v>0</v>
      </c>
      <c r="AV191" s="360">
        <v>0</v>
      </c>
      <c r="AW191" s="359">
        <v>0</v>
      </c>
      <c r="AX191" s="360">
        <v>0</v>
      </c>
      <c r="AY191" s="359">
        <v>0</v>
      </c>
      <c r="AZ191" s="361">
        <v>0</v>
      </c>
      <c r="BA191" s="359">
        <v>0</v>
      </c>
      <c r="BB191" s="361">
        <v>0</v>
      </c>
      <c r="BC191" s="359">
        <v>0</v>
      </c>
      <c r="BD191" s="361">
        <v>0</v>
      </c>
      <c r="BE191" s="362">
        <v>0</v>
      </c>
      <c r="BF191" s="232">
        <f t="shared" si="28"/>
        <v>0</v>
      </c>
      <c r="BG191" s="180">
        <f t="shared" si="29"/>
        <v>0</v>
      </c>
      <c r="BH191" s="227">
        <f t="shared" si="32"/>
        <v>0</v>
      </c>
      <c r="BI191" s="236">
        <f t="shared" si="33"/>
        <v>0</v>
      </c>
      <c r="BJ191" s="974"/>
      <c r="BK191" s="909"/>
      <c r="BL191" s="909"/>
      <c r="BM191" s="975"/>
      <c r="BO191" s="242">
        <v>181</v>
      </c>
      <c r="BP191" s="959"/>
      <c r="BQ191" s="959"/>
      <c r="BR191" s="391" t="str">
        <f>IF(BP191="","",VLOOKUP(BP191,'DATOS BANCARIOS'!$B$4:$K$23,2))</f>
        <v/>
      </c>
      <c r="BS191" s="392" t="str">
        <f>IF(BP191="","",VLOOKUP(BP191,'DATOS BANCARIOS'!$B$4:$K$23,4))</f>
        <v/>
      </c>
      <c r="BT191" s="393" t="str">
        <f>IF(BP191="","",VLOOKUP(BP191,'DATOS BANCARIOS'!$B$4:$K$23,5))</f>
        <v/>
      </c>
      <c r="BU191" s="393" t="str">
        <f>IF(BP191="","",VLOOKUP(BP191,'DATOS BANCARIOS'!$B$4:$K$23,6))</f>
        <v/>
      </c>
      <c r="BV191" s="393" t="str">
        <f>IF(BP191="","",VLOOKUP(BP191,'DATOS BANCARIOS'!$B$4:$K$23,7))</f>
        <v/>
      </c>
      <c r="BW191" s="393" t="str">
        <f>IF(BP191="","",VLOOKUP(BP191,'DATOS BANCARIOS'!$B$4:$K$23,8))</f>
        <v/>
      </c>
      <c r="BX191" s="713"/>
      <c r="BY191" s="395"/>
      <c r="BZ191" s="298">
        <v>0</v>
      </c>
      <c r="CA191" s="299">
        <v>0</v>
      </c>
      <c r="CB191" s="300">
        <v>0</v>
      </c>
      <c r="CC191" s="299">
        <v>0</v>
      </c>
      <c r="CD191" s="300">
        <v>0</v>
      </c>
      <c r="CE191" s="299">
        <v>0</v>
      </c>
      <c r="CF191" s="300">
        <v>0</v>
      </c>
      <c r="CG191" s="299">
        <v>0</v>
      </c>
      <c r="CH191" s="301">
        <v>0</v>
      </c>
      <c r="CI191" s="299">
        <v>0</v>
      </c>
      <c r="CJ191" s="301">
        <v>0</v>
      </c>
      <c r="CK191" s="299">
        <v>0</v>
      </c>
      <c r="CL191" s="375">
        <v>0</v>
      </c>
      <c r="CM191" s="376">
        <v>0</v>
      </c>
      <c r="CN191" s="375">
        <v>0</v>
      </c>
      <c r="CO191" s="376">
        <v>0</v>
      </c>
      <c r="CP191" s="375">
        <v>0</v>
      </c>
      <c r="CQ191" s="302">
        <v>0</v>
      </c>
      <c r="CR191" s="254">
        <f t="shared" si="24"/>
        <v>0</v>
      </c>
      <c r="CS191" s="255">
        <f t="shared" si="30"/>
        <v>0</v>
      </c>
      <c r="CT191" s="291">
        <f t="shared" si="31"/>
        <v>0</v>
      </c>
      <c r="CU191" s="824">
        <f t="shared" si="25"/>
        <v>0</v>
      </c>
      <c r="CV191" s="373">
        <f t="shared" si="26"/>
        <v>0</v>
      </c>
      <c r="CW191" s="373">
        <f t="shared" si="27"/>
        <v>0</v>
      </c>
      <c r="CX191" s="910"/>
      <c r="CY191" s="907"/>
      <c r="CZ191" s="947"/>
    </row>
    <row r="192" spans="1:104" s="6" customFormat="1" ht="22.5" customHeight="1" x14ac:dyDescent="0.25">
      <c r="A192" s="52">
        <v>182</v>
      </c>
      <c r="B192" s="972"/>
      <c r="C192" s="972"/>
      <c r="D192" s="175" t="str">
        <f>IF(B192="","",VLOOKUP(B192,'DATOS BANCARIOS'!$B$4:$K$23,2))</f>
        <v/>
      </c>
      <c r="E192" s="117" t="str">
        <f>IF(B192="","",VLOOKUP(B192,'DATOS BANCARIOS'!$B$4:$K$23,4))</f>
        <v/>
      </c>
      <c r="F192" s="117" t="str">
        <f>IF(B192="","",VLOOKUP(B192,'DATOS BANCARIOS'!$B$4:$K$23,5))</f>
        <v/>
      </c>
      <c r="G192" s="117" t="str">
        <f>IF(B192="","",VLOOKUP(B192,'DATOS BANCARIOS'!$B$4:$K$23,6))</f>
        <v/>
      </c>
      <c r="H192" s="117" t="str">
        <f>IF(B192="","",VLOOKUP(B192,'DATOS BANCARIOS'!$B$4:$K$23,7))</f>
        <v/>
      </c>
      <c r="I192" s="117" t="str">
        <f>IF(B192="","",VLOOKUP(B192,'DATOS BANCARIOS'!$B$4:$K$23,8))</f>
        <v/>
      </c>
      <c r="J192" s="713"/>
      <c r="K192" s="397"/>
      <c r="L192" s="852">
        <v>0</v>
      </c>
      <c r="M192" s="196">
        <f>L192*'BD GRAL 2'!$E$3</f>
        <v>0</v>
      </c>
      <c r="N192" s="369">
        <v>0</v>
      </c>
      <c r="O192" s="196">
        <f>N192*'BD GRAL 2'!$E$4</f>
        <v>0</v>
      </c>
      <c r="P192" s="369">
        <v>0</v>
      </c>
      <c r="Q192" s="196">
        <f>P192*'BD GRAL 2'!$E$5</f>
        <v>0</v>
      </c>
      <c r="R192" s="369">
        <v>0</v>
      </c>
      <c r="S192" s="196">
        <f>R192*'BD GRAL 2'!$E$6</f>
        <v>0</v>
      </c>
      <c r="T192" s="369">
        <v>0</v>
      </c>
      <c r="U192" s="196">
        <f>T192*'BD GRAL 2'!$E$7</f>
        <v>0</v>
      </c>
      <c r="V192" s="369">
        <v>0</v>
      </c>
      <c r="W192" s="165">
        <f>V192*'BD GRAL 2'!$E$8</f>
        <v>0</v>
      </c>
      <c r="X192" s="369">
        <v>0</v>
      </c>
      <c r="Y192" s="196">
        <f>X192*'BD GRAL 2'!$E$9</f>
        <v>0</v>
      </c>
      <c r="Z192" s="369">
        <v>0</v>
      </c>
      <c r="AA192" s="196">
        <f>Z192*'BD GRAL 2'!$E$10</f>
        <v>0</v>
      </c>
      <c r="AB192" s="369">
        <v>0</v>
      </c>
      <c r="AC192" s="196">
        <f>AB192*'BD GRAL 2'!$E$11</f>
        <v>0</v>
      </c>
      <c r="AD192" s="369">
        <v>0</v>
      </c>
      <c r="AE192" s="196">
        <f>AD192*'BD GRAL 2'!$E$12</f>
        <v>0</v>
      </c>
      <c r="AF192" s="369">
        <v>0</v>
      </c>
      <c r="AG192" s="196">
        <f>AF192*'BD GRAL 2'!$E$13</f>
        <v>0</v>
      </c>
      <c r="AH192" s="369">
        <v>0</v>
      </c>
      <c r="AI192" s="196">
        <f>AH192*'BD GRAL 2'!$E$14</f>
        <v>0</v>
      </c>
      <c r="AJ192" s="369">
        <v>0</v>
      </c>
      <c r="AK192" s="196">
        <f>AJ192*'BD GRAL 2'!$E$15</f>
        <v>0</v>
      </c>
      <c r="AL192" s="369">
        <v>0</v>
      </c>
      <c r="AM192" s="196">
        <f>AL192*'BD GRAL 2'!$E$16</f>
        <v>0</v>
      </c>
      <c r="AN192" s="369">
        <v>0</v>
      </c>
      <c r="AO192" s="196">
        <f>AN192*'BD GRAL 2'!$E$17</f>
        <v>0</v>
      </c>
      <c r="AP192" s="369">
        <v>0</v>
      </c>
      <c r="AQ192" s="196">
        <f>AP192*'BD GRAL 2'!$E$18</f>
        <v>0</v>
      </c>
      <c r="AR192" s="207">
        <f t="shared" si="23"/>
        <v>0</v>
      </c>
      <c r="AS192" s="357">
        <v>0</v>
      </c>
      <c r="AT192" s="358">
        <v>0</v>
      </c>
      <c r="AU192" s="359">
        <v>0</v>
      </c>
      <c r="AV192" s="360">
        <v>0</v>
      </c>
      <c r="AW192" s="359">
        <v>0</v>
      </c>
      <c r="AX192" s="360">
        <v>0</v>
      </c>
      <c r="AY192" s="359">
        <v>0</v>
      </c>
      <c r="AZ192" s="361">
        <v>0</v>
      </c>
      <c r="BA192" s="359">
        <v>0</v>
      </c>
      <c r="BB192" s="361">
        <v>0</v>
      </c>
      <c r="BC192" s="359">
        <v>0</v>
      </c>
      <c r="BD192" s="361">
        <v>0</v>
      </c>
      <c r="BE192" s="362">
        <v>0</v>
      </c>
      <c r="BF192" s="232">
        <f t="shared" si="28"/>
        <v>0</v>
      </c>
      <c r="BG192" s="180">
        <f t="shared" si="29"/>
        <v>0</v>
      </c>
      <c r="BH192" s="227">
        <f t="shared" si="32"/>
        <v>0</v>
      </c>
      <c r="BI192" s="236">
        <f t="shared" si="33"/>
        <v>0</v>
      </c>
      <c r="BJ192" s="974"/>
      <c r="BK192" s="909"/>
      <c r="BL192" s="909"/>
      <c r="BM192" s="975"/>
      <c r="BO192" s="242">
        <v>182</v>
      </c>
      <c r="BP192" s="959"/>
      <c r="BQ192" s="959"/>
      <c r="BR192" s="391" t="str">
        <f>IF(BP192="","",VLOOKUP(BP192,'DATOS BANCARIOS'!$B$4:$K$23,2))</f>
        <v/>
      </c>
      <c r="BS192" s="392" t="str">
        <f>IF(BP192="","",VLOOKUP(BP192,'DATOS BANCARIOS'!$B$4:$K$23,4))</f>
        <v/>
      </c>
      <c r="BT192" s="393" t="str">
        <f>IF(BP192="","",VLOOKUP(BP192,'DATOS BANCARIOS'!$B$4:$K$23,5))</f>
        <v/>
      </c>
      <c r="BU192" s="393" t="str">
        <f>IF(BP192="","",VLOOKUP(BP192,'DATOS BANCARIOS'!$B$4:$K$23,6))</f>
        <v/>
      </c>
      <c r="BV192" s="393" t="str">
        <f>IF(BP192="","",VLOOKUP(BP192,'DATOS BANCARIOS'!$B$4:$K$23,7))</f>
        <v/>
      </c>
      <c r="BW192" s="393" t="str">
        <f>IF(BP192="","",VLOOKUP(BP192,'DATOS BANCARIOS'!$B$4:$K$23,8))</f>
        <v/>
      </c>
      <c r="BX192" s="713"/>
      <c r="BY192" s="395"/>
      <c r="BZ192" s="298">
        <v>0</v>
      </c>
      <c r="CA192" s="299">
        <v>0</v>
      </c>
      <c r="CB192" s="300">
        <v>0</v>
      </c>
      <c r="CC192" s="299">
        <v>0</v>
      </c>
      <c r="CD192" s="300">
        <v>0</v>
      </c>
      <c r="CE192" s="299">
        <v>0</v>
      </c>
      <c r="CF192" s="300">
        <v>0</v>
      </c>
      <c r="CG192" s="299">
        <v>0</v>
      </c>
      <c r="CH192" s="301">
        <v>0</v>
      </c>
      <c r="CI192" s="299">
        <v>0</v>
      </c>
      <c r="CJ192" s="301">
        <v>0</v>
      </c>
      <c r="CK192" s="299">
        <v>0</v>
      </c>
      <c r="CL192" s="375">
        <v>0</v>
      </c>
      <c r="CM192" s="376">
        <v>0</v>
      </c>
      <c r="CN192" s="375">
        <v>0</v>
      </c>
      <c r="CO192" s="376">
        <v>0</v>
      </c>
      <c r="CP192" s="375">
        <v>0</v>
      </c>
      <c r="CQ192" s="302">
        <v>0</v>
      </c>
      <c r="CR192" s="254">
        <f t="shared" si="24"/>
        <v>0</v>
      </c>
      <c r="CS192" s="255">
        <f t="shared" si="30"/>
        <v>0</v>
      </c>
      <c r="CT192" s="291">
        <f t="shared" si="31"/>
        <v>0</v>
      </c>
      <c r="CU192" s="824">
        <f t="shared" si="25"/>
        <v>0</v>
      </c>
      <c r="CV192" s="373">
        <f t="shared" si="26"/>
        <v>0</v>
      </c>
      <c r="CW192" s="373">
        <f t="shared" si="27"/>
        <v>0</v>
      </c>
      <c r="CX192" s="910"/>
      <c r="CY192" s="907"/>
      <c r="CZ192" s="947"/>
    </row>
    <row r="193" spans="1:104" s="6" customFormat="1" ht="22.5" customHeight="1" x14ac:dyDescent="0.25">
      <c r="A193" s="52">
        <v>183</v>
      </c>
      <c r="B193" s="972"/>
      <c r="C193" s="972"/>
      <c r="D193" s="175" t="str">
        <f>IF(B193="","",VLOOKUP(B193,'DATOS BANCARIOS'!$B$4:$K$23,2))</f>
        <v/>
      </c>
      <c r="E193" s="117" t="str">
        <f>IF(B193="","",VLOOKUP(B193,'DATOS BANCARIOS'!$B$4:$K$23,4))</f>
        <v/>
      </c>
      <c r="F193" s="117" t="str">
        <f>IF(B193="","",VLOOKUP(B193,'DATOS BANCARIOS'!$B$4:$K$23,5))</f>
        <v/>
      </c>
      <c r="G193" s="117" t="str">
        <f>IF(B193="","",VLOOKUP(B193,'DATOS BANCARIOS'!$B$4:$K$23,6))</f>
        <v/>
      </c>
      <c r="H193" s="117" t="str">
        <f>IF(B193="","",VLOOKUP(B193,'DATOS BANCARIOS'!$B$4:$K$23,7))</f>
        <v/>
      </c>
      <c r="I193" s="117" t="str">
        <f>IF(B193="","",VLOOKUP(B193,'DATOS BANCARIOS'!$B$4:$K$23,8))</f>
        <v/>
      </c>
      <c r="J193" s="713"/>
      <c r="K193" s="397"/>
      <c r="L193" s="852">
        <v>0</v>
      </c>
      <c r="M193" s="196">
        <f>L193*'BD GRAL 2'!$E$3</f>
        <v>0</v>
      </c>
      <c r="N193" s="369">
        <v>0</v>
      </c>
      <c r="O193" s="196">
        <f>N193*'BD GRAL 2'!$E$4</f>
        <v>0</v>
      </c>
      <c r="P193" s="369">
        <v>0</v>
      </c>
      <c r="Q193" s="196">
        <f>P193*'BD GRAL 2'!$E$5</f>
        <v>0</v>
      </c>
      <c r="R193" s="369">
        <v>0</v>
      </c>
      <c r="S193" s="196">
        <f>R193*'BD GRAL 2'!$E$6</f>
        <v>0</v>
      </c>
      <c r="T193" s="369">
        <v>0</v>
      </c>
      <c r="U193" s="196">
        <f>T193*'BD GRAL 2'!$E$7</f>
        <v>0</v>
      </c>
      <c r="V193" s="369">
        <v>0</v>
      </c>
      <c r="W193" s="165">
        <f>V193*'BD GRAL 2'!$E$8</f>
        <v>0</v>
      </c>
      <c r="X193" s="369">
        <v>0</v>
      </c>
      <c r="Y193" s="196">
        <f>X193*'BD GRAL 2'!$E$9</f>
        <v>0</v>
      </c>
      <c r="Z193" s="369">
        <v>0</v>
      </c>
      <c r="AA193" s="196">
        <f>Z193*'BD GRAL 2'!$E$10</f>
        <v>0</v>
      </c>
      <c r="AB193" s="369">
        <v>0</v>
      </c>
      <c r="AC193" s="196">
        <f>AB193*'BD GRAL 2'!$E$11</f>
        <v>0</v>
      </c>
      <c r="AD193" s="369">
        <v>0</v>
      </c>
      <c r="AE193" s="196">
        <f>AD193*'BD GRAL 2'!$E$12</f>
        <v>0</v>
      </c>
      <c r="AF193" s="369">
        <v>0</v>
      </c>
      <c r="AG193" s="196">
        <f>AF193*'BD GRAL 2'!$E$13</f>
        <v>0</v>
      </c>
      <c r="AH193" s="369">
        <v>0</v>
      </c>
      <c r="AI193" s="196">
        <f>AH193*'BD GRAL 2'!$E$14</f>
        <v>0</v>
      </c>
      <c r="AJ193" s="369">
        <v>0</v>
      </c>
      <c r="AK193" s="196">
        <f>AJ193*'BD GRAL 2'!$E$15</f>
        <v>0</v>
      </c>
      <c r="AL193" s="369">
        <v>0</v>
      </c>
      <c r="AM193" s="196">
        <f>AL193*'BD GRAL 2'!$E$16</f>
        <v>0</v>
      </c>
      <c r="AN193" s="369">
        <v>0</v>
      </c>
      <c r="AO193" s="196">
        <f>AN193*'BD GRAL 2'!$E$17</f>
        <v>0</v>
      </c>
      <c r="AP193" s="369">
        <v>0</v>
      </c>
      <c r="AQ193" s="196">
        <f>AP193*'BD GRAL 2'!$E$18</f>
        <v>0</v>
      </c>
      <c r="AR193" s="207">
        <f t="shared" si="23"/>
        <v>0</v>
      </c>
      <c r="AS193" s="357">
        <v>0</v>
      </c>
      <c r="AT193" s="358">
        <v>0</v>
      </c>
      <c r="AU193" s="359">
        <v>0</v>
      </c>
      <c r="AV193" s="360">
        <v>0</v>
      </c>
      <c r="AW193" s="359">
        <v>0</v>
      </c>
      <c r="AX193" s="360">
        <v>0</v>
      </c>
      <c r="AY193" s="359">
        <v>0</v>
      </c>
      <c r="AZ193" s="361">
        <v>0</v>
      </c>
      <c r="BA193" s="359">
        <v>0</v>
      </c>
      <c r="BB193" s="361">
        <v>0</v>
      </c>
      <c r="BC193" s="359">
        <v>0</v>
      </c>
      <c r="BD193" s="361">
        <v>0</v>
      </c>
      <c r="BE193" s="362">
        <v>0</v>
      </c>
      <c r="BF193" s="232">
        <f t="shared" si="28"/>
        <v>0</v>
      </c>
      <c r="BG193" s="180">
        <f t="shared" si="29"/>
        <v>0</v>
      </c>
      <c r="BH193" s="227">
        <f t="shared" si="32"/>
        <v>0</v>
      </c>
      <c r="BI193" s="236">
        <f t="shared" si="33"/>
        <v>0</v>
      </c>
      <c r="BJ193" s="974"/>
      <c r="BK193" s="909"/>
      <c r="BL193" s="909"/>
      <c r="BM193" s="975"/>
      <c r="BO193" s="242">
        <v>183</v>
      </c>
      <c r="BP193" s="959"/>
      <c r="BQ193" s="959"/>
      <c r="BR193" s="391" t="str">
        <f>IF(BP193="","",VLOOKUP(BP193,'DATOS BANCARIOS'!$B$4:$K$23,2))</f>
        <v/>
      </c>
      <c r="BS193" s="392" t="str">
        <f>IF(BP193="","",VLOOKUP(BP193,'DATOS BANCARIOS'!$B$4:$K$23,4))</f>
        <v/>
      </c>
      <c r="BT193" s="393" t="str">
        <f>IF(BP193="","",VLOOKUP(BP193,'DATOS BANCARIOS'!$B$4:$K$23,5))</f>
        <v/>
      </c>
      <c r="BU193" s="393" t="str">
        <f>IF(BP193="","",VLOOKUP(BP193,'DATOS BANCARIOS'!$B$4:$K$23,6))</f>
        <v/>
      </c>
      <c r="BV193" s="393" t="str">
        <f>IF(BP193="","",VLOOKUP(BP193,'DATOS BANCARIOS'!$B$4:$K$23,7))</f>
        <v/>
      </c>
      <c r="BW193" s="393" t="str">
        <f>IF(BP193="","",VLOOKUP(BP193,'DATOS BANCARIOS'!$B$4:$K$23,8))</f>
        <v/>
      </c>
      <c r="BX193" s="713"/>
      <c r="BY193" s="395"/>
      <c r="BZ193" s="298">
        <v>0</v>
      </c>
      <c r="CA193" s="299">
        <v>0</v>
      </c>
      <c r="CB193" s="300">
        <v>0</v>
      </c>
      <c r="CC193" s="299">
        <v>0</v>
      </c>
      <c r="CD193" s="300">
        <v>0</v>
      </c>
      <c r="CE193" s="299">
        <v>0</v>
      </c>
      <c r="CF193" s="300">
        <v>0</v>
      </c>
      <c r="CG193" s="299">
        <v>0</v>
      </c>
      <c r="CH193" s="301">
        <v>0</v>
      </c>
      <c r="CI193" s="299">
        <v>0</v>
      </c>
      <c r="CJ193" s="301">
        <v>0</v>
      </c>
      <c r="CK193" s="299">
        <v>0</v>
      </c>
      <c r="CL193" s="375">
        <v>0</v>
      </c>
      <c r="CM193" s="376">
        <v>0</v>
      </c>
      <c r="CN193" s="375">
        <v>0</v>
      </c>
      <c r="CO193" s="376">
        <v>0</v>
      </c>
      <c r="CP193" s="375">
        <v>0</v>
      </c>
      <c r="CQ193" s="302">
        <v>0</v>
      </c>
      <c r="CR193" s="254">
        <f t="shared" si="24"/>
        <v>0</v>
      </c>
      <c r="CS193" s="255">
        <f t="shared" si="30"/>
        <v>0</v>
      </c>
      <c r="CT193" s="291">
        <f t="shared" si="31"/>
        <v>0</v>
      </c>
      <c r="CU193" s="824">
        <f t="shared" si="25"/>
        <v>0</v>
      </c>
      <c r="CV193" s="373">
        <f t="shared" si="26"/>
        <v>0</v>
      </c>
      <c r="CW193" s="373">
        <f t="shared" si="27"/>
        <v>0</v>
      </c>
      <c r="CX193" s="910"/>
      <c r="CY193" s="907"/>
      <c r="CZ193" s="947"/>
    </row>
    <row r="194" spans="1:104" s="6" customFormat="1" ht="22.5" customHeight="1" x14ac:dyDescent="0.25">
      <c r="A194" s="52">
        <v>184</v>
      </c>
      <c r="B194" s="972"/>
      <c r="C194" s="972"/>
      <c r="D194" s="175" t="str">
        <f>IF(B194="","",VLOOKUP(B194,'DATOS BANCARIOS'!$B$4:$K$23,2))</f>
        <v/>
      </c>
      <c r="E194" s="117" t="str">
        <f>IF(B194="","",VLOOKUP(B194,'DATOS BANCARIOS'!$B$4:$K$23,4))</f>
        <v/>
      </c>
      <c r="F194" s="117" t="str">
        <f>IF(B194="","",VLOOKUP(B194,'DATOS BANCARIOS'!$B$4:$K$23,5))</f>
        <v/>
      </c>
      <c r="G194" s="117" t="str">
        <f>IF(B194="","",VLOOKUP(B194,'DATOS BANCARIOS'!$B$4:$K$23,6))</f>
        <v/>
      </c>
      <c r="H194" s="117" t="str">
        <f>IF(B194="","",VLOOKUP(B194,'DATOS BANCARIOS'!$B$4:$K$23,7))</f>
        <v/>
      </c>
      <c r="I194" s="117" t="str">
        <f>IF(B194="","",VLOOKUP(B194,'DATOS BANCARIOS'!$B$4:$K$23,8))</f>
        <v/>
      </c>
      <c r="J194" s="713"/>
      <c r="K194" s="397"/>
      <c r="L194" s="852">
        <v>0</v>
      </c>
      <c r="M194" s="196">
        <f>L194*'BD GRAL 2'!$E$3</f>
        <v>0</v>
      </c>
      <c r="N194" s="369">
        <v>0</v>
      </c>
      <c r="O194" s="196">
        <f>N194*'BD GRAL 2'!$E$4</f>
        <v>0</v>
      </c>
      <c r="P194" s="369">
        <v>0</v>
      </c>
      <c r="Q194" s="196">
        <f>P194*'BD GRAL 2'!$E$5</f>
        <v>0</v>
      </c>
      <c r="R194" s="369">
        <v>0</v>
      </c>
      <c r="S194" s="196">
        <f>R194*'BD GRAL 2'!$E$6</f>
        <v>0</v>
      </c>
      <c r="T194" s="369">
        <v>0</v>
      </c>
      <c r="U194" s="196">
        <f>T194*'BD GRAL 2'!$E$7</f>
        <v>0</v>
      </c>
      <c r="V194" s="369">
        <v>0</v>
      </c>
      <c r="W194" s="165">
        <f>V194*'BD GRAL 2'!$E$8</f>
        <v>0</v>
      </c>
      <c r="X194" s="369">
        <v>0</v>
      </c>
      <c r="Y194" s="196">
        <f>X194*'BD GRAL 2'!$E$9</f>
        <v>0</v>
      </c>
      <c r="Z194" s="369">
        <v>0</v>
      </c>
      <c r="AA194" s="196">
        <f>Z194*'BD GRAL 2'!$E$10</f>
        <v>0</v>
      </c>
      <c r="AB194" s="369">
        <v>0</v>
      </c>
      <c r="AC194" s="196">
        <f>AB194*'BD GRAL 2'!$E$11</f>
        <v>0</v>
      </c>
      <c r="AD194" s="369">
        <v>0</v>
      </c>
      <c r="AE194" s="196">
        <f>AD194*'BD GRAL 2'!$E$12</f>
        <v>0</v>
      </c>
      <c r="AF194" s="369">
        <v>0</v>
      </c>
      <c r="AG194" s="196">
        <f>AF194*'BD GRAL 2'!$E$13</f>
        <v>0</v>
      </c>
      <c r="AH194" s="369">
        <v>0</v>
      </c>
      <c r="AI194" s="196">
        <f>AH194*'BD GRAL 2'!$E$14</f>
        <v>0</v>
      </c>
      <c r="AJ194" s="369">
        <v>0</v>
      </c>
      <c r="AK194" s="196">
        <f>AJ194*'BD GRAL 2'!$E$15</f>
        <v>0</v>
      </c>
      <c r="AL194" s="369">
        <v>0</v>
      </c>
      <c r="AM194" s="196">
        <f>AL194*'BD GRAL 2'!$E$16</f>
        <v>0</v>
      </c>
      <c r="AN194" s="369">
        <v>0</v>
      </c>
      <c r="AO194" s="196">
        <f>AN194*'BD GRAL 2'!$E$17</f>
        <v>0</v>
      </c>
      <c r="AP194" s="369">
        <v>0</v>
      </c>
      <c r="AQ194" s="196">
        <f>AP194*'BD GRAL 2'!$E$18</f>
        <v>0</v>
      </c>
      <c r="AR194" s="207">
        <f t="shared" si="23"/>
        <v>0</v>
      </c>
      <c r="AS194" s="357">
        <v>0</v>
      </c>
      <c r="AT194" s="358">
        <v>0</v>
      </c>
      <c r="AU194" s="359">
        <v>0</v>
      </c>
      <c r="AV194" s="360">
        <v>0</v>
      </c>
      <c r="AW194" s="359">
        <v>0</v>
      </c>
      <c r="AX194" s="360">
        <v>0</v>
      </c>
      <c r="AY194" s="359">
        <v>0</v>
      </c>
      <c r="AZ194" s="361">
        <v>0</v>
      </c>
      <c r="BA194" s="359">
        <v>0</v>
      </c>
      <c r="BB194" s="361">
        <v>0</v>
      </c>
      <c r="BC194" s="359">
        <v>0</v>
      </c>
      <c r="BD194" s="361">
        <v>0</v>
      </c>
      <c r="BE194" s="362">
        <v>0</v>
      </c>
      <c r="BF194" s="232">
        <f t="shared" si="28"/>
        <v>0</v>
      </c>
      <c r="BG194" s="180">
        <f t="shared" si="29"/>
        <v>0</v>
      </c>
      <c r="BH194" s="227">
        <f t="shared" si="32"/>
        <v>0</v>
      </c>
      <c r="BI194" s="236">
        <f t="shared" si="33"/>
        <v>0</v>
      </c>
      <c r="BJ194" s="974"/>
      <c r="BK194" s="909"/>
      <c r="BL194" s="909"/>
      <c r="BM194" s="975"/>
      <c r="BO194" s="242">
        <v>184</v>
      </c>
      <c r="BP194" s="959"/>
      <c r="BQ194" s="959"/>
      <c r="BR194" s="391" t="str">
        <f>IF(BP194="","",VLOOKUP(BP194,'DATOS BANCARIOS'!$B$4:$K$23,2))</f>
        <v/>
      </c>
      <c r="BS194" s="392" t="str">
        <f>IF(BP194="","",VLOOKUP(BP194,'DATOS BANCARIOS'!$B$4:$K$23,4))</f>
        <v/>
      </c>
      <c r="BT194" s="393" t="str">
        <f>IF(BP194="","",VLOOKUP(BP194,'DATOS BANCARIOS'!$B$4:$K$23,5))</f>
        <v/>
      </c>
      <c r="BU194" s="393" t="str">
        <f>IF(BP194="","",VLOOKUP(BP194,'DATOS BANCARIOS'!$B$4:$K$23,6))</f>
        <v/>
      </c>
      <c r="BV194" s="393" t="str">
        <f>IF(BP194="","",VLOOKUP(BP194,'DATOS BANCARIOS'!$B$4:$K$23,7))</f>
        <v/>
      </c>
      <c r="BW194" s="393" t="str">
        <f>IF(BP194="","",VLOOKUP(BP194,'DATOS BANCARIOS'!$B$4:$K$23,8))</f>
        <v/>
      </c>
      <c r="BX194" s="713"/>
      <c r="BY194" s="395"/>
      <c r="BZ194" s="298">
        <v>0</v>
      </c>
      <c r="CA194" s="299">
        <v>0</v>
      </c>
      <c r="CB194" s="300">
        <v>0</v>
      </c>
      <c r="CC194" s="299">
        <v>0</v>
      </c>
      <c r="CD194" s="300">
        <v>0</v>
      </c>
      <c r="CE194" s="299">
        <v>0</v>
      </c>
      <c r="CF194" s="300">
        <v>0</v>
      </c>
      <c r="CG194" s="299">
        <v>0</v>
      </c>
      <c r="CH194" s="301">
        <v>0</v>
      </c>
      <c r="CI194" s="299">
        <v>0</v>
      </c>
      <c r="CJ194" s="301">
        <v>0</v>
      </c>
      <c r="CK194" s="299">
        <v>0</v>
      </c>
      <c r="CL194" s="375">
        <v>0</v>
      </c>
      <c r="CM194" s="376">
        <v>0</v>
      </c>
      <c r="CN194" s="375">
        <v>0</v>
      </c>
      <c r="CO194" s="376">
        <v>0</v>
      </c>
      <c r="CP194" s="375">
        <v>0</v>
      </c>
      <c r="CQ194" s="302">
        <v>0</v>
      </c>
      <c r="CR194" s="254">
        <f t="shared" si="24"/>
        <v>0</v>
      </c>
      <c r="CS194" s="255">
        <f t="shared" si="30"/>
        <v>0</v>
      </c>
      <c r="CT194" s="291">
        <f t="shared" si="31"/>
        <v>0</v>
      </c>
      <c r="CU194" s="824">
        <f t="shared" si="25"/>
        <v>0</v>
      </c>
      <c r="CV194" s="373">
        <f t="shared" si="26"/>
        <v>0</v>
      </c>
      <c r="CW194" s="373">
        <f t="shared" si="27"/>
        <v>0</v>
      </c>
      <c r="CX194" s="910"/>
      <c r="CY194" s="907"/>
      <c r="CZ194" s="947"/>
    </row>
    <row r="195" spans="1:104" s="6" customFormat="1" ht="22.5" customHeight="1" x14ac:dyDescent="0.25">
      <c r="A195" s="52">
        <v>185</v>
      </c>
      <c r="B195" s="972"/>
      <c r="C195" s="972"/>
      <c r="D195" s="175" t="str">
        <f>IF(B195="","",VLOOKUP(B195,'DATOS BANCARIOS'!$B$4:$K$23,2))</f>
        <v/>
      </c>
      <c r="E195" s="117" t="str">
        <f>IF(B195="","",VLOOKUP(B195,'DATOS BANCARIOS'!$B$4:$K$23,4))</f>
        <v/>
      </c>
      <c r="F195" s="117" t="str">
        <f>IF(B195="","",VLOOKUP(B195,'DATOS BANCARIOS'!$B$4:$K$23,5))</f>
        <v/>
      </c>
      <c r="G195" s="117" t="str">
        <f>IF(B195="","",VLOOKUP(B195,'DATOS BANCARIOS'!$B$4:$K$23,6))</f>
        <v/>
      </c>
      <c r="H195" s="117" t="str">
        <f>IF(B195="","",VLOOKUP(B195,'DATOS BANCARIOS'!$B$4:$K$23,7))</f>
        <v/>
      </c>
      <c r="I195" s="117" t="str">
        <f>IF(B195="","",VLOOKUP(B195,'DATOS BANCARIOS'!$B$4:$K$23,8))</f>
        <v/>
      </c>
      <c r="J195" s="713"/>
      <c r="K195" s="397"/>
      <c r="L195" s="852">
        <v>0</v>
      </c>
      <c r="M195" s="196">
        <f>L195*'BD GRAL 2'!$E$3</f>
        <v>0</v>
      </c>
      <c r="N195" s="369">
        <v>0</v>
      </c>
      <c r="O195" s="196">
        <f>N195*'BD GRAL 2'!$E$4</f>
        <v>0</v>
      </c>
      <c r="P195" s="369">
        <v>0</v>
      </c>
      <c r="Q195" s="196">
        <f>P195*'BD GRAL 2'!$E$5</f>
        <v>0</v>
      </c>
      <c r="R195" s="369">
        <v>0</v>
      </c>
      <c r="S195" s="196">
        <f>R195*'BD GRAL 2'!$E$6</f>
        <v>0</v>
      </c>
      <c r="T195" s="369">
        <v>0</v>
      </c>
      <c r="U195" s="196">
        <f>T195*'BD GRAL 2'!$E$7</f>
        <v>0</v>
      </c>
      <c r="V195" s="369">
        <v>0</v>
      </c>
      <c r="W195" s="165">
        <f>V195*'BD GRAL 2'!$E$8</f>
        <v>0</v>
      </c>
      <c r="X195" s="369">
        <v>0</v>
      </c>
      <c r="Y195" s="196">
        <f>X195*'BD GRAL 2'!$E$9</f>
        <v>0</v>
      </c>
      <c r="Z195" s="369">
        <v>0</v>
      </c>
      <c r="AA195" s="196">
        <f>Z195*'BD GRAL 2'!$E$10</f>
        <v>0</v>
      </c>
      <c r="AB195" s="369">
        <v>0</v>
      </c>
      <c r="AC195" s="196">
        <f>AB195*'BD GRAL 2'!$E$11</f>
        <v>0</v>
      </c>
      <c r="AD195" s="369">
        <v>0</v>
      </c>
      <c r="AE195" s="196">
        <f>AD195*'BD GRAL 2'!$E$12</f>
        <v>0</v>
      </c>
      <c r="AF195" s="369">
        <v>0</v>
      </c>
      <c r="AG195" s="196">
        <f>AF195*'BD GRAL 2'!$E$13</f>
        <v>0</v>
      </c>
      <c r="AH195" s="369">
        <v>0</v>
      </c>
      <c r="AI195" s="196">
        <f>AH195*'BD GRAL 2'!$E$14</f>
        <v>0</v>
      </c>
      <c r="AJ195" s="369">
        <v>0</v>
      </c>
      <c r="AK195" s="196">
        <f>AJ195*'BD GRAL 2'!$E$15</f>
        <v>0</v>
      </c>
      <c r="AL195" s="369">
        <v>0</v>
      </c>
      <c r="AM195" s="196">
        <f>AL195*'BD GRAL 2'!$E$16</f>
        <v>0</v>
      </c>
      <c r="AN195" s="369">
        <v>0</v>
      </c>
      <c r="AO195" s="196">
        <f>AN195*'BD GRAL 2'!$E$17</f>
        <v>0</v>
      </c>
      <c r="AP195" s="369">
        <v>0</v>
      </c>
      <c r="AQ195" s="196">
        <f>AP195*'BD GRAL 2'!$E$18</f>
        <v>0</v>
      </c>
      <c r="AR195" s="207">
        <f t="shared" si="23"/>
        <v>0</v>
      </c>
      <c r="AS195" s="357">
        <v>0</v>
      </c>
      <c r="AT195" s="358">
        <v>0</v>
      </c>
      <c r="AU195" s="359">
        <v>0</v>
      </c>
      <c r="AV195" s="360">
        <v>0</v>
      </c>
      <c r="AW195" s="359">
        <v>0</v>
      </c>
      <c r="AX195" s="360">
        <v>0</v>
      </c>
      <c r="AY195" s="359">
        <v>0</v>
      </c>
      <c r="AZ195" s="361">
        <v>0</v>
      </c>
      <c r="BA195" s="359">
        <v>0</v>
      </c>
      <c r="BB195" s="361">
        <v>0</v>
      </c>
      <c r="BC195" s="359">
        <v>0</v>
      </c>
      <c r="BD195" s="361">
        <v>0</v>
      </c>
      <c r="BE195" s="362">
        <v>0</v>
      </c>
      <c r="BF195" s="232">
        <f t="shared" si="28"/>
        <v>0</v>
      </c>
      <c r="BG195" s="180">
        <f t="shared" si="29"/>
        <v>0</v>
      </c>
      <c r="BH195" s="227">
        <f t="shared" si="32"/>
        <v>0</v>
      </c>
      <c r="BI195" s="236">
        <f t="shared" si="33"/>
        <v>0</v>
      </c>
      <c r="BJ195" s="974"/>
      <c r="BK195" s="909"/>
      <c r="BL195" s="909"/>
      <c r="BM195" s="975"/>
      <c r="BO195" s="242">
        <v>185</v>
      </c>
      <c r="BP195" s="959"/>
      <c r="BQ195" s="959"/>
      <c r="BR195" s="391" t="str">
        <f>IF(BP195="","",VLOOKUP(BP195,'DATOS BANCARIOS'!$B$4:$K$23,2))</f>
        <v/>
      </c>
      <c r="BS195" s="392" t="str">
        <f>IF(BP195="","",VLOOKUP(BP195,'DATOS BANCARIOS'!$B$4:$K$23,4))</f>
        <v/>
      </c>
      <c r="BT195" s="393" t="str">
        <f>IF(BP195="","",VLOOKUP(BP195,'DATOS BANCARIOS'!$B$4:$K$23,5))</f>
        <v/>
      </c>
      <c r="BU195" s="393" t="str">
        <f>IF(BP195="","",VLOOKUP(BP195,'DATOS BANCARIOS'!$B$4:$K$23,6))</f>
        <v/>
      </c>
      <c r="BV195" s="393" t="str">
        <f>IF(BP195="","",VLOOKUP(BP195,'DATOS BANCARIOS'!$B$4:$K$23,7))</f>
        <v/>
      </c>
      <c r="BW195" s="393" t="str">
        <f>IF(BP195="","",VLOOKUP(BP195,'DATOS BANCARIOS'!$B$4:$K$23,8))</f>
        <v/>
      </c>
      <c r="BX195" s="713"/>
      <c r="BY195" s="395"/>
      <c r="BZ195" s="298">
        <v>0</v>
      </c>
      <c r="CA195" s="299">
        <v>0</v>
      </c>
      <c r="CB195" s="300">
        <v>0</v>
      </c>
      <c r="CC195" s="299">
        <v>0</v>
      </c>
      <c r="CD195" s="300">
        <v>0</v>
      </c>
      <c r="CE195" s="299">
        <v>0</v>
      </c>
      <c r="CF195" s="300">
        <v>0</v>
      </c>
      <c r="CG195" s="299">
        <v>0</v>
      </c>
      <c r="CH195" s="301">
        <v>0</v>
      </c>
      <c r="CI195" s="299">
        <v>0</v>
      </c>
      <c r="CJ195" s="301">
        <v>0</v>
      </c>
      <c r="CK195" s="299">
        <v>0</v>
      </c>
      <c r="CL195" s="375">
        <v>0</v>
      </c>
      <c r="CM195" s="376">
        <v>0</v>
      </c>
      <c r="CN195" s="375">
        <v>0</v>
      </c>
      <c r="CO195" s="376">
        <v>0</v>
      </c>
      <c r="CP195" s="375">
        <v>0</v>
      </c>
      <c r="CQ195" s="302">
        <v>0</v>
      </c>
      <c r="CR195" s="254">
        <f t="shared" si="24"/>
        <v>0</v>
      </c>
      <c r="CS195" s="255">
        <f t="shared" si="30"/>
        <v>0</v>
      </c>
      <c r="CT195" s="291">
        <f t="shared" si="31"/>
        <v>0</v>
      </c>
      <c r="CU195" s="824">
        <f t="shared" si="25"/>
        <v>0</v>
      </c>
      <c r="CV195" s="373">
        <f t="shared" si="26"/>
        <v>0</v>
      </c>
      <c r="CW195" s="373">
        <f t="shared" si="27"/>
        <v>0</v>
      </c>
      <c r="CX195" s="910"/>
      <c r="CY195" s="907"/>
      <c r="CZ195" s="947"/>
    </row>
    <row r="196" spans="1:104" s="6" customFormat="1" ht="22.5" customHeight="1" x14ac:dyDescent="0.25">
      <c r="A196" s="52">
        <v>186</v>
      </c>
      <c r="B196" s="972"/>
      <c r="C196" s="972"/>
      <c r="D196" s="175" t="str">
        <f>IF(B196="","",VLOOKUP(B196,'DATOS BANCARIOS'!$B$4:$K$23,2))</f>
        <v/>
      </c>
      <c r="E196" s="117" t="str">
        <f>IF(B196="","",VLOOKUP(B196,'DATOS BANCARIOS'!$B$4:$K$23,4))</f>
        <v/>
      </c>
      <c r="F196" s="117" t="str">
        <f>IF(B196="","",VLOOKUP(B196,'DATOS BANCARIOS'!$B$4:$K$23,5))</f>
        <v/>
      </c>
      <c r="G196" s="117" t="str">
        <f>IF(B196="","",VLOOKUP(B196,'DATOS BANCARIOS'!$B$4:$K$23,6))</f>
        <v/>
      </c>
      <c r="H196" s="117" t="str">
        <f>IF(B196="","",VLOOKUP(B196,'DATOS BANCARIOS'!$B$4:$K$23,7))</f>
        <v/>
      </c>
      <c r="I196" s="117" t="str">
        <f>IF(B196="","",VLOOKUP(B196,'DATOS BANCARIOS'!$B$4:$K$23,8))</f>
        <v/>
      </c>
      <c r="J196" s="713"/>
      <c r="K196" s="397"/>
      <c r="L196" s="852">
        <v>0</v>
      </c>
      <c r="M196" s="196">
        <f>L196*'BD GRAL 2'!$E$3</f>
        <v>0</v>
      </c>
      <c r="N196" s="369">
        <v>0</v>
      </c>
      <c r="O196" s="196">
        <f>N196*'BD GRAL 2'!$E$4</f>
        <v>0</v>
      </c>
      <c r="P196" s="369">
        <v>0</v>
      </c>
      <c r="Q196" s="196">
        <f>P196*'BD GRAL 2'!$E$5</f>
        <v>0</v>
      </c>
      <c r="R196" s="369">
        <v>0</v>
      </c>
      <c r="S196" s="196">
        <f>R196*'BD GRAL 2'!$E$6</f>
        <v>0</v>
      </c>
      <c r="T196" s="369">
        <v>0</v>
      </c>
      <c r="U196" s="196">
        <f>T196*'BD GRAL 2'!$E$7</f>
        <v>0</v>
      </c>
      <c r="V196" s="369">
        <v>0</v>
      </c>
      <c r="W196" s="165">
        <f>V196*'BD GRAL 2'!$E$8</f>
        <v>0</v>
      </c>
      <c r="X196" s="369">
        <v>0</v>
      </c>
      <c r="Y196" s="196">
        <f>X196*'BD GRAL 2'!$E$9</f>
        <v>0</v>
      </c>
      <c r="Z196" s="369">
        <v>0</v>
      </c>
      <c r="AA196" s="196">
        <f>Z196*'BD GRAL 2'!$E$10</f>
        <v>0</v>
      </c>
      <c r="AB196" s="369">
        <v>0</v>
      </c>
      <c r="AC196" s="196">
        <f>AB196*'BD GRAL 2'!$E$11</f>
        <v>0</v>
      </c>
      <c r="AD196" s="369">
        <v>0</v>
      </c>
      <c r="AE196" s="196">
        <f>AD196*'BD GRAL 2'!$E$12</f>
        <v>0</v>
      </c>
      <c r="AF196" s="369">
        <v>0</v>
      </c>
      <c r="AG196" s="196">
        <f>AF196*'BD GRAL 2'!$E$13</f>
        <v>0</v>
      </c>
      <c r="AH196" s="369">
        <v>0</v>
      </c>
      <c r="AI196" s="196">
        <f>AH196*'BD GRAL 2'!$E$14</f>
        <v>0</v>
      </c>
      <c r="AJ196" s="369">
        <v>0</v>
      </c>
      <c r="AK196" s="196">
        <f>AJ196*'BD GRAL 2'!$E$15</f>
        <v>0</v>
      </c>
      <c r="AL196" s="369">
        <v>0</v>
      </c>
      <c r="AM196" s="196">
        <f>AL196*'BD GRAL 2'!$E$16</f>
        <v>0</v>
      </c>
      <c r="AN196" s="369">
        <v>0</v>
      </c>
      <c r="AO196" s="196">
        <f>AN196*'BD GRAL 2'!$E$17</f>
        <v>0</v>
      </c>
      <c r="AP196" s="369">
        <v>0</v>
      </c>
      <c r="AQ196" s="196">
        <f>AP196*'BD GRAL 2'!$E$18</f>
        <v>0</v>
      </c>
      <c r="AR196" s="207">
        <f t="shared" si="23"/>
        <v>0</v>
      </c>
      <c r="AS196" s="357">
        <v>0</v>
      </c>
      <c r="AT196" s="358">
        <v>0</v>
      </c>
      <c r="AU196" s="359">
        <v>0</v>
      </c>
      <c r="AV196" s="360">
        <v>0</v>
      </c>
      <c r="AW196" s="359">
        <v>0</v>
      </c>
      <c r="AX196" s="360">
        <v>0</v>
      </c>
      <c r="AY196" s="359">
        <v>0</v>
      </c>
      <c r="AZ196" s="361">
        <v>0</v>
      </c>
      <c r="BA196" s="359">
        <v>0</v>
      </c>
      <c r="BB196" s="361">
        <v>0</v>
      </c>
      <c r="BC196" s="359">
        <v>0</v>
      </c>
      <c r="BD196" s="361">
        <v>0</v>
      </c>
      <c r="BE196" s="362">
        <v>0</v>
      </c>
      <c r="BF196" s="232">
        <f t="shared" si="28"/>
        <v>0</v>
      </c>
      <c r="BG196" s="180">
        <f t="shared" si="29"/>
        <v>0</v>
      </c>
      <c r="BH196" s="227">
        <f t="shared" si="32"/>
        <v>0</v>
      </c>
      <c r="BI196" s="236">
        <f t="shared" si="33"/>
        <v>0</v>
      </c>
      <c r="BJ196" s="974"/>
      <c r="BK196" s="909"/>
      <c r="BL196" s="909"/>
      <c r="BM196" s="975"/>
      <c r="BO196" s="242">
        <v>186</v>
      </c>
      <c r="BP196" s="959"/>
      <c r="BQ196" s="959"/>
      <c r="BR196" s="391" t="str">
        <f>IF(BP196="","",VLOOKUP(BP196,'DATOS BANCARIOS'!$B$4:$K$23,2))</f>
        <v/>
      </c>
      <c r="BS196" s="392" t="str">
        <f>IF(BP196="","",VLOOKUP(BP196,'DATOS BANCARIOS'!$B$4:$K$23,4))</f>
        <v/>
      </c>
      <c r="BT196" s="393" t="str">
        <f>IF(BP196="","",VLOOKUP(BP196,'DATOS BANCARIOS'!$B$4:$K$23,5))</f>
        <v/>
      </c>
      <c r="BU196" s="393" t="str">
        <f>IF(BP196="","",VLOOKUP(BP196,'DATOS BANCARIOS'!$B$4:$K$23,6))</f>
        <v/>
      </c>
      <c r="BV196" s="393" t="str">
        <f>IF(BP196="","",VLOOKUP(BP196,'DATOS BANCARIOS'!$B$4:$K$23,7))</f>
        <v/>
      </c>
      <c r="BW196" s="393" t="str">
        <f>IF(BP196="","",VLOOKUP(BP196,'DATOS BANCARIOS'!$B$4:$K$23,8))</f>
        <v/>
      </c>
      <c r="BX196" s="713"/>
      <c r="BY196" s="395"/>
      <c r="BZ196" s="298">
        <v>0</v>
      </c>
      <c r="CA196" s="299">
        <v>0</v>
      </c>
      <c r="CB196" s="300">
        <v>0</v>
      </c>
      <c r="CC196" s="299">
        <v>0</v>
      </c>
      <c r="CD196" s="300">
        <v>0</v>
      </c>
      <c r="CE196" s="299">
        <v>0</v>
      </c>
      <c r="CF196" s="300">
        <v>0</v>
      </c>
      <c r="CG196" s="299">
        <v>0</v>
      </c>
      <c r="CH196" s="301">
        <v>0</v>
      </c>
      <c r="CI196" s="299">
        <v>0</v>
      </c>
      <c r="CJ196" s="301">
        <v>0</v>
      </c>
      <c r="CK196" s="299">
        <v>0</v>
      </c>
      <c r="CL196" s="375">
        <v>0</v>
      </c>
      <c r="CM196" s="376">
        <v>0</v>
      </c>
      <c r="CN196" s="375">
        <v>0</v>
      </c>
      <c r="CO196" s="376">
        <v>0</v>
      </c>
      <c r="CP196" s="375">
        <v>0</v>
      </c>
      <c r="CQ196" s="302">
        <v>0</v>
      </c>
      <c r="CR196" s="254">
        <f t="shared" si="24"/>
        <v>0</v>
      </c>
      <c r="CS196" s="255">
        <f t="shared" si="30"/>
        <v>0</v>
      </c>
      <c r="CT196" s="291">
        <f t="shared" si="31"/>
        <v>0</v>
      </c>
      <c r="CU196" s="824">
        <f t="shared" si="25"/>
        <v>0</v>
      </c>
      <c r="CV196" s="373">
        <f t="shared" si="26"/>
        <v>0</v>
      </c>
      <c r="CW196" s="373">
        <f t="shared" si="27"/>
        <v>0</v>
      </c>
      <c r="CX196" s="910"/>
      <c r="CY196" s="907"/>
      <c r="CZ196" s="947"/>
    </row>
    <row r="197" spans="1:104" s="6" customFormat="1" ht="22.5" customHeight="1" x14ac:dyDescent="0.25">
      <c r="A197" s="52">
        <v>187</v>
      </c>
      <c r="B197" s="972"/>
      <c r="C197" s="972"/>
      <c r="D197" s="175" t="str">
        <f>IF(B197="","",VLOOKUP(B197,'DATOS BANCARIOS'!$B$4:$K$23,2))</f>
        <v/>
      </c>
      <c r="E197" s="117" t="str">
        <f>IF(B197="","",VLOOKUP(B197,'DATOS BANCARIOS'!$B$4:$K$23,4))</f>
        <v/>
      </c>
      <c r="F197" s="117" t="str">
        <f>IF(B197="","",VLOOKUP(B197,'DATOS BANCARIOS'!$B$4:$K$23,5))</f>
        <v/>
      </c>
      <c r="G197" s="117" t="str">
        <f>IF(B197="","",VLOOKUP(B197,'DATOS BANCARIOS'!$B$4:$K$23,6))</f>
        <v/>
      </c>
      <c r="H197" s="117" t="str">
        <f>IF(B197="","",VLOOKUP(B197,'DATOS BANCARIOS'!$B$4:$K$23,7))</f>
        <v/>
      </c>
      <c r="I197" s="117" t="str">
        <f>IF(B197="","",VLOOKUP(B197,'DATOS BANCARIOS'!$B$4:$K$23,8))</f>
        <v/>
      </c>
      <c r="J197" s="713"/>
      <c r="K197" s="397"/>
      <c r="L197" s="852">
        <v>0</v>
      </c>
      <c r="M197" s="196">
        <f>L197*'BD GRAL 2'!$E$3</f>
        <v>0</v>
      </c>
      <c r="N197" s="369">
        <v>0</v>
      </c>
      <c r="O197" s="196">
        <f>N197*'BD GRAL 2'!$E$4</f>
        <v>0</v>
      </c>
      <c r="P197" s="369">
        <v>0</v>
      </c>
      <c r="Q197" s="196">
        <f>P197*'BD GRAL 2'!$E$5</f>
        <v>0</v>
      </c>
      <c r="R197" s="369">
        <v>0</v>
      </c>
      <c r="S197" s="196">
        <f>R197*'BD GRAL 2'!$E$6</f>
        <v>0</v>
      </c>
      <c r="T197" s="369">
        <v>0</v>
      </c>
      <c r="U197" s="196">
        <f>T197*'BD GRAL 2'!$E$7</f>
        <v>0</v>
      </c>
      <c r="V197" s="369">
        <v>0</v>
      </c>
      <c r="W197" s="165">
        <f>V197*'BD GRAL 2'!$E$8</f>
        <v>0</v>
      </c>
      <c r="X197" s="369">
        <v>0</v>
      </c>
      <c r="Y197" s="196">
        <f>X197*'BD GRAL 2'!$E$9</f>
        <v>0</v>
      </c>
      <c r="Z197" s="369">
        <v>0</v>
      </c>
      <c r="AA197" s="196">
        <f>Z197*'BD GRAL 2'!$E$10</f>
        <v>0</v>
      </c>
      <c r="AB197" s="369">
        <v>0</v>
      </c>
      <c r="AC197" s="196">
        <f>AB197*'BD GRAL 2'!$E$11</f>
        <v>0</v>
      </c>
      <c r="AD197" s="369">
        <v>0</v>
      </c>
      <c r="AE197" s="196">
        <f>AD197*'BD GRAL 2'!$E$12</f>
        <v>0</v>
      </c>
      <c r="AF197" s="369">
        <v>0</v>
      </c>
      <c r="AG197" s="196">
        <f>AF197*'BD GRAL 2'!$E$13</f>
        <v>0</v>
      </c>
      <c r="AH197" s="369">
        <v>0</v>
      </c>
      <c r="AI197" s="196">
        <f>AH197*'BD GRAL 2'!$E$14</f>
        <v>0</v>
      </c>
      <c r="AJ197" s="369">
        <v>0</v>
      </c>
      <c r="AK197" s="196">
        <f>AJ197*'BD GRAL 2'!$E$15</f>
        <v>0</v>
      </c>
      <c r="AL197" s="369">
        <v>0</v>
      </c>
      <c r="AM197" s="196">
        <f>AL197*'BD GRAL 2'!$E$16</f>
        <v>0</v>
      </c>
      <c r="AN197" s="369">
        <v>0</v>
      </c>
      <c r="AO197" s="196">
        <f>AN197*'BD GRAL 2'!$E$17</f>
        <v>0</v>
      </c>
      <c r="AP197" s="369">
        <v>0</v>
      </c>
      <c r="AQ197" s="196">
        <f>AP197*'BD GRAL 2'!$E$18</f>
        <v>0</v>
      </c>
      <c r="AR197" s="207">
        <f t="shared" si="23"/>
        <v>0</v>
      </c>
      <c r="AS197" s="357">
        <v>0</v>
      </c>
      <c r="AT197" s="358">
        <v>0</v>
      </c>
      <c r="AU197" s="359">
        <v>0</v>
      </c>
      <c r="AV197" s="360">
        <v>0</v>
      </c>
      <c r="AW197" s="359">
        <v>0</v>
      </c>
      <c r="AX197" s="360">
        <v>0</v>
      </c>
      <c r="AY197" s="359">
        <v>0</v>
      </c>
      <c r="AZ197" s="361">
        <v>0</v>
      </c>
      <c r="BA197" s="359">
        <v>0</v>
      </c>
      <c r="BB197" s="361">
        <v>0</v>
      </c>
      <c r="BC197" s="359">
        <v>0</v>
      </c>
      <c r="BD197" s="361">
        <v>0</v>
      </c>
      <c r="BE197" s="362">
        <v>0</v>
      </c>
      <c r="BF197" s="232">
        <f t="shared" si="28"/>
        <v>0</v>
      </c>
      <c r="BG197" s="180">
        <f t="shared" si="29"/>
        <v>0</v>
      </c>
      <c r="BH197" s="227">
        <f t="shared" si="32"/>
        <v>0</v>
      </c>
      <c r="BI197" s="236">
        <f t="shared" si="33"/>
        <v>0</v>
      </c>
      <c r="BJ197" s="974"/>
      <c r="BK197" s="909"/>
      <c r="BL197" s="909"/>
      <c r="BM197" s="975"/>
      <c r="BO197" s="242">
        <v>187</v>
      </c>
      <c r="BP197" s="959"/>
      <c r="BQ197" s="959"/>
      <c r="BR197" s="391" t="str">
        <f>IF(BP197="","",VLOOKUP(BP197,'DATOS BANCARIOS'!$B$4:$K$23,2))</f>
        <v/>
      </c>
      <c r="BS197" s="392" t="str">
        <f>IF(BP197="","",VLOOKUP(BP197,'DATOS BANCARIOS'!$B$4:$K$23,4))</f>
        <v/>
      </c>
      <c r="BT197" s="393" t="str">
        <f>IF(BP197="","",VLOOKUP(BP197,'DATOS BANCARIOS'!$B$4:$K$23,5))</f>
        <v/>
      </c>
      <c r="BU197" s="393" t="str">
        <f>IF(BP197="","",VLOOKUP(BP197,'DATOS BANCARIOS'!$B$4:$K$23,6))</f>
        <v/>
      </c>
      <c r="BV197" s="393" t="str">
        <f>IF(BP197="","",VLOOKUP(BP197,'DATOS BANCARIOS'!$B$4:$K$23,7))</f>
        <v/>
      </c>
      <c r="BW197" s="393" t="str">
        <f>IF(BP197="","",VLOOKUP(BP197,'DATOS BANCARIOS'!$B$4:$K$23,8))</f>
        <v/>
      </c>
      <c r="BX197" s="713"/>
      <c r="BY197" s="395"/>
      <c r="BZ197" s="298">
        <v>0</v>
      </c>
      <c r="CA197" s="299">
        <v>0</v>
      </c>
      <c r="CB197" s="300">
        <v>0</v>
      </c>
      <c r="CC197" s="299">
        <v>0</v>
      </c>
      <c r="CD197" s="300">
        <v>0</v>
      </c>
      <c r="CE197" s="299">
        <v>0</v>
      </c>
      <c r="CF197" s="300">
        <v>0</v>
      </c>
      <c r="CG197" s="299">
        <v>0</v>
      </c>
      <c r="CH197" s="301">
        <v>0</v>
      </c>
      <c r="CI197" s="299">
        <v>0</v>
      </c>
      <c r="CJ197" s="301">
        <v>0</v>
      </c>
      <c r="CK197" s="299">
        <v>0</v>
      </c>
      <c r="CL197" s="375">
        <v>0</v>
      </c>
      <c r="CM197" s="376">
        <v>0</v>
      </c>
      <c r="CN197" s="375">
        <v>0</v>
      </c>
      <c r="CO197" s="376">
        <v>0</v>
      </c>
      <c r="CP197" s="375">
        <v>0</v>
      </c>
      <c r="CQ197" s="302">
        <v>0</v>
      </c>
      <c r="CR197" s="254">
        <f t="shared" si="24"/>
        <v>0</v>
      </c>
      <c r="CS197" s="255">
        <f t="shared" si="30"/>
        <v>0</v>
      </c>
      <c r="CT197" s="291">
        <f t="shared" si="31"/>
        <v>0</v>
      </c>
      <c r="CU197" s="824">
        <f t="shared" si="25"/>
        <v>0</v>
      </c>
      <c r="CV197" s="373">
        <f t="shared" si="26"/>
        <v>0</v>
      </c>
      <c r="CW197" s="373">
        <f t="shared" si="27"/>
        <v>0</v>
      </c>
      <c r="CX197" s="910"/>
      <c r="CY197" s="907"/>
      <c r="CZ197" s="947"/>
    </row>
    <row r="198" spans="1:104" s="6" customFormat="1" ht="22.5" customHeight="1" x14ac:dyDescent="0.25">
      <c r="A198" s="52">
        <v>188</v>
      </c>
      <c r="B198" s="972"/>
      <c r="C198" s="972"/>
      <c r="D198" s="175" t="str">
        <f>IF(B198="","",VLOOKUP(B198,'DATOS BANCARIOS'!$B$4:$K$23,2))</f>
        <v/>
      </c>
      <c r="E198" s="117" t="str">
        <f>IF(B198="","",VLOOKUP(B198,'DATOS BANCARIOS'!$B$4:$K$23,4))</f>
        <v/>
      </c>
      <c r="F198" s="117" t="str">
        <f>IF(B198="","",VLOOKUP(B198,'DATOS BANCARIOS'!$B$4:$K$23,5))</f>
        <v/>
      </c>
      <c r="G198" s="117" t="str">
        <f>IF(B198="","",VLOOKUP(B198,'DATOS BANCARIOS'!$B$4:$K$23,6))</f>
        <v/>
      </c>
      <c r="H198" s="117" t="str">
        <f>IF(B198="","",VLOOKUP(B198,'DATOS BANCARIOS'!$B$4:$K$23,7))</f>
        <v/>
      </c>
      <c r="I198" s="117" t="str">
        <f>IF(B198="","",VLOOKUP(B198,'DATOS BANCARIOS'!$B$4:$K$23,8))</f>
        <v/>
      </c>
      <c r="J198" s="713"/>
      <c r="K198" s="397"/>
      <c r="L198" s="852">
        <v>0</v>
      </c>
      <c r="M198" s="196">
        <f>L198*'BD GRAL 2'!$E$3</f>
        <v>0</v>
      </c>
      <c r="N198" s="369">
        <v>0</v>
      </c>
      <c r="O198" s="196">
        <f>N198*'BD GRAL 2'!$E$4</f>
        <v>0</v>
      </c>
      <c r="P198" s="369">
        <v>0</v>
      </c>
      <c r="Q198" s="196">
        <f>P198*'BD GRAL 2'!$E$5</f>
        <v>0</v>
      </c>
      <c r="R198" s="369">
        <v>0</v>
      </c>
      <c r="S198" s="196">
        <f>R198*'BD GRAL 2'!$E$6</f>
        <v>0</v>
      </c>
      <c r="T198" s="369">
        <v>0</v>
      </c>
      <c r="U198" s="196">
        <f>T198*'BD GRAL 2'!$E$7</f>
        <v>0</v>
      </c>
      <c r="V198" s="369">
        <v>0</v>
      </c>
      <c r="W198" s="165">
        <f>V198*'BD GRAL 2'!$E$8</f>
        <v>0</v>
      </c>
      <c r="X198" s="369">
        <v>0</v>
      </c>
      <c r="Y198" s="196">
        <f>X198*'BD GRAL 2'!$E$9</f>
        <v>0</v>
      </c>
      <c r="Z198" s="369">
        <v>0</v>
      </c>
      <c r="AA198" s="196">
        <f>Z198*'BD GRAL 2'!$E$10</f>
        <v>0</v>
      </c>
      <c r="AB198" s="369">
        <v>0</v>
      </c>
      <c r="AC198" s="196">
        <f>AB198*'BD GRAL 2'!$E$11</f>
        <v>0</v>
      </c>
      <c r="AD198" s="369">
        <v>0</v>
      </c>
      <c r="AE198" s="196">
        <f>AD198*'BD GRAL 2'!$E$12</f>
        <v>0</v>
      </c>
      <c r="AF198" s="369">
        <v>0</v>
      </c>
      <c r="AG198" s="196">
        <f>AF198*'BD GRAL 2'!$E$13</f>
        <v>0</v>
      </c>
      <c r="AH198" s="369">
        <v>0</v>
      </c>
      <c r="AI198" s="196">
        <f>AH198*'BD GRAL 2'!$E$14</f>
        <v>0</v>
      </c>
      <c r="AJ198" s="369">
        <v>0</v>
      </c>
      <c r="AK198" s="196">
        <f>AJ198*'BD GRAL 2'!$E$15</f>
        <v>0</v>
      </c>
      <c r="AL198" s="369">
        <v>0</v>
      </c>
      <c r="AM198" s="196">
        <f>AL198*'BD GRAL 2'!$E$16</f>
        <v>0</v>
      </c>
      <c r="AN198" s="369">
        <v>0</v>
      </c>
      <c r="AO198" s="196">
        <f>AN198*'BD GRAL 2'!$E$17</f>
        <v>0</v>
      </c>
      <c r="AP198" s="369">
        <v>0</v>
      </c>
      <c r="AQ198" s="196">
        <f>AP198*'BD GRAL 2'!$E$18</f>
        <v>0</v>
      </c>
      <c r="AR198" s="207">
        <f t="shared" si="23"/>
        <v>0</v>
      </c>
      <c r="AS198" s="357">
        <v>0</v>
      </c>
      <c r="AT198" s="358">
        <v>0</v>
      </c>
      <c r="AU198" s="359">
        <v>0</v>
      </c>
      <c r="AV198" s="360">
        <v>0</v>
      </c>
      <c r="AW198" s="359">
        <v>0</v>
      </c>
      <c r="AX198" s="360">
        <v>0</v>
      </c>
      <c r="AY198" s="359">
        <v>0</v>
      </c>
      <c r="AZ198" s="361">
        <v>0</v>
      </c>
      <c r="BA198" s="359">
        <v>0</v>
      </c>
      <c r="BB198" s="361">
        <v>0</v>
      </c>
      <c r="BC198" s="359">
        <v>0</v>
      </c>
      <c r="BD198" s="361">
        <v>0</v>
      </c>
      <c r="BE198" s="362">
        <v>0</v>
      </c>
      <c r="BF198" s="232">
        <f t="shared" si="28"/>
        <v>0</v>
      </c>
      <c r="BG198" s="180">
        <f t="shared" si="29"/>
        <v>0</v>
      </c>
      <c r="BH198" s="227">
        <f t="shared" si="32"/>
        <v>0</v>
      </c>
      <c r="BI198" s="236">
        <f t="shared" si="33"/>
        <v>0</v>
      </c>
      <c r="BJ198" s="974"/>
      <c r="BK198" s="909"/>
      <c r="BL198" s="909"/>
      <c r="BM198" s="975"/>
      <c r="BO198" s="242">
        <v>188</v>
      </c>
      <c r="BP198" s="959"/>
      <c r="BQ198" s="959"/>
      <c r="BR198" s="391" t="str">
        <f>IF(BP198="","",VLOOKUP(BP198,'DATOS BANCARIOS'!$B$4:$K$23,2))</f>
        <v/>
      </c>
      <c r="BS198" s="392" t="str">
        <f>IF(BP198="","",VLOOKUP(BP198,'DATOS BANCARIOS'!$B$4:$K$23,4))</f>
        <v/>
      </c>
      <c r="BT198" s="393" t="str">
        <f>IF(BP198="","",VLOOKUP(BP198,'DATOS BANCARIOS'!$B$4:$K$23,5))</f>
        <v/>
      </c>
      <c r="BU198" s="393" t="str">
        <f>IF(BP198="","",VLOOKUP(BP198,'DATOS BANCARIOS'!$B$4:$K$23,6))</f>
        <v/>
      </c>
      <c r="BV198" s="393" t="str">
        <f>IF(BP198="","",VLOOKUP(BP198,'DATOS BANCARIOS'!$B$4:$K$23,7))</f>
        <v/>
      </c>
      <c r="BW198" s="393" t="str">
        <f>IF(BP198="","",VLOOKUP(BP198,'DATOS BANCARIOS'!$B$4:$K$23,8))</f>
        <v/>
      </c>
      <c r="BX198" s="713"/>
      <c r="BY198" s="395"/>
      <c r="BZ198" s="298">
        <v>0</v>
      </c>
      <c r="CA198" s="299">
        <v>0</v>
      </c>
      <c r="CB198" s="300">
        <v>0</v>
      </c>
      <c r="CC198" s="299">
        <v>0</v>
      </c>
      <c r="CD198" s="300">
        <v>0</v>
      </c>
      <c r="CE198" s="299">
        <v>0</v>
      </c>
      <c r="CF198" s="300">
        <v>0</v>
      </c>
      <c r="CG198" s="299">
        <v>0</v>
      </c>
      <c r="CH198" s="301">
        <v>0</v>
      </c>
      <c r="CI198" s="299">
        <v>0</v>
      </c>
      <c r="CJ198" s="301">
        <v>0</v>
      </c>
      <c r="CK198" s="299">
        <v>0</v>
      </c>
      <c r="CL198" s="375">
        <v>0</v>
      </c>
      <c r="CM198" s="376">
        <v>0</v>
      </c>
      <c r="CN198" s="375">
        <v>0</v>
      </c>
      <c r="CO198" s="376">
        <v>0</v>
      </c>
      <c r="CP198" s="375">
        <v>0</v>
      </c>
      <c r="CQ198" s="302">
        <v>0</v>
      </c>
      <c r="CR198" s="254">
        <f t="shared" si="24"/>
        <v>0</v>
      </c>
      <c r="CS198" s="255">
        <f t="shared" si="30"/>
        <v>0</v>
      </c>
      <c r="CT198" s="291">
        <f t="shared" si="31"/>
        <v>0</v>
      </c>
      <c r="CU198" s="824">
        <f t="shared" si="25"/>
        <v>0</v>
      </c>
      <c r="CV198" s="373">
        <f t="shared" si="26"/>
        <v>0</v>
      </c>
      <c r="CW198" s="373">
        <f t="shared" si="27"/>
        <v>0</v>
      </c>
      <c r="CX198" s="910"/>
      <c r="CY198" s="907"/>
      <c r="CZ198" s="947"/>
    </row>
    <row r="199" spans="1:104" s="6" customFormat="1" ht="22.5" customHeight="1" x14ac:dyDescent="0.25">
      <c r="A199" s="52">
        <v>189</v>
      </c>
      <c r="B199" s="972"/>
      <c r="C199" s="972"/>
      <c r="D199" s="175" t="str">
        <f>IF(B199="","",VLOOKUP(B199,'DATOS BANCARIOS'!$B$4:$K$23,2))</f>
        <v/>
      </c>
      <c r="E199" s="117" t="str">
        <f>IF(B199="","",VLOOKUP(B199,'DATOS BANCARIOS'!$B$4:$K$23,4))</f>
        <v/>
      </c>
      <c r="F199" s="117" t="str">
        <f>IF(B199="","",VLOOKUP(B199,'DATOS BANCARIOS'!$B$4:$K$23,5))</f>
        <v/>
      </c>
      <c r="G199" s="117" t="str">
        <f>IF(B199="","",VLOOKUP(B199,'DATOS BANCARIOS'!$B$4:$K$23,6))</f>
        <v/>
      </c>
      <c r="H199" s="117" t="str">
        <f>IF(B199="","",VLOOKUP(B199,'DATOS BANCARIOS'!$B$4:$K$23,7))</f>
        <v/>
      </c>
      <c r="I199" s="117" t="str">
        <f>IF(B199="","",VLOOKUP(B199,'DATOS BANCARIOS'!$B$4:$K$23,8))</f>
        <v/>
      </c>
      <c r="J199" s="713"/>
      <c r="K199" s="397"/>
      <c r="L199" s="852">
        <v>0</v>
      </c>
      <c r="M199" s="196">
        <f>L199*'BD GRAL 2'!$E$3</f>
        <v>0</v>
      </c>
      <c r="N199" s="369">
        <v>0</v>
      </c>
      <c r="O199" s="196">
        <f>N199*'BD GRAL 2'!$E$4</f>
        <v>0</v>
      </c>
      <c r="P199" s="369">
        <v>0</v>
      </c>
      <c r="Q199" s="196">
        <f>P199*'BD GRAL 2'!$E$5</f>
        <v>0</v>
      </c>
      <c r="R199" s="369">
        <v>0</v>
      </c>
      <c r="S199" s="196">
        <f>R199*'BD GRAL 2'!$E$6</f>
        <v>0</v>
      </c>
      <c r="T199" s="369">
        <v>0</v>
      </c>
      <c r="U199" s="196">
        <f>T199*'BD GRAL 2'!$E$7</f>
        <v>0</v>
      </c>
      <c r="V199" s="369">
        <v>0</v>
      </c>
      <c r="W199" s="165">
        <f>V199*'BD GRAL 2'!$E$8</f>
        <v>0</v>
      </c>
      <c r="X199" s="369">
        <v>0</v>
      </c>
      <c r="Y199" s="196">
        <f>X199*'BD GRAL 2'!$E$9</f>
        <v>0</v>
      </c>
      <c r="Z199" s="369">
        <v>0</v>
      </c>
      <c r="AA199" s="196">
        <f>Z199*'BD GRAL 2'!$E$10</f>
        <v>0</v>
      </c>
      <c r="AB199" s="369">
        <v>0</v>
      </c>
      <c r="AC199" s="196">
        <f>AB199*'BD GRAL 2'!$E$11</f>
        <v>0</v>
      </c>
      <c r="AD199" s="369">
        <v>0</v>
      </c>
      <c r="AE199" s="196">
        <f>AD199*'BD GRAL 2'!$E$12</f>
        <v>0</v>
      </c>
      <c r="AF199" s="369">
        <v>0</v>
      </c>
      <c r="AG199" s="196">
        <f>AF199*'BD GRAL 2'!$E$13</f>
        <v>0</v>
      </c>
      <c r="AH199" s="369">
        <v>0</v>
      </c>
      <c r="AI199" s="196">
        <f>AH199*'BD GRAL 2'!$E$14</f>
        <v>0</v>
      </c>
      <c r="AJ199" s="369">
        <v>0</v>
      </c>
      <c r="AK199" s="196">
        <f>AJ199*'BD GRAL 2'!$E$15</f>
        <v>0</v>
      </c>
      <c r="AL199" s="369">
        <v>0</v>
      </c>
      <c r="AM199" s="196">
        <f>AL199*'BD GRAL 2'!$E$16</f>
        <v>0</v>
      </c>
      <c r="AN199" s="369">
        <v>0</v>
      </c>
      <c r="AO199" s="196">
        <f>AN199*'BD GRAL 2'!$E$17</f>
        <v>0</v>
      </c>
      <c r="AP199" s="369">
        <v>0</v>
      </c>
      <c r="AQ199" s="196">
        <f>AP199*'BD GRAL 2'!$E$18</f>
        <v>0</v>
      </c>
      <c r="AR199" s="207">
        <f t="shared" si="23"/>
        <v>0</v>
      </c>
      <c r="AS199" s="357">
        <v>0</v>
      </c>
      <c r="AT199" s="358">
        <v>0</v>
      </c>
      <c r="AU199" s="359">
        <v>0</v>
      </c>
      <c r="AV199" s="360">
        <v>0</v>
      </c>
      <c r="AW199" s="359">
        <v>0</v>
      </c>
      <c r="AX199" s="360">
        <v>0</v>
      </c>
      <c r="AY199" s="359">
        <v>0</v>
      </c>
      <c r="AZ199" s="361">
        <v>0</v>
      </c>
      <c r="BA199" s="359">
        <v>0</v>
      </c>
      <c r="BB199" s="361">
        <v>0</v>
      </c>
      <c r="BC199" s="359">
        <v>0</v>
      </c>
      <c r="BD199" s="361">
        <v>0</v>
      </c>
      <c r="BE199" s="362">
        <v>0</v>
      </c>
      <c r="BF199" s="232">
        <f t="shared" si="28"/>
        <v>0</v>
      </c>
      <c r="BG199" s="180">
        <f t="shared" si="29"/>
        <v>0</v>
      </c>
      <c r="BH199" s="227">
        <f t="shared" si="32"/>
        <v>0</v>
      </c>
      <c r="BI199" s="236">
        <f t="shared" si="33"/>
        <v>0</v>
      </c>
      <c r="BJ199" s="974"/>
      <c r="BK199" s="909"/>
      <c r="BL199" s="909"/>
      <c r="BM199" s="975"/>
      <c r="BO199" s="242">
        <v>189</v>
      </c>
      <c r="BP199" s="959"/>
      <c r="BQ199" s="959"/>
      <c r="BR199" s="391" t="str">
        <f>IF(BP199="","",VLOOKUP(BP199,'DATOS BANCARIOS'!$B$4:$K$23,2))</f>
        <v/>
      </c>
      <c r="BS199" s="392" t="str">
        <f>IF(BP199="","",VLOOKUP(BP199,'DATOS BANCARIOS'!$B$4:$K$23,4))</f>
        <v/>
      </c>
      <c r="BT199" s="393" t="str">
        <f>IF(BP199="","",VLOOKUP(BP199,'DATOS BANCARIOS'!$B$4:$K$23,5))</f>
        <v/>
      </c>
      <c r="BU199" s="393" t="str">
        <f>IF(BP199="","",VLOOKUP(BP199,'DATOS BANCARIOS'!$B$4:$K$23,6))</f>
        <v/>
      </c>
      <c r="BV199" s="393" t="str">
        <f>IF(BP199="","",VLOOKUP(BP199,'DATOS BANCARIOS'!$B$4:$K$23,7))</f>
        <v/>
      </c>
      <c r="BW199" s="393" t="str">
        <f>IF(BP199="","",VLOOKUP(BP199,'DATOS BANCARIOS'!$B$4:$K$23,8))</f>
        <v/>
      </c>
      <c r="BX199" s="713"/>
      <c r="BY199" s="395"/>
      <c r="BZ199" s="298">
        <v>0</v>
      </c>
      <c r="CA199" s="299">
        <v>0</v>
      </c>
      <c r="CB199" s="300">
        <v>0</v>
      </c>
      <c r="CC199" s="299">
        <v>0</v>
      </c>
      <c r="CD199" s="300">
        <v>0</v>
      </c>
      <c r="CE199" s="299">
        <v>0</v>
      </c>
      <c r="CF199" s="300">
        <v>0</v>
      </c>
      <c r="CG199" s="299">
        <v>0</v>
      </c>
      <c r="CH199" s="301">
        <v>0</v>
      </c>
      <c r="CI199" s="299">
        <v>0</v>
      </c>
      <c r="CJ199" s="301">
        <v>0</v>
      </c>
      <c r="CK199" s="299">
        <v>0</v>
      </c>
      <c r="CL199" s="375">
        <v>0</v>
      </c>
      <c r="CM199" s="376">
        <v>0</v>
      </c>
      <c r="CN199" s="375">
        <v>0</v>
      </c>
      <c r="CO199" s="376">
        <v>0</v>
      </c>
      <c r="CP199" s="375">
        <v>0</v>
      </c>
      <c r="CQ199" s="302">
        <v>0</v>
      </c>
      <c r="CR199" s="254">
        <f t="shared" si="24"/>
        <v>0</v>
      </c>
      <c r="CS199" s="255">
        <f t="shared" si="30"/>
        <v>0</v>
      </c>
      <c r="CT199" s="291">
        <f t="shared" si="31"/>
        <v>0</v>
      </c>
      <c r="CU199" s="824">
        <f t="shared" si="25"/>
        <v>0</v>
      </c>
      <c r="CV199" s="373">
        <f t="shared" si="26"/>
        <v>0</v>
      </c>
      <c r="CW199" s="373">
        <f t="shared" si="27"/>
        <v>0</v>
      </c>
      <c r="CX199" s="910"/>
      <c r="CY199" s="907"/>
      <c r="CZ199" s="947"/>
    </row>
    <row r="200" spans="1:104" s="6" customFormat="1" ht="22.5" customHeight="1" x14ac:dyDescent="0.25">
      <c r="A200" s="52">
        <v>190</v>
      </c>
      <c r="B200" s="972"/>
      <c r="C200" s="972"/>
      <c r="D200" s="175" t="str">
        <f>IF(B200="","",VLOOKUP(B200,'DATOS BANCARIOS'!$B$4:$K$23,2))</f>
        <v/>
      </c>
      <c r="E200" s="117" t="str">
        <f>IF(B200="","",VLOOKUP(B200,'DATOS BANCARIOS'!$B$4:$K$23,4))</f>
        <v/>
      </c>
      <c r="F200" s="117" t="str">
        <f>IF(B200="","",VLOOKUP(B200,'DATOS BANCARIOS'!$B$4:$K$23,5))</f>
        <v/>
      </c>
      <c r="G200" s="117" t="str">
        <f>IF(B200="","",VLOOKUP(B200,'DATOS BANCARIOS'!$B$4:$K$23,6))</f>
        <v/>
      </c>
      <c r="H200" s="117" t="str">
        <f>IF(B200="","",VLOOKUP(B200,'DATOS BANCARIOS'!$B$4:$K$23,7))</f>
        <v/>
      </c>
      <c r="I200" s="117" t="str">
        <f>IF(B200="","",VLOOKUP(B200,'DATOS BANCARIOS'!$B$4:$K$23,8))</f>
        <v/>
      </c>
      <c r="J200" s="713"/>
      <c r="K200" s="397"/>
      <c r="L200" s="852">
        <v>0</v>
      </c>
      <c r="M200" s="196">
        <f>L200*'BD GRAL 2'!$E$3</f>
        <v>0</v>
      </c>
      <c r="N200" s="369">
        <v>0</v>
      </c>
      <c r="O200" s="196">
        <f>N200*'BD GRAL 2'!$E$4</f>
        <v>0</v>
      </c>
      <c r="P200" s="369">
        <v>0</v>
      </c>
      <c r="Q200" s="196">
        <f>P200*'BD GRAL 2'!$E$5</f>
        <v>0</v>
      </c>
      <c r="R200" s="369">
        <v>0</v>
      </c>
      <c r="S200" s="196">
        <f>R200*'BD GRAL 2'!$E$6</f>
        <v>0</v>
      </c>
      <c r="T200" s="369">
        <v>0</v>
      </c>
      <c r="U200" s="196">
        <f>T200*'BD GRAL 2'!$E$7</f>
        <v>0</v>
      </c>
      <c r="V200" s="369">
        <v>0</v>
      </c>
      <c r="W200" s="165">
        <f>V200*'BD GRAL 2'!$E$8</f>
        <v>0</v>
      </c>
      <c r="X200" s="369">
        <v>0</v>
      </c>
      <c r="Y200" s="196">
        <f>X200*'BD GRAL 2'!$E$9</f>
        <v>0</v>
      </c>
      <c r="Z200" s="369">
        <v>0</v>
      </c>
      <c r="AA200" s="196">
        <f>Z200*'BD GRAL 2'!$E$10</f>
        <v>0</v>
      </c>
      <c r="AB200" s="369">
        <v>0</v>
      </c>
      <c r="AC200" s="196">
        <f>AB200*'BD GRAL 2'!$E$11</f>
        <v>0</v>
      </c>
      <c r="AD200" s="369">
        <v>0</v>
      </c>
      <c r="AE200" s="196">
        <f>AD200*'BD GRAL 2'!$E$12</f>
        <v>0</v>
      </c>
      <c r="AF200" s="369">
        <v>0</v>
      </c>
      <c r="AG200" s="196">
        <f>AF200*'BD GRAL 2'!$E$13</f>
        <v>0</v>
      </c>
      <c r="AH200" s="369">
        <v>0</v>
      </c>
      <c r="AI200" s="196">
        <f>AH200*'BD GRAL 2'!$E$14</f>
        <v>0</v>
      </c>
      <c r="AJ200" s="369">
        <v>0</v>
      </c>
      <c r="AK200" s="196">
        <f>AJ200*'BD GRAL 2'!$E$15</f>
        <v>0</v>
      </c>
      <c r="AL200" s="369">
        <v>0</v>
      </c>
      <c r="AM200" s="196">
        <f>AL200*'BD GRAL 2'!$E$16</f>
        <v>0</v>
      </c>
      <c r="AN200" s="369">
        <v>0</v>
      </c>
      <c r="AO200" s="196">
        <f>AN200*'BD GRAL 2'!$E$17</f>
        <v>0</v>
      </c>
      <c r="AP200" s="369">
        <v>0</v>
      </c>
      <c r="AQ200" s="196">
        <f>AP200*'BD GRAL 2'!$E$18</f>
        <v>0</v>
      </c>
      <c r="AR200" s="207">
        <f t="shared" si="23"/>
        <v>0</v>
      </c>
      <c r="AS200" s="357">
        <v>0</v>
      </c>
      <c r="AT200" s="358">
        <v>0</v>
      </c>
      <c r="AU200" s="359">
        <v>0</v>
      </c>
      <c r="AV200" s="360">
        <v>0</v>
      </c>
      <c r="AW200" s="359">
        <v>0</v>
      </c>
      <c r="AX200" s="360">
        <v>0</v>
      </c>
      <c r="AY200" s="359">
        <v>0</v>
      </c>
      <c r="AZ200" s="361">
        <v>0</v>
      </c>
      <c r="BA200" s="359">
        <v>0</v>
      </c>
      <c r="BB200" s="361">
        <v>0</v>
      </c>
      <c r="BC200" s="359">
        <v>0</v>
      </c>
      <c r="BD200" s="361">
        <v>0</v>
      </c>
      <c r="BE200" s="362">
        <v>0</v>
      </c>
      <c r="BF200" s="232">
        <f t="shared" si="28"/>
        <v>0</v>
      </c>
      <c r="BG200" s="180">
        <f t="shared" si="29"/>
        <v>0</v>
      </c>
      <c r="BH200" s="227">
        <f t="shared" si="32"/>
        <v>0</v>
      </c>
      <c r="BI200" s="236">
        <f t="shared" si="33"/>
        <v>0</v>
      </c>
      <c r="BJ200" s="974"/>
      <c r="BK200" s="909"/>
      <c r="BL200" s="909"/>
      <c r="BM200" s="975"/>
      <c r="BO200" s="242">
        <v>190</v>
      </c>
      <c r="BP200" s="959"/>
      <c r="BQ200" s="959"/>
      <c r="BR200" s="391" t="str">
        <f>IF(BP200="","",VLOOKUP(BP200,'DATOS BANCARIOS'!$B$4:$K$23,2))</f>
        <v/>
      </c>
      <c r="BS200" s="392" t="str">
        <f>IF(BP200="","",VLOOKUP(BP200,'DATOS BANCARIOS'!$B$4:$K$23,4))</f>
        <v/>
      </c>
      <c r="BT200" s="393" t="str">
        <f>IF(BP200="","",VLOOKUP(BP200,'DATOS BANCARIOS'!$B$4:$K$23,5))</f>
        <v/>
      </c>
      <c r="BU200" s="393" t="str">
        <f>IF(BP200="","",VLOOKUP(BP200,'DATOS BANCARIOS'!$B$4:$K$23,6))</f>
        <v/>
      </c>
      <c r="BV200" s="393" t="str">
        <f>IF(BP200="","",VLOOKUP(BP200,'DATOS BANCARIOS'!$B$4:$K$23,7))</f>
        <v/>
      </c>
      <c r="BW200" s="393" t="str">
        <f>IF(BP200="","",VLOOKUP(BP200,'DATOS BANCARIOS'!$B$4:$K$23,8))</f>
        <v/>
      </c>
      <c r="BX200" s="713"/>
      <c r="BY200" s="395"/>
      <c r="BZ200" s="298">
        <v>0</v>
      </c>
      <c r="CA200" s="299">
        <v>0</v>
      </c>
      <c r="CB200" s="300">
        <v>0</v>
      </c>
      <c r="CC200" s="299">
        <v>0</v>
      </c>
      <c r="CD200" s="300">
        <v>0</v>
      </c>
      <c r="CE200" s="299">
        <v>0</v>
      </c>
      <c r="CF200" s="300">
        <v>0</v>
      </c>
      <c r="CG200" s="299">
        <v>0</v>
      </c>
      <c r="CH200" s="301">
        <v>0</v>
      </c>
      <c r="CI200" s="299">
        <v>0</v>
      </c>
      <c r="CJ200" s="301">
        <v>0</v>
      </c>
      <c r="CK200" s="299">
        <v>0</v>
      </c>
      <c r="CL200" s="375">
        <v>0</v>
      </c>
      <c r="CM200" s="376">
        <v>0</v>
      </c>
      <c r="CN200" s="375">
        <v>0</v>
      </c>
      <c r="CO200" s="376">
        <v>0</v>
      </c>
      <c r="CP200" s="375">
        <v>0</v>
      </c>
      <c r="CQ200" s="302">
        <v>0</v>
      </c>
      <c r="CR200" s="254">
        <f t="shared" si="24"/>
        <v>0</v>
      </c>
      <c r="CS200" s="255">
        <f t="shared" si="30"/>
        <v>0</v>
      </c>
      <c r="CT200" s="291">
        <f t="shared" si="31"/>
        <v>0</v>
      </c>
      <c r="CU200" s="824">
        <f t="shared" si="25"/>
        <v>0</v>
      </c>
      <c r="CV200" s="373">
        <f t="shared" si="26"/>
        <v>0</v>
      </c>
      <c r="CW200" s="373">
        <f t="shared" si="27"/>
        <v>0</v>
      </c>
      <c r="CX200" s="910"/>
      <c r="CY200" s="907"/>
      <c r="CZ200" s="947"/>
    </row>
    <row r="201" spans="1:104" s="6" customFormat="1" ht="22.5" customHeight="1" x14ac:dyDescent="0.25">
      <c r="A201" s="52">
        <v>191</v>
      </c>
      <c r="B201" s="972"/>
      <c r="C201" s="972"/>
      <c r="D201" s="175" t="str">
        <f>IF(B201="","",VLOOKUP(B201,'DATOS BANCARIOS'!$B$4:$K$23,2))</f>
        <v/>
      </c>
      <c r="E201" s="117" t="str">
        <f>IF(B201="","",VLOOKUP(B201,'DATOS BANCARIOS'!$B$4:$K$23,4))</f>
        <v/>
      </c>
      <c r="F201" s="117" t="str">
        <f>IF(B201="","",VLOOKUP(B201,'DATOS BANCARIOS'!$B$4:$K$23,5))</f>
        <v/>
      </c>
      <c r="G201" s="117" t="str">
        <f>IF(B201="","",VLOOKUP(B201,'DATOS BANCARIOS'!$B$4:$K$23,6))</f>
        <v/>
      </c>
      <c r="H201" s="117" t="str">
        <f>IF(B201="","",VLOOKUP(B201,'DATOS BANCARIOS'!$B$4:$K$23,7))</f>
        <v/>
      </c>
      <c r="I201" s="117" t="str">
        <f>IF(B201="","",VLOOKUP(B201,'DATOS BANCARIOS'!$B$4:$K$23,8))</f>
        <v/>
      </c>
      <c r="J201" s="713"/>
      <c r="K201" s="397"/>
      <c r="L201" s="852">
        <v>0</v>
      </c>
      <c r="M201" s="196">
        <f>L201*'BD GRAL 2'!$E$3</f>
        <v>0</v>
      </c>
      <c r="N201" s="369">
        <v>0</v>
      </c>
      <c r="O201" s="196">
        <f>N201*'BD GRAL 2'!$E$4</f>
        <v>0</v>
      </c>
      <c r="P201" s="369">
        <v>0</v>
      </c>
      <c r="Q201" s="196">
        <f>P201*'BD GRAL 2'!$E$5</f>
        <v>0</v>
      </c>
      <c r="R201" s="369">
        <v>0</v>
      </c>
      <c r="S201" s="196">
        <f>R201*'BD GRAL 2'!$E$6</f>
        <v>0</v>
      </c>
      <c r="T201" s="369">
        <v>0</v>
      </c>
      <c r="U201" s="196">
        <f>T201*'BD GRAL 2'!$E$7</f>
        <v>0</v>
      </c>
      <c r="V201" s="369">
        <v>0</v>
      </c>
      <c r="W201" s="165">
        <f>V201*'BD GRAL 2'!$E$8</f>
        <v>0</v>
      </c>
      <c r="X201" s="369">
        <v>0</v>
      </c>
      <c r="Y201" s="196">
        <f>X201*'BD GRAL 2'!$E$9</f>
        <v>0</v>
      </c>
      <c r="Z201" s="369">
        <v>0</v>
      </c>
      <c r="AA201" s="196">
        <f>Z201*'BD GRAL 2'!$E$10</f>
        <v>0</v>
      </c>
      <c r="AB201" s="369">
        <v>0</v>
      </c>
      <c r="AC201" s="196">
        <f>AB201*'BD GRAL 2'!$E$11</f>
        <v>0</v>
      </c>
      <c r="AD201" s="369">
        <v>0</v>
      </c>
      <c r="AE201" s="196">
        <f>AD201*'BD GRAL 2'!$E$12</f>
        <v>0</v>
      </c>
      <c r="AF201" s="369">
        <v>0</v>
      </c>
      <c r="AG201" s="196">
        <f>AF201*'BD GRAL 2'!$E$13</f>
        <v>0</v>
      </c>
      <c r="AH201" s="369">
        <v>0</v>
      </c>
      <c r="AI201" s="196">
        <f>AH201*'BD GRAL 2'!$E$14</f>
        <v>0</v>
      </c>
      <c r="AJ201" s="369">
        <v>0</v>
      </c>
      <c r="AK201" s="196">
        <f>AJ201*'BD GRAL 2'!$E$15</f>
        <v>0</v>
      </c>
      <c r="AL201" s="369">
        <v>0</v>
      </c>
      <c r="AM201" s="196">
        <f>AL201*'BD GRAL 2'!$E$16</f>
        <v>0</v>
      </c>
      <c r="AN201" s="369">
        <v>0</v>
      </c>
      <c r="AO201" s="196">
        <f>AN201*'BD GRAL 2'!$E$17</f>
        <v>0</v>
      </c>
      <c r="AP201" s="369">
        <v>0</v>
      </c>
      <c r="AQ201" s="196">
        <f>AP201*'BD GRAL 2'!$E$18</f>
        <v>0</v>
      </c>
      <c r="AR201" s="207">
        <f t="shared" si="23"/>
        <v>0</v>
      </c>
      <c r="AS201" s="357">
        <v>0</v>
      </c>
      <c r="AT201" s="358">
        <v>0</v>
      </c>
      <c r="AU201" s="359">
        <v>0</v>
      </c>
      <c r="AV201" s="360">
        <v>0</v>
      </c>
      <c r="AW201" s="359">
        <v>0</v>
      </c>
      <c r="AX201" s="360">
        <v>0</v>
      </c>
      <c r="AY201" s="359">
        <v>0</v>
      </c>
      <c r="AZ201" s="361">
        <v>0</v>
      </c>
      <c r="BA201" s="359">
        <v>0</v>
      </c>
      <c r="BB201" s="361">
        <v>0</v>
      </c>
      <c r="BC201" s="359">
        <v>0</v>
      </c>
      <c r="BD201" s="361">
        <v>0</v>
      </c>
      <c r="BE201" s="362">
        <v>0</v>
      </c>
      <c r="BF201" s="232">
        <f t="shared" si="28"/>
        <v>0</v>
      </c>
      <c r="BG201" s="180">
        <f t="shared" si="29"/>
        <v>0</v>
      </c>
      <c r="BH201" s="227">
        <f t="shared" si="32"/>
        <v>0</v>
      </c>
      <c r="BI201" s="236">
        <f t="shared" si="33"/>
        <v>0</v>
      </c>
      <c r="BJ201" s="974"/>
      <c r="BK201" s="909"/>
      <c r="BL201" s="909"/>
      <c r="BM201" s="975"/>
      <c r="BO201" s="242">
        <v>191</v>
      </c>
      <c r="BP201" s="959"/>
      <c r="BQ201" s="959"/>
      <c r="BR201" s="391" t="str">
        <f>IF(BP201="","",VLOOKUP(BP201,'DATOS BANCARIOS'!$B$4:$K$23,2))</f>
        <v/>
      </c>
      <c r="BS201" s="392" t="str">
        <f>IF(BP201="","",VLOOKUP(BP201,'DATOS BANCARIOS'!$B$4:$K$23,4))</f>
        <v/>
      </c>
      <c r="BT201" s="393" t="str">
        <f>IF(BP201="","",VLOOKUP(BP201,'DATOS BANCARIOS'!$B$4:$K$23,5))</f>
        <v/>
      </c>
      <c r="BU201" s="393" t="str">
        <f>IF(BP201="","",VLOOKUP(BP201,'DATOS BANCARIOS'!$B$4:$K$23,6))</f>
        <v/>
      </c>
      <c r="BV201" s="393" t="str">
        <f>IF(BP201="","",VLOOKUP(BP201,'DATOS BANCARIOS'!$B$4:$K$23,7))</f>
        <v/>
      </c>
      <c r="BW201" s="393" t="str">
        <f>IF(BP201="","",VLOOKUP(BP201,'DATOS BANCARIOS'!$B$4:$K$23,8))</f>
        <v/>
      </c>
      <c r="BX201" s="713"/>
      <c r="BY201" s="395"/>
      <c r="BZ201" s="298">
        <v>0</v>
      </c>
      <c r="CA201" s="299">
        <v>0</v>
      </c>
      <c r="CB201" s="300">
        <v>0</v>
      </c>
      <c r="CC201" s="299">
        <v>0</v>
      </c>
      <c r="CD201" s="300">
        <v>0</v>
      </c>
      <c r="CE201" s="299">
        <v>0</v>
      </c>
      <c r="CF201" s="300">
        <v>0</v>
      </c>
      <c r="CG201" s="299">
        <v>0</v>
      </c>
      <c r="CH201" s="301">
        <v>0</v>
      </c>
      <c r="CI201" s="299">
        <v>0</v>
      </c>
      <c r="CJ201" s="301">
        <v>0</v>
      </c>
      <c r="CK201" s="299">
        <v>0</v>
      </c>
      <c r="CL201" s="375">
        <v>0</v>
      </c>
      <c r="CM201" s="376">
        <v>0</v>
      </c>
      <c r="CN201" s="375">
        <v>0</v>
      </c>
      <c r="CO201" s="376">
        <v>0</v>
      </c>
      <c r="CP201" s="375">
        <v>0</v>
      </c>
      <c r="CQ201" s="302">
        <v>0</v>
      </c>
      <c r="CR201" s="254">
        <f t="shared" si="24"/>
        <v>0</v>
      </c>
      <c r="CS201" s="255">
        <f t="shared" si="30"/>
        <v>0</v>
      </c>
      <c r="CT201" s="291">
        <f t="shared" si="31"/>
        <v>0</v>
      </c>
      <c r="CU201" s="824">
        <f t="shared" si="25"/>
        <v>0</v>
      </c>
      <c r="CV201" s="373">
        <f t="shared" si="26"/>
        <v>0</v>
      </c>
      <c r="CW201" s="373">
        <f t="shared" si="27"/>
        <v>0</v>
      </c>
      <c r="CX201" s="910"/>
      <c r="CY201" s="907"/>
      <c r="CZ201" s="947"/>
    </row>
    <row r="202" spans="1:104" s="6" customFormat="1" ht="22.5" customHeight="1" x14ac:dyDescent="0.25">
      <c r="A202" s="52">
        <v>192</v>
      </c>
      <c r="B202" s="972"/>
      <c r="C202" s="972"/>
      <c r="D202" s="175" t="str">
        <f>IF(B202="","",VLOOKUP(B202,'DATOS BANCARIOS'!$B$4:$K$23,2))</f>
        <v/>
      </c>
      <c r="E202" s="117" t="str">
        <f>IF(B202="","",VLOOKUP(B202,'DATOS BANCARIOS'!$B$4:$K$23,4))</f>
        <v/>
      </c>
      <c r="F202" s="117" t="str">
        <f>IF(B202="","",VLOOKUP(B202,'DATOS BANCARIOS'!$B$4:$K$23,5))</f>
        <v/>
      </c>
      <c r="G202" s="117" t="str">
        <f>IF(B202="","",VLOOKUP(B202,'DATOS BANCARIOS'!$B$4:$K$23,6))</f>
        <v/>
      </c>
      <c r="H202" s="117" t="str">
        <f>IF(B202="","",VLOOKUP(B202,'DATOS BANCARIOS'!$B$4:$K$23,7))</f>
        <v/>
      </c>
      <c r="I202" s="117" t="str">
        <f>IF(B202="","",VLOOKUP(B202,'DATOS BANCARIOS'!$B$4:$K$23,8))</f>
        <v/>
      </c>
      <c r="J202" s="713"/>
      <c r="K202" s="397"/>
      <c r="L202" s="852">
        <v>0</v>
      </c>
      <c r="M202" s="196">
        <f>L202*'BD GRAL 2'!$E$3</f>
        <v>0</v>
      </c>
      <c r="N202" s="369">
        <v>0</v>
      </c>
      <c r="O202" s="196">
        <f>N202*'BD GRAL 2'!$E$4</f>
        <v>0</v>
      </c>
      <c r="P202" s="369">
        <v>0</v>
      </c>
      <c r="Q202" s="196">
        <f>P202*'BD GRAL 2'!$E$5</f>
        <v>0</v>
      </c>
      <c r="R202" s="369">
        <v>0</v>
      </c>
      <c r="S202" s="196">
        <f>R202*'BD GRAL 2'!$E$6</f>
        <v>0</v>
      </c>
      <c r="T202" s="369">
        <v>0</v>
      </c>
      <c r="U202" s="196">
        <f>T202*'BD GRAL 2'!$E$7</f>
        <v>0</v>
      </c>
      <c r="V202" s="369">
        <v>0</v>
      </c>
      <c r="W202" s="165">
        <f>V202*'BD GRAL 2'!$E$8</f>
        <v>0</v>
      </c>
      <c r="X202" s="369">
        <v>0</v>
      </c>
      <c r="Y202" s="196">
        <f>X202*'BD GRAL 2'!$E$9</f>
        <v>0</v>
      </c>
      <c r="Z202" s="369">
        <v>0</v>
      </c>
      <c r="AA202" s="196">
        <f>Z202*'BD GRAL 2'!$E$10</f>
        <v>0</v>
      </c>
      <c r="AB202" s="369">
        <v>0</v>
      </c>
      <c r="AC202" s="196">
        <f>AB202*'BD GRAL 2'!$E$11</f>
        <v>0</v>
      </c>
      <c r="AD202" s="369">
        <v>0</v>
      </c>
      <c r="AE202" s="196">
        <f>AD202*'BD GRAL 2'!$E$12</f>
        <v>0</v>
      </c>
      <c r="AF202" s="369">
        <v>0</v>
      </c>
      <c r="AG202" s="196">
        <f>AF202*'BD GRAL 2'!$E$13</f>
        <v>0</v>
      </c>
      <c r="AH202" s="369">
        <v>0</v>
      </c>
      <c r="AI202" s="196">
        <f>AH202*'BD GRAL 2'!$E$14</f>
        <v>0</v>
      </c>
      <c r="AJ202" s="369">
        <v>0</v>
      </c>
      <c r="AK202" s="196">
        <f>AJ202*'BD GRAL 2'!$E$15</f>
        <v>0</v>
      </c>
      <c r="AL202" s="369">
        <v>0</v>
      </c>
      <c r="AM202" s="196">
        <f>AL202*'BD GRAL 2'!$E$16</f>
        <v>0</v>
      </c>
      <c r="AN202" s="369">
        <v>0</v>
      </c>
      <c r="AO202" s="196">
        <f>AN202*'BD GRAL 2'!$E$17</f>
        <v>0</v>
      </c>
      <c r="AP202" s="369">
        <v>0</v>
      </c>
      <c r="AQ202" s="196">
        <f>AP202*'BD GRAL 2'!$E$18</f>
        <v>0</v>
      </c>
      <c r="AR202" s="207">
        <f t="shared" si="23"/>
        <v>0</v>
      </c>
      <c r="AS202" s="357">
        <v>0</v>
      </c>
      <c r="AT202" s="358">
        <v>0</v>
      </c>
      <c r="AU202" s="359">
        <v>0</v>
      </c>
      <c r="AV202" s="360">
        <v>0</v>
      </c>
      <c r="AW202" s="359">
        <v>0</v>
      </c>
      <c r="AX202" s="360">
        <v>0</v>
      </c>
      <c r="AY202" s="359">
        <v>0</v>
      </c>
      <c r="AZ202" s="361">
        <v>0</v>
      </c>
      <c r="BA202" s="359">
        <v>0</v>
      </c>
      <c r="BB202" s="361">
        <v>0</v>
      </c>
      <c r="BC202" s="359">
        <v>0</v>
      </c>
      <c r="BD202" s="361">
        <v>0</v>
      </c>
      <c r="BE202" s="362">
        <v>0</v>
      </c>
      <c r="BF202" s="232">
        <f t="shared" si="28"/>
        <v>0</v>
      </c>
      <c r="BG202" s="180">
        <f t="shared" si="29"/>
        <v>0</v>
      </c>
      <c r="BH202" s="227">
        <f t="shared" si="32"/>
        <v>0</v>
      </c>
      <c r="BI202" s="236">
        <f t="shared" si="33"/>
        <v>0</v>
      </c>
      <c r="BJ202" s="974"/>
      <c r="BK202" s="909"/>
      <c r="BL202" s="909"/>
      <c r="BM202" s="975"/>
      <c r="BO202" s="242">
        <v>192</v>
      </c>
      <c r="BP202" s="959"/>
      <c r="BQ202" s="959"/>
      <c r="BR202" s="391" t="str">
        <f>IF(BP202="","",VLOOKUP(BP202,'DATOS BANCARIOS'!$B$4:$K$23,2))</f>
        <v/>
      </c>
      <c r="BS202" s="392" t="str">
        <f>IF(BP202="","",VLOOKUP(BP202,'DATOS BANCARIOS'!$B$4:$K$23,4))</f>
        <v/>
      </c>
      <c r="BT202" s="393" t="str">
        <f>IF(BP202="","",VLOOKUP(BP202,'DATOS BANCARIOS'!$B$4:$K$23,5))</f>
        <v/>
      </c>
      <c r="BU202" s="393" t="str">
        <f>IF(BP202="","",VLOOKUP(BP202,'DATOS BANCARIOS'!$B$4:$K$23,6))</f>
        <v/>
      </c>
      <c r="BV202" s="393" t="str">
        <f>IF(BP202="","",VLOOKUP(BP202,'DATOS BANCARIOS'!$B$4:$K$23,7))</f>
        <v/>
      </c>
      <c r="BW202" s="393" t="str">
        <f>IF(BP202="","",VLOOKUP(BP202,'DATOS BANCARIOS'!$B$4:$K$23,8))</f>
        <v/>
      </c>
      <c r="BX202" s="713"/>
      <c r="BY202" s="395"/>
      <c r="BZ202" s="298">
        <v>0</v>
      </c>
      <c r="CA202" s="299">
        <v>0</v>
      </c>
      <c r="CB202" s="300">
        <v>0</v>
      </c>
      <c r="CC202" s="299">
        <v>0</v>
      </c>
      <c r="CD202" s="300">
        <v>0</v>
      </c>
      <c r="CE202" s="299">
        <v>0</v>
      </c>
      <c r="CF202" s="300">
        <v>0</v>
      </c>
      <c r="CG202" s="299">
        <v>0</v>
      </c>
      <c r="CH202" s="301">
        <v>0</v>
      </c>
      <c r="CI202" s="299">
        <v>0</v>
      </c>
      <c r="CJ202" s="301">
        <v>0</v>
      </c>
      <c r="CK202" s="299">
        <v>0</v>
      </c>
      <c r="CL202" s="375">
        <v>0</v>
      </c>
      <c r="CM202" s="376">
        <v>0</v>
      </c>
      <c r="CN202" s="375">
        <v>0</v>
      </c>
      <c r="CO202" s="376">
        <v>0</v>
      </c>
      <c r="CP202" s="375">
        <v>0</v>
      </c>
      <c r="CQ202" s="302">
        <v>0</v>
      </c>
      <c r="CR202" s="254">
        <f t="shared" si="24"/>
        <v>0</v>
      </c>
      <c r="CS202" s="255">
        <f t="shared" si="30"/>
        <v>0</v>
      </c>
      <c r="CT202" s="291">
        <f t="shared" si="31"/>
        <v>0</v>
      </c>
      <c r="CU202" s="824">
        <f t="shared" si="25"/>
        <v>0</v>
      </c>
      <c r="CV202" s="373">
        <f t="shared" si="26"/>
        <v>0</v>
      </c>
      <c r="CW202" s="373">
        <f t="shared" si="27"/>
        <v>0</v>
      </c>
      <c r="CX202" s="910"/>
      <c r="CY202" s="907"/>
      <c r="CZ202" s="947"/>
    </row>
    <row r="203" spans="1:104" s="6" customFormat="1" ht="22.5" customHeight="1" x14ac:dyDescent="0.25">
      <c r="A203" s="52">
        <v>193</v>
      </c>
      <c r="B203" s="972"/>
      <c r="C203" s="972"/>
      <c r="D203" s="175" t="str">
        <f>IF(B203="","",VLOOKUP(B203,'DATOS BANCARIOS'!$B$4:$K$23,2))</f>
        <v/>
      </c>
      <c r="E203" s="117" t="str">
        <f>IF(B203="","",VLOOKUP(B203,'DATOS BANCARIOS'!$B$4:$K$23,4))</f>
        <v/>
      </c>
      <c r="F203" s="117" t="str">
        <f>IF(B203="","",VLOOKUP(B203,'DATOS BANCARIOS'!$B$4:$K$23,5))</f>
        <v/>
      </c>
      <c r="G203" s="117" t="str">
        <f>IF(B203="","",VLOOKUP(B203,'DATOS BANCARIOS'!$B$4:$K$23,6))</f>
        <v/>
      </c>
      <c r="H203" s="117" t="str">
        <f>IF(B203="","",VLOOKUP(B203,'DATOS BANCARIOS'!$B$4:$K$23,7))</f>
        <v/>
      </c>
      <c r="I203" s="117" t="str">
        <f>IF(B203="","",VLOOKUP(B203,'DATOS BANCARIOS'!$B$4:$K$23,8))</f>
        <v/>
      </c>
      <c r="J203" s="713"/>
      <c r="K203" s="397"/>
      <c r="L203" s="852">
        <v>0</v>
      </c>
      <c r="M203" s="196">
        <f>L203*'BD GRAL 2'!$E$3</f>
        <v>0</v>
      </c>
      <c r="N203" s="369">
        <v>0</v>
      </c>
      <c r="O203" s="196">
        <f>N203*'BD GRAL 2'!$E$4</f>
        <v>0</v>
      </c>
      <c r="P203" s="369">
        <v>0</v>
      </c>
      <c r="Q203" s="196">
        <f>P203*'BD GRAL 2'!$E$5</f>
        <v>0</v>
      </c>
      <c r="R203" s="369">
        <v>0</v>
      </c>
      <c r="S203" s="196">
        <f>R203*'BD GRAL 2'!$E$6</f>
        <v>0</v>
      </c>
      <c r="T203" s="369">
        <v>0</v>
      </c>
      <c r="U203" s="196">
        <f>T203*'BD GRAL 2'!$E$7</f>
        <v>0</v>
      </c>
      <c r="V203" s="369">
        <v>0</v>
      </c>
      <c r="W203" s="165">
        <f>V203*'BD GRAL 2'!$E$8</f>
        <v>0</v>
      </c>
      <c r="X203" s="369">
        <v>0</v>
      </c>
      <c r="Y203" s="196">
        <f>X203*'BD GRAL 2'!$E$9</f>
        <v>0</v>
      </c>
      <c r="Z203" s="369">
        <v>0</v>
      </c>
      <c r="AA203" s="196">
        <f>Z203*'BD GRAL 2'!$E$10</f>
        <v>0</v>
      </c>
      <c r="AB203" s="369">
        <v>0</v>
      </c>
      <c r="AC203" s="196">
        <f>AB203*'BD GRAL 2'!$E$11</f>
        <v>0</v>
      </c>
      <c r="AD203" s="369">
        <v>0</v>
      </c>
      <c r="AE203" s="196">
        <f>AD203*'BD GRAL 2'!$E$12</f>
        <v>0</v>
      </c>
      <c r="AF203" s="369">
        <v>0</v>
      </c>
      <c r="AG203" s="196">
        <f>AF203*'BD GRAL 2'!$E$13</f>
        <v>0</v>
      </c>
      <c r="AH203" s="369">
        <v>0</v>
      </c>
      <c r="AI203" s="196">
        <f>AH203*'BD GRAL 2'!$E$14</f>
        <v>0</v>
      </c>
      <c r="AJ203" s="369">
        <v>0</v>
      </c>
      <c r="AK203" s="196">
        <f>AJ203*'BD GRAL 2'!$E$15</f>
        <v>0</v>
      </c>
      <c r="AL203" s="369">
        <v>0</v>
      </c>
      <c r="AM203" s="196">
        <f>AL203*'BD GRAL 2'!$E$16</f>
        <v>0</v>
      </c>
      <c r="AN203" s="369">
        <v>0</v>
      </c>
      <c r="AO203" s="196">
        <f>AN203*'BD GRAL 2'!$E$17</f>
        <v>0</v>
      </c>
      <c r="AP203" s="369">
        <v>0</v>
      </c>
      <c r="AQ203" s="196">
        <f>AP203*'BD GRAL 2'!$E$18</f>
        <v>0</v>
      </c>
      <c r="AR203" s="207">
        <f t="shared" si="23"/>
        <v>0</v>
      </c>
      <c r="AS203" s="357">
        <v>0</v>
      </c>
      <c r="AT203" s="358">
        <v>0</v>
      </c>
      <c r="AU203" s="359">
        <v>0</v>
      </c>
      <c r="AV203" s="360">
        <v>0</v>
      </c>
      <c r="AW203" s="359">
        <v>0</v>
      </c>
      <c r="AX203" s="360">
        <v>0</v>
      </c>
      <c r="AY203" s="359">
        <v>0</v>
      </c>
      <c r="AZ203" s="361">
        <v>0</v>
      </c>
      <c r="BA203" s="359">
        <v>0</v>
      </c>
      <c r="BB203" s="361">
        <v>0</v>
      </c>
      <c r="BC203" s="359">
        <v>0</v>
      </c>
      <c r="BD203" s="361">
        <v>0</v>
      </c>
      <c r="BE203" s="362">
        <v>0</v>
      </c>
      <c r="BF203" s="232">
        <f t="shared" si="28"/>
        <v>0</v>
      </c>
      <c r="BG203" s="180">
        <f t="shared" si="29"/>
        <v>0</v>
      </c>
      <c r="BH203" s="227">
        <f t="shared" si="32"/>
        <v>0</v>
      </c>
      <c r="BI203" s="236">
        <f t="shared" si="33"/>
        <v>0</v>
      </c>
      <c r="BJ203" s="974"/>
      <c r="BK203" s="909"/>
      <c r="BL203" s="909"/>
      <c r="BM203" s="975"/>
      <c r="BO203" s="242">
        <v>193</v>
      </c>
      <c r="BP203" s="959"/>
      <c r="BQ203" s="959"/>
      <c r="BR203" s="391" t="str">
        <f>IF(BP203="","",VLOOKUP(BP203,'DATOS BANCARIOS'!$B$4:$K$23,2))</f>
        <v/>
      </c>
      <c r="BS203" s="392" t="str">
        <f>IF(BP203="","",VLOOKUP(BP203,'DATOS BANCARIOS'!$B$4:$K$23,4))</f>
        <v/>
      </c>
      <c r="BT203" s="393" t="str">
        <f>IF(BP203="","",VLOOKUP(BP203,'DATOS BANCARIOS'!$B$4:$K$23,5))</f>
        <v/>
      </c>
      <c r="BU203" s="393" t="str">
        <f>IF(BP203="","",VLOOKUP(BP203,'DATOS BANCARIOS'!$B$4:$K$23,6))</f>
        <v/>
      </c>
      <c r="BV203" s="393" t="str">
        <f>IF(BP203="","",VLOOKUP(BP203,'DATOS BANCARIOS'!$B$4:$K$23,7))</f>
        <v/>
      </c>
      <c r="BW203" s="393" t="str">
        <f>IF(BP203="","",VLOOKUP(BP203,'DATOS BANCARIOS'!$B$4:$K$23,8))</f>
        <v/>
      </c>
      <c r="BX203" s="713"/>
      <c r="BY203" s="395"/>
      <c r="BZ203" s="298">
        <v>0</v>
      </c>
      <c r="CA203" s="299">
        <v>0</v>
      </c>
      <c r="CB203" s="300">
        <v>0</v>
      </c>
      <c r="CC203" s="299">
        <v>0</v>
      </c>
      <c r="CD203" s="300">
        <v>0</v>
      </c>
      <c r="CE203" s="299">
        <v>0</v>
      </c>
      <c r="CF203" s="300">
        <v>0</v>
      </c>
      <c r="CG203" s="299">
        <v>0</v>
      </c>
      <c r="CH203" s="301">
        <v>0</v>
      </c>
      <c r="CI203" s="299">
        <v>0</v>
      </c>
      <c r="CJ203" s="301">
        <v>0</v>
      </c>
      <c r="CK203" s="299">
        <v>0</v>
      </c>
      <c r="CL203" s="375">
        <v>0</v>
      </c>
      <c r="CM203" s="376">
        <v>0</v>
      </c>
      <c r="CN203" s="375">
        <v>0</v>
      </c>
      <c r="CO203" s="376">
        <v>0</v>
      </c>
      <c r="CP203" s="375">
        <v>0</v>
      </c>
      <c r="CQ203" s="302">
        <v>0</v>
      </c>
      <c r="CR203" s="254">
        <f t="shared" si="24"/>
        <v>0</v>
      </c>
      <c r="CS203" s="255">
        <f t="shared" si="30"/>
        <v>0</v>
      </c>
      <c r="CT203" s="291">
        <f t="shared" si="31"/>
        <v>0</v>
      </c>
      <c r="CU203" s="824">
        <f t="shared" si="25"/>
        <v>0</v>
      </c>
      <c r="CV203" s="373">
        <f t="shared" si="26"/>
        <v>0</v>
      </c>
      <c r="CW203" s="373">
        <f t="shared" si="27"/>
        <v>0</v>
      </c>
      <c r="CX203" s="910"/>
      <c r="CY203" s="907"/>
      <c r="CZ203" s="947"/>
    </row>
    <row r="204" spans="1:104" s="6" customFormat="1" ht="22.5" customHeight="1" x14ac:dyDescent="0.25">
      <c r="A204" s="52">
        <v>194</v>
      </c>
      <c r="B204" s="972"/>
      <c r="C204" s="972"/>
      <c r="D204" s="175" t="str">
        <f>IF(B204="","",VLOOKUP(B204,'DATOS BANCARIOS'!$B$4:$K$23,2))</f>
        <v/>
      </c>
      <c r="E204" s="117" t="str">
        <f>IF(B204="","",VLOOKUP(B204,'DATOS BANCARIOS'!$B$4:$K$23,4))</f>
        <v/>
      </c>
      <c r="F204" s="117" t="str">
        <f>IF(B204="","",VLOOKUP(B204,'DATOS BANCARIOS'!$B$4:$K$23,5))</f>
        <v/>
      </c>
      <c r="G204" s="117" t="str">
        <f>IF(B204="","",VLOOKUP(B204,'DATOS BANCARIOS'!$B$4:$K$23,6))</f>
        <v/>
      </c>
      <c r="H204" s="117" t="str">
        <f>IF(B204="","",VLOOKUP(B204,'DATOS BANCARIOS'!$B$4:$K$23,7))</f>
        <v/>
      </c>
      <c r="I204" s="117" t="str">
        <f>IF(B204="","",VLOOKUP(B204,'DATOS BANCARIOS'!$B$4:$K$23,8))</f>
        <v/>
      </c>
      <c r="J204" s="713"/>
      <c r="K204" s="397"/>
      <c r="L204" s="852">
        <v>0</v>
      </c>
      <c r="M204" s="196">
        <f>L204*'BD GRAL 2'!$E$3</f>
        <v>0</v>
      </c>
      <c r="N204" s="369">
        <v>0</v>
      </c>
      <c r="O204" s="196">
        <f>N204*'BD GRAL 2'!$E$4</f>
        <v>0</v>
      </c>
      <c r="P204" s="369">
        <v>0</v>
      </c>
      <c r="Q204" s="196">
        <f>P204*'BD GRAL 2'!$E$5</f>
        <v>0</v>
      </c>
      <c r="R204" s="369">
        <v>0</v>
      </c>
      <c r="S204" s="196">
        <f>R204*'BD GRAL 2'!$E$6</f>
        <v>0</v>
      </c>
      <c r="T204" s="369">
        <v>0</v>
      </c>
      <c r="U204" s="196">
        <f>T204*'BD GRAL 2'!$E$7</f>
        <v>0</v>
      </c>
      <c r="V204" s="369">
        <v>0</v>
      </c>
      <c r="W204" s="165">
        <f>V204*'BD GRAL 2'!$E$8</f>
        <v>0</v>
      </c>
      <c r="X204" s="369">
        <v>0</v>
      </c>
      <c r="Y204" s="196">
        <f>X204*'BD GRAL 2'!$E$9</f>
        <v>0</v>
      </c>
      <c r="Z204" s="369">
        <v>0</v>
      </c>
      <c r="AA204" s="196">
        <f>Z204*'BD GRAL 2'!$E$10</f>
        <v>0</v>
      </c>
      <c r="AB204" s="369">
        <v>0</v>
      </c>
      <c r="AC204" s="196">
        <f>AB204*'BD GRAL 2'!$E$11</f>
        <v>0</v>
      </c>
      <c r="AD204" s="369">
        <v>0</v>
      </c>
      <c r="AE204" s="196">
        <f>AD204*'BD GRAL 2'!$E$12</f>
        <v>0</v>
      </c>
      <c r="AF204" s="369">
        <v>0</v>
      </c>
      <c r="AG204" s="196">
        <f>AF204*'BD GRAL 2'!$E$13</f>
        <v>0</v>
      </c>
      <c r="AH204" s="369">
        <v>0</v>
      </c>
      <c r="AI204" s="196">
        <f>AH204*'BD GRAL 2'!$E$14</f>
        <v>0</v>
      </c>
      <c r="AJ204" s="369">
        <v>0</v>
      </c>
      <c r="AK204" s="196">
        <f>AJ204*'BD GRAL 2'!$E$15</f>
        <v>0</v>
      </c>
      <c r="AL204" s="369">
        <v>0</v>
      </c>
      <c r="AM204" s="196">
        <f>AL204*'BD GRAL 2'!$E$16</f>
        <v>0</v>
      </c>
      <c r="AN204" s="369">
        <v>0</v>
      </c>
      <c r="AO204" s="196">
        <f>AN204*'BD GRAL 2'!$E$17</f>
        <v>0</v>
      </c>
      <c r="AP204" s="369">
        <v>0</v>
      </c>
      <c r="AQ204" s="196">
        <f>AP204*'BD GRAL 2'!$E$18</f>
        <v>0</v>
      </c>
      <c r="AR204" s="207">
        <f t="shared" ref="AR204:AR267" si="34">M204+O204+Q204+S204+U204+W204+Y204+AA204+AC204+AE204+AG204+AI204+AK204+AM204+AO204+AQ204</f>
        <v>0</v>
      </c>
      <c r="AS204" s="357">
        <v>0</v>
      </c>
      <c r="AT204" s="358">
        <v>0</v>
      </c>
      <c r="AU204" s="359">
        <v>0</v>
      </c>
      <c r="AV204" s="360">
        <v>0</v>
      </c>
      <c r="AW204" s="359">
        <v>0</v>
      </c>
      <c r="AX204" s="360">
        <v>0</v>
      </c>
      <c r="AY204" s="359">
        <v>0</v>
      </c>
      <c r="AZ204" s="361">
        <v>0</v>
      </c>
      <c r="BA204" s="359">
        <v>0</v>
      </c>
      <c r="BB204" s="361">
        <v>0</v>
      </c>
      <c r="BC204" s="359">
        <v>0</v>
      </c>
      <c r="BD204" s="361">
        <v>0</v>
      </c>
      <c r="BE204" s="362">
        <v>0</v>
      </c>
      <c r="BF204" s="232">
        <f t="shared" si="28"/>
        <v>0</v>
      </c>
      <c r="BG204" s="180">
        <f t="shared" si="29"/>
        <v>0</v>
      </c>
      <c r="BH204" s="227">
        <f t="shared" si="32"/>
        <v>0</v>
      </c>
      <c r="BI204" s="236">
        <f t="shared" si="33"/>
        <v>0</v>
      </c>
      <c r="BJ204" s="974"/>
      <c r="BK204" s="909"/>
      <c r="BL204" s="909"/>
      <c r="BM204" s="975"/>
      <c r="BO204" s="242">
        <v>194</v>
      </c>
      <c r="BP204" s="959"/>
      <c r="BQ204" s="959"/>
      <c r="BR204" s="391" t="str">
        <f>IF(BP204="","",VLOOKUP(BP204,'DATOS BANCARIOS'!$B$4:$K$23,2))</f>
        <v/>
      </c>
      <c r="BS204" s="392" t="str">
        <f>IF(BP204="","",VLOOKUP(BP204,'DATOS BANCARIOS'!$B$4:$K$23,4))</f>
        <v/>
      </c>
      <c r="BT204" s="393" t="str">
        <f>IF(BP204="","",VLOOKUP(BP204,'DATOS BANCARIOS'!$B$4:$K$23,5))</f>
        <v/>
      </c>
      <c r="BU204" s="393" t="str">
        <f>IF(BP204="","",VLOOKUP(BP204,'DATOS BANCARIOS'!$B$4:$K$23,6))</f>
        <v/>
      </c>
      <c r="BV204" s="393" t="str">
        <f>IF(BP204="","",VLOOKUP(BP204,'DATOS BANCARIOS'!$B$4:$K$23,7))</f>
        <v/>
      </c>
      <c r="BW204" s="393" t="str">
        <f>IF(BP204="","",VLOOKUP(BP204,'DATOS BANCARIOS'!$B$4:$K$23,8))</f>
        <v/>
      </c>
      <c r="BX204" s="713"/>
      <c r="BY204" s="395"/>
      <c r="BZ204" s="298">
        <v>0</v>
      </c>
      <c r="CA204" s="299">
        <v>0</v>
      </c>
      <c r="CB204" s="300">
        <v>0</v>
      </c>
      <c r="CC204" s="299">
        <v>0</v>
      </c>
      <c r="CD204" s="300">
        <v>0</v>
      </c>
      <c r="CE204" s="299">
        <v>0</v>
      </c>
      <c r="CF204" s="300">
        <v>0</v>
      </c>
      <c r="CG204" s="299">
        <v>0</v>
      </c>
      <c r="CH204" s="301">
        <v>0</v>
      </c>
      <c r="CI204" s="299">
        <v>0</v>
      </c>
      <c r="CJ204" s="301">
        <v>0</v>
      </c>
      <c r="CK204" s="299">
        <v>0</v>
      </c>
      <c r="CL204" s="375">
        <v>0</v>
      </c>
      <c r="CM204" s="376">
        <v>0</v>
      </c>
      <c r="CN204" s="375">
        <v>0</v>
      </c>
      <c r="CO204" s="376">
        <v>0</v>
      </c>
      <c r="CP204" s="375">
        <v>0</v>
      </c>
      <c r="CQ204" s="302">
        <v>0</v>
      </c>
      <c r="CR204" s="254">
        <f t="shared" ref="CR204:CR267" si="35">BZ204+CB204+CD204+CF204+CH204+CJ204+CL204+CN204+CP204</f>
        <v>0</v>
      </c>
      <c r="CS204" s="255">
        <f t="shared" si="30"/>
        <v>0</v>
      </c>
      <c r="CT204" s="291">
        <f t="shared" si="31"/>
        <v>0</v>
      </c>
      <c r="CU204" s="824">
        <f t="shared" ref="CU204:CU267" si="36">CK204</f>
        <v>0</v>
      </c>
      <c r="CV204" s="373">
        <f t="shared" ref="CV204:CV267" si="37">CR204-CU204</f>
        <v>0</v>
      </c>
      <c r="CW204" s="373">
        <f t="shared" ref="CW204:CW267" si="38">CV204+CU204</f>
        <v>0</v>
      </c>
      <c r="CX204" s="910"/>
      <c r="CY204" s="907"/>
      <c r="CZ204" s="947"/>
    </row>
    <row r="205" spans="1:104" s="6" customFormat="1" ht="22.5" customHeight="1" x14ac:dyDescent="0.25">
      <c r="A205" s="52">
        <v>195</v>
      </c>
      <c r="B205" s="972"/>
      <c r="C205" s="972"/>
      <c r="D205" s="175" t="str">
        <f>IF(B205="","",VLOOKUP(B205,'DATOS BANCARIOS'!$B$4:$K$23,2))</f>
        <v/>
      </c>
      <c r="E205" s="117" t="str">
        <f>IF(B205="","",VLOOKUP(B205,'DATOS BANCARIOS'!$B$4:$K$23,4))</f>
        <v/>
      </c>
      <c r="F205" s="117" t="str">
        <f>IF(B205="","",VLOOKUP(B205,'DATOS BANCARIOS'!$B$4:$K$23,5))</f>
        <v/>
      </c>
      <c r="G205" s="117" t="str">
        <f>IF(B205="","",VLOOKUP(B205,'DATOS BANCARIOS'!$B$4:$K$23,6))</f>
        <v/>
      </c>
      <c r="H205" s="117" t="str">
        <f>IF(B205="","",VLOOKUP(B205,'DATOS BANCARIOS'!$B$4:$K$23,7))</f>
        <v/>
      </c>
      <c r="I205" s="117" t="str">
        <f>IF(B205="","",VLOOKUP(B205,'DATOS BANCARIOS'!$B$4:$K$23,8))</f>
        <v/>
      </c>
      <c r="J205" s="713"/>
      <c r="K205" s="397"/>
      <c r="L205" s="852">
        <v>0</v>
      </c>
      <c r="M205" s="196">
        <f>L205*'BD GRAL 2'!$E$3</f>
        <v>0</v>
      </c>
      <c r="N205" s="369">
        <v>0</v>
      </c>
      <c r="O205" s="196">
        <f>N205*'BD GRAL 2'!$E$4</f>
        <v>0</v>
      </c>
      <c r="P205" s="369">
        <v>0</v>
      </c>
      <c r="Q205" s="196">
        <f>P205*'BD GRAL 2'!$E$5</f>
        <v>0</v>
      </c>
      <c r="R205" s="369">
        <v>0</v>
      </c>
      <c r="S205" s="196">
        <f>R205*'BD GRAL 2'!$E$6</f>
        <v>0</v>
      </c>
      <c r="T205" s="369">
        <v>0</v>
      </c>
      <c r="U205" s="196">
        <f>T205*'BD GRAL 2'!$E$7</f>
        <v>0</v>
      </c>
      <c r="V205" s="369">
        <v>0</v>
      </c>
      <c r="W205" s="165">
        <f>V205*'BD GRAL 2'!$E$8</f>
        <v>0</v>
      </c>
      <c r="X205" s="369">
        <v>0</v>
      </c>
      <c r="Y205" s="196">
        <f>X205*'BD GRAL 2'!$E$9</f>
        <v>0</v>
      </c>
      <c r="Z205" s="369">
        <v>0</v>
      </c>
      <c r="AA205" s="196">
        <f>Z205*'BD GRAL 2'!$E$10</f>
        <v>0</v>
      </c>
      <c r="AB205" s="369">
        <v>0</v>
      </c>
      <c r="AC205" s="196">
        <f>AB205*'BD GRAL 2'!$E$11</f>
        <v>0</v>
      </c>
      <c r="AD205" s="369">
        <v>0</v>
      </c>
      <c r="AE205" s="196">
        <f>AD205*'BD GRAL 2'!$E$12</f>
        <v>0</v>
      </c>
      <c r="AF205" s="369">
        <v>0</v>
      </c>
      <c r="AG205" s="196">
        <f>AF205*'BD GRAL 2'!$E$13</f>
        <v>0</v>
      </c>
      <c r="AH205" s="369">
        <v>0</v>
      </c>
      <c r="AI205" s="196">
        <f>AH205*'BD GRAL 2'!$E$14</f>
        <v>0</v>
      </c>
      <c r="AJ205" s="369">
        <v>0</v>
      </c>
      <c r="AK205" s="196">
        <f>AJ205*'BD GRAL 2'!$E$15</f>
        <v>0</v>
      </c>
      <c r="AL205" s="369">
        <v>0</v>
      </c>
      <c r="AM205" s="196">
        <f>AL205*'BD GRAL 2'!$E$16</f>
        <v>0</v>
      </c>
      <c r="AN205" s="369">
        <v>0</v>
      </c>
      <c r="AO205" s="196">
        <f>AN205*'BD GRAL 2'!$E$17</f>
        <v>0</v>
      </c>
      <c r="AP205" s="369">
        <v>0</v>
      </c>
      <c r="AQ205" s="196">
        <f>AP205*'BD GRAL 2'!$E$18</f>
        <v>0</v>
      </c>
      <c r="AR205" s="207">
        <f t="shared" si="34"/>
        <v>0</v>
      </c>
      <c r="AS205" s="357">
        <v>0</v>
      </c>
      <c r="AT205" s="358">
        <v>0</v>
      </c>
      <c r="AU205" s="359">
        <v>0</v>
      </c>
      <c r="AV205" s="360">
        <v>0</v>
      </c>
      <c r="AW205" s="359">
        <v>0</v>
      </c>
      <c r="AX205" s="360">
        <v>0</v>
      </c>
      <c r="AY205" s="359">
        <v>0</v>
      </c>
      <c r="AZ205" s="361">
        <v>0</v>
      </c>
      <c r="BA205" s="359">
        <v>0</v>
      </c>
      <c r="BB205" s="361">
        <v>0</v>
      </c>
      <c r="BC205" s="359">
        <v>0</v>
      </c>
      <c r="BD205" s="361">
        <v>0</v>
      </c>
      <c r="BE205" s="362">
        <v>0</v>
      </c>
      <c r="BF205" s="232">
        <f t="shared" ref="BF205:BF268" si="39">AT205+AV205+AX205+AZ205+BB205+BD205</f>
        <v>0</v>
      </c>
      <c r="BG205" s="180">
        <f t="shared" ref="BG205:BG268" si="40">AU205+AW205+AY205+BA205+BC205+BE205</f>
        <v>0</v>
      </c>
      <c r="BH205" s="227">
        <f t="shared" si="32"/>
        <v>0</v>
      </c>
      <c r="BI205" s="236">
        <f t="shared" si="33"/>
        <v>0</v>
      </c>
      <c r="BJ205" s="974"/>
      <c r="BK205" s="909"/>
      <c r="BL205" s="909"/>
      <c r="BM205" s="975"/>
      <c r="BO205" s="242">
        <v>195</v>
      </c>
      <c r="BP205" s="959"/>
      <c r="BQ205" s="959"/>
      <c r="BR205" s="391" t="str">
        <f>IF(BP205="","",VLOOKUP(BP205,'DATOS BANCARIOS'!$B$4:$K$23,2))</f>
        <v/>
      </c>
      <c r="BS205" s="392" t="str">
        <f>IF(BP205="","",VLOOKUP(BP205,'DATOS BANCARIOS'!$B$4:$K$23,4))</f>
        <v/>
      </c>
      <c r="BT205" s="393" t="str">
        <f>IF(BP205="","",VLOOKUP(BP205,'DATOS BANCARIOS'!$B$4:$K$23,5))</f>
        <v/>
      </c>
      <c r="BU205" s="393" t="str">
        <f>IF(BP205="","",VLOOKUP(BP205,'DATOS BANCARIOS'!$B$4:$K$23,6))</f>
        <v/>
      </c>
      <c r="BV205" s="393" t="str">
        <f>IF(BP205="","",VLOOKUP(BP205,'DATOS BANCARIOS'!$B$4:$K$23,7))</f>
        <v/>
      </c>
      <c r="BW205" s="393" t="str">
        <f>IF(BP205="","",VLOOKUP(BP205,'DATOS BANCARIOS'!$B$4:$K$23,8))</f>
        <v/>
      </c>
      <c r="BX205" s="713"/>
      <c r="BY205" s="395"/>
      <c r="BZ205" s="298">
        <v>0</v>
      </c>
      <c r="CA205" s="299">
        <v>0</v>
      </c>
      <c r="CB205" s="300">
        <v>0</v>
      </c>
      <c r="CC205" s="299">
        <v>0</v>
      </c>
      <c r="CD205" s="300">
        <v>0</v>
      </c>
      <c r="CE205" s="299">
        <v>0</v>
      </c>
      <c r="CF205" s="300">
        <v>0</v>
      </c>
      <c r="CG205" s="299">
        <v>0</v>
      </c>
      <c r="CH205" s="301">
        <v>0</v>
      </c>
      <c r="CI205" s="299">
        <v>0</v>
      </c>
      <c r="CJ205" s="301">
        <v>0</v>
      </c>
      <c r="CK205" s="299">
        <v>0</v>
      </c>
      <c r="CL205" s="375">
        <v>0</v>
      </c>
      <c r="CM205" s="376">
        <v>0</v>
      </c>
      <c r="CN205" s="375">
        <v>0</v>
      </c>
      <c r="CO205" s="376">
        <v>0</v>
      </c>
      <c r="CP205" s="375">
        <v>0</v>
      </c>
      <c r="CQ205" s="302">
        <v>0</v>
      </c>
      <c r="CR205" s="254">
        <f t="shared" si="35"/>
        <v>0</v>
      </c>
      <c r="CS205" s="255">
        <f t="shared" ref="CS205:CS268" si="41">CA205+CC205+CE205+CG205+CI205+CK205+CM205+CO205+CQ205</f>
        <v>0</v>
      </c>
      <c r="CT205" s="291">
        <f t="shared" ref="CT205:CT268" si="42">CR205-CS205</f>
        <v>0</v>
      </c>
      <c r="CU205" s="824">
        <f t="shared" si="36"/>
        <v>0</v>
      </c>
      <c r="CV205" s="373">
        <f t="shared" si="37"/>
        <v>0</v>
      </c>
      <c r="CW205" s="373">
        <f t="shared" si="38"/>
        <v>0</v>
      </c>
      <c r="CX205" s="910"/>
      <c r="CY205" s="907"/>
      <c r="CZ205" s="947"/>
    </row>
    <row r="206" spans="1:104" s="6" customFormat="1" ht="22.5" customHeight="1" x14ac:dyDescent="0.25">
      <c r="A206" s="52">
        <v>196</v>
      </c>
      <c r="B206" s="972"/>
      <c r="C206" s="972"/>
      <c r="D206" s="175" t="str">
        <f>IF(B206="","",VLOOKUP(B206,'DATOS BANCARIOS'!$B$4:$K$23,2))</f>
        <v/>
      </c>
      <c r="E206" s="117" t="str">
        <f>IF(B206="","",VLOOKUP(B206,'DATOS BANCARIOS'!$B$4:$K$23,4))</f>
        <v/>
      </c>
      <c r="F206" s="117" t="str">
        <f>IF(B206="","",VLOOKUP(B206,'DATOS BANCARIOS'!$B$4:$K$23,5))</f>
        <v/>
      </c>
      <c r="G206" s="117" t="str">
        <f>IF(B206="","",VLOOKUP(B206,'DATOS BANCARIOS'!$B$4:$K$23,6))</f>
        <v/>
      </c>
      <c r="H206" s="117" t="str">
        <f>IF(B206="","",VLOOKUP(B206,'DATOS BANCARIOS'!$B$4:$K$23,7))</f>
        <v/>
      </c>
      <c r="I206" s="117" t="str">
        <f>IF(B206="","",VLOOKUP(B206,'DATOS BANCARIOS'!$B$4:$K$23,8))</f>
        <v/>
      </c>
      <c r="J206" s="713"/>
      <c r="K206" s="397"/>
      <c r="L206" s="852">
        <v>0</v>
      </c>
      <c r="M206" s="196">
        <f>L206*'BD GRAL 2'!$E$3</f>
        <v>0</v>
      </c>
      <c r="N206" s="369">
        <v>0</v>
      </c>
      <c r="O206" s="196">
        <f>N206*'BD GRAL 2'!$E$4</f>
        <v>0</v>
      </c>
      <c r="P206" s="369">
        <v>0</v>
      </c>
      <c r="Q206" s="196">
        <f>P206*'BD GRAL 2'!$E$5</f>
        <v>0</v>
      </c>
      <c r="R206" s="369">
        <v>0</v>
      </c>
      <c r="S206" s="196">
        <f>R206*'BD GRAL 2'!$E$6</f>
        <v>0</v>
      </c>
      <c r="T206" s="369">
        <v>0</v>
      </c>
      <c r="U206" s="196">
        <f>T206*'BD GRAL 2'!$E$7</f>
        <v>0</v>
      </c>
      <c r="V206" s="369">
        <v>0</v>
      </c>
      <c r="W206" s="165">
        <f>V206*'BD GRAL 2'!$E$8</f>
        <v>0</v>
      </c>
      <c r="X206" s="369">
        <v>0</v>
      </c>
      <c r="Y206" s="196">
        <f>X206*'BD GRAL 2'!$E$9</f>
        <v>0</v>
      </c>
      <c r="Z206" s="369">
        <v>0</v>
      </c>
      <c r="AA206" s="196">
        <f>Z206*'BD GRAL 2'!$E$10</f>
        <v>0</v>
      </c>
      <c r="AB206" s="369">
        <v>0</v>
      </c>
      <c r="AC206" s="196">
        <f>AB206*'BD GRAL 2'!$E$11</f>
        <v>0</v>
      </c>
      <c r="AD206" s="369">
        <v>0</v>
      </c>
      <c r="AE206" s="196">
        <f>AD206*'BD GRAL 2'!$E$12</f>
        <v>0</v>
      </c>
      <c r="AF206" s="369">
        <v>0</v>
      </c>
      <c r="AG206" s="196">
        <f>AF206*'BD GRAL 2'!$E$13</f>
        <v>0</v>
      </c>
      <c r="AH206" s="369">
        <v>0</v>
      </c>
      <c r="AI206" s="196">
        <f>AH206*'BD GRAL 2'!$E$14</f>
        <v>0</v>
      </c>
      <c r="AJ206" s="369">
        <v>0</v>
      </c>
      <c r="AK206" s="196">
        <f>AJ206*'BD GRAL 2'!$E$15</f>
        <v>0</v>
      </c>
      <c r="AL206" s="369">
        <v>0</v>
      </c>
      <c r="AM206" s="196">
        <f>AL206*'BD GRAL 2'!$E$16</f>
        <v>0</v>
      </c>
      <c r="AN206" s="369">
        <v>0</v>
      </c>
      <c r="AO206" s="196">
        <f>AN206*'BD GRAL 2'!$E$17</f>
        <v>0</v>
      </c>
      <c r="AP206" s="369">
        <v>0</v>
      </c>
      <c r="AQ206" s="196">
        <f>AP206*'BD GRAL 2'!$E$18</f>
        <v>0</v>
      </c>
      <c r="AR206" s="207">
        <f t="shared" si="34"/>
        <v>0</v>
      </c>
      <c r="AS206" s="357">
        <v>0</v>
      </c>
      <c r="AT206" s="358">
        <v>0</v>
      </c>
      <c r="AU206" s="359">
        <v>0</v>
      </c>
      <c r="AV206" s="360">
        <v>0</v>
      </c>
      <c r="AW206" s="359">
        <v>0</v>
      </c>
      <c r="AX206" s="360">
        <v>0</v>
      </c>
      <c r="AY206" s="359">
        <v>0</v>
      </c>
      <c r="AZ206" s="361">
        <v>0</v>
      </c>
      <c r="BA206" s="359">
        <v>0</v>
      </c>
      <c r="BB206" s="361">
        <v>0</v>
      </c>
      <c r="BC206" s="359">
        <v>0</v>
      </c>
      <c r="BD206" s="361">
        <v>0</v>
      </c>
      <c r="BE206" s="362">
        <v>0</v>
      </c>
      <c r="BF206" s="232">
        <f t="shared" si="39"/>
        <v>0</v>
      </c>
      <c r="BG206" s="180">
        <f t="shared" si="40"/>
        <v>0</v>
      </c>
      <c r="BH206" s="227">
        <f t="shared" ref="BH206:BH269" si="43">AS206-BG206</f>
        <v>0</v>
      </c>
      <c r="BI206" s="236">
        <f t="shared" ref="BI206:BI269" si="44">AR206-BG206</f>
        <v>0</v>
      </c>
      <c r="BJ206" s="974"/>
      <c r="BK206" s="909"/>
      <c r="BL206" s="909"/>
      <c r="BM206" s="975"/>
      <c r="BO206" s="242">
        <v>196</v>
      </c>
      <c r="BP206" s="959"/>
      <c r="BQ206" s="959"/>
      <c r="BR206" s="391" t="str">
        <f>IF(BP206="","",VLOOKUP(BP206,'DATOS BANCARIOS'!$B$4:$K$23,2))</f>
        <v/>
      </c>
      <c r="BS206" s="392" t="str">
        <f>IF(BP206="","",VLOOKUP(BP206,'DATOS BANCARIOS'!$B$4:$K$23,4))</f>
        <v/>
      </c>
      <c r="BT206" s="393" t="str">
        <f>IF(BP206="","",VLOOKUP(BP206,'DATOS BANCARIOS'!$B$4:$K$23,5))</f>
        <v/>
      </c>
      <c r="BU206" s="393" t="str">
        <f>IF(BP206="","",VLOOKUP(BP206,'DATOS BANCARIOS'!$B$4:$K$23,6))</f>
        <v/>
      </c>
      <c r="BV206" s="393" t="str">
        <f>IF(BP206="","",VLOOKUP(BP206,'DATOS BANCARIOS'!$B$4:$K$23,7))</f>
        <v/>
      </c>
      <c r="BW206" s="393" t="str">
        <f>IF(BP206="","",VLOOKUP(BP206,'DATOS BANCARIOS'!$B$4:$K$23,8))</f>
        <v/>
      </c>
      <c r="BX206" s="713"/>
      <c r="BY206" s="395"/>
      <c r="BZ206" s="298">
        <v>0</v>
      </c>
      <c r="CA206" s="299">
        <v>0</v>
      </c>
      <c r="CB206" s="300">
        <v>0</v>
      </c>
      <c r="CC206" s="299">
        <v>0</v>
      </c>
      <c r="CD206" s="300">
        <v>0</v>
      </c>
      <c r="CE206" s="299">
        <v>0</v>
      </c>
      <c r="CF206" s="300">
        <v>0</v>
      </c>
      <c r="CG206" s="299">
        <v>0</v>
      </c>
      <c r="CH206" s="301">
        <v>0</v>
      </c>
      <c r="CI206" s="299">
        <v>0</v>
      </c>
      <c r="CJ206" s="301">
        <v>0</v>
      </c>
      <c r="CK206" s="299">
        <v>0</v>
      </c>
      <c r="CL206" s="375">
        <v>0</v>
      </c>
      <c r="CM206" s="376">
        <v>0</v>
      </c>
      <c r="CN206" s="375">
        <v>0</v>
      </c>
      <c r="CO206" s="376">
        <v>0</v>
      </c>
      <c r="CP206" s="375">
        <v>0</v>
      </c>
      <c r="CQ206" s="302">
        <v>0</v>
      </c>
      <c r="CR206" s="254">
        <f t="shared" si="35"/>
        <v>0</v>
      </c>
      <c r="CS206" s="255">
        <f t="shared" si="41"/>
        <v>0</v>
      </c>
      <c r="CT206" s="291">
        <f t="shared" si="42"/>
        <v>0</v>
      </c>
      <c r="CU206" s="824">
        <f t="shared" si="36"/>
        <v>0</v>
      </c>
      <c r="CV206" s="373">
        <f t="shared" si="37"/>
        <v>0</v>
      </c>
      <c r="CW206" s="373">
        <f t="shared" si="38"/>
        <v>0</v>
      </c>
      <c r="CX206" s="910"/>
      <c r="CY206" s="907"/>
      <c r="CZ206" s="947"/>
    </row>
    <row r="207" spans="1:104" s="6" customFormat="1" ht="22.5" customHeight="1" x14ac:dyDescent="0.25">
      <c r="A207" s="52">
        <v>197</v>
      </c>
      <c r="B207" s="972"/>
      <c r="C207" s="972"/>
      <c r="D207" s="175" t="str">
        <f>IF(B207="","",VLOOKUP(B207,'DATOS BANCARIOS'!$B$4:$K$23,2))</f>
        <v/>
      </c>
      <c r="E207" s="117" t="str">
        <f>IF(B207="","",VLOOKUP(B207,'DATOS BANCARIOS'!$B$4:$K$23,4))</f>
        <v/>
      </c>
      <c r="F207" s="117" t="str">
        <f>IF(B207="","",VLOOKUP(B207,'DATOS BANCARIOS'!$B$4:$K$23,5))</f>
        <v/>
      </c>
      <c r="G207" s="117" t="str">
        <f>IF(B207="","",VLOOKUP(B207,'DATOS BANCARIOS'!$B$4:$K$23,6))</f>
        <v/>
      </c>
      <c r="H207" s="117" t="str">
        <f>IF(B207="","",VLOOKUP(B207,'DATOS BANCARIOS'!$B$4:$K$23,7))</f>
        <v/>
      </c>
      <c r="I207" s="117" t="str">
        <f>IF(B207="","",VLOOKUP(B207,'DATOS BANCARIOS'!$B$4:$K$23,8))</f>
        <v/>
      </c>
      <c r="J207" s="713"/>
      <c r="K207" s="397"/>
      <c r="L207" s="852">
        <v>0</v>
      </c>
      <c r="M207" s="196">
        <f>L207*'BD GRAL 2'!$E$3</f>
        <v>0</v>
      </c>
      <c r="N207" s="369">
        <v>0</v>
      </c>
      <c r="O207" s="196">
        <f>N207*'BD GRAL 2'!$E$4</f>
        <v>0</v>
      </c>
      <c r="P207" s="369">
        <v>0</v>
      </c>
      <c r="Q207" s="196">
        <f>P207*'BD GRAL 2'!$E$5</f>
        <v>0</v>
      </c>
      <c r="R207" s="369">
        <v>0</v>
      </c>
      <c r="S207" s="196">
        <f>R207*'BD GRAL 2'!$E$6</f>
        <v>0</v>
      </c>
      <c r="T207" s="369">
        <v>0</v>
      </c>
      <c r="U207" s="196">
        <f>T207*'BD GRAL 2'!$E$7</f>
        <v>0</v>
      </c>
      <c r="V207" s="369">
        <v>0</v>
      </c>
      <c r="W207" s="165">
        <f>V207*'BD GRAL 2'!$E$8</f>
        <v>0</v>
      </c>
      <c r="X207" s="369">
        <v>0</v>
      </c>
      <c r="Y207" s="196">
        <f>X207*'BD GRAL 2'!$E$9</f>
        <v>0</v>
      </c>
      <c r="Z207" s="369">
        <v>0</v>
      </c>
      <c r="AA207" s="196">
        <f>Z207*'BD GRAL 2'!$E$10</f>
        <v>0</v>
      </c>
      <c r="AB207" s="369">
        <v>0</v>
      </c>
      <c r="AC207" s="196">
        <f>AB207*'BD GRAL 2'!$E$11</f>
        <v>0</v>
      </c>
      <c r="AD207" s="369">
        <v>0</v>
      </c>
      <c r="AE207" s="196">
        <f>AD207*'BD GRAL 2'!$E$12</f>
        <v>0</v>
      </c>
      <c r="AF207" s="369">
        <v>0</v>
      </c>
      <c r="AG207" s="196">
        <f>AF207*'BD GRAL 2'!$E$13</f>
        <v>0</v>
      </c>
      <c r="AH207" s="369">
        <v>0</v>
      </c>
      <c r="AI207" s="196">
        <f>AH207*'BD GRAL 2'!$E$14</f>
        <v>0</v>
      </c>
      <c r="AJ207" s="369">
        <v>0</v>
      </c>
      <c r="AK207" s="196">
        <f>AJ207*'BD GRAL 2'!$E$15</f>
        <v>0</v>
      </c>
      <c r="AL207" s="369">
        <v>0</v>
      </c>
      <c r="AM207" s="196">
        <f>AL207*'BD GRAL 2'!$E$16</f>
        <v>0</v>
      </c>
      <c r="AN207" s="369">
        <v>0</v>
      </c>
      <c r="AO207" s="196">
        <f>AN207*'BD GRAL 2'!$E$17</f>
        <v>0</v>
      </c>
      <c r="AP207" s="369">
        <v>0</v>
      </c>
      <c r="AQ207" s="196">
        <f>AP207*'BD GRAL 2'!$E$18</f>
        <v>0</v>
      </c>
      <c r="AR207" s="207">
        <f t="shared" si="34"/>
        <v>0</v>
      </c>
      <c r="AS207" s="357">
        <v>0</v>
      </c>
      <c r="AT207" s="358">
        <v>0</v>
      </c>
      <c r="AU207" s="359">
        <v>0</v>
      </c>
      <c r="AV207" s="360">
        <v>0</v>
      </c>
      <c r="AW207" s="359">
        <v>0</v>
      </c>
      <c r="AX207" s="360">
        <v>0</v>
      </c>
      <c r="AY207" s="359">
        <v>0</v>
      </c>
      <c r="AZ207" s="361">
        <v>0</v>
      </c>
      <c r="BA207" s="359">
        <v>0</v>
      </c>
      <c r="BB207" s="361">
        <v>0</v>
      </c>
      <c r="BC207" s="359">
        <v>0</v>
      </c>
      <c r="BD207" s="361">
        <v>0</v>
      </c>
      <c r="BE207" s="362">
        <v>0</v>
      </c>
      <c r="BF207" s="232">
        <f t="shared" si="39"/>
        <v>0</v>
      </c>
      <c r="BG207" s="180">
        <f t="shared" si="40"/>
        <v>0</v>
      </c>
      <c r="BH207" s="227">
        <f t="shared" si="43"/>
        <v>0</v>
      </c>
      <c r="BI207" s="236">
        <f t="shared" si="44"/>
        <v>0</v>
      </c>
      <c r="BJ207" s="974"/>
      <c r="BK207" s="909"/>
      <c r="BL207" s="909"/>
      <c r="BM207" s="975"/>
      <c r="BO207" s="242">
        <v>197</v>
      </c>
      <c r="BP207" s="959"/>
      <c r="BQ207" s="959"/>
      <c r="BR207" s="391" t="str">
        <f>IF(BP207="","",VLOOKUP(BP207,'DATOS BANCARIOS'!$B$4:$K$23,2))</f>
        <v/>
      </c>
      <c r="BS207" s="392" t="str">
        <f>IF(BP207="","",VLOOKUP(BP207,'DATOS BANCARIOS'!$B$4:$K$23,4))</f>
        <v/>
      </c>
      <c r="BT207" s="393" t="str">
        <f>IF(BP207="","",VLOOKUP(BP207,'DATOS BANCARIOS'!$B$4:$K$23,5))</f>
        <v/>
      </c>
      <c r="BU207" s="393" t="str">
        <f>IF(BP207="","",VLOOKUP(BP207,'DATOS BANCARIOS'!$B$4:$K$23,6))</f>
        <v/>
      </c>
      <c r="BV207" s="393" t="str">
        <f>IF(BP207="","",VLOOKUP(BP207,'DATOS BANCARIOS'!$B$4:$K$23,7))</f>
        <v/>
      </c>
      <c r="BW207" s="393" t="str">
        <f>IF(BP207="","",VLOOKUP(BP207,'DATOS BANCARIOS'!$B$4:$K$23,8))</f>
        <v/>
      </c>
      <c r="BX207" s="713"/>
      <c r="BY207" s="395"/>
      <c r="BZ207" s="298">
        <v>0</v>
      </c>
      <c r="CA207" s="299">
        <v>0</v>
      </c>
      <c r="CB207" s="300">
        <v>0</v>
      </c>
      <c r="CC207" s="299">
        <v>0</v>
      </c>
      <c r="CD207" s="300">
        <v>0</v>
      </c>
      <c r="CE207" s="299">
        <v>0</v>
      </c>
      <c r="CF207" s="300">
        <v>0</v>
      </c>
      <c r="CG207" s="299">
        <v>0</v>
      </c>
      <c r="CH207" s="301">
        <v>0</v>
      </c>
      <c r="CI207" s="299">
        <v>0</v>
      </c>
      <c r="CJ207" s="301">
        <v>0</v>
      </c>
      <c r="CK207" s="299">
        <v>0</v>
      </c>
      <c r="CL207" s="375">
        <v>0</v>
      </c>
      <c r="CM207" s="376">
        <v>0</v>
      </c>
      <c r="CN207" s="375">
        <v>0</v>
      </c>
      <c r="CO207" s="376">
        <v>0</v>
      </c>
      <c r="CP207" s="375">
        <v>0</v>
      </c>
      <c r="CQ207" s="302">
        <v>0</v>
      </c>
      <c r="CR207" s="254">
        <f t="shared" si="35"/>
        <v>0</v>
      </c>
      <c r="CS207" s="255">
        <f t="shared" si="41"/>
        <v>0</v>
      </c>
      <c r="CT207" s="291">
        <f t="shared" si="42"/>
        <v>0</v>
      </c>
      <c r="CU207" s="824">
        <f t="shared" si="36"/>
        <v>0</v>
      </c>
      <c r="CV207" s="373">
        <f t="shared" si="37"/>
        <v>0</v>
      </c>
      <c r="CW207" s="373">
        <f t="shared" si="38"/>
        <v>0</v>
      </c>
      <c r="CX207" s="910"/>
      <c r="CY207" s="907"/>
      <c r="CZ207" s="947"/>
    </row>
    <row r="208" spans="1:104" s="6" customFormat="1" ht="22.5" customHeight="1" x14ac:dyDescent="0.25">
      <c r="A208" s="52">
        <v>198</v>
      </c>
      <c r="B208" s="972"/>
      <c r="C208" s="972"/>
      <c r="D208" s="175" t="str">
        <f>IF(B208="","",VLOOKUP(B208,'DATOS BANCARIOS'!$B$4:$K$23,2))</f>
        <v/>
      </c>
      <c r="E208" s="117" t="str">
        <f>IF(B208="","",VLOOKUP(B208,'DATOS BANCARIOS'!$B$4:$K$23,4))</f>
        <v/>
      </c>
      <c r="F208" s="117" t="str">
        <f>IF(B208="","",VLOOKUP(B208,'DATOS BANCARIOS'!$B$4:$K$23,5))</f>
        <v/>
      </c>
      <c r="G208" s="117" t="str">
        <f>IF(B208="","",VLOOKUP(B208,'DATOS BANCARIOS'!$B$4:$K$23,6))</f>
        <v/>
      </c>
      <c r="H208" s="117" t="str">
        <f>IF(B208="","",VLOOKUP(B208,'DATOS BANCARIOS'!$B$4:$K$23,7))</f>
        <v/>
      </c>
      <c r="I208" s="117" t="str">
        <f>IF(B208="","",VLOOKUP(B208,'DATOS BANCARIOS'!$B$4:$K$23,8))</f>
        <v/>
      </c>
      <c r="J208" s="713"/>
      <c r="K208" s="397"/>
      <c r="L208" s="852">
        <v>0</v>
      </c>
      <c r="M208" s="196">
        <f>L208*'BD GRAL 2'!$E$3</f>
        <v>0</v>
      </c>
      <c r="N208" s="369">
        <v>0</v>
      </c>
      <c r="O208" s="196">
        <f>N208*'BD GRAL 2'!$E$4</f>
        <v>0</v>
      </c>
      <c r="P208" s="369">
        <v>0</v>
      </c>
      <c r="Q208" s="196">
        <f>P208*'BD GRAL 2'!$E$5</f>
        <v>0</v>
      </c>
      <c r="R208" s="369">
        <v>0</v>
      </c>
      <c r="S208" s="196">
        <f>R208*'BD GRAL 2'!$E$6</f>
        <v>0</v>
      </c>
      <c r="T208" s="369">
        <v>0</v>
      </c>
      <c r="U208" s="196">
        <f>T208*'BD GRAL 2'!$E$7</f>
        <v>0</v>
      </c>
      <c r="V208" s="369">
        <v>0</v>
      </c>
      <c r="W208" s="165">
        <f>V208*'BD GRAL 2'!$E$8</f>
        <v>0</v>
      </c>
      <c r="X208" s="369">
        <v>0</v>
      </c>
      <c r="Y208" s="196">
        <f>X208*'BD GRAL 2'!$E$9</f>
        <v>0</v>
      </c>
      <c r="Z208" s="369">
        <v>0</v>
      </c>
      <c r="AA208" s="196">
        <f>Z208*'BD GRAL 2'!$E$10</f>
        <v>0</v>
      </c>
      <c r="AB208" s="369">
        <v>0</v>
      </c>
      <c r="AC208" s="196">
        <f>AB208*'BD GRAL 2'!$E$11</f>
        <v>0</v>
      </c>
      <c r="AD208" s="369">
        <v>0</v>
      </c>
      <c r="AE208" s="196">
        <f>AD208*'BD GRAL 2'!$E$12</f>
        <v>0</v>
      </c>
      <c r="AF208" s="369">
        <v>0</v>
      </c>
      <c r="AG208" s="196">
        <f>AF208*'BD GRAL 2'!$E$13</f>
        <v>0</v>
      </c>
      <c r="AH208" s="369">
        <v>0</v>
      </c>
      <c r="AI208" s="196">
        <f>AH208*'BD GRAL 2'!$E$14</f>
        <v>0</v>
      </c>
      <c r="AJ208" s="369">
        <v>0</v>
      </c>
      <c r="AK208" s="196">
        <f>AJ208*'BD GRAL 2'!$E$15</f>
        <v>0</v>
      </c>
      <c r="AL208" s="369">
        <v>0</v>
      </c>
      <c r="AM208" s="196">
        <f>AL208*'BD GRAL 2'!$E$16</f>
        <v>0</v>
      </c>
      <c r="AN208" s="369">
        <v>0</v>
      </c>
      <c r="AO208" s="196">
        <f>AN208*'BD GRAL 2'!$E$17</f>
        <v>0</v>
      </c>
      <c r="AP208" s="369">
        <v>0</v>
      </c>
      <c r="AQ208" s="196">
        <f>AP208*'BD GRAL 2'!$E$18</f>
        <v>0</v>
      </c>
      <c r="AR208" s="207">
        <f t="shared" si="34"/>
        <v>0</v>
      </c>
      <c r="AS208" s="357">
        <v>0</v>
      </c>
      <c r="AT208" s="358">
        <v>0</v>
      </c>
      <c r="AU208" s="359">
        <v>0</v>
      </c>
      <c r="AV208" s="360">
        <v>0</v>
      </c>
      <c r="AW208" s="359">
        <v>0</v>
      </c>
      <c r="AX208" s="360">
        <v>0</v>
      </c>
      <c r="AY208" s="359">
        <v>0</v>
      </c>
      <c r="AZ208" s="361">
        <v>0</v>
      </c>
      <c r="BA208" s="359">
        <v>0</v>
      </c>
      <c r="BB208" s="361">
        <v>0</v>
      </c>
      <c r="BC208" s="359">
        <v>0</v>
      </c>
      <c r="BD208" s="361">
        <v>0</v>
      </c>
      <c r="BE208" s="362">
        <v>0</v>
      </c>
      <c r="BF208" s="232">
        <f t="shared" si="39"/>
        <v>0</v>
      </c>
      <c r="BG208" s="180">
        <f t="shared" si="40"/>
        <v>0</v>
      </c>
      <c r="BH208" s="227">
        <f t="shared" si="43"/>
        <v>0</v>
      </c>
      <c r="BI208" s="236">
        <f t="shared" si="44"/>
        <v>0</v>
      </c>
      <c r="BJ208" s="974"/>
      <c r="BK208" s="909"/>
      <c r="BL208" s="909"/>
      <c r="BM208" s="975"/>
      <c r="BO208" s="242">
        <v>198</v>
      </c>
      <c r="BP208" s="959"/>
      <c r="BQ208" s="959"/>
      <c r="BR208" s="391" t="str">
        <f>IF(BP208="","",VLOOKUP(BP208,'DATOS BANCARIOS'!$B$4:$K$23,2))</f>
        <v/>
      </c>
      <c r="BS208" s="392" t="str">
        <f>IF(BP208="","",VLOOKUP(BP208,'DATOS BANCARIOS'!$B$4:$K$23,4))</f>
        <v/>
      </c>
      <c r="BT208" s="393" t="str">
        <f>IF(BP208="","",VLOOKUP(BP208,'DATOS BANCARIOS'!$B$4:$K$23,5))</f>
        <v/>
      </c>
      <c r="BU208" s="393" t="str">
        <f>IF(BP208="","",VLOOKUP(BP208,'DATOS BANCARIOS'!$B$4:$K$23,6))</f>
        <v/>
      </c>
      <c r="BV208" s="393" t="str">
        <f>IF(BP208="","",VLOOKUP(BP208,'DATOS BANCARIOS'!$B$4:$K$23,7))</f>
        <v/>
      </c>
      <c r="BW208" s="393" t="str">
        <f>IF(BP208="","",VLOOKUP(BP208,'DATOS BANCARIOS'!$B$4:$K$23,8))</f>
        <v/>
      </c>
      <c r="BX208" s="713"/>
      <c r="BY208" s="395"/>
      <c r="BZ208" s="298">
        <v>0</v>
      </c>
      <c r="CA208" s="299">
        <v>0</v>
      </c>
      <c r="CB208" s="300">
        <v>0</v>
      </c>
      <c r="CC208" s="299">
        <v>0</v>
      </c>
      <c r="CD208" s="300">
        <v>0</v>
      </c>
      <c r="CE208" s="299">
        <v>0</v>
      </c>
      <c r="CF208" s="300">
        <v>0</v>
      </c>
      <c r="CG208" s="299">
        <v>0</v>
      </c>
      <c r="CH208" s="301">
        <v>0</v>
      </c>
      <c r="CI208" s="299">
        <v>0</v>
      </c>
      <c r="CJ208" s="301">
        <v>0</v>
      </c>
      <c r="CK208" s="299">
        <v>0</v>
      </c>
      <c r="CL208" s="375">
        <v>0</v>
      </c>
      <c r="CM208" s="376">
        <v>0</v>
      </c>
      <c r="CN208" s="375">
        <v>0</v>
      </c>
      <c r="CO208" s="376">
        <v>0</v>
      </c>
      <c r="CP208" s="375">
        <v>0</v>
      </c>
      <c r="CQ208" s="302">
        <v>0</v>
      </c>
      <c r="CR208" s="254">
        <f t="shared" si="35"/>
        <v>0</v>
      </c>
      <c r="CS208" s="255">
        <f t="shared" si="41"/>
        <v>0</v>
      </c>
      <c r="CT208" s="291">
        <f t="shared" si="42"/>
        <v>0</v>
      </c>
      <c r="CU208" s="824">
        <f t="shared" si="36"/>
        <v>0</v>
      </c>
      <c r="CV208" s="373">
        <f t="shared" si="37"/>
        <v>0</v>
      </c>
      <c r="CW208" s="373">
        <f t="shared" si="38"/>
        <v>0</v>
      </c>
      <c r="CX208" s="910"/>
      <c r="CY208" s="907"/>
      <c r="CZ208" s="947"/>
    </row>
    <row r="209" spans="1:104" s="6" customFormat="1" ht="22.5" customHeight="1" x14ac:dyDescent="0.25">
      <c r="A209" s="52">
        <v>199</v>
      </c>
      <c r="B209" s="972"/>
      <c r="C209" s="972"/>
      <c r="D209" s="175" t="str">
        <f>IF(B209="","",VLOOKUP(B209,'DATOS BANCARIOS'!$B$4:$K$23,2))</f>
        <v/>
      </c>
      <c r="E209" s="117" t="str">
        <f>IF(B209="","",VLOOKUP(B209,'DATOS BANCARIOS'!$B$4:$K$23,4))</f>
        <v/>
      </c>
      <c r="F209" s="117" t="str">
        <f>IF(B209="","",VLOOKUP(B209,'DATOS BANCARIOS'!$B$4:$K$23,5))</f>
        <v/>
      </c>
      <c r="G209" s="117" t="str">
        <f>IF(B209="","",VLOOKUP(B209,'DATOS BANCARIOS'!$B$4:$K$23,6))</f>
        <v/>
      </c>
      <c r="H209" s="117" t="str">
        <f>IF(B209="","",VLOOKUP(B209,'DATOS BANCARIOS'!$B$4:$K$23,7))</f>
        <v/>
      </c>
      <c r="I209" s="117" t="str">
        <f>IF(B209="","",VLOOKUP(B209,'DATOS BANCARIOS'!$B$4:$K$23,8))</f>
        <v/>
      </c>
      <c r="J209" s="713"/>
      <c r="K209" s="397"/>
      <c r="L209" s="852">
        <v>0</v>
      </c>
      <c r="M209" s="196">
        <f>L209*'BD GRAL 2'!$E$3</f>
        <v>0</v>
      </c>
      <c r="N209" s="369">
        <v>0</v>
      </c>
      <c r="O209" s="196">
        <f>N209*'BD GRAL 2'!$E$4</f>
        <v>0</v>
      </c>
      <c r="P209" s="369">
        <v>0</v>
      </c>
      <c r="Q209" s="196">
        <f>P209*'BD GRAL 2'!$E$5</f>
        <v>0</v>
      </c>
      <c r="R209" s="369">
        <v>0</v>
      </c>
      <c r="S209" s="196">
        <f>R209*'BD GRAL 2'!$E$6</f>
        <v>0</v>
      </c>
      <c r="T209" s="369">
        <v>0</v>
      </c>
      <c r="U209" s="196">
        <f>T209*'BD GRAL 2'!$E$7</f>
        <v>0</v>
      </c>
      <c r="V209" s="369">
        <v>0</v>
      </c>
      <c r="W209" s="165">
        <f>V209*'BD GRAL 2'!$E$8</f>
        <v>0</v>
      </c>
      <c r="X209" s="369">
        <v>0</v>
      </c>
      <c r="Y209" s="196">
        <f>X209*'BD GRAL 2'!$E$9</f>
        <v>0</v>
      </c>
      <c r="Z209" s="369">
        <v>0</v>
      </c>
      <c r="AA209" s="196">
        <f>Z209*'BD GRAL 2'!$E$10</f>
        <v>0</v>
      </c>
      <c r="AB209" s="369">
        <v>0</v>
      </c>
      <c r="AC209" s="196">
        <f>AB209*'BD GRAL 2'!$E$11</f>
        <v>0</v>
      </c>
      <c r="AD209" s="369">
        <v>0</v>
      </c>
      <c r="AE209" s="196">
        <f>AD209*'BD GRAL 2'!$E$12</f>
        <v>0</v>
      </c>
      <c r="AF209" s="369">
        <v>0</v>
      </c>
      <c r="AG209" s="196">
        <f>AF209*'BD GRAL 2'!$E$13</f>
        <v>0</v>
      </c>
      <c r="AH209" s="369">
        <v>0</v>
      </c>
      <c r="AI209" s="196">
        <f>AH209*'BD GRAL 2'!$E$14</f>
        <v>0</v>
      </c>
      <c r="AJ209" s="369">
        <v>0</v>
      </c>
      <c r="AK209" s="196">
        <f>AJ209*'BD GRAL 2'!$E$15</f>
        <v>0</v>
      </c>
      <c r="AL209" s="369">
        <v>0</v>
      </c>
      <c r="AM209" s="196">
        <f>AL209*'BD GRAL 2'!$E$16</f>
        <v>0</v>
      </c>
      <c r="AN209" s="369">
        <v>0</v>
      </c>
      <c r="AO209" s="196">
        <f>AN209*'BD GRAL 2'!$E$17</f>
        <v>0</v>
      </c>
      <c r="AP209" s="369">
        <v>0</v>
      </c>
      <c r="AQ209" s="196">
        <f>AP209*'BD GRAL 2'!$E$18</f>
        <v>0</v>
      </c>
      <c r="AR209" s="207">
        <f t="shared" si="34"/>
        <v>0</v>
      </c>
      <c r="AS209" s="357">
        <v>0</v>
      </c>
      <c r="AT209" s="358">
        <v>0</v>
      </c>
      <c r="AU209" s="359">
        <v>0</v>
      </c>
      <c r="AV209" s="360">
        <v>0</v>
      </c>
      <c r="AW209" s="359">
        <v>0</v>
      </c>
      <c r="AX209" s="360">
        <v>0</v>
      </c>
      <c r="AY209" s="359">
        <v>0</v>
      </c>
      <c r="AZ209" s="361">
        <v>0</v>
      </c>
      <c r="BA209" s="359">
        <v>0</v>
      </c>
      <c r="BB209" s="361">
        <v>0</v>
      </c>
      <c r="BC209" s="359">
        <v>0</v>
      </c>
      <c r="BD209" s="361">
        <v>0</v>
      </c>
      <c r="BE209" s="362">
        <v>0</v>
      </c>
      <c r="BF209" s="232">
        <f t="shared" si="39"/>
        <v>0</v>
      </c>
      <c r="BG209" s="180">
        <f t="shared" si="40"/>
        <v>0</v>
      </c>
      <c r="BH209" s="227">
        <f t="shared" si="43"/>
        <v>0</v>
      </c>
      <c r="BI209" s="236">
        <f t="shared" si="44"/>
        <v>0</v>
      </c>
      <c r="BJ209" s="974"/>
      <c r="BK209" s="909"/>
      <c r="BL209" s="909"/>
      <c r="BM209" s="975"/>
      <c r="BO209" s="242">
        <v>199</v>
      </c>
      <c r="BP209" s="959"/>
      <c r="BQ209" s="959"/>
      <c r="BR209" s="391" t="str">
        <f>IF(BP209="","",VLOOKUP(BP209,'DATOS BANCARIOS'!$B$4:$K$23,2))</f>
        <v/>
      </c>
      <c r="BS209" s="392" t="str">
        <f>IF(BP209="","",VLOOKUP(BP209,'DATOS BANCARIOS'!$B$4:$K$23,4))</f>
        <v/>
      </c>
      <c r="BT209" s="393" t="str">
        <f>IF(BP209="","",VLOOKUP(BP209,'DATOS BANCARIOS'!$B$4:$K$23,5))</f>
        <v/>
      </c>
      <c r="BU209" s="393" t="str">
        <f>IF(BP209="","",VLOOKUP(BP209,'DATOS BANCARIOS'!$B$4:$K$23,6))</f>
        <v/>
      </c>
      <c r="BV209" s="393" t="str">
        <f>IF(BP209="","",VLOOKUP(BP209,'DATOS BANCARIOS'!$B$4:$K$23,7))</f>
        <v/>
      </c>
      <c r="BW209" s="393" t="str">
        <f>IF(BP209="","",VLOOKUP(BP209,'DATOS BANCARIOS'!$B$4:$K$23,8))</f>
        <v/>
      </c>
      <c r="BX209" s="713"/>
      <c r="BY209" s="395"/>
      <c r="BZ209" s="298">
        <v>0</v>
      </c>
      <c r="CA209" s="299">
        <v>0</v>
      </c>
      <c r="CB209" s="300">
        <v>0</v>
      </c>
      <c r="CC209" s="299">
        <v>0</v>
      </c>
      <c r="CD209" s="300">
        <v>0</v>
      </c>
      <c r="CE209" s="299">
        <v>0</v>
      </c>
      <c r="CF209" s="300">
        <v>0</v>
      </c>
      <c r="CG209" s="299">
        <v>0</v>
      </c>
      <c r="CH209" s="301">
        <v>0</v>
      </c>
      <c r="CI209" s="299">
        <v>0</v>
      </c>
      <c r="CJ209" s="301">
        <v>0</v>
      </c>
      <c r="CK209" s="299">
        <v>0</v>
      </c>
      <c r="CL209" s="375">
        <v>0</v>
      </c>
      <c r="CM209" s="376">
        <v>0</v>
      </c>
      <c r="CN209" s="375">
        <v>0</v>
      </c>
      <c r="CO209" s="376">
        <v>0</v>
      </c>
      <c r="CP209" s="375">
        <v>0</v>
      </c>
      <c r="CQ209" s="302">
        <v>0</v>
      </c>
      <c r="CR209" s="254">
        <f t="shared" si="35"/>
        <v>0</v>
      </c>
      <c r="CS209" s="255">
        <f t="shared" si="41"/>
        <v>0</v>
      </c>
      <c r="CT209" s="291">
        <f t="shared" si="42"/>
        <v>0</v>
      </c>
      <c r="CU209" s="824">
        <f t="shared" si="36"/>
        <v>0</v>
      </c>
      <c r="CV209" s="373">
        <f t="shared" si="37"/>
        <v>0</v>
      </c>
      <c r="CW209" s="373">
        <f t="shared" si="38"/>
        <v>0</v>
      </c>
      <c r="CX209" s="910"/>
      <c r="CY209" s="907"/>
      <c r="CZ209" s="947"/>
    </row>
    <row r="210" spans="1:104" s="6" customFormat="1" ht="22.5" customHeight="1" x14ac:dyDescent="0.25">
      <c r="A210" s="52">
        <v>200</v>
      </c>
      <c r="B210" s="972"/>
      <c r="C210" s="972"/>
      <c r="D210" s="175" t="str">
        <f>IF(B210="","",VLOOKUP(B210,'DATOS BANCARIOS'!$B$4:$K$23,2))</f>
        <v/>
      </c>
      <c r="E210" s="117" t="str">
        <f>IF(B210="","",VLOOKUP(B210,'DATOS BANCARIOS'!$B$4:$K$23,4))</f>
        <v/>
      </c>
      <c r="F210" s="117" t="str">
        <f>IF(B210="","",VLOOKUP(B210,'DATOS BANCARIOS'!$B$4:$K$23,5))</f>
        <v/>
      </c>
      <c r="G210" s="117" t="str">
        <f>IF(B210="","",VLOOKUP(B210,'DATOS BANCARIOS'!$B$4:$K$23,6))</f>
        <v/>
      </c>
      <c r="H210" s="117" t="str">
        <f>IF(B210="","",VLOOKUP(B210,'DATOS BANCARIOS'!$B$4:$K$23,7))</f>
        <v/>
      </c>
      <c r="I210" s="117" t="str">
        <f>IF(B210="","",VLOOKUP(B210,'DATOS BANCARIOS'!$B$4:$K$23,8))</f>
        <v/>
      </c>
      <c r="J210" s="713"/>
      <c r="K210" s="397"/>
      <c r="L210" s="852">
        <v>0</v>
      </c>
      <c r="M210" s="196">
        <f>L210*'BD GRAL 2'!$E$3</f>
        <v>0</v>
      </c>
      <c r="N210" s="369">
        <v>0</v>
      </c>
      <c r="O210" s="196">
        <f>N210*'BD GRAL 2'!$E$4</f>
        <v>0</v>
      </c>
      <c r="P210" s="369">
        <v>0</v>
      </c>
      <c r="Q210" s="196">
        <f>P210*'BD GRAL 2'!$E$5</f>
        <v>0</v>
      </c>
      <c r="R210" s="369">
        <v>0</v>
      </c>
      <c r="S210" s="196">
        <f>R210*'BD GRAL 2'!$E$6</f>
        <v>0</v>
      </c>
      <c r="T210" s="369">
        <v>0</v>
      </c>
      <c r="U210" s="196">
        <f>T210*'BD GRAL 2'!$E$7</f>
        <v>0</v>
      </c>
      <c r="V210" s="369">
        <v>0</v>
      </c>
      <c r="W210" s="165">
        <f>V210*'BD GRAL 2'!$E$8</f>
        <v>0</v>
      </c>
      <c r="X210" s="369">
        <v>0</v>
      </c>
      <c r="Y210" s="196">
        <f>X210*'BD GRAL 2'!$E$9</f>
        <v>0</v>
      </c>
      <c r="Z210" s="369">
        <v>0</v>
      </c>
      <c r="AA210" s="196">
        <f>Z210*'BD GRAL 2'!$E$10</f>
        <v>0</v>
      </c>
      <c r="AB210" s="369">
        <v>0</v>
      </c>
      <c r="AC210" s="196">
        <f>AB210*'BD GRAL 2'!$E$11</f>
        <v>0</v>
      </c>
      <c r="AD210" s="369">
        <v>0</v>
      </c>
      <c r="AE210" s="196">
        <f>AD210*'BD GRAL 2'!$E$12</f>
        <v>0</v>
      </c>
      <c r="AF210" s="369">
        <v>0</v>
      </c>
      <c r="AG210" s="196">
        <f>AF210*'BD GRAL 2'!$E$13</f>
        <v>0</v>
      </c>
      <c r="AH210" s="369">
        <v>0</v>
      </c>
      <c r="AI210" s="196">
        <f>AH210*'BD GRAL 2'!$E$14</f>
        <v>0</v>
      </c>
      <c r="AJ210" s="369">
        <v>0</v>
      </c>
      <c r="AK210" s="196">
        <f>AJ210*'BD GRAL 2'!$E$15</f>
        <v>0</v>
      </c>
      <c r="AL210" s="369">
        <v>0</v>
      </c>
      <c r="AM210" s="196">
        <f>AL210*'BD GRAL 2'!$E$16</f>
        <v>0</v>
      </c>
      <c r="AN210" s="369">
        <v>0</v>
      </c>
      <c r="AO210" s="196">
        <f>AN210*'BD GRAL 2'!$E$17</f>
        <v>0</v>
      </c>
      <c r="AP210" s="369">
        <v>0</v>
      </c>
      <c r="AQ210" s="196">
        <f>AP210*'BD GRAL 2'!$E$18</f>
        <v>0</v>
      </c>
      <c r="AR210" s="207">
        <f t="shared" si="34"/>
        <v>0</v>
      </c>
      <c r="AS210" s="357">
        <v>0</v>
      </c>
      <c r="AT210" s="358">
        <v>0</v>
      </c>
      <c r="AU210" s="359">
        <v>0</v>
      </c>
      <c r="AV210" s="360">
        <v>0</v>
      </c>
      <c r="AW210" s="359">
        <v>0</v>
      </c>
      <c r="AX210" s="360">
        <v>0</v>
      </c>
      <c r="AY210" s="359">
        <v>0</v>
      </c>
      <c r="AZ210" s="361">
        <v>0</v>
      </c>
      <c r="BA210" s="359">
        <v>0</v>
      </c>
      <c r="BB210" s="361">
        <v>0</v>
      </c>
      <c r="BC210" s="359">
        <v>0</v>
      </c>
      <c r="BD210" s="361">
        <v>0</v>
      </c>
      <c r="BE210" s="362">
        <v>0</v>
      </c>
      <c r="BF210" s="232">
        <f t="shared" si="39"/>
        <v>0</v>
      </c>
      <c r="BG210" s="180">
        <f t="shared" si="40"/>
        <v>0</v>
      </c>
      <c r="BH210" s="227">
        <f t="shared" si="43"/>
        <v>0</v>
      </c>
      <c r="BI210" s="236">
        <f t="shared" si="44"/>
        <v>0</v>
      </c>
      <c r="BJ210" s="974"/>
      <c r="BK210" s="909"/>
      <c r="BL210" s="909"/>
      <c r="BM210" s="975"/>
      <c r="BO210" s="242">
        <v>200</v>
      </c>
      <c r="BP210" s="959"/>
      <c r="BQ210" s="959"/>
      <c r="BR210" s="391" t="str">
        <f>IF(BP210="","",VLOOKUP(BP210,'DATOS BANCARIOS'!$B$4:$K$23,2))</f>
        <v/>
      </c>
      <c r="BS210" s="392" t="str">
        <f>IF(BP210="","",VLOOKUP(BP210,'DATOS BANCARIOS'!$B$4:$K$23,4))</f>
        <v/>
      </c>
      <c r="BT210" s="393" t="str">
        <f>IF(BP210="","",VLOOKUP(BP210,'DATOS BANCARIOS'!$B$4:$K$23,5))</f>
        <v/>
      </c>
      <c r="BU210" s="393" t="str">
        <f>IF(BP210="","",VLOOKUP(BP210,'DATOS BANCARIOS'!$B$4:$K$23,6))</f>
        <v/>
      </c>
      <c r="BV210" s="393" t="str">
        <f>IF(BP210="","",VLOOKUP(BP210,'DATOS BANCARIOS'!$B$4:$K$23,7))</f>
        <v/>
      </c>
      <c r="BW210" s="393" t="str">
        <f>IF(BP210="","",VLOOKUP(BP210,'DATOS BANCARIOS'!$B$4:$K$23,8))</f>
        <v/>
      </c>
      <c r="BX210" s="713"/>
      <c r="BY210" s="395"/>
      <c r="BZ210" s="298">
        <v>0</v>
      </c>
      <c r="CA210" s="299">
        <v>0</v>
      </c>
      <c r="CB210" s="300">
        <v>0</v>
      </c>
      <c r="CC210" s="299">
        <v>0</v>
      </c>
      <c r="CD210" s="300">
        <v>0</v>
      </c>
      <c r="CE210" s="299">
        <v>0</v>
      </c>
      <c r="CF210" s="300">
        <v>0</v>
      </c>
      <c r="CG210" s="299">
        <v>0</v>
      </c>
      <c r="CH210" s="301">
        <v>0</v>
      </c>
      <c r="CI210" s="299">
        <v>0</v>
      </c>
      <c r="CJ210" s="301">
        <v>0</v>
      </c>
      <c r="CK210" s="299">
        <v>0</v>
      </c>
      <c r="CL210" s="375">
        <v>0</v>
      </c>
      <c r="CM210" s="376">
        <v>0</v>
      </c>
      <c r="CN210" s="375">
        <v>0</v>
      </c>
      <c r="CO210" s="376">
        <v>0</v>
      </c>
      <c r="CP210" s="375">
        <v>0</v>
      </c>
      <c r="CQ210" s="302">
        <v>0</v>
      </c>
      <c r="CR210" s="254">
        <f t="shared" si="35"/>
        <v>0</v>
      </c>
      <c r="CS210" s="255">
        <f t="shared" si="41"/>
        <v>0</v>
      </c>
      <c r="CT210" s="291">
        <f t="shared" si="42"/>
        <v>0</v>
      </c>
      <c r="CU210" s="824">
        <f t="shared" si="36"/>
        <v>0</v>
      </c>
      <c r="CV210" s="373">
        <f t="shared" si="37"/>
        <v>0</v>
      </c>
      <c r="CW210" s="373">
        <f t="shared" si="38"/>
        <v>0</v>
      </c>
      <c r="CX210" s="910"/>
      <c r="CY210" s="907"/>
      <c r="CZ210" s="947"/>
    </row>
    <row r="211" spans="1:104" s="6" customFormat="1" ht="22.5" customHeight="1" x14ac:dyDescent="0.25">
      <c r="A211" s="52">
        <v>201</v>
      </c>
      <c r="B211" s="972"/>
      <c r="C211" s="972"/>
      <c r="D211" s="175" t="str">
        <f>IF(B211="","",VLOOKUP(B211,'DATOS BANCARIOS'!$B$4:$K$23,2))</f>
        <v/>
      </c>
      <c r="E211" s="117" t="str">
        <f>IF(B211="","",VLOOKUP(B211,'DATOS BANCARIOS'!$B$4:$K$23,4))</f>
        <v/>
      </c>
      <c r="F211" s="117" t="str">
        <f>IF(B211="","",VLOOKUP(B211,'DATOS BANCARIOS'!$B$4:$K$23,5))</f>
        <v/>
      </c>
      <c r="G211" s="117" t="str">
        <f>IF(B211="","",VLOOKUP(B211,'DATOS BANCARIOS'!$B$4:$K$23,6))</f>
        <v/>
      </c>
      <c r="H211" s="117" t="str">
        <f>IF(B211="","",VLOOKUP(B211,'DATOS BANCARIOS'!$B$4:$K$23,7))</f>
        <v/>
      </c>
      <c r="I211" s="117" t="str">
        <f>IF(B211="","",VLOOKUP(B211,'DATOS BANCARIOS'!$B$4:$K$23,8))</f>
        <v/>
      </c>
      <c r="J211" s="713"/>
      <c r="K211" s="397"/>
      <c r="L211" s="852">
        <v>0</v>
      </c>
      <c r="M211" s="196">
        <f>L211*'BD GRAL 2'!$E$3</f>
        <v>0</v>
      </c>
      <c r="N211" s="369">
        <v>0</v>
      </c>
      <c r="O211" s="196">
        <f>N211*'BD GRAL 2'!$E$4</f>
        <v>0</v>
      </c>
      <c r="P211" s="369">
        <v>0</v>
      </c>
      <c r="Q211" s="196">
        <f>P211*'BD GRAL 2'!$E$5</f>
        <v>0</v>
      </c>
      <c r="R211" s="369">
        <v>0</v>
      </c>
      <c r="S211" s="196">
        <f>R211*'BD GRAL 2'!$E$6</f>
        <v>0</v>
      </c>
      <c r="T211" s="369">
        <v>0</v>
      </c>
      <c r="U211" s="196">
        <f>T211*'BD GRAL 2'!$E$7</f>
        <v>0</v>
      </c>
      <c r="V211" s="369">
        <v>0</v>
      </c>
      <c r="W211" s="165">
        <f>V211*'BD GRAL 2'!$E$8</f>
        <v>0</v>
      </c>
      <c r="X211" s="369">
        <v>0</v>
      </c>
      <c r="Y211" s="196">
        <f>X211*'BD GRAL 2'!$E$9</f>
        <v>0</v>
      </c>
      <c r="Z211" s="369">
        <v>0</v>
      </c>
      <c r="AA211" s="196">
        <f>Z211*'BD GRAL 2'!$E$10</f>
        <v>0</v>
      </c>
      <c r="AB211" s="369">
        <v>0</v>
      </c>
      <c r="AC211" s="196">
        <f>AB211*'BD GRAL 2'!$E$11</f>
        <v>0</v>
      </c>
      <c r="AD211" s="369">
        <v>0</v>
      </c>
      <c r="AE211" s="196">
        <f>AD211*'BD GRAL 2'!$E$12</f>
        <v>0</v>
      </c>
      <c r="AF211" s="369">
        <v>0</v>
      </c>
      <c r="AG211" s="196">
        <f>AF211*'BD GRAL 2'!$E$13</f>
        <v>0</v>
      </c>
      <c r="AH211" s="369">
        <v>0</v>
      </c>
      <c r="AI211" s="196">
        <f>AH211*'BD GRAL 2'!$E$14</f>
        <v>0</v>
      </c>
      <c r="AJ211" s="369">
        <v>0</v>
      </c>
      <c r="AK211" s="196">
        <f>AJ211*'BD GRAL 2'!$E$15</f>
        <v>0</v>
      </c>
      <c r="AL211" s="369">
        <v>0</v>
      </c>
      <c r="AM211" s="196">
        <f>AL211*'BD GRAL 2'!$E$16</f>
        <v>0</v>
      </c>
      <c r="AN211" s="369">
        <v>0</v>
      </c>
      <c r="AO211" s="196">
        <f>AN211*'BD GRAL 2'!$E$17</f>
        <v>0</v>
      </c>
      <c r="AP211" s="369">
        <v>0</v>
      </c>
      <c r="AQ211" s="196">
        <f>AP211*'BD GRAL 2'!$E$18</f>
        <v>0</v>
      </c>
      <c r="AR211" s="207">
        <f t="shared" si="34"/>
        <v>0</v>
      </c>
      <c r="AS211" s="357">
        <v>0</v>
      </c>
      <c r="AT211" s="358">
        <v>0</v>
      </c>
      <c r="AU211" s="359">
        <v>0</v>
      </c>
      <c r="AV211" s="360">
        <v>0</v>
      </c>
      <c r="AW211" s="359">
        <v>0</v>
      </c>
      <c r="AX211" s="360">
        <v>0</v>
      </c>
      <c r="AY211" s="359">
        <v>0</v>
      </c>
      <c r="AZ211" s="361">
        <v>0</v>
      </c>
      <c r="BA211" s="359">
        <v>0</v>
      </c>
      <c r="BB211" s="361">
        <v>0</v>
      </c>
      <c r="BC211" s="359">
        <v>0</v>
      </c>
      <c r="BD211" s="361">
        <v>0</v>
      </c>
      <c r="BE211" s="362">
        <v>0</v>
      </c>
      <c r="BF211" s="232">
        <f t="shared" si="39"/>
        <v>0</v>
      </c>
      <c r="BG211" s="180">
        <f t="shared" si="40"/>
        <v>0</v>
      </c>
      <c r="BH211" s="227">
        <f t="shared" si="43"/>
        <v>0</v>
      </c>
      <c r="BI211" s="236">
        <f t="shared" si="44"/>
        <v>0</v>
      </c>
      <c r="BJ211" s="974"/>
      <c r="BK211" s="909"/>
      <c r="BL211" s="909"/>
      <c r="BM211" s="975"/>
      <c r="BO211" s="242">
        <v>201</v>
      </c>
      <c r="BP211" s="959"/>
      <c r="BQ211" s="959"/>
      <c r="BR211" s="391" t="str">
        <f>IF(BP211="","",VLOOKUP(BP211,'DATOS BANCARIOS'!$B$4:$K$23,2))</f>
        <v/>
      </c>
      <c r="BS211" s="392" t="str">
        <f>IF(BP211="","",VLOOKUP(BP211,'DATOS BANCARIOS'!$B$4:$K$23,4))</f>
        <v/>
      </c>
      <c r="BT211" s="393" t="str">
        <f>IF(BP211="","",VLOOKUP(BP211,'DATOS BANCARIOS'!$B$4:$K$23,5))</f>
        <v/>
      </c>
      <c r="BU211" s="393" t="str">
        <f>IF(BP211="","",VLOOKUP(BP211,'DATOS BANCARIOS'!$B$4:$K$23,6))</f>
        <v/>
      </c>
      <c r="BV211" s="393" t="str">
        <f>IF(BP211="","",VLOOKUP(BP211,'DATOS BANCARIOS'!$B$4:$K$23,7))</f>
        <v/>
      </c>
      <c r="BW211" s="393" t="str">
        <f>IF(BP211="","",VLOOKUP(BP211,'DATOS BANCARIOS'!$B$4:$K$23,8))</f>
        <v/>
      </c>
      <c r="BX211" s="713"/>
      <c r="BY211" s="395"/>
      <c r="BZ211" s="298">
        <v>0</v>
      </c>
      <c r="CA211" s="299">
        <v>0</v>
      </c>
      <c r="CB211" s="300">
        <v>0</v>
      </c>
      <c r="CC211" s="299">
        <v>0</v>
      </c>
      <c r="CD211" s="300">
        <v>0</v>
      </c>
      <c r="CE211" s="299">
        <v>0</v>
      </c>
      <c r="CF211" s="300">
        <v>0</v>
      </c>
      <c r="CG211" s="299">
        <v>0</v>
      </c>
      <c r="CH211" s="301">
        <v>0</v>
      </c>
      <c r="CI211" s="299">
        <v>0</v>
      </c>
      <c r="CJ211" s="301">
        <v>0</v>
      </c>
      <c r="CK211" s="299">
        <v>0</v>
      </c>
      <c r="CL211" s="375">
        <v>0</v>
      </c>
      <c r="CM211" s="376">
        <v>0</v>
      </c>
      <c r="CN211" s="375">
        <v>0</v>
      </c>
      <c r="CO211" s="376">
        <v>0</v>
      </c>
      <c r="CP211" s="375">
        <v>0</v>
      </c>
      <c r="CQ211" s="302">
        <v>0</v>
      </c>
      <c r="CR211" s="254">
        <f t="shared" si="35"/>
        <v>0</v>
      </c>
      <c r="CS211" s="255">
        <f t="shared" si="41"/>
        <v>0</v>
      </c>
      <c r="CT211" s="291">
        <f t="shared" si="42"/>
        <v>0</v>
      </c>
      <c r="CU211" s="824">
        <f t="shared" si="36"/>
        <v>0</v>
      </c>
      <c r="CV211" s="373">
        <f t="shared" si="37"/>
        <v>0</v>
      </c>
      <c r="CW211" s="373">
        <f t="shared" si="38"/>
        <v>0</v>
      </c>
      <c r="CX211" s="910"/>
      <c r="CY211" s="907"/>
      <c r="CZ211" s="947"/>
    </row>
    <row r="212" spans="1:104" s="6" customFormat="1" ht="22.5" customHeight="1" x14ac:dyDescent="0.25">
      <c r="A212" s="52">
        <v>202</v>
      </c>
      <c r="B212" s="972"/>
      <c r="C212" s="972"/>
      <c r="D212" s="175" t="str">
        <f>IF(B212="","",VLOOKUP(B212,'DATOS BANCARIOS'!$B$4:$K$23,2))</f>
        <v/>
      </c>
      <c r="E212" s="117" t="str">
        <f>IF(B212="","",VLOOKUP(B212,'DATOS BANCARIOS'!$B$4:$K$23,4))</f>
        <v/>
      </c>
      <c r="F212" s="117" t="str">
        <f>IF(B212="","",VLOOKUP(B212,'DATOS BANCARIOS'!$B$4:$K$23,5))</f>
        <v/>
      </c>
      <c r="G212" s="117" t="str">
        <f>IF(B212="","",VLOOKUP(B212,'DATOS BANCARIOS'!$B$4:$K$23,6))</f>
        <v/>
      </c>
      <c r="H212" s="117" t="str">
        <f>IF(B212="","",VLOOKUP(B212,'DATOS BANCARIOS'!$B$4:$K$23,7))</f>
        <v/>
      </c>
      <c r="I212" s="117" t="str">
        <f>IF(B212="","",VLOOKUP(B212,'DATOS BANCARIOS'!$B$4:$K$23,8))</f>
        <v/>
      </c>
      <c r="J212" s="713"/>
      <c r="K212" s="397"/>
      <c r="L212" s="852">
        <v>0</v>
      </c>
      <c r="M212" s="196">
        <f>L212*'BD GRAL 2'!$E$3</f>
        <v>0</v>
      </c>
      <c r="N212" s="369">
        <v>0</v>
      </c>
      <c r="O212" s="196">
        <f>N212*'BD GRAL 2'!$E$4</f>
        <v>0</v>
      </c>
      <c r="P212" s="369">
        <v>0</v>
      </c>
      <c r="Q212" s="196">
        <f>P212*'BD GRAL 2'!$E$5</f>
        <v>0</v>
      </c>
      <c r="R212" s="369">
        <v>0</v>
      </c>
      <c r="S212" s="196">
        <f>R212*'BD GRAL 2'!$E$6</f>
        <v>0</v>
      </c>
      <c r="T212" s="369">
        <v>0</v>
      </c>
      <c r="U212" s="196">
        <f>T212*'BD GRAL 2'!$E$7</f>
        <v>0</v>
      </c>
      <c r="V212" s="369">
        <v>0</v>
      </c>
      <c r="W212" s="165">
        <f>V212*'BD GRAL 2'!$E$8</f>
        <v>0</v>
      </c>
      <c r="X212" s="369">
        <v>0</v>
      </c>
      <c r="Y212" s="196">
        <f>X212*'BD GRAL 2'!$E$9</f>
        <v>0</v>
      </c>
      <c r="Z212" s="369">
        <v>0</v>
      </c>
      <c r="AA212" s="196">
        <f>Z212*'BD GRAL 2'!$E$10</f>
        <v>0</v>
      </c>
      <c r="AB212" s="369">
        <v>0</v>
      </c>
      <c r="AC212" s="196">
        <f>AB212*'BD GRAL 2'!$E$11</f>
        <v>0</v>
      </c>
      <c r="AD212" s="369">
        <v>0</v>
      </c>
      <c r="AE212" s="196">
        <f>AD212*'BD GRAL 2'!$E$12</f>
        <v>0</v>
      </c>
      <c r="AF212" s="369">
        <v>0</v>
      </c>
      <c r="AG212" s="196">
        <f>AF212*'BD GRAL 2'!$E$13</f>
        <v>0</v>
      </c>
      <c r="AH212" s="369">
        <v>0</v>
      </c>
      <c r="AI212" s="196">
        <f>AH212*'BD GRAL 2'!$E$14</f>
        <v>0</v>
      </c>
      <c r="AJ212" s="369">
        <v>0</v>
      </c>
      <c r="AK212" s="196">
        <f>AJ212*'BD GRAL 2'!$E$15</f>
        <v>0</v>
      </c>
      <c r="AL212" s="369">
        <v>0</v>
      </c>
      <c r="AM212" s="196">
        <f>AL212*'BD GRAL 2'!$E$16</f>
        <v>0</v>
      </c>
      <c r="AN212" s="369">
        <v>0</v>
      </c>
      <c r="AO212" s="196">
        <f>AN212*'BD GRAL 2'!$E$17</f>
        <v>0</v>
      </c>
      <c r="AP212" s="369">
        <v>0</v>
      </c>
      <c r="AQ212" s="196">
        <f>AP212*'BD GRAL 2'!$E$18</f>
        <v>0</v>
      </c>
      <c r="AR212" s="207">
        <f t="shared" si="34"/>
        <v>0</v>
      </c>
      <c r="AS212" s="357">
        <v>0</v>
      </c>
      <c r="AT212" s="358">
        <v>0</v>
      </c>
      <c r="AU212" s="359">
        <v>0</v>
      </c>
      <c r="AV212" s="360">
        <v>0</v>
      </c>
      <c r="AW212" s="359">
        <v>0</v>
      </c>
      <c r="AX212" s="360">
        <v>0</v>
      </c>
      <c r="AY212" s="359">
        <v>0</v>
      </c>
      <c r="AZ212" s="361">
        <v>0</v>
      </c>
      <c r="BA212" s="359">
        <v>0</v>
      </c>
      <c r="BB212" s="361">
        <v>0</v>
      </c>
      <c r="BC212" s="359">
        <v>0</v>
      </c>
      <c r="BD212" s="361">
        <v>0</v>
      </c>
      <c r="BE212" s="362">
        <v>0</v>
      </c>
      <c r="BF212" s="232">
        <f t="shared" si="39"/>
        <v>0</v>
      </c>
      <c r="BG212" s="180">
        <f t="shared" si="40"/>
        <v>0</v>
      </c>
      <c r="BH212" s="227">
        <f t="shared" si="43"/>
        <v>0</v>
      </c>
      <c r="BI212" s="236">
        <f t="shared" si="44"/>
        <v>0</v>
      </c>
      <c r="BJ212" s="974"/>
      <c r="BK212" s="909"/>
      <c r="BL212" s="909"/>
      <c r="BM212" s="975"/>
      <c r="BO212" s="242">
        <v>202</v>
      </c>
      <c r="BP212" s="959"/>
      <c r="BQ212" s="959"/>
      <c r="BR212" s="391" t="str">
        <f>IF(BP212="","",VLOOKUP(BP212,'DATOS BANCARIOS'!$B$4:$K$23,2))</f>
        <v/>
      </c>
      <c r="BS212" s="392" t="str">
        <f>IF(BP212="","",VLOOKUP(BP212,'DATOS BANCARIOS'!$B$4:$K$23,4))</f>
        <v/>
      </c>
      <c r="BT212" s="393" t="str">
        <f>IF(BP212="","",VLOOKUP(BP212,'DATOS BANCARIOS'!$B$4:$K$23,5))</f>
        <v/>
      </c>
      <c r="BU212" s="393" t="str">
        <f>IF(BP212="","",VLOOKUP(BP212,'DATOS BANCARIOS'!$B$4:$K$23,6))</f>
        <v/>
      </c>
      <c r="BV212" s="393" t="str">
        <f>IF(BP212="","",VLOOKUP(BP212,'DATOS BANCARIOS'!$B$4:$K$23,7))</f>
        <v/>
      </c>
      <c r="BW212" s="393" t="str">
        <f>IF(BP212="","",VLOOKUP(BP212,'DATOS BANCARIOS'!$B$4:$K$23,8))</f>
        <v/>
      </c>
      <c r="BX212" s="713"/>
      <c r="BY212" s="395"/>
      <c r="BZ212" s="298">
        <v>0</v>
      </c>
      <c r="CA212" s="299">
        <v>0</v>
      </c>
      <c r="CB212" s="300">
        <v>0</v>
      </c>
      <c r="CC212" s="299">
        <v>0</v>
      </c>
      <c r="CD212" s="300">
        <v>0</v>
      </c>
      <c r="CE212" s="299">
        <v>0</v>
      </c>
      <c r="CF212" s="300">
        <v>0</v>
      </c>
      <c r="CG212" s="299">
        <v>0</v>
      </c>
      <c r="CH212" s="301">
        <v>0</v>
      </c>
      <c r="CI212" s="299">
        <v>0</v>
      </c>
      <c r="CJ212" s="301">
        <v>0</v>
      </c>
      <c r="CK212" s="299">
        <v>0</v>
      </c>
      <c r="CL212" s="375">
        <v>0</v>
      </c>
      <c r="CM212" s="376">
        <v>0</v>
      </c>
      <c r="CN212" s="375">
        <v>0</v>
      </c>
      <c r="CO212" s="376">
        <v>0</v>
      </c>
      <c r="CP212" s="375">
        <v>0</v>
      </c>
      <c r="CQ212" s="302">
        <v>0</v>
      </c>
      <c r="CR212" s="254">
        <f t="shared" si="35"/>
        <v>0</v>
      </c>
      <c r="CS212" s="255">
        <f t="shared" si="41"/>
        <v>0</v>
      </c>
      <c r="CT212" s="291">
        <f t="shared" si="42"/>
        <v>0</v>
      </c>
      <c r="CU212" s="824">
        <f t="shared" si="36"/>
        <v>0</v>
      </c>
      <c r="CV212" s="373">
        <f t="shared" si="37"/>
        <v>0</v>
      </c>
      <c r="CW212" s="373">
        <f t="shared" si="38"/>
        <v>0</v>
      </c>
      <c r="CX212" s="910"/>
      <c r="CY212" s="907"/>
      <c r="CZ212" s="947"/>
    </row>
    <row r="213" spans="1:104" s="6" customFormat="1" ht="22.5" customHeight="1" x14ac:dyDescent="0.25">
      <c r="A213" s="52">
        <v>203</v>
      </c>
      <c r="B213" s="972"/>
      <c r="C213" s="972"/>
      <c r="D213" s="175" t="str">
        <f>IF(B213="","",VLOOKUP(B213,'DATOS BANCARIOS'!$B$4:$K$23,2))</f>
        <v/>
      </c>
      <c r="E213" s="117" t="str">
        <f>IF(B213="","",VLOOKUP(B213,'DATOS BANCARIOS'!$B$4:$K$23,4))</f>
        <v/>
      </c>
      <c r="F213" s="117" t="str">
        <f>IF(B213="","",VLOOKUP(B213,'DATOS BANCARIOS'!$B$4:$K$23,5))</f>
        <v/>
      </c>
      <c r="G213" s="117" t="str">
        <f>IF(B213="","",VLOOKUP(B213,'DATOS BANCARIOS'!$B$4:$K$23,6))</f>
        <v/>
      </c>
      <c r="H213" s="117" t="str">
        <f>IF(B213="","",VLOOKUP(B213,'DATOS BANCARIOS'!$B$4:$K$23,7))</f>
        <v/>
      </c>
      <c r="I213" s="117" t="str">
        <f>IF(B213="","",VLOOKUP(B213,'DATOS BANCARIOS'!$B$4:$K$23,8))</f>
        <v/>
      </c>
      <c r="J213" s="713"/>
      <c r="K213" s="397"/>
      <c r="L213" s="852">
        <v>0</v>
      </c>
      <c r="M213" s="196">
        <f>L213*'BD GRAL 2'!$E$3</f>
        <v>0</v>
      </c>
      <c r="N213" s="369">
        <v>0</v>
      </c>
      <c r="O213" s="196">
        <f>N213*'BD GRAL 2'!$E$4</f>
        <v>0</v>
      </c>
      <c r="P213" s="369">
        <v>0</v>
      </c>
      <c r="Q213" s="196">
        <f>P213*'BD GRAL 2'!$E$5</f>
        <v>0</v>
      </c>
      <c r="R213" s="369">
        <v>0</v>
      </c>
      <c r="S213" s="196">
        <f>R213*'BD GRAL 2'!$E$6</f>
        <v>0</v>
      </c>
      <c r="T213" s="369">
        <v>0</v>
      </c>
      <c r="U213" s="196">
        <f>T213*'BD GRAL 2'!$E$7</f>
        <v>0</v>
      </c>
      <c r="V213" s="369">
        <v>0</v>
      </c>
      <c r="W213" s="165">
        <f>V213*'BD GRAL 2'!$E$8</f>
        <v>0</v>
      </c>
      <c r="X213" s="369">
        <v>0</v>
      </c>
      <c r="Y213" s="196">
        <f>X213*'BD GRAL 2'!$E$9</f>
        <v>0</v>
      </c>
      <c r="Z213" s="369">
        <v>0</v>
      </c>
      <c r="AA213" s="196">
        <f>Z213*'BD GRAL 2'!$E$10</f>
        <v>0</v>
      </c>
      <c r="AB213" s="369">
        <v>0</v>
      </c>
      <c r="AC213" s="196">
        <f>AB213*'BD GRAL 2'!$E$11</f>
        <v>0</v>
      </c>
      <c r="AD213" s="369">
        <v>0</v>
      </c>
      <c r="AE213" s="196">
        <f>AD213*'BD GRAL 2'!$E$12</f>
        <v>0</v>
      </c>
      <c r="AF213" s="369">
        <v>0</v>
      </c>
      <c r="AG213" s="196">
        <f>AF213*'BD GRAL 2'!$E$13</f>
        <v>0</v>
      </c>
      <c r="AH213" s="369">
        <v>0</v>
      </c>
      <c r="AI213" s="196">
        <f>AH213*'BD GRAL 2'!$E$14</f>
        <v>0</v>
      </c>
      <c r="AJ213" s="369">
        <v>0</v>
      </c>
      <c r="AK213" s="196">
        <f>AJ213*'BD GRAL 2'!$E$15</f>
        <v>0</v>
      </c>
      <c r="AL213" s="369">
        <v>0</v>
      </c>
      <c r="AM213" s="196">
        <f>AL213*'BD GRAL 2'!$E$16</f>
        <v>0</v>
      </c>
      <c r="AN213" s="369">
        <v>0</v>
      </c>
      <c r="AO213" s="196">
        <f>AN213*'BD GRAL 2'!$E$17</f>
        <v>0</v>
      </c>
      <c r="AP213" s="369">
        <v>0</v>
      </c>
      <c r="AQ213" s="196">
        <f>AP213*'BD GRAL 2'!$E$18</f>
        <v>0</v>
      </c>
      <c r="AR213" s="207">
        <f t="shared" si="34"/>
        <v>0</v>
      </c>
      <c r="AS213" s="357">
        <v>0</v>
      </c>
      <c r="AT213" s="358">
        <v>0</v>
      </c>
      <c r="AU213" s="359">
        <v>0</v>
      </c>
      <c r="AV213" s="360">
        <v>0</v>
      </c>
      <c r="AW213" s="359">
        <v>0</v>
      </c>
      <c r="AX213" s="360">
        <v>0</v>
      </c>
      <c r="AY213" s="359">
        <v>0</v>
      </c>
      <c r="AZ213" s="361">
        <v>0</v>
      </c>
      <c r="BA213" s="359">
        <v>0</v>
      </c>
      <c r="BB213" s="361">
        <v>0</v>
      </c>
      <c r="BC213" s="359">
        <v>0</v>
      </c>
      <c r="BD213" s="361">
        <v>0</v>
      </c>
      <c r="BE213" s="362">
        <v>0</v>
      </c>
      <c r="BF213" s="232">
        <f t="shared" si="39"/>
        <v>0</v>
      </c>
      <c r="BG213" s="180">
        <f t="shared" si="40"/>
        <v>0</v>
      </c>
      <c r="BH213" s="227">
        <f t="shared" si="43"/>
        <v>0</v>
      </c>
      <c r="BI213" s="236">
        <f t="shared" si="44"/>
        <v>0</v>
      </c>
      <c r="BJ213" s="974"/>
      <c r="BK213" s="909"/>
      <c r="BL213" s="909"/>
      <c r="BM213" s="975"/>
      <c r="BO213" s="242">
        <v>203</v>
      </c>
      <c r="BP213" s="959"/>
      <c r="BQ213" s="959"/>
      <c r="BR213" s="391" t="str">
        <f>IF(BP213="","",VLOOKUP(BP213,'DATOS BANCARIOS'!$B$4:$K$23,2))</f>
        <v/>
      </c>
      <c r="BS213" s="392" t="str">
        <f>IF(BP213="","",VLOOKUP(BP213,'DATOS BANCARIOS'!$B$4:$K$23,4))</f>
        <v/>
      </c>
      <c r="BT213" s="393" t="str">
        <f>IF(BP213="","",VLOOKUP(BP213,'DATOS BANCARIOS'!$B$4:$K$23,5))</f>
        <v/>
      </c>
      <c r="BU213" s="393" t="str">
        <f>IF(BP213="","",VLOOKUP(BP213,'DATOS BANCARIOS'!$B$4:$K$23,6))</f>
        <v/>
      </c>
      <c r="BV213" s="393" t="str">
        <f>IF(BP213="","",VLOOKUP(BP213,'DATOS BANCARIOS'!$B$4:$K$23,7))</f>
        <v/>
      </c>
      <c r="BW213" s="393" t="str">
        <f>IF(BP213="","",VLOOKUP(BP213,'DATOS BANCARIOS'!$B$4:$K$23,8))</f>
        <v/>
      </c>
      <c r="BX213" s="713"/>
      <c r="BY213" s="395"/>
      <c r="BZ213" s="298">
        <v>0</v>
      </c>
      <c r="CA213" s="299">
        <v>0</v>
      </c>
      <c r="CB213" s="300">
        <v>0</v>
      </c>
      <c r="CC213" s="299">
        <v>0</v>
      </c>
      <c r="CD213" s="300">
        <v>0</v>
      </c>
      <c r="CE213" s="299">
        <v>0</v>
      </c>
      <c r="CF213" s="300">
        <v>0</v>
      </c>
      <c r="CG213" s="299">
        <v>0</v>
      </c>
      <c r="CH213" s="301">
        <v>0</v>
      </c>
      <c r="CI213" s="299">
        <v>0</v>
      </c>
      <c r="CJ213" s="301">
        <v>0</v>
      </c>
      <c r="CK213" s="299">
        <v>0</v>
      </c>
      <c r="CL213" s="375">
        <v>0</v>
      </c>
      <c r="CM213" s="376">
        <v>0</v>
      </c>
      <c r="CN213" s="375">
        <v>0</v>
      </c>
      <c r="CO213" s="376">
        <v>0</v>
      </c>
      <c r="CP213" s="375">
        <v>0</v>
      </c>
      <c r="CQ213" s="302">
        <v>0</v>
      </c>
      <c r="CR213" s="254">
        <f t="shared" si="35"/>
        <v>0</v>
      </c>
      <c r="CS213" s="255">
        <f t="shared" si="41"/>
        <v>0</v>
      </c>
      <c r="CT213" s="291">
        <f t="shared" si="42"/>
        <v>0</v>
      </c>
      <c r="CU213" s="824">
        <f t="shared" si="36"/>
        <v>0</v>
      </c>
      <c r="CV213" s="373">
        <f t="shared" si="37"/>
        <v>0</v>
      </c>
      <c r="CW213" s="373">
        <f t="shared" si="38"/>
        <v>0</v>
      </c>
      <c r="CX213" s="910"/>
      <c r="CY213" s="907"/>
      <c r="CZ213" s="947"/>
    </row>
    <row r="214" spans="1:104" s="6" customFormat="1" ht="22.5" customHeight="1" x14ac:dyDescent="0.25">
      <c r="A214" s="52">
        <v>204</v>
      </c>
      <c r="B214" s="972"/>
      <c r="C214" s="972"/>
      <c r="D214" s="175" t="str">
        <f>IF(B214="","",VLOOKUP(B214,'DATOS BANCARIOS'!$B$4:$K$23,2))</f>
        <v/>
      </c>
      <c r="E214" s="117" t="str">
        <f>IF(B214="","",VLOOKUP(B214,'DATOS BANCARIOS'!$B$4:$K$23,4))</f>
        <v/>
      </c>
      <c r="F214" s="117" t="str">
        <f>IF(B214="","",VLOOKUP(B214,'DATOS BANCARIOS'!$B$4:$K$23,5))</f>
        <v/>
      </c>
      <c r="G214" s="117" t="str">
        <f>IF(B214="","",VLOOKUP(B214,'DATOS BANCARIOS'!$B$4:$K$23,6))</f>
        <v/>
      </c>
      <c r="H214" s="117" t="str">
        <f>IF(B214="","",VLOOKUP(B214,'DATOS BANCARIOS'!$B$4:$K$23,7))</f>
        <v/>
      </c>
      <c r="I214" s="117" t="str">
        <f>IF(B214="","",VLOOKUP(B214,'DATOS BANCARIOS'!$B$4:$K$23,8))</f>
        <v/>
      </c>
      <c r="J214" s="713"/>
      <c r="K214" s="397"/>
      <c r="L214" s="852">
        <v>0</v>
      </c>
      <c r="M214" s="196">
        <f>L214*'BD GRAL 2'!$E$3</f>
        <v>0</v>
      </c>
      <c r="N214" s="369">
        <v>0</v>
      </c>
      <c r="O214" s="196">
        <f>N214*'BD GRAL 2'!$E$4</f>
        <v>0</v>
      </c>
      <c r="P214" s="369">
        <v>0</v>
      </c>
      <c r="Q214" s="196">
        <f>P214*'BD GRAL 2'!$E$5</f>
        <v>0</v>
      </c>
      <c r="R214" s="369">
        <v>0</v>
      </c>
      <c r="S214" s="196">
        <f>R214*'BD GRAL 2'!$E$6</f>
        <v>0</v>
      </c>
      <c r="T214" s="369">
        <v>0</v>
      </c>
      <c r="U214" s="196">
        <f>T214*'BD GRAL 2'!$E$7</f>
        <v>0</v>
      </c>
      <c r="V214" s="369">
        <v>0</v>
      </c>
      <c r="W214" s="165">
        <f>V214*'BD GRAL 2'!$E$8</f>
        <v>0</v>
      </c>
      <c r="X214" s="369">
        <v>0</v>
      </c>
      <c r="Y214" s="196">
        <f>X214*'BD GRAL 2'!$E$9</f>
        <v>0</v>
      </c>
      <c r="Z214" s="369">
        <v>0</v>
      </c>
      <c r="AA214" s="196">
        <f>Z214*'BD GRAL 2'!$E$10</f>
        <v>0</v>
      </c>
      <c r="AB214" s="369">
        <v>0</v>
      </c>
      <c r="AC214" s="196">
        <f>AB214*'BD GRAL 2'!$E$11</f>
        <v>0</v>
      </c>
      <c r="AD214" s="369">
        <v>0</v>
      </c>
      <c r="AE214" s="196">
        <f>AD214*'BD GRAL 2'!$E$12</f>
        <v>0</v>
      </c>
      <c r="AF214" s="369">
        <v>0</v>
      </c>
      <c r="AG214" s="196">
        <f>AF214*'BD GRAL 2'!$E$13</f>
        <v>0</v>
      </c>
      <c r="AH214" s="369">
        <v>0</v>
      </c>
      <c r="AI214" s="196">
        <f>AH214*'BD GRAL 2'!$E$14</f>
        <v>0</v>
      </c>
      <c r="AJ214" s="369">
        <v>0</v>
      </c>
      <c r="AK214" s="196">
        <f>AJ214*'BD GRAL 2'!$E$15</f>
        <v>0</v>
      </c>
      <c r="AL214" s="369">
        <v>0</v>
      </c>
      <c r="AM214" s="196">
        <f>AL214*'BD GRAL 2'!$E$16</f>
        <v>0</v>
      </c>
      <c r="AN214" s="369">
        <v>0</v>
      </c>
      <c r="AO214" s="196">
        <f>AN214*'BD GRAL 2'!$E$17</f>
        <v>0</v>
      </c>
      <c r="AP214" s="369">
        <v>0</v>
      </c>
      <c r="AQ214" s="196">
        <f>AP214*'BD GRAL 2'!$E$18</f>
        <v>0</v>
      </c>
      <c r="AR214" s="207">
        <f t="shared" si="34"/>
        <v>0</v>
      </c>
      <c r="AS214" s="357">
        <v>0</v>
      </c>
      <c r="AT214" s="358">
        <v>0</v>
      </c>
      <c r="AU214" s="359">
        <v>0</v>
      </c>
      <c r="AV214" s="360">
        <v>0</v>
      </c>
      <c r="AW214" s="359">
        <v>0</v>
      </c>
      <c r="AX214" s="360">
        <v>0</v>
      </c>
      <c r="AY214" s="359">
        <v>0</v>
      </c>
      <c r="AZ214" s="361">
        <v>0</v>
      </c>
      <c r="BA214" s="359">
        <v>0</v>
      </c>
      <c r="BB214" s="361">
        <v>0</v>
      </c>
      <c r="BC214" s="359">
        <v>0</v>
      </c>
      <c r="BD214" s="361">
        <v>0</v>
      </c>
      <c r="BE214" s="362">
        <v>0</v>
      </c>
      <c r="BF214" s="232">
        <f t="shared" si="39"/>
        <v>0</v>
      </c>
      <c r="BG214" s="180">
        <f t="shared" si="40"/>
        <v>0</v>
      </c>
      <c r="BH214" s="227">
        <f t="shared" si="43"/>
        <v>0</v>
      </c>
      <c r="BI214" s="236">
        <f t="shared" si="44"/>
        <v>0</v>
      </c>
      <c r="BJ214" s="974"/>
      <c r="BK214" s="909"/>
      <c r="BL214" s="909"/>
      <c r="BM214" s="975"/>
      <c r="BO214" s="242">
        <v>204</v>
      </c>
      <c r="BP214" s="959"/>
      <c r="BQ214" s="959"/>
      <c r="BR214" s="391" t="str">
        <f>IF(BP214="","",VLOOKUP(BP214,'DATOS BANCARIOS'!$B$4:$K$23,2))</f>
        <v/>
      </c>
      <c r="BS214" s="392" t="str">
        <f>IF(BP214="","",VLOOKUP(BP214,'DATOS BANCARIOS'!$B$4:$K$23,4))</f>
        <v/>
      </c>
      <c r="BT214" s="393" t="str">
        <f>IF(BP214="","",VLOOKUP(BP214,'DATOS BANCARIOS'!$B$4:$K$23,5))</f>
        <v/>
      </c>
      <c r="BU214" s="393" t="str">
        <f>IF(BP214="","",VLOOKUP(BP214,'DATOS BANCARIOS'!$B$4:$K$23,6))</f>
        <v/>
      </c>
      <c r="BV214" s="393" t="str">
        <f>IF(BP214="","",VLOOKUP(BP214,'DATOS BANCARIOS'!$B$4:$K$23,7))</f>
        <v/>
      </c>
      <c r="BW214" s="393" t="str">
        <f>IF(BP214="","",VLOOKUP(BP214,'DATOS BANCARIOS'!$B$4:$K$23,8))</f>
        <v/>
      </c>
      <c r="BX214" s="713"/>
      <c r="BY214" s="395"/>
      <c r="BZ214" s="298">
        <v>0</v>
      </c>
      <c r="CA214" s="299">
        <v>0</v>
      </c>
      <c r="CB214" s="300">
        <v>0</v>
      </c>
      <c r="CC214" s="299">
        <v>0</v>
      </c>
      <c r="CD214" s="300">
        <v>0</v>
      </c>
      <c r="CE214" s="299">
        <v>0</v>
      </c>
      <c r="CF214" s="300">
        <v>0</v>
      </c>
      <c r="CG214" s="299">
        <v>0</v>
      </c>
      <c r="CH214" s="301">
        <v>0</v>
      </c>
      <c r="CI214" s="299">
        <v>0</v>
      </c>
      <c r="CJ214" s="301">
        <v>0</v>
      </c>
      <c r="CK214" s="299">
        <v>0</v>
      </c>
      <c r="CL214" s="375">
        <v>0</v>
      </c>
      <c r="CM214" s="376">
        <v>0</v>
      </c>
      <c r="CN214" s="375">
        <v>0</v>
      </c>
      <c r="CO214" s="376">
        <v>0</v>
      </c>
      <c r="CP214" s="375">
        <v>0</v>
      </c>
      <c r="CQ214" s="302">
        <v>0</v>
      </c>
      <c r="CR214" s="254">
        <f t="shared" si="35"/>
        <v>0</v>
      </c>
      <c r="CS214" s="255">
        <f t="shared" si="41"/>
        <v>0</v>
      </c>
      <c r="CT214" s="291">
        <f t="shared" si="42"/>
        <v>0</v>
      </c>
      <c r="CU214" s="824">
        <f t="shared" si="36"/>
        <v>0</v>
      </c>
      <c r="CV214" s="373">
        <f t="shared" si="37"/>
        <v>0</v>
      </c>
      <c r="CW214" s="373">
        <f t="shared" si="38"/>
        <v>0</v>
      </c>
      <c r="CX214" s="910"/>
      <c r="CY214" s="907"/>
      <c r="CZ214" s="947"/>
    </row>
    <row r="215" spans="1:104" s="6" customFormat="1" ht="22.5" customHeight="1" x14ac:dyDescent="0.25">
      <c r="A215" s="52">
        <v>205</v>
      </c>
      <c r="B215" s="972"/>
      <c r="C215" s="972"/>
      <c r="D215" s="175" t="str">
        <f>IF(B215="","",VLOOKUP(B215,'DATOS BANCARIOS'!$B$4:$K$23,2))</f>
        <v/>
      </c>
      <c r="E215" s="117" t="str">
        <f>IF(B215="","",VLOOKUP(B215,'DATOS BANCARIOS'!$B$4:$K$23,4))</f>
        <v/>
      </c>
      <c r="F215" s="117" t="str">
        <f>IF(B215="","",VLOOKUP(B215,'DATOS BANCARIOS'!$B$4:$K$23,5))</f>
        <v/>
      </c>
      <c r="G215" s="117" t="str">
        <f>IF(B215="","",VLOOKUP(B215,'DATOS BANCARIOS'!$B$4:$K$23,6))</f>
        <v/>
      </c>
      <c r="H215" s="117" t="str">
        <f>IF(B215="","",VLOOKUP(B215,'DATOS BANCARIOS'!$B$4:$K$23,7))</f>
        <v/>
      </c>
      <c r="I215" s="117" t="str">
        <f>IF(B215="","",VLOOKUP(B215,'DATOS BANCARIOS'!$B$4:$K$23,8))</f>
        <v/>
      </c>
      <c r="J215" s="713"/>
      <c r="K215" s="397"/>
      <c r="L215" s="852">
        <v>0</v>
      </c>
      <c r="M215" s="196">
        <f>L215*'BD GRAL 2'!$E$3</f>
        <v>0</v>
      </c>
      <c r="N215" s="369">
        <v>0</v>
      </c>
      <c r="O215" s="196">
        <f>N215*'BD GRAL 2'!$E$4</f>
        <v>0</v>
      </c>
      <c r="P215" s="369">
        <v>0</v>
      </c>
      <c r="Q215" s="196">
        <f>P215*'BD GRAL 2'!$E$5</f>
        <v>0</v>
      </c>
      <c r="R215" s="369">
        <v>0</v>
      </c>
      <c r="S215" s="196">
        <f>R215*'BD GRAL 2'!$E$6</f>
        <v>0</v>
      </c>
      <c r="T215" s="369">
        <v>0</v>
      </c>
      <c r="U215" s="196">
        <f>T215*'BD GRAL 2'!$E$7</f>
        <v>0</v>
      </c>
      <c r="V215" s="369">
        <v>0</v>
      </c>
      <c r="W215" s="165">
        <f>V215*'BD GRAL 2'!$E$8</f>
        <v>0</v>
      </c>
      <c r="X215" s="369">
        <v>0</v>
      </c>
      <c r="Y215" s="196">
        <f>X215*'BD GRAL 2'!$E$9</f>
        <v>0</v>
      </c>
      <c r="Z215" s="369">
        <v>0</v>
      </c>
      <c r="AA215" s="196">
        <f>Z215*'BD GRAL 2'!$E$10</f>
        <v>0</v>
      </c>
      <c r="AB215" s="369">
        <v>0</v>
      </c>
      <c r="AC215" s="196">
        <f>AB215*'BD GRAL 2'!$E$11</f>
        <v>0</v>
      </c>
      <c r="AD215" s="369">
        <v>0</v>
      </c>
      <c r="AE215" s="196">
        <f>AD215*'BD GRAL 2'!$E$12</f>
        <v>0</v>
      </c>
      <c r="AF215" s="369">
        <v>0</v>
      </c>
      <c r="AG215" s="196">
        <f>AF215*'BD GRAL 2'!$E$13</f>
        <v>0</v>
      </c>
      <c r="AH215" s="369">
        <v>0</v>
      </c>
      <c r="AI215" s="196">
        <f>AH215*'BD GRAL 2'!$E$14</f>
        <v>0</v>
      </c>
      <c r="AJ215" s="369">
        <v>0</v>
      </c>
      <c r="AK215" s="196">
        <f>AJ215*'BD GRAL 2'!$E$15</f>
        <v>0</v>
      </c>
      <c r="AL215" s="369">
        <v>0</v>
      </c>
      <c r="AM215" s="196">
        <f>AL215*'BD GRAL 2'!$E$16</f>
        <v>0</v>
      </c>
      <c r="AN215" s="369">
        <v>0</v>
      </c>
      <c r="AO215" s="196">
        <f>AN215*'BD GRAL 2'!$E$17</f>
        <v>0</v>
      </c>
      <c r="AP215" s="369">
        <v>0</v>
      </c>
      <c r="AQ215" s="196">
        <f>AP215*'BD GRAL 2'!$E$18</f>
        <v>0</v>
      </c>
      <c r="AR215" s="207">
        <f t="shared" si="34"/>
        <v>0</v>
      </c>
      <c r="AS215" s="357">
        <v>0</v>
      </c>
      <c r="AT215" s="358">
        <v>0</v>
      </c>
      <c r="AU215" s="359">
        <v>0</v>
      </c>
      <c r="AV215" s="360">
        <v>0</v>
      </c>
      <c r="AW215" s="359">
        <v>0</v>
      </c>
      <c r="AX215" s="360">
        <v>0</v>
      </c>
      <c r="AY215" s="359">
        <v>0</v>
      </c>
      <c r="AZ215" s="361">
        <v>0</v>
      </c>
      <c r="BA215" s="359">
        <v>0</v>
      </c>
      <c r="BB215" s="361">
        <v>0</v>
      </c>
      <c r="BC215" s="359">
        <v>0</v>
      </c>
      <c r="BD215" s="361">
        <v>0</v>
      </c>
      <c r="BE215" s="362">
        <v>0</v>
      </c>
      <c r="BF215" s="232">
        <f t="shared" si="39"/>
        <v>0</v>
      </c>
      <c r="BG215" s="180">
        <f t="shared" si="40"/>
        <v>0</v>
      </c>
      <c r="BH215" s="227">
        <f t="shared" si="43"/>
        <v>0</v>
      </c>
      <c r="BI215" s="236">
        <f t="shared" si="44"/>
        <v>0</v>
      </c>
      <c r="BJ215" s="974"/>
      <c r="BK215" s="909"/>
      <c r="BL215" s="909"/>
      <c r="BM215" s="975"/>
      <c r="BO215" s="242">
        <v>205</v>
      </c>
      <c r="BP215" s="959"/>
      <c r="BQ215" s="959"/>
      <c r="BR215" s="391" t="str">
        <f>IF(BP215="","",VLOOKUP(BP215,'DATOS BANCARIOS'!$B$4:$K$23,2))</f>
        <v/>
      </c>
      <c r="BS215" s="392" t="str">
        <f>IF(BP215="","",VLOOKUP(BP215,'DATOS BANCARIOS'!$B$4:$K$23,4))</f>
        <v/>
      </c>
      <c r="BT215" s="393" t="str">
        <f>IF(BP215="","",VLOOKUP(BP215,'DATOS BANCARIOS'!$B$4:$K$23,5))</f>
        <v/>
      </c>
      <c r="BU215" s="393" t="str">
        <f>IF(BP215="","",VLOOKUP(BP215,'DATOS BANCARIOS'!$B$4:$K$23,6))</f>
        <v/>
      </c>
      <c r="BV215" s="393" t="str">
        <f>IF(BP215="","",VLOOKUP(BP215,'DATOS BANCARIOS'!$B$4:$K$23,7))</f>
        <v/>
      </c>
      <c r="BW215" s="393" t="str">
        <f>IF(BP215="","",VLOOKUP(BP215,'DATOS BANCARIOS'!$B$4:$K$23,8))</f>
        <v/>
      </c>
      <c r="BX215" s="713"/>
      <c r="BY215" s="395"/>
      <c r="BZ215" s="298">
        <v>0</v>
      </c>
      <c r="CA215" s="299">
        <v>0</v>
      </c>
      <c r="CB215" s="300">
        <v>0</v>
      </c>
      <c r="CC215" s="299">
        <v>0</v>
      </c>
      <c r="CD215" s="300">
        <v>0</v>
      </c>
      <c r="CE215" s="299">
        <v>0</v>
      </c>
      <c r="CF215" s="300">
        <v>0</v>
      </c>
      <c r="CG215" s="299">
        <v>0</v>
      </c>
      <c r="CH215" s="301">
        <v>0</v>
      </c>
      <c r="CI215" s="299">
        <v>0</v>
      </c>
      <c r="CJ215" s="301">
        <v>0</v>
      </c>
      <c r="CK215" s="299">
        <v>0</v>
      </c>
      <c r="CL215" s="375">
        <v>0</v>
      </c>
      <c r="CM215" s="376">
        <v>0</v>
      </c>
      <c r="CN215" s="375">
        <v>0</v>
      </c>
      <c r="CO215" s="376">
        <v>0</v>
      </c>
      <c r="CP215" s="375">
        <v>0</v>
      </c>
      <c r="CQ215" s="302">
        <v>0</v>
      </c>
      <c r="CR215" s="254">
        <f t="shared" si="35"/>
        <v>0</v>
      </c>
      <c r="CS215" s="255">
        <f t="shared" si="41"/>
        <v>0</v>
      </c>
      <c r="CT215" s="291">
        <f t="shared" si="42"/>
        <v>0</v>
      </c>
      <c r="CU215" s="824">
        <f t="shared" si="36"/>
        <v>0</v>
      </c>
      <c r="CV215" s="373">
        <f t="shared" si="37"/>
        <v>0</v>
      </c>
      <c r="CW215" s="373">
        <f t="shared" si="38"/>
        <v>0</v>
      </c>
      <c r="CX215" s="910"/>
      <c r="CY215" s="907"/>
      <c r="CZ215" s="947"/>
    </row>
    <row r="216" spans="1:104" s="6" customFormat="1" ht="22.5" customHeight="1" x14ac:dyDescent="0.25">
      <c r="A216" s="52">
        <v>206</v>
      </c>
      <c r="B216" s="972"/>
      <c r="C216" s="972"/>
      <c r="D216" s="175" t="str">
        <f>IF(B216="","",VLOOKUP(B216,'DATOS BANCARIOS'!$B$4:$K$23,2))</f>
        <v/>
      </c>
      <c r="E216" s="117" t="str">
        <f>IF(B216="","",VLOOKUP(B216,'DATOS BANCARIOS'!$B$4:$K$23,4))</f>
        <v/>
      </c>
      <c r="F216" s="117" t="str">
        <f>IF(B216="","",VLOOKUP(B216,'DATOS BANCARIOS'!$B$4:$K$23,5))</f>
        <v/>
      </c>
      <c r="G216" s="117" t="str">
        <f>IF(B216="","",VLOOKUP(B216,'DATOS BANCARIOS'!$B$4:$K$23,6))</f>
        <v/>
      </c>
      <c r="H216" s="117" t="str">
        <f>IF(B216="","",VLOOKUP(B216,'DATOS BANCARIOS'!$B$4:$K$23,7))</f>
        <v/>
      </c>
      <c r="I216" s="117" t="str">
        <f>IF(B216="","",VLOOKUP(B216,'DATOS BANCARIOS'!$B$4:$K$23,8))</f>
        <v/>
      </c>
      <c r="J216" s="713"/>
      <c r="K216" s="397"/>
      <c r="L216" s="852">
        <v>0</v>
      </c>
      <c r="M216" s="196">
        <f>L216*'BD GRAL 2'!$E$3</f>
        <v>0</v>
      </c>
      <c r="N216" s="369">
        <v>0</v>
      </c>
      <c r="O216" s="196">
        <f>N216*'BD GRAL 2'!$E$4</f>
        <v>0</v>
      </c>
      <c r="P216" s="369">
        <v>0</v>
      </c>
      <c r="Q216" s="196">
        <f>P216*'BD GRAL 2'!$E$5</f>
        <v>0</v>
      </c>
      <c r="R216" s="369">
        <v>0</v>
      </c>
      <c r="S216" s="196">
        <f>R216*'BD GRAL 2'!$E$6</f>
        <v>0</v>
      </c>
      <c r="T216" s="369">
        <v>0</v>
      </c>
      <c r="U216" s="196">
        <f>T216*'BD GRAL 2'!$E$7</f>
        <v>0</v>
      </c>
      <c r="V216" s="369">
        <v>0</v>
      </c>
      <c r="W216" s="165">
        <f>V216*'BD GRAL 2'!$E$8</f>
        <v>0</v>
      </c>
      <c r="X216" s="369">
        <v>0</v>
      </c>
      <c r="Y216" s="196">
        <f>X216*'BD GRAL 2'!$E$9</f>
        <v>0</v>
      </c>
      <c r="Z216" s="369">
        <v>0</v>
      </c>
      <c r="AA216" s="196">
        <f>Z216*'BD GRAL 2'!$E$10</f>
        <v>0</v>
      </c>
      <c r="AB216" s="369">
        <v>0</v>
      </c>
      <c r="AC216" s="196">
        <f>AB216*'BD GRAL 2'!$E$11</f>
        <v>0</v>
      </c>
      <c r="AD216" s="369">
        <v>0</v>
      </c>
      <c r="AE216" s="196">
        <f>AD216*'BD GRAL 2'!$E$12</f>
        <v>0</v>
      </c>
      <c r="AF216" s="369">
        <v>0</v>
      </c>
      <c r="AG216" s="196">
        <f>AF216*'BD GRAL 2'!$E$13</f>
        <v>0</v>
      </c>
      <c r="AH216" s="369">
        <v>0</v>
      </c>
      <c r="AI216" s="196">
        <f>AH216*'BD GRAL 2'!$E$14</f>
        <v>0</v>
      </c>
      <c r="AJ216" s="369">
        <v>0</v>
      </c>
      <c r="AK216" s="196">
        <f>AJ216*'BD GRAL 2'!$E$15</f>
        <v>0</v>
      </c>
      <c r="AL216" s="369">
        <v>0</v>
      </c>
      <c r="AM216" s="196">
        <f>AL216*'BD GRAL 2'!$E$16</f>
        <v>0</v>
      </c>
      <c r="AN216" s="369">
        <v>0</v>
      </c>
      <c r="AO216" s="196">
        <f>AN216*'BD GRAL 2'!$E$17</f>
        <v>0</v>
      </c>
      <c r="AP216" s="369">
        <v>0</v>
      </c>
      <c r="AQ216" s="196">
        <f>AP216*'BD GRAL 2'!$E$18</f>
        <v>0</v>
      </c>
      <c r="AR216" s="207">
        <f t="shared" si="34"/>
        <v>0</v>
      </c>
      <c r="AS216" s="357">
        <v>0</v>
      </c>
      <c r="AT216" s="358">
        <v>0</v>
      </c>
      <c r="AU216" s="359">
        <v>0</v>
      </c>
      <c r="AV216" s="360">
        <v>0</v>
      </c>
      <c r="AW216" s="359">
        <v>0</v>
      </c>
      <c r="AX216" s="360">
        <v>0</v>
      </c>
      <c r="AY216" s="359">
        <v>0</v>
      </c>
      <c r="AZ216" s="361">
        <v>0</v>
      </c>
      <c r="BA216" s="359">
        <v>0</v>
      </c>
      <c r="BB216" s="361">
        <v>0</v>
      </c>
      <c r="BC216" s="359">
        <v>0</v>
      </c>
      <c r="BD216" s="361">
        <v>0</v>
      </c>
      <c r="BE216" s="362">
        <v>0</v>
      </c>
      <c r="BF216" s="232">
        <f t="shared" si="39"/>
        <v>0</v>
      </c>
      <c r="BG216" s="180">
        <f t="shared" si="40"/>
        <v>0</v>
      </c>
      <c r="BH216" s="227">
        <f t="shared" si="43"/>
        <v>0</v>
      </c>
      <c r="BI216" s="236">
        <f t="shared" si="44"/>
        <v>0</v>
      </c>
      <c r="BJ216" s="974"/>
      <c r="BK216" s="909"/>
      <c r="BL216" s="909"/>
      <c r="BM216" s="975"/>
      <c r="BO216" s="242">
        <v>206</v>
      </c>
      <c r="BP216" s="959"/>
      <c r="BQ216" s="959"/>
      <c r="BR216" s="391" t="str">
        <f>IF(BP216="","",VLOOKUP(BP216,'DATOS BANCARIOS'!$B$4:$K$23,2))</f>
        <v/>
      </c>
      <c r="BS216" s="392" t="str">
        <f>IF(BP216="","",VLOOKUP(BP216,'DATOS BANCARIOS'!$B$4:$K$23,4))</f>
        <v/>
      </c>
      <c r="BT216" s="393" t="str">
        <f>IF(BP216="","",VLOOKUP(BP216,'DATOS BANCARIOS'!$B$4:$K$23,5))</f>
        <v/>
      </c>
      <c r="BU216" s="393" t="str">
        <f>IF(BP216="","",VLOOKUP(BP216,'DATOS BANCARIOS'!$B$4:$K$23,6))</f>
        <v/>
      </c>
      <c r="BV216" s="393" t="str">
        <f>IF(BP216="","",VLOOKUP(BP216,'DATOS BANCARIOS'!$B$4:$K$23,7))</f>
        <v/>
      </c>
      <c r="BW216" s="393" t="str">
        <f>IF(BP216="","",VLOOKUP(BP216,'DATOS BANCARIOS'!$B$4:$K$23,8))</f>
        <v/>
      </c>
      <c r="BX216" s="713"/>
      <c r="BY216" s="395"/>
      <c r="BZ216" s="298">
        <v>0</v>
      </c>
      <c r="CA216" s="299">
        <v>0</v>
      </c>
      <c r="CB216" s="300">
        <v>0</v>
      </c>
      <c r="CC216" s="299">
        <v>0</v>
      </c>
      <c r="CD216" s="300">
        <v>0</v>
      </c>
      <c r="CE216" s="299">
        <v>0</v>
      </c>
      <c r="CF216" s="300">
        <v>0</v>
      </c>
      <c r="CG216" s="299">
        <v>0</v>
      </c>
      <c r="CH216" s="301">
        <v>0</v>
      </c>
      <c r="CI216" s="299">
        <v>0</v>
      </c>
      <c r="CJ216" s="301">
        <v>0</v>
      </c>
      <c r="CK216" s="299">
        <v>0</v>
      </c>
      <c r="CL216" s="375">
        <v>0</v>
      </c>
      <c r="CM216" s="376">
        <v>0</v>
      </c>
      <c r="CN216" s="375">
        <v>0</v>
      </c>
      <c r="CO216" s="376">
        <v>0</v>
      </c>
      <c r="CP216" s="375">
        <v>0</v>
      </c>
      <c r="CQ216" s="302">
        <v>0</v>
      </c>
      <c r="CR216" s="254">
        <f t="shared" si="35"/>
        <v>0</v>
      </c>
      <c r="CS216" s="255">
        <f t="shared" si="41"/>
        <v>0</v>
      </c>
      <c r="CT216" s="291">
        <f t="shared" si="42"/>
        <v>0</v>
      </c>
      <c r="CU216" s="824">
        <f t="shared" si="36"/>
        <v>0</v>
      </c>
      <c r="CV216" s="373">
        <f t="shared" si="37"/>
        <v>0</v>
      </c>
      <c r="CW216" s="373">
        <f t="shared" si="38"/>
        <v>0</v>
      </c>
      <c r="CX216" s="910"/>
      <c r="CY216" s="907"/>
      <c r="CZ216" s="947"/>
    </row>
    <row r="217" spans="1:104" s="6" customFormat="1" ht="22.5" customHeight="1" x14ac:dyDescent="0.25">
      <c r="A217" s="52">
        <v>207</v>
      </c>
      <c r="B217" s="972"/>
      <c r="C217" s="972"/>
      <c r="D217" s="175" t="str">
        <f>IF(B217="","",VLOOKUP(B217,'DATOS BANCARIOS'!$B$4:$K$23,2))</f>
        <v/>
      </c>
      <c r="E217" s="117" t="str">
        <f>IF(B217="","",VLOOKUP(B217,'DATOS BANCARIOS'!$B$4:$K$23,4))</f>
        <v/>
      </c>
      <c r="F217" s="117" t="str">
        <f>IF(B217="","",VLOOKUP(B217,'DATOS BANCARIOS'!$B$4:$K$23,5))</f>
        <v/>
      </c>
      <c r="G217" s="117" t="str">
        <f>IF(B217="","",VLOOKUP(B217,'DATOS BANCARIOS'!$B$4:$K$23,6))</f>
        <v/>
      </c>
      <c r="H217" s="117" t="str">
        <f>IF(B217="","",VLOOKUP(B217,'DATOS BANCARIOS'!$B$4:$K$23,7))</f>
        <v/>
      </c>
      <c r="I217" s="117" t="str">
        <f>IF(B217="","",VLOOKUP(B217,'DATOS BANCARIOS'!$B$4:$K$23,8))</f>
        <v/>
      </c>
      <c r="J217" s="713"/>
      <c r="K217" s="397"/>
      <c r="L217" s="852">
        <v>0</v>
      </c>
      <c r="M217" s="196">
        <f>L217*'BD GRAL 2'!$E$3</f>
        <v>0</v>
      </c>
      <c r="N217" s="369">
        <v>0</v>
      </c>
      <c r="O217" s="196">
        <f>N217*'BD GRAL 2'!$E$4</f>
        <v>0</v>
      </c>
      <c r="P217" s="369">
        <v>0</v>
      </c>
      <c r="Q217" s="196">
        <f>P217*'BD GRAL 2'!$E$5</f>
        <v>0</v>
      </c>
      <c r="R217" s="369">
        <v>0</v>
      </c>
      <c r="S217" s="196">
        <f>R217*'BD GRAL 2'!$E$6</f>
        <v>0</v>
      </c>
      <c r="T217" s="369">
        <v>0</v>
      </c>
      <c r="U217" s="196">
        <f>T217*'BD GRAL 2'!$E$7</f>
        <v>0</v>
      </c>
      <c r="V217" s="369">
        <v>0</v>
      </c>
      <c r="W217" s="165">
        <f>V217*'BD GRAL 2'!$E$8</f>
        <v>0</v>
      </c>
      <c r="X217" s="369">
        <v>0</v>
      </c>
      <c r="Y217" s="196">
        <f>X217*'BD GRAL 2'!$E$9</f>
        <v>0</v>
      </c>
      <c r="Z217" s="369">
        <v>0</v>
      </c>
      <c r="AA217" s="196">
        <f>Z217*'BD GRAL 2'!$E$10</f>
        <v>0</v>
      </c>
      <c r="AB217" s="369">
        <v>0</v>
      </c>
      <c r="AC217" s="196">
        <f>AB217*'BD GRAL 2'!$E$11</f>
        <v>0</v>
      </c>
      <c r="AD217" s="369">
        <v>0</v>
      </c>
      <c r="AE217" s="196">
        <f>AD217*'BD GRAL 2'!$E$12</f>
        <v>0</v>
      </c>
      <c r="AF217" s="369">
        <v>0</v>
      </c>
      <c r="AG217" s="196">
        <f>AF217*'BD GRAL 2'!$E$13</f>
        <v>0</v>
      </c>
      <c r="AH217" s="369">
        <v>0</v>
      </c>
      <c r="AI217" s="196">
        <f>AH217*'BD GRAL 2'!$E$14</f>
        <v>0</v>
      </c>
      <c r="AJ217" s="369">
        <v>0</v>
      </c>
      <c r="AK217" s="196">
        <f>AJ217*'BD GRAL 2'!$E$15</f>
        <v>0</v>
      </c>
      <c r="AL217" s="369">
        <v>0</v>
      </c>
      <c r="AM217" s="196">
        <f>AL217*'BD GRAL 2'!$E$16</f>
        <v>0</v>
      </c>
      <c r="AN217" s="369">
        <v>0</v>
      </c>
      <c r="AO217" s="196">
        <f>AN217*'BD GRAL 2'!$E$17</f>
        <v>0</v>
      </c>
      <c r="AP217" s="369">
        <v>0</v>
      </c>
      <c r="AQ217" s="196">
        <f>AP217*'BD GRAL 2'!$E$18</f>
        <v>0</v>
      </c>
      <c r="AR217" s="207">
        <f t="shared" si="34"/>
        <v>0</v>
      </c>
      <c r="AS217" s="357">
        <v>0</v>
      </c>
      <c r="AT217" s="358">
        <v>0</v>
      </c>
      <c r="AU217" s="359">
        <v>0</v>
      </c>
      <c r="AV217" s="360">
        <v>0</v>
      </c>
      <c r="AW217" s="359">
        <v>0</v>
      </c>
      <c r="AX217" s="360">
        <v>0</v>
      </c>
      <c r="AY217" s="359">
        <v>0</v>
      </c>
      <c r="AZ217" s="361">
        <v>0</v>
      </c>
      <c r="BA217" s="359">
        <v>0</v>
      </c>
      <c r="BB217" s="361">
        <v>0</v>
      </c>
      <c r="BC217" s="359">
        <v>0</v>
      </c>
      <c r="BD217" s="361">
        <v>0</v>
      </c>
      <c r="BE217" s="362">
        <v>0</v>
      </c>
      <c r="BF217" s="232">
        <f t="shared" si="39"/>
        <v>0</v>
      </c>
      <c r="BG217" s="180">
        <f t="shared" si="40"/>
        <v>0</v>
      </c>
      <c r="BH217" s="227">
        <f t="shared" si="43"/>
        <v>0</v>
      </c>
      <c r="BI217" s="236">
        <f t="shared" si="44"/>
        <v>0</v>
      </c>
      <c r="BJ217" s="974"/>
      <c r="BK217" s="909"/>
      <c r="BL217" s="909"/>
      <c r="BM217" s="975"/>
      <c r="BO217" s="242">
        <v>207</v>
      </c>
      <c r="BP217" s="959"/>
      <c r="BQ217" s="959"/>
      <c r="BR217" s="391" t="str">
        <f>IF(BP217="","",VLOOKUP(BP217,'DATOS BANCARIOS'!$B$4:$K$23,2))</f>
        <v/>
      </c>
      <c r="BS217" s="392" t="str">
        <f>IF(BP217="","",VLOOKUP(BP217,'DATOS BANCARIOS'!$B$4:$K$23,4))</f>
        <v/>
      </c>
      <c r="BT217" s="393" t="str">
        <f>IF(BP217="","",VLOOKUP(BP217,'DATOS BANCARIOS'!$B$4:$K$23,5))</f>
        <v/>
      </c>
      <c r="BU217" s="393" t="str">
        <f>IF(BP217="","",VLOOKUP(BP217,'DATOS BANCARIOS'!$B$4:$K$23,6))</f>
        <v/>
      </c>
      <c r="BV217" s="393" t="str">
        <f>IF(BP217="","",VLOOKUP(BP217,'DATOS BANCARIOS'!$B$4:$K$23,7))</f>
        <v/>
      </c>
      <c r="BW217" s="393" t="str">
        <f>IF(BP217="","",VLOOKUP(BP217,'DATOS BANCARIOS'!$B$4:$K$23,8))</f>
        <v/>
      </c>
      <c r="BX217" s="713"/>
      <c r="BY217" s="395"/>
      <c r="BZ217" s="298">
        <v>0</v>
      </c>
      <c r="CA217" s="299">
        <v>0</v>
      </c>
      <c r="CB217" s="300">
        <v>0</v>
      </c>
      <c r="CC217" s="299">
        <v>0</v>
      </c>
      <c r="CD217" s="300">
        <v>0</v>
      </c>
      <c r="CE217" s="299">
        <v>0</v>
      </c>
      <c r="CF217" s="300">
        <v>0</v>
      </c>
      <c r="CG217" s="299">
        <v>0</v>
      </c>
      <c r="CH217" s="301">
        <v>0</v>
      </c>
      <c r="CI217" s="299">
        <v>0</v>
      </c>
      <c r="CJ217" s="301">
        <v>0</v>
      </c>
      <c r="CK217" s="299">
        <v>0</v>
      </c>
      <c r="CL217" s="375">
        <v>0</v>
      </c>
      <c r="CM217" s="376">
        <v>0</v>
      </c>
      <c r="CN217" s="375">
        <v>0</v>
      </c>
      <c r="CO217" s="376">
        <v>0</v>
      </c>
      <c r="CP217" s="375">
        <v>0</v>
      </c>
      <c r="CQ217" s="302">
        <v>0</v>
      </c>
      <c r="CR217" s="254">
        <f t="shared" si="35"/>
        <v>0</v>
      </c>
      <c r="CS217" s="255">
        <f t="shared" si="41"/>
        <v>0</v>
      </c>
      <c r="CT217" s="291">
        <f t="shared" si="42"/>
        <v>0</v>
      </c>
      <c r="CU217" s="824">
        <f t="shared" si="36"/>
        <v>0</v>
      </c>
      <c r="CV217" s="373">
        <f t="shared" si="37"/>
        <v>0</v>
      </c>
      <c r="CW217" s="373">
        <f t="shared" si="38"/>
        <v>0</v>
      </c>
      <c r="CX217" s="910"/>
      <c r="CY217" s="907"/>
      <c r="CZ217" s="947"/>
    </row>
    <row r="218" spans="1:104" s="6" customFormat="1" ht="22.5" customHeight="1" x14ac:dyDescent="0.25">
      <c r="A218" s="52">
        <v>208</v>
      </c>
      <c r="B218" s="972"/>
      <c r="C218" s="972"/>
      <c r="D218" s="175" t="str">
        <f>IF(B218="","",VLOOKUP(B218,'DATOS BANCARIOS'!$B$4:$K$23,2))</f>
        <v/>
      </c>
      <c r="E218" s="117" t="str">
        <f>IF(B218="","",VLOOKUP(B218,'DATOS BANCARIOS'!$B$4:$K$23,4))</f>
        <v/>
      </c>
      <c r="F218" s="117" t="str">
        <f>IF(B218="","",VLOOKUP(B218,'DATOS BANCARIOS'!$B$4:$K$23,5))</f>
        <v/>
      </c>
      <c r="G218" s="117" t="str">
        <f>IF(B218="","",VLOOKUP(B218,'DATOS BANCARIOS'!$B$4:$K$23,6))</f>
        <v/>
      </c>
      <c r="H218" s="117" t="str">
        <f>IF(B218="","",VLOOKUP(B218,'DATOS BANCARIOS'!$B$4:$K$23,7))</f>
        <v/>
      </c>
      <c r="I218" s="117" t="str">
        <f>IF(B218="","",VLOOKUP(B218,'DATOS BANCARIOS'!$B$4:$K$23,8))</f>
        <v/>
      </c>
      <c r="J218" s="713"/>
      <c r="K218" s="397"/>
      <c r="L218" s="852">
        <v>0</v>
      </c>
      <c r="M218" s="196">
        <f>L218*'BD GRAL 2'!$E$3</f>
        <v>0</v>
      </c>
      <c r="N218" s="369">
        <v>0</v>
      </c>
      <c r="O218" s="196">
        <f>N218*'BD GRAL 2'!$E$4</f>
        <v>0</v>
      </c>
      <c r="P218" s="369">
        <v>0</v>
      </c>
      <c r="Q218" s="196">
        <f>P218*'BD GRAL 2'!$E$5</f>
        <v>0</v>
      </c>
      <c r="R218" s="369">
        <v>0</v>
      </c>
      <c r="S218" s="196">
        <f>R218*'BD GRAL 2'!$E$6</f>
        <v>0</v>
      </c>
      <c r="T218" s="369">
        <v>0</v>
      </c>
      <c r="U218" s="196">
        <f>T218*'BD GRAL 2'!$E$7</f>
        <v>0</v>
      </c>
      <c r="V218" s="369">
        <v>0</v>
      </c>
      <c r="W218" s="165">
        <f>V218*'BD GRAL 2'!$E$8</f>
        <v>0</v>
      </c>
      <c r="X218" s="369">
        <v>0</v>
      </c>
      <c r="Y218" s="196">
        <f>X218*'BD GRAL 2'!$E$9</f>
        <v>0</v>
      </c>
      <c r="Z218" s="369">
        <v>0</v>
      </c>
      <c r="AA218" s="196">
        <f>Z218*'BD GRAL 2'!$E$10</f>
        <v>0</v>
      </c>
      <c r="AB218" s="369">
        <v>0</v>
      </c>
      <c r="AC218" s="196">
        <f>AB218*'BD GRAL 2'!$E$11</f>
        <v>0</v>
      </c>
      <c r="AD218" s="369">
        <v>0</v>
      </c>
      <c r="AE218" s="196">
        <f>AD218*'BD GRAL 2'!$E$12</f>
        <v>0</v>
      </c>
      <c r="AF218" s="369">
        <v>0</v>
      </c>
      <c r="AG218" s="196">
        <f>AF218*'BD GRAL 2'!$E$13</f>
        <v>0</v>
      </c>
      <c r="AH218" s="369">
        <v>0</v>
      </c>
      <c r="AI218" s="196">
        <f>AH218*'BD GRAL 2'!$E$14</f>
        <v>0</v>
      </c>
      <c r="AJ218" s="369">
        <v>0</v>
      </c>
      <c r="AK218" s="196">
        <f>AJ218*'BD GRAL 2'!$E$15</f>
        <v>0</v>
      </c>
      <c r="AL218" s="369">
        <v>0</v>
      </c>
      <c r="AM218" s="196">
        <f>AL218*'BD GRAL 2'!$E$16</f>
        <v>0</v>
      </c>
      <c r="AN218" s="369">
        <v>0</v>
      </c>
      <c r="AO218" s="196">
        <f>AN218*'BD GRAL 2'!$E$17</f>
        <v>0</v>
      </c>
      <c r="AP218" s="369">
        <v>0</v>
      </c>
      <c r="AQ218" s="196">
        <f>AP218*'BD GRAL 2'!$E$18</f>
        <v>0</v>
      </c>
      <c r="AR218" s="207">
        <f t="shared" si="34"/>
        <v>0</v>
      </c>
      <c r="AS218" s="357">
        <v>0</v>
      </c>
      <c r="AT218" s="358">
        <v>0</v>
      </c>
      <c r="AU218" s="359">
        <v>0</v>
      </c>
      <c r="AV218" s="360">
        <v>0</v>
      </c>
      <c r="AW218" s="359">
        <v>0</v>
      </c>
      <c r="AX218" s="360">
        <v>0</v>
      </c>
      <c r="AY218" s="359">
        <v>0</v>
      </c>
      <c r="AZ218" s="361">
        <v>0</v>
      </c>
      <c r="BA218" s="359">
        <v>0</v>
      </c>
      <c r="BB218" s="361">
        <v>0</v>
      </c>
      <c r="BC218" s="359">
        <v>0</v>
      </c>
      <c r="BD218" s="361">
        <v>0</v>
      </c>
      <c r="BE218" s="362">
        <v>0</v>
      </c>
      <c r="BF218" s="232">
        <f t="shared" si="39"/>
        <v>0</v>
      </c>
      <c r="BG218" s="180">
        <f t="shared" si="40"/>
        <v>0</v>
      </c>
      <c r="BH218" s="227">
        <f t="shared" si="43"/>
        <v>0</v>
      </c>
      <c r="BI218" s="236">
        <f t="shared" si="44"/>
        <v>0</v>
      </c>
      <c r="BJ218" s="974"/>
      <c r="BK218" s="909"/>
      <c r="BL218" s="909"/>
      <c r="BM218" s="975"/>
      <c r="BO218" s="242">
        <v>208</v>
      </c>
      <c r="BP218" s="959"/>
      <c r="BQ218" s="959"/>
      <c r="BR218" s="391" t="str">
        <f>IF(BP218="","",VLOOKUP(BP218,'DATOS BANCARIOS'!$B$4:$K$23,2))</f>
        <v/>
      </c>
      <c r="BS218" s="392" t="str">
        <f>IF(BP218="","",VLOOKUP(BP218,'DATOS BANCARIOS'!$B$4:$K$23,4))</f>
        <v/>
      </c>
      <c r="BT218" s="393" t="str">
        <f>IF(BP218="","",VLOOKUP(BP218,'DATOS BANCARIOS'!$B$4:$K$23,5))</f>
        <v/>
      </c>
      <c r="BU218" s="393" t="str">
        <f>IF(BP218="","",VLOOKUP(BP218,'DATOS BANCARIOS'!$B$4:$K$23,6))</f>
        <v/>
      </c>
      <c r="BV218" s="393" t="str">
        <f>IF(BP218="","",VLOOKUP(BP218,'DATOS BANCARIOS'!$B$4:$K$23,7))</f>
        <v/>
      </c>
      <c r="BW218" s="393" t="str">
        <f>IF(BP218="","",VLOOKUP(BP218,'DATOS BANCARIOS'!$B$4:$K$23,8))</f>
        <v/>
      </c>
      <c r="BX218" s="713"/>
      <c r="BY218" s="395"/>
      <c r="BZ218" s="298">
        <v>0</v>
      </c>
      <c r="CA218" s="299">
        <v>0</v>
      </c>
      <c r="CB218" s="300">
        <v>0</v>
      </c>
      <c r="CC218" s="299">
        <v>0</v>
      </c>
      <c r="CD218" s="300">
        <v>0</v>
      </c>
      <c r="CE218" s="299">
        <v>0</v>
      </c>
      <c r="CF218" s="300">
        <v>0</v>
      </c>
      <c r="CG218" s="299">
        <v>0</v>
      </c>
      <c r="CH218" s="301">
        <v>0</v>
      </c>
      <c r="CI218" s="299">
        <v>0</v>
      </c>
      <c r="CJ218" s="301">
        <v>0</v>
      </c>
      <c r="CK218" s="299">
        <v>0</v>
      </c>
      <c r="CL218" s="375">
        <v>0</v>
      </c>
      <c r="CM218" s="376">
        <v>0</v>
      </c>
      <c r="CN218" s="375">
        <v>0</v>
      </c>
      <c r="CO218" s="376">
        <v>0</v>
      </c>
      <c r="CP218" s="375">
        <v>0</v>
      </c>
      <c r="CQ218" s="302">
        <v>0</v>
      </c>
      <c r="CR218" s="254">
        <f t="shared" si="35"/>
        <v>0</v>
      </c>
      <c r="CS218" s="255">
        <f t="shared" si="41"/>
        <v>0</v>
      </c>
      <c r="CT218" s="291">
        <f t="shared" si="42"/>
        <v>0</v>
      </c>
      <c r="CU218" s="824">
        <f t="shared" si="36"/>
        <v>0</v>
      </c>
      <c r="CV218" s="373">
        <f t="shared" si="37"/>
        <v>0</v>
      </c>
      <c r="CW218" s="373">
        <f t="shared" si="38"/>
        <v>0</v>
      </c>
      <c r="CX218" s="910"/>
      <c r="CY218" s="907"/>
      <c r="CZ218" s="947"/>
    </row>
    <row r="219" spans="1:104" s="6" customFormat="1" ht="22.5" customHeight="1" x14ac:dyDescent="0.25">
      <c r="A219" s="52">
        <v>209</v>
      </c>
      <c r="B219" s="972"/>
      <c r="C219" s="972"/>
      <c r="D219" s="175" t="str">
        <f>IF(B219="","",VLOOKUP(B219,'DATOS BANCARIOS'!$B$4:$K$23,2))</f>
        <v/>
      </c>
      <c r="E219" s="117" t="str">
        <f>IF(B219="","",VLOOKUP(B219,'DATOS BANCARIOS'!$B$4:$K$23,4))</f>
        <v/>
      </c>
      <c r="F219" s="117" t="str">
        <f>IF(B219="","",VLOOKUP(B219,'DATOS BANCARIOS'!$B$4:$K$23,5))</f>
        <v/>
      </c>
      <c r="G219" s="117" t="str">
        <f>IF(B219="","",VLOOKUP(B219,'DATOS BANCARIOS'!$B$4:$K$23,6))</f>
        <v/>
      </c>
      <c r="H219" s="117" t="str">
        <f>IF(B219="","",VLOOKUP(B219,'DATOS BANCARIOS'!$B$4:$K$23,7))</f>
        <v/>
      </c>
      <c r="I219" s="117" t="str">
        <f>IF(B219="","",VLOOKUP(B219,'DATOS BANCARIOS'!$B$4:$K$23,8))</f>
        <v/>
      </c>
      <c r="J219" s="713"/>
      <c r="K219" s="397"/>
      <c r="L219" s="852">
        <v>0</v>
      </c>
      <c r="M219" s="196">
        <f>L219*'BD GRAL 2'!$E$3</f>
        <v>0</v>
      </c>
      <c r="N219" s="369">
        <v>0</v>
      </c>
      <c r="O219" s="196">
        <f>N219*'BD GRAL 2'!$E$4</f>
        <v>0</v>
      </c>
      <c r="P219" s="369">
        <v>0</v>
      </c>
      <c r="Q219" s="196">
        <f>P219*'BD GRAL 2'!$E$5</f>
        <v>0</v>
      </c>
      <c r="R219" s="369">
        <v>0</v>
      </c>
      <c r="S219" s="196">
        <f>R219*'BD GRAL 2'!$E$6</f>
        <v>0</v>
      </c>
      <c r="T219" s="369">
        <v>0</v>
      </c>
      <c r="U219" s="196">
        <f>T219*'BD GRAL 2'!$E$7</f>
        <v>0</v>
      </c>
      <c r="V219" s="369">
        <v>0</v>
      </c>
      <c r="W219" s="165">
        <f>V219*'BD GRAL 2'!$E$8</f>
        <v>0</v>
      </c>
      <c r="X219" s="369">
        <v>0</v>
      </c>
      <c r="Y219" s="196">
        <f>X219*'BD GRAL 2'!$E$9</f>
        <v>0</v>
      </c>
      <c r="Z219" s="369">
        <v>0</v>
      </c>
      <c r="AA219" s="196">
        <f>Z219*'BD GRAL 2'!$E$10</f>
        <v>0</v>
      </c>
      <c r="AB219" s="369">
        <v>0</v>
      </c>
      <c r="AC219" s="196">
        <f>AB219*'BD GRAL 2'!$E$11</f>
        <v>0</v>
      </c>
      <c r="AD219" s="369">
        <v>0</v>
      </c>
      <c r="AE219" s="196">
        <f>AD219*'BD GRAL 2'!$E$12</f>
        <v>0</v>
      </c>
      <c r="AF219" s="369">
        <v>0</v>
      </c>
      <c r="AG219" s="196">
        <f>AF219*'BD GRAL 2'!$E$13</f>
        <v>0</v>
      </c>
      <c r="AH219" s="369">
        <v>0</v>
      </c>
      <c r="AI219" s="196">
        <f>AH219*'BD GRAL 2'!$E$14</f>
        <v>0</v>
      </c>
      <c r="AJ219" s="369">
        <v>0</v>
      </c>
      <c r="AK219" s="196">
        <f>AJ219*'BD GRAL 2'!$E$15</f>
        <v>0</v>
      </c>
      <c r="AL219" s="369">
        <v>0</v>
      </c>
      <c r="AM219" s="196">
        <f>AL219*'BD GRAL 2'!$E$16</f>
        <v>0</v>
      </c>
      <c r="AN219" s="369">
        <v>0</v>
      </c>
      <c r="AO219" s="196">
        <f>AN219*'BD GRAL 2'!$E$17</f>
        <v>0</v>
      </c>
      <c r="AP219" s="369">
        <v>0</v>
      </c>
      <c r="AQ219" s="196">
        <f>AP219*'BD GRAL 2'!$E$18</f>
        <v>0</v>
      </c>
      <c r="AR219" s="207">
        <f t="shared" si="34"/>
        <v>0</v>
      </c>
      <c r="AS219" s="357">
        <v>0</v>
      </c>
      <c r="AT219" s="358">
        <v>0</v>
      </c>
      <c r="AU219" s="359">
        <v>0</v>
      </c>
      <c r="AV219" s="360">
        <v>0</v>
      </c>
      <c r="AW219" s="359">
        <v>0</v>
      </c>
      <c r="AX219" s="360">
        <v>0</v>
      </c>
      <c r="AY219" s="359">
        <v>0</v>
      </c>
      <c r="AZ219" s="361">
        <v>0</v>
      </c>
      <c r="BA219" s="359">
        <v>0</v>
      </c>
      <c r="BB219" s="361">
        <v>0</v>
      </c>
      <c r="BC219" s="359">
        <v>0</v>
      </c>
      <c r="BD219" s="361">
        <v>0</v>
      </c>
      <c r="BE219" s="362">
        <v>0</v>
      </c>
      <c r="BF219" s="232">
        <f t="shared" si="39"/>
        <v>0</v>
      </c>
      <c r="BG219" s="180">
        <f t="shared" si="40"/>
        <v>0</v>
      </c>
      <c r="BH219" s="227">
        <f t="shared" si="43"/>
        <v>0</v>
      </c>
      <c r="BI219" s="236">
        <f t="shared" si="44"/>
        <v>0</v>
      </c>
      <c r="BJ219" s="974"/>
      <c r="BK219" s="909"/>
      <c r="BL219" s="909"/>
      <c r="BM219" s="975"/>
      <c r="BO219" s="242">
        <v>209</v>
      </c>
      <c r="BP219" s="959"/>
      <c r="BQ219" s="959"/>
      <c r="BR219" s="391" t="str">
        <f>IF(BP219="","",VLOOKUP(BP219,'DATOS BANCARIOS'!$B$4:$K$23,2))</f>
        <v/>
      </c>
      <c r="BS219" s="392" t="str">
        <f>IF(BP219="","",VLOOKUP(BP219,'DATOS BANCARIOS'!$B$4:$K$23,4))</f>
        <v/>
      </c>
      <c r="BT219" s="393" t="str">
        <f>IF(BP219="","",VLOOKUP(BP219,'DATOS BANCARIOS'!$B$4:$K$23,5))</f>
        <v/>
      </c>
      <c r="BU219" s="393" t="str">
        <f>IF(BP219="","",VLOOKUP(BP219,'DATOS BANCARIOS'!$B$4:$K$23,6))</f>
        <v/>
      </c>
      <c r="BV219" s="393" t="str">
        <f>IF(BP219="","",VLOOKUP(BP219,'DATOS BANCARIOS'!$B$4:$K$23,7))</f>
        <v/>
      </c>
      <c r="BW219" s="393" t="str">
        <f>IF(BP219="","",VLOOKUP(BP219,'DATOS BANCARIOS'!$B$4:$K$23,8))</f>
        <v/>
      </c>
      <c r="BX219" s="713"/>
      <c r="BY219" s="395"/>
      <c r="BZ219" s="298">
        <v>0</v>
      </c>
      <c r="CA219" s="299">
        <v>0</v>
      </c>
      <c r="CB219" s="300">
        <v>0</v>
      </c>
      <c r="CC219" s="299">
        <v>0</v>
      </c>
      <c r="CD219" s="300">
        <v>0</v>
      </c>
      <c r="CE219" s="299">
        <v>0</v>
      </c>
      <c r="CF219" s="300">
        <v>0</v>
      </c>
      <c r="CG219" s="299">
        <v>0</v>
      </c>
      <c r="CH219" s="301">
        <v>0</v>
      </c>
      <c r="CI219" s="299">
        <v>0</v>
      </c>
      <c r="CJ219" s="301">
        <v>0</v>
      </c>
      <c r="CK219" s="299">
        <v>0</v>
      </c>
      <c r="CL219" s="375">
        <v>0</v>
      </c>
      <c r="CM219" s="376">
        <v>0</v>
      </c>
      <c r="CN219" s="375">
        <v>0</v>
      </c>
      <c r="CO219" s="376">
        <v>0</v>
      </c>
      <c r="CP219" s="375">
        <v>0</v>
      </c>
      <c r="CQ219" s="302">
        <v>0</v>
      </c>
      <c r="CR219" s="254">
        <f t="shared" si="35"/>
        <v>0</v>
      </c>
      <c r="CS219" s="255">
        <f t="shared" si="41"/>
        <v>0</v>
      </c>
      <c r="CT219" s="291">
        <f t="shared" si="42"/>
        <v>0</v>
      </c>
      <c r="CU219" s="824">
        <f t="shared" si="36"/>
        <v>0</v>
      </c>
      <c r="CV219" s="373">
        <f t="shared" si="37"/>
        <v>0</v>
      </c>
      <c r="CW219" s="373">
        <f t="shared" si="38"/>
        <v>0</v>
      </c>
      <c r="CX219" s="910"/>
      <c r="CY219" s="907"/>
      <c r="CZ219" s="947"/>
    </row>
    <row r="220" spans="1:104" s="6" customFormat="1" ht="22.5" customHeight="1" x14ac:dyDescent="0.25">
      <c r="A220" s="52">
        <v>210</v>
      </c>
      <c r="B220" s="972"/>
      <c r="C220" s="972"/>
      <c r="D220" s="175" t="str">
        <f>IF(B220="","",VLOOKUP(B220,'DATOS BANCARIOS'!$B$4:$K$23,2))</f>
        <v/>
      </c>
      <c r="E220" s="117" t="str">
        <f>IF(B220="","",VLOOKUP(B220,'DATOS BANCARIOS'!$B$4:$K$23,4))</f>
        <v/>
      </c>
      <c r="F220" s="117" t="str">
        <f>IF(B220="","",VLOOKUP(B220,'DATOS BANCARIOS'!$B$4:$K$23,5))</f>
        <v/>
      </c>
      <c r="G220" s="117" t="str">
        <f>IF(B220="","",VLOOKUP(B220,'DATOS BANCARIOS'!$B$4:$K$23,6))</f>
        <v/>
      </c>
      <c r="H220" s="117" t="str">
        <f>IF(B220="","",VLOOKUP(B220,'DATOS BANCARIOS'!$B$4:$K$23,7))</f>
        <v/>
      </c>
      <c r="I220" s="117" t="str">
        <f>IF(B220="","",VLOOKUP(B220,'DATOS BANCARIOS'!$B$4:$K$23,8))</f>
        <v/>
      </c>
      <c r="J220" s="713"/>
      <c r="K220" s="397"/>
      <c r="L220" s="852">
        <v>0</v>
      </c>
      <c r="M220" s="196">
        <f>L220*'BD GRAL 2'!$E$3</f>
        <v>0</v>
      </c>
      <c r="N220" s="369">
        <v>0</v>
      </c>
      <c r="O220" s="196">
        <f>N220*'BD GRAL 2'!$E$4</f>
        <v>0</v>
      </c>
      <c r="P220" s="369">
        <v>0</v>
      </c>
      <c r="Q220" s="196">
        <f>P220*'BD GRAL 2'!$E$5</f>
        <v>0</v>
      </c>
      <c r="R220" s="369">
        <v>0</v>
      </c>
      <c r="S220" s="196">
        <f>R220*'BD GRAL 2'!$E$6</f>
        <v>0</v>
      </c>
      <c r="T220" s="369">
        <v>0</v>
      </c>
      <c r="U220" s="196">
        <f>T220*'BD GRAL 2'!$E$7</f>
        <v>0</v>
      </c>
      <c r="V220" s="369">
        <v>0</v>
      </c>
      <c r="W220" s="165">
        <f>V220*'BD GRAL 2'!$E$8</f>
        <v>0</v>
      </c>
      <c r="X220" s="369">
        <v>0</v>
      </c>
      <c r="Y220" s="196">
        <f>X220*'BD GRAL 2'!$E$9</f>
        <v>0</v>
      </c>
      <c r="Z220" s="369">
        <v>0</v>
      </c>
      <c r="AA220" s="196">
        <f>Z220*'BD GRAL 2'!$E$10</f>
        <v>0</v>
      </c>
      <c r="AB220" s="369">
        <v>0</v>
      </c>
      <c r="AC220" s="196">
        <f>AB220*'BD GRAL 2'!$E$11</f>
        <v>0</v>
      </c>
      <c r="AD220" s="369">
        <v>0</v>
      </c>
      <c r="AE220" s="196">
        <f>AD220*'BD GRAL 2'!$E$12</f>
        <v>0</v>
      </c>
      <c r="AF220" s="369">
        <v>0</v>
      </c>
      <c r="AG220" s="196">
        <f>AF220*'BD GRAL 2'!$E$13</f>
        <v>0</v>
      </c>
      <c r="AH220" s="369">
        <v>0</v>
      </c>
      <c r="AI220" s="196">
        <f>AH220*'BD GRAL 2'!$E$14</f>
        <v>0</v>
      </c>
      <c r="AJ220" s="369">
        <v>0</v>
      </c>
      <c r="AK220" s="196">
        <f>AJ220*'BD GRAL 2'!$E$15</f>
        <v>0</v>
      </c>
      <c r="AL220" s="369">
        <v>0</v>
      </c>
      <c r="AM220" s="196">
        <f>AL220*'BD GRAL 2'!$E$16</f>
        <v>0</v>
      </c>
      <c r="AN220" s="369">
        <v>0</v>
      </c>
      <c r="AO220" s="196">
        <f>AN220*'BD GRAL 2'!$E$17</f>
        <v>0</v>
      </c>
      <c r="AP220" s="369">
        <v>0</v>
      </c>
      <c r="AQ220" s="196">
        <f>AP220*'BD GRAL 2'!$E$18</f>
        <v>0</v>
      </c>
      <c r="AR220" s="207">
        <f t="shared" si="34"/>
        <v>0</v>
      </c>
      <c r="AS220" s="357">
        <v>0</v>
      </c>
      <c r="AT220" s="358">
        <v>0</v>
      </c>
      <c r="AU220" s="359">
        <v>0</v>
      </c>
      <c r="AV220" s="360">
        <v>0</v>
      </c>
      <c r="AW220" s="359">
        <v>0</v>
      </c>
      <c r="AX220" s="360">
        <v>0</v>
      </c>
      <c r="AY220" s="359">
        <v>0</v>
      </c>
      <c r="AZ220" s="361">
        <v>0</v>
      </c>
      <c r="BA220" s="359">
        <v>0</v>
      </c>
      <c r="BB220" s="361">
        <v>0</v>
      </c>
      <c r="BC220" s="359">
        <v>0</v>
      </c>
      <c r="BD220" s="361">
        <v>0</v>
      </c>
      <c r="BE220" s="362">
        <v>0</v>
      </c>
      <c r="BF220" s="232">
        <f t="shared" si="39"/>
        <v>0</v>
      </c>
      <c r="BG220" s="180">
        <f t="shared" si="40"/>
        <v>0</v>
      </c>
      <c r="BH220" s="227">
        <f t="shared" si="43"/>
        <v>0</v>
      </c>
      <c r="BI220" s="236">
        <f t="shared" si="44"/>
        <v>0</v>
      </c>
      <c r="BJ220" s="974"/>
      <c r="BK220" s="909"/>
      <c r="BL220" s="909"/>
      <c r="BM220" s="975"/>
      <c r="BO220" s="242">
        <v>210</v>
      </c>
      <c r="BP220" s="959"/>
      <c r="BQ220" s="959"/>
      <c r="BR220" s="391" t="str">
        <f>IF(BP220="","",VLOOKUP(BP220,'DATOS BANCARIOS'!$B$4:$K$23,2))</f>
        <v/>
      </c>
      <c r="BS220" s="392" t="str">
        <f>IF(BP220="","",VLOOKUP(BP220,'DATOS BANCARIOS'!$B$4:$K$23,4))</f>
        <v/>
      </c>
      <c r="BT220" s="393" t="str">
        <f>IF(BP220="","",VLOOKUP(BP220,'DATOS BANCARIOS'!$B$4:$K$23,5))</f>
        <v/>
      </c>
      <c r="BU220" s="393" t="str">
        <f>IF(BP220="","",VLOOKUP(BP220,'DATOS BANCARIOS'!$B$4:$K$23,6))</f>
        <v/>
      </c>
      <c r="BV220" s="393" t="str">
        <f>IF(BP220="","",VLOOKUP(BP220,'DATOS BANCARIOS'!$B$4:$K$23,7))</f>
        <v/>
      </c>
      <c r="BW220" s="393" t="str">
        <f>IF(BP220="","",VLOOKUP(BP220,'DATOS BANCARIOS'!$B$4:$K$23,8))</f>
        <v/>
      </c>
      <c r="BX220" s="713"/>
      <c r="BY220" s="395"/>
      <c r="BZ220" s="298">
        <v>0</v>
      </c>
      <c r="CA220" s="299">
        <v>0</v>
      </c>
      <c r="CB220" s="300">
        <v>0</v>
      </c>
      <c r="CC220" s="299">
        <v>0</v>
      </c>
      <c r="CD220" s="300">
        <v>0</v>
      </c>
      <c r="CE220" s="299">
        <v>0</v>
      </c>
      <c r="CF220" s="300">
        <v>0</v>
      </c>
      <c r="CG220" s="299">
        <v>0</v>
      </c>
      <c r="CH220" s="301">
        <v>0</v>
      </c>
      <c r="CI220" s="299">
        <v>0</v>
      </c>
      <c r="CJ220" s="301">
        <v>0</v>
      </c>
      <c r="CK220" s="299">
        <v>0</v>
      </c>
      <c r="CL220" s="375">
        <v>0</v>
      </c>
      <c r="CM220" s="376">
        <v>0</v>
      </c>
      <c r="CN220" s="375">
        <v>0</v>
      </c>
      <c r="CO220" s="376">
        <v>0</v>
      </c>
      <c r="CP220" s="375">
        <v>0</v>
      </c>
      <c r="CQ220" s="302">
        <v>0</v>
      </c>
      <c r="CR220" s="254">
        <f t="shared" si="35"/>
        <v>0</v>
      </c>
      <c r="CS220" s="255">
        <f t="shared" si="41"/>
        <v>0</v>
      </c>
      <c r="CT220" s="291">
        <f t="shared" si="42"/>
        <v>0</v>
      </c>
      <c r="CU220" s="824">
        <f t="shared" si="36"/>
        <v>0</v>
      </c>
      <c r="CV220" s="373">
        <f t="shared" si="37"/>
        <v>0</v>
      </c>
      <c r="CW220" s="373">
        <f t="shared" si="38"/>
        <v>0</v>
      </c>
      <c r="CX220" s="910"/>
      <c r="CY220" s="907"/>
      <c r="CZ220" s="947"/>
    </row>
    <row r="221" spans="1:104" s="6" customFormat="1" ht="22.5" customHeight="1" x14ac:dyDescent="0.25">
      <c r="A221" s="52">
        <v>211</v>
      </c>
      <c r="B221" s="972"/>
      <c r="C221" s="972"/>
      <c r="D221" s="175" t="str">
        <f>IF(B221="","",VLOOKUP(B221,'DATOS BANCARIOS'!$B$4:$K$23,2))</f>
        <v/>
      </c>
      <c r="E221" s="117" t="str">
        <f>IF(B221="","",VLOOKUP(B221,'DATOS BANCARIOS'!$B$4:$K$23,4))</f>
        <v/>
      </c>
      <c r="F221" s="117" t="str">
        <f>IF(B221="","",VLOOKUP(B221,'DATOS BANCARIOS'!$B$4:$K$23,5))</f>
        <v/>
      </c>
      <c r="G221" s="117" t="str">
        <f>IF(B221="","",VLOOKUP(B221,'DATOS BANCARIOS'!$B$4:$K$23,6))</f>
        <v/>
      </c>
      <c r="H221" s="117" t="str">
        <f>IF(B221="","",VLOOKUP(B221,'DATOS BANCARIOS'!$B$4:$K$23,7))</f>
        <v/>
      </c>
      <c r="I221" s="117" t="str">
        <f>IF(B221="","",VLOOKUP(B221,'DATOS BANCARIOS'!$B$4:$K$23,8))</f>
        <v/>
      </c>
      <c r="J221" s="713"/>
      <c r="K221" s="397"/>
      <c r="L221" s="852">
        <v>0</v>
      </c>
      <c r="M221" s="196">
        <f>L221*'BD GRAL 2'!$E$3</f>
        <v>0</v>
      </c>
      <c r="N221" s="369">
        <v>0</v>
      </c>
      <c r="O221" s="196">
        <f>N221*'BD GRAL 2'!$E$4</f>
        <v>0</v>
      </c>
      <c r="P221" s="369">
        <v>0</v>
      </c>
      <c r="Q221" s="196">
        <f>P221*'BD GRAL 2'!$E$5</f>
        <v>0</v>
      </c>
      <c r="R221" s="369">
        <v>0</v>
      </c>
      <c r="S221" s="196">
        <f>R221*'BD GRAL 2'!$E$6</f>
        <v>0</v>
      </c>
      <c r="T221" s="369">
        <v>0</v>
      </c>
      <c r="U221" s="196">
        <f>T221*'BD GRAL 2'!$E$7</f>
        <v>0</v>
      </c>
      <c r="V221" s="369">
        <v>0</v>
      </c>
      <c r="W221" s="165">
        <f>V221*'BD GRAL 2'!$E$8</f>
        <v>0</v>
      </c>
      <c r="X221" s="369">
        <v>0</v>
      </c>
      <c r="Y221" s="196">
        <f>X221*'BD GRAL 2'!$E$9</f>
        <v>0</v>
      </c>
      <c r="Z221" s="369">
        <v>0</v>
      </c>
      <c r="AA221" s="196">
        <f>Z221*'BD GRAL 2'!$E$10</f>
        <v>0</v>
      </c>
      <c r="AB221" s="369">
        <v>0</v>
      </c>
      <c r="AC221" s="196">
        <f>AB221*'BD GRAL 2'!$E$11</f>
        <v>0</v>
      </c>
      <c r="AD221" s="369">
        <v>0</v>
      </c>
      <c r="AE221" s="196">
        <f>AD221*'BD GRAL 2'!$E$12</f>
        <v>0</v>
      </c>
      <c r="AF221" s="369">
        <v>0</v>
      </c>
      <c r="AG221" s="196">
        <f>AF221*'BD GRAL 2'!$E$13</f>
        <v>0</v>
      </c>
      <c r="AH221" s="369">
        <v>0</v>
      </c>
      <c r="AI221" s="196">
        <f>AH221*'BD GRAL 2'!$E$14</f>
        <v>0</v>
      </c>
      <c r="AJ221" s="369">
        <v>0</v>
      </c>
      <c r="AK221" s="196">
        <f>AJ221*'BD GRAL 2'!$E$15</f>
        <v>0</v>
      </c>
      <c r="AL221" s="369">
        <v>0</v>
      </c>
      <c r="AM221" s="196">
        <f>AL221*'BD GRAL 2'!$E$16</f>
        <v>0</v>
      </c>
      <c r="AN221" s="369">
        <v>0</v>
      </c>
      <c r="AO221" s="196">
        <f>AN221*'BD GRAL 2'!$E$17</f>
        <v>0</v>
      </c>
      <c r="AP221" s="369">
        <v>0</v>
      </c>
      <c r="AQ221" s="196">
        <f>AP221*'BD GRAL 2'!$E$18</f>
        <v>0</v>
      </c>
      <c r="AR221" s="207">
        <f t="shared" si="34"/>
        <v>0</v>
      </c>
      <c r="AS221" s="357">
        <v>0</v>
      </c>
      <c r="AT221" s="358">
        <v>0</v>
      </c>
      <c r="AU221" s="359">
        <v>0</v>
      </c>
      <c r="AV221" s="360">
        <v>0</v>
      </c>
      <c r="AW221" s="359">
        <v>0</v>
      </c>
      <c r="AX221" s="360">
        <v>0</v>
      </c>
      <c r="AY221" s="359">
        <v>0</v>
      </c>
      <c r="AZ221" s="361">
        <v>0</v>
      </c>
      <c r="BA221" s="359">
        <v>0</v>
      </c>
      <c r="BB221" s="361">
        <v>0</v>
      </c>
      <c r="BC221" s="359">
        <v>0</v>
      </c>
      <c r="BD221" s="361">
        <v>0</v>
      </c>
      <c r="BE221" s="362">
        <v>0</v>
      </c>
      <c r="BF221" s="232">
        <f t="shared" si="39"/>
        <v>0</v>
      </c>
      <c r="BG221" s="180">
        <f t="shared" si="40"/>
        <v>0</v>
      </c>
      <c r="BH221" s="227">
        <f t="shared" si="43"/>
        <v>0</v>
      </c>
      <c r="BI221" s="236">
        <f t="shared" si="44"/>
        <v>0</v>
      </c>
      <c r="BJ221" s="974"/>
      <c r="BK221" s="909"/>
      <c r="BL221" s="909"/>
      <c r="BM221" s="975"/>
      <c r="BO221" s="242">
        <v>211</v>
      </c>
      <c r="BP221" s="959"/>
      <c r="BQ221" s="959"/>
      <c r="BR221" s="391" t="str">
        <f>IF(BP221="","",VLOOKUP(BP221,'DATOS BANCARIOS'!$B$4:$K$23,2))</f>
        <v/>
      </c>
      <c r="BS221" s="392" t="str">
        <f>IF(BP221="","",VLOOKUP(BP221,'DATOS BANCARIOS'!$B$4:$K$23,4))</f>
        <v/>
      </c>
      <c r="BT221" s="393" t="str">
        <f>IF(BP221="","",VLOOKUP(BP221,'DATOS BANCARIOS'!$B$4:$K$23,5))</f>
        <v/>
      </c>
      <c r="BU221" s="393" t="str">
        <f>IF(BP221="","",VLOOKUP(BP221,'DATOS BANCARIOS'!$B$4:$K$23,6))</f>
        <v/>
      </c>
      <c r="BV221" s="393" t="str">
        <f>IF(BP221="","",VLOOKUP(BP221,'DATOS BANCARIOS'!$B$4:$K$23,7))</f>
        <v/>
      </c>
      <c r="BW221" s="393" t="str">
        <f>IF(BP221="","",VLOOKUP(BP221,'DATOS BANCARIOS'!$B$4:$K$23,8))</f>
        <v/>
      </c>
      <c r="BX221" s="713"/>
      <c r="BY221" s="395"/>
      <c r="BZ221" s="298">
        <v>0</v>
      </c>
      <c r="CA221" s="299">
        <v>0</v>
      </c>
      <c r="CB221" s="300">
        <v>0</v>
      </c>
      <c r="CC221" s="299">
        <v>0</v>
      </c>
      <c r="CD221" s="300">
        <v>0</v>
      </c>
      <c r="CE221" s="299">
        <v>0</v>
      </c>
      <c r="CF221" s="300">
        <v>0</v>
      </c>
      <c r="CG221" s="299">
        <v>0</v>
      </c>
      <c r="CH221" s="301">
        <v>0</v>
      </c>
      <c r="CI221" s="299">
        <v>0</v>
      </c>
      <c r="CJ221" s="301">
        <v>0</v>
      </c>
      <c r="CK221" s="299">
        <v>0</v>
      </c>
      <c r="CL221" s="375">
        <v>0</v>
      </c>
      <c r="CM221" s="376">
        <v>0</v>
      </c>
      <c r="CN221" s="375">
        <v>0</v>
      </c>
      <c r="CO221" s="376">
        <v>0</v>
      </c>
      <c r="CP221" s="375">
        <v>0</v>
      </c>
      <c r="CQ221" s="302">
        <v>0</v>
      </c>
      <c r="CR221" s="254">
        <f t="shared" si="35"/>
        <v>0</v>
      </c>
      <c r="CS221" s="255">
        <f t="shared" si="41"/>
        <v>0</v>
      </c>
      <c r="CT221" s="291">
        <f t="shared" si="42"/>
        <v>0</v>
      </c>
      <c r="CU221" s="824">
        <f t="shared" si="36"/>
        <v>0</v>
      </c>
      <c r="CV221" s="373">
        <f t="shared" si="37"/>
        <v>0</v>
      </c>
      <c r="CW221" s="373">
        <f t="shared" si="38"/>
        <v>0</v>
      </c>
      <c r="CX221" s="910"/>
      <c r="CY221" s="907"/>
      <c r="CZ221" s="947"/>
    </row>
    <row r="222" spans="1:104" s="6" customFormat="1" ht="22.5" customHeight="1" x14ac:dyDescent="0.25">
      <c r="A222" s="52">
        <v>212</v>
      </c>
      <c r="B222" s="972"/>
      <c r="C222" s="972"/>
      <c r="D222" s="175" t="str">
        <f>IF(B222="","",VLOOKUP(B222,'DATOS BANCARIOS'!$B$4:$K$23,2))</f>
        <v/>
      </c>
      <c r="E222" s="117" t="str">
        <f>IF(B222="","",VLOOKUP(B222,'DATOS BANCARIOS'!$B$4:$K$23,4))</f>
        <v/>
      </c>
      <c r="F222" s="117" t="str">
        <f>IF(B222="","",VLOOKUP(B222,'DATOS BANCARIOS'!$B$4:$K$23,5))</f>
        <v/>
      </c>
      <c r="G222" s="117" t="str">
        <f>IF(B222="","",VLOOKUP(B222,'DATOS BANCARIOS'!$B$4:$K$23,6))</f>
        <v/>
      </c>
      <c r="H222" s="117" t="str">
        <f>IF(B222="","",VLOOKUP(B222,'DATOS BANCARIOS'!$B$4:$K$23,7))</f>
        <v/>
      </c>
      <c r="I222" s="117" t="str">
        <f>IF(B222="","",VLOOKUP(B222,'DATOS BANCARIOS'!$B$4:$K$23,8))</f>
        <v/>
      </c>
      <c r="J222" s="713"/>
      <c r="K222" s="397"/>
      <c r="L222" s="852">
        <v>0</v>
      </c>
      <c r="M222" s="196">
        <f>L222*'BD GRAL 2'!$E$3</f>
        <v>0</v>
      </c>
      <c r="N222" s="369">
        <v>0</v>
      </c>
      <c r="O222" s="196">
        <f>N222*'BD GRAL 2'!$E$4</f>
        <v>0</v>
      </c>
      <c r="P222" s="369">
        <v>0</v>
      </c>
      <c r="Q222" s="196">
        <f>P222*'BD GRAL 2'!$E$5</f>
        <v>0</v>
      </c>
      <c r="R222" s="369">
        <v>0</v>
      </c>
      <c r="S222" s="196">
        <f>R222*'BD GRAL 2'!$E$6</f>
        <v>0</v>
      </c>
      <c r="T222" s="369">
        <v>0</v>
      </c>
      <c r="U222" s="196">
        <f>T222*'BD GRAL 2'!$E$7</f>
        <v>0</v>
      </c>
      <c r="V222" s="369">
        <v>0</v>
      </c>
      <c r="W222" s="165">
        <f>V222*'BD GRAL 2'!$E$8</f>
        <v>0</v>
      </c>
      <c r="X222" s="369">
        <v>0</v>
      </c>
      <c r="Y222" s="196">
        <f>X222*'BD GRAL 2'!$E$9</f>
        <v>0</v>
      </c>
      <c r="Z222" s="369">
        <v>0</v>
      </c>
      <c r="AA222" s="196">
        <f>Z222*'BD GRAL 2'!$E$10</f>
        <v>0</v>
      </c>
      <c r="AB222" s="369">
        <v>0</v>
      </c>
      <c r="AC222" s="196">
        <f>AB222*'BD GRAL 2'!$E$11</f>
        <v>0</v>
      </c>
      <c r="AD222" s="369">
        <v>0</v>
      </c>
      <c r="AE222" s="196">
        <f>AD222*'BD GRAL 2'!$E$12</f>
        <v>0</v>
      </c>
      <c r="AF222" s="369">
        <v>0</v>
      </c>
      <c r="AG222" s="196">
        <f>AF222*'BD GRAL 2'!$E$13</f>
        <v>0</v>
      </c>
      <c r="AH222" s="369">
        <v>0</v>
      </c>
      <c r="AI222" s="196">
        <f>AH222*'BD GRAL 2'!$E$14</f>
        <v>0</v>
      </c>
      <c r="AJ222" s="369">
        <v>0</v>
      </c>
      <c r="AK222" s="196">
        <f>AJ222*'BD GRAL 2'!$E$15</f>
        <v>0</v>
      </c>
      <c r="AL222" s="369">
        <v>0</v>
      </c>
      <c r="AM222" s="196">
        <f>AL222*'BD GRAL 2'!$E$16</f>
        <v>0</v>
      </c>
      <c r="AN222" s="369">
        <v>0</v>
      </c>
      <c r="AO222" s="196">
        <f>AN222*'BD GRAL 2'!$E$17</f>
        <v>0</v>
      </c>
      <c r="AP222" s="369">
        <v>0</v>
      </c>
      <c r="AQ222" s="196">
        <f>AP222*'BD GRAL 2'!$E$18</f>
        <v>0</v>
      </c>
      <c r="AR222" s="207">
        <f t="shared" si="34"/>
        <v>0</v>
      </c>
      <c r="AS222" s="357">
        <v>0</v>
      </c>
      <c r="AT222" s="358">
        <v>0</v>
      </c>
      <c r="AU222" s="359">
        <v>0</v>
      </c>
      <c r="AV222" s="360">
        <v>0</v>
      </c>
      <c r="AW222" s="359">
        <v>0</v>
      </c>
      <c r="AX222" s="360">
        <v>0</v>
      </c>
      <c r="AY222" s="359">
        <v>0</v>
      </c>
      <c r="AZ222" s="361">
        <v>0</v>
      </c>
      <c r="BA222" s="359">
        <v>0</v>
      </c>
      <c r="BB222" s="361">
        <v>0</v>
      </c>
      <c r="BC222" s="359">
        <v>0</v>
      </c>
      <c r="BD222" s="361">
        <v>0</v>
      </c>
      <c r="BE222" s="362">
        <v>0</v>
      </c>
      <c r="BF222" s="232">
        <f t="shared" si="39"/>
        <v>0</v>
      </c>
      <c r="BG222" s="180">
        <f t="shared" si="40"/>
        <v>0</v>
      </c>
      <c r="BH222" s="227">
        <f t="shared" si="43"/>
        <v>0</v>
      </c>
      <c r="BI222" s="236">
        <f t="shared" si="44"/>
        <v>0</v>
      </c>
      <c r="BJ222" s="974"/>
      <c r="BK222" s="909"/>
      <c r="BL222" s="909"/>
      <c r="BM222" s="975"/>
      <c r="BO222" s="242">
        <v>212</v>
      </c>
      <c r="BP222" s="959"/>
      <c r="BQ222" s="959"/>
      <c r="BR222" s="391" t="str">
        <f>IF(BP222="","",VLOOKUP(BP222,'DATOS BANCARIOS'!$B$4:$K$23,2))</f>
        <v/>
      </c>
      <c r="BS222" s="392" t="str">
        <f>IF(BP222="","",VLOOKUP(BP222,'DATOS BANCARIOS'!$B$4:$K$23,4))</f>
        <v/>
      </c>
      <c r="BT222" s="393" t="str">
        <f>IF(BP222="","",VLOOKUP(BP222,'DATOS BANCARIOS'!$B$4:$K$23,5))</f>
        <v/>
      </c>
      <c r="BU222" s="393" t="str">
        <f>IF(BP222="","",VLOOKUP(BP222,'DATOS BANCARIOS'!$B$4:$K$23,6))</f>
        <v/>
      </c>
      <c r="BV222" s="393" t="str">
        <f>IF(BP222="","",VLOOKUP(BP222,'DATOS BANCARIOS'!$B$4:$K$23,7))</f>
        <v/>
      </c>
      <c r="BW222" s="393" t="str">
        <f>IF(BP222="","",VLOOKUP(BP222,'DATOS BANCARIOS'!$B$4:$K$23,8))</f>
        <v/>
      </c>
      <c r="BX222" s="713"/>
      <c r="BY222" s="395"/>
      <c r="BZ222" s="298">
        <v>0</v>
      </c>
      <c r="CA222" s="299">
        <v>0</v>
      </c>
      <c r="CB222" s="300">
        <v>0</v>
      </c>
      <c r="CC222" s="299">
        <v>0</v>
      </c>
      <c r="CD222" s="300">
        <v>0</v>
      </c>
      <c r="CE222" s="299">
        <v>0</v>
      </c>
      <c r="CF222" s="300">
        <v>0</v>
      </c>
      <c r="CG222" s="299">
        <v>0</v>
      </c>
      <c r="CH222" s="301">
        <v>0</v>
      </c>
      <c r="CI222" s="299">
        <v>0</v>
      </c>
      <c r="CJ222" s="301">
        <v>0</v>
      </c>
      <c r="CK222" s="299">
        <v>0</v>
      </c>
      <c r="CL222" s="375">
        <v>0</v>
      </c>
      <c r="CM222" s="376">
        <v>0</v>
      </c>
      <c r="CN222" s="375">
        <v>0</v>
      </c>
      <c r="CO222" s="376">
        <v>0</v>
      </c>
      <c r="CP222" s="375">
        <v>0</v>
      </c>
      <c r="CQ222" s="302">
        <v>0</v>
      </c>
      <c r="CR222" s="254">
        <f t="shared" si="35"/>
        <v>0</v>
      </c>
      <c r="CS222" s="255">
        <f t="shared" si="41"/>
        <v>0</v>
      </c>
      <c r="CT222" s="291">
        <f t="shared" si="42"/>
        <v>0</v>
      </c>
      <c r="CU222" s="824">
        <f t="shared" si="36"/>
        <v>0</v>
      </c>
      <c r="CV222" s="373">
        <f t="shared" si="37"/>
        <v>0</v>
      </c>
      <c r="CW222" s="373">
        <f t="shared" si="38"/>
        <v>0</v>
      </c>
      <c r="CX222" s="910"/>
      <c r="CY222" s="907"/>
      <c r="CZ222" s="947"/>
    </row>
    <row r="223" spans="1:104" s="6" customFormat="1" ht="22.5" customHeight="1" x14ac:dyDescent="0.25">
      <c r="A223" s="52">
        <v>213</v>
      </c>
      <c r="B223" s="972"/>
      <c r="C223" s="972"/>
      <c r="D223" s="175" t="str">
        <f>IF(B223="","",VLOOKUP(B223,'DATOS BANCARIOS'!$B$4:$K$23,2))</f>
        <v/>
      </c>
      <c r="E223" s="117" t="str">
        <f>IF(B223="","",VLOOKUP(B223,'DATOS BANCARIOS'!$B$4:$K$23,4))</f>
        <v/>
      </c>
      <c r="F223" s="117" t="str">
        <f>IF(B223="","",VLOOKUP(B223,'DATOS BANCARIOS'!$B$4:$K$23,5))</f>
        <v/>
      </c>
      <c r="G223" s="117" t="str">
        <f>IF(B223="","",VLOOKUP(B223,'DATOS BANCARIOS'!$B$4:$K$23,6))</f>
        <v/>
      </c>
      <c r="H223" s="117" t="str">
        <f>IF(B223="","",VLOOKUP(B223,'DATOS BANCARIOS'!$B$4:$K$23,7))</f>
        <v/>
      </c>
      <c r="I223" s="117" t="str">
        <f>IF(B223="","",VLOOKUP(B223,'DATOS BANCARIOS'!$B$4:$K$23,8))</f>
        <v/>
      </c>
      <c r="J223" s="713"/>
      <c r="K223" s="397"/>
      <c r="L223" s="852">
        <v>0</v>
      </c>
      <c r="M223" s="196">
        <f>L223*'BD GRAL 2'!$E$3</f>
        <v>0</v>
      </c>
      <c r="N223" s="369">
        <v>0</v>
      </c>
      <c r="O223" s="196">
        <f>N223*'BD GRAL 2'!$E$4</f>
        <v>0</v>
      </c>
      <c r="P223" s="369">
        <v>0</v>
      </c>
      <c r="Q223" s="196">
        <f>P223*'BD GRAL 2'!$E$5</f>
        <v>0</v>
      </c>
      <c r="R223" s="369">
        <v>0</v>
      </c>
      <c r="S223" s="196">
        <f>R223*'BD GRAL 2'!$E$6</f>
        <v>0</v>
      </c>
      <c r="T223" s="369">
        <v>0</v>
      </c>
      <c r="U223" s="196">
        <f>T223*'BD GRAL 2'!$E$7</f>
        <v>0</v>
      </c>
      <c r="V223" s="369">
        <v>0</v>
      </c>
      <c r="W223" s="165">
        <f>V223*'BD GRAL 2'!$E$8</f>
        <v>0</v>
      </c>
      <c r="X223" s="369">
        <v>0</v>
      </c>
      <c r="Y223" s="196">
        <f>X223*'BD GRAL 2'!$E$9</f>
        <v>0</v>
      </c>
      <c r="Z223" s="369">
        <v>0</v>
      </c>
      <c r="AA223" s="196">
        <f>Z223*'BD GRAL 2'!$E$10</f>
        <v>0</v>
      </c>
      <c r="AB223" s="369">
        <v>0</v>
      </c>
      <c r="AC223" s="196">
        <f>AB223*'BD GRAL 2'!$E$11</f>
        <v>0</v>
      </c>
      <c r="AD223" s="369">
        <v>0</v>
      </c>
      <c r="AE223" s="196">
        <f>AD223*'BD GRAL 2'!$E$12</f>
        <v>0</v>
      </c>
      <c r="AF223" s="369">
        <v>0</v>
      </c>
      <c r="AG223" s="196">
        <f>AF223*'BD GRAL 2'!$E$13</f>
        <v>0</v>
      </c>
      <c r="AH223" s="369">
        <v>0</v>
      </c>
      <c r="AI223" s="196">
        <f>AH223*'BD GRAL 2'!$E$14</f>
        <v>0</v>
      </c>
      <c r="AJ223" s="369">
        <v>0</v>
      </c>
      <c r="AK223" s="196">
        <f>AJ223*'BD GRAL 2'!$E$15</f>
        <v>0</v>
      </c>
      <c r="AL223" s="369">
        <v>0</v>
      </c>
      <c r="AM223" s="196">
        <f>AL223*'BD GRAL 2'!$E$16</f>
        <v>0</v>
      </c>
      <c r="AN223" s="369">
        <v>0</v>
      </c>
      <c r="AO223" s="196">
        <f>AN223*'BD GRAL 2'!$E$17</f>
        <v>0</v>
      </c>
      <c r="AP223" s="369">
        <v>0</v>
      </c>
      <c r="AQ223" s="196">
        <f>AP223*'BD GRAL 2'!$E$18</f>
        <v>0</v>
      </c>
      <c r="AR223" s="207">
        <f t="shared" si="34"/>
        <v>0</v>
      </c>
      <c r="AS223" s="357">
        <v>0</v>
      </c>
      <c r="AT223" s="358">
        <v>0</v>
      </c>
      <c r="AU223" s="359">
        <v>0</v>
      </c>
      <c r="AV223" s="360">
        <v>0</v>
      </c>
      <c r="AW223" s="359">
        <v>0</v>
      </c>
      <c r="AX223" s="360">
        <v>0</v>
      </c>
      <c r="AY223" s="359">
        <v>0</v>
      </c>
      <c r="AZ223" s="361">
        <v>0</v>
      </c>
      <c r="BA223" s="359">
        <v>0</v>
      </c>
      <c r="BB223" s="361">
        <v>0</v>
      </c>
      <c r="BC223" s="359">
        <v>0</v>
      </c>
      <c r="BD223" s="361">
        <v>0</v>
      </c>
      <c r="BE223" s="362">
        <v>0</v>
      </c>
      <c r="BF223" s="232">
        <f t="shared" si="39"/>
        <v>0</v>
      </c>
      <c r="BG223" s="180">
        <f t="shared" si="40"/>
        <v>0</v>
      </c>
      <c r="BH223" s="227">
        <f t="shared" si="43"/>
        <v>0</v>
      </c>
      <c r="BI223" s="236">
        <f t="shared" si="44"/>
        <v>0</v>
      </c>
      <c r="BJ223" s="974"/>
      <c r="BK223" s="909"/>
      <c r="BL223" s="909"/>
      <c r="BM223" s="975"/>
      <c r="BO223" s="242">
        <v>213</v>
      </c>
      <c r="BP223" s="959"/>
      <c r="BQ223" s="959"/>
      <c r="BR223" s="391" t="str">
        <f>IF(BP223="","",VLOOKUP(BP223,'DATOS BANCARIOS'!$B$4:$K$23,2))</f>
        <v/>
      </c>
      <c r="BS223" s="392" t="str">
        <f>IF(BP223="","",VLOOKUP(BP223,'DATOS BANCARIOS'!$B$4:$K$23,4))</f>
        <v/>
      </c>
      <c r="BT223" s="393" t="str">
        <f>IF(BP223="","",VLOOKUP(BP223,'DATOS BANCARIOS'!$B$4:$K$23,5))</f>
        <v/>
      </c>
      <c r="BU223" s="393" t="str">
        <f>IF(BP223="","",VLOOKUP(BP223,'DATOS BANCARIOS'!$B$4:$K$23,6))</f>
        <v/>
      </c>
      <c r="BV223" s="393" t="str">
        <f>IF(BP223="","",VLOOKUP(BP223,'DATOS BANCARIOS'!$B$4:$K$23,7))</f>
        <v/>
      </c>
      <c r="BW223" s="393" t="str">
        <f>IF(BP223="","",VLOOKUP(BP223,'DATOS BANCARIOS'!$B$4:$K$23,8))</f>
        <v/>
      </c>
      <c r="BX223" s="713"/>
      <c r="BY223" s="395"/>
      <c r="BZ223" s="298">
        <v>0</v>
      </c>
      <c r="CA223" s="299">
        <v>0</v>
      </c>
      <c r="CB223" s="300">
        <v>0</v>
      </c>
      <c r="CC223" s="299">
        <v>0</v>
      </c>
      <c r="CD223" s="300">
        <v>0</v>
      </c>
      <c r="CE223" s="299">
        <v>0</v>
      </c>
      <c r="CF223" s="300">
        <v>0</v>
      </c>
      <c r="CG223" s="299">
        <v>0</v>
      </c>
      <c r="CH223" s="301">
        <v>0</v>
      </c>
      <c r="CI223" s="299">
        <v>0</v>
      </c>
      <c r="CJ223" s="301">
        <v>0</v>
      </c>
      <c r="CK223" s="299">
        <v>0</v>
      </c>
      <c r="CL223" s="375">
        <v>0</v>
      </c>
      <c r="CM223" s="376">
        <v>0</v>
      </c>
      <c r="CN223" s="375">
        <v>0</v>
      </c>
      <c r="CO223" s="376">
        <v>0</v>
      </c>
      <c r="CP223" s="375">
        <v>0</v>
      </c>
      <c r="CQ223" s="302">
        <v>0</v>
      </c>
      <c r="CR223" s="254">
        <f t="shared" si="35"/>
        <v>0</v>
      </c>
      <c r="CS223" s="255">
        <f t="shared" si="41"/>
        <v>0</v>
      </c>
      <c r="CT223" s="291">
        <f t="shared" si="42"/>
        <v>0</v>
      </c>
      <c r="CU223" s="824">
        <f t="shared" si="36"/>
        <v>0</v>
      </c>
      <c r="CV223" s="373">
        <f t="shared" si="37"/>
        <v>0</v>
      </c>
      <c r="CW223" s="373">
        <f t="shared" si="38"/>
        <v>0</v>
      </c>
      <c r="CX223" s="910"/>
      <c r="CY223" s="907"/>
      <c r="CZ223" s="947"/>
    </row>
    <row r="224" spans="1:104" s="6" customFormat="1" ht="22.5" customHeight="1" x14ac:dyDescent="0.25">
      <c r="A224" s="52">
        <v>214</v>
      </c>
      <c r="B224" s="972"/>
      <c r="C224" s="972"/>
      <c r="D224" s="175" t="str">
        <f>IF(B224="","",VLOOKUP(B224,'DATOS BANCARIOS'!$B$4:$K$23,2))</f>
        <v/>
      </c>
      <c r="E224" s="117" t="str">
        <f>IF(B224="","",VLOOKUP(B224,'DATOS BANCARIOS'!$B$4:$K$23,4))</f>
        <v/>
      </c>
      <c r="F224" s="117" t="str">
        <f>IF(B224="","",VLOOKUP(B224,'DATOS BANCARIOS'!$B$4:$K$23,5))</f>
        <v/>
      </c>
      <c r="G224" s="117" t="str">
        <f>IF(B224="","",VLOOKUP(B224,'DATOS BANCARIOS'!$B$4:$K$23,6))</f>
        <v/>
      </c>
      <c r="H224" s="117" t="str">
        <f>IF(B224="","",VLOOKUP(B224,'DATOS BANCARIOS'!$B$4:$K$23,7))</f>
        <v/>
      </c>
      <c r="I224" s="117" t="str">
        <f>IF(B224="","",VLOOKUP(B224,'DATOS BANCARIOS'!$B$4:$K$23,8))</f>
        <v/>
      </c>
      <c r="J224" s="713"/>
      <c r="K224" s="397"/>
      <c r="L224" s="852">
        <v>0</v>
      </c>
      <c r="M224" s="196">
        <f>L224*'BD GRAL 2'!$E$3</f>
        <v>0</v>
      </c>
      <c r="N224" s="369">
        <v>0</v>
      </c>
      <c r="O224" s="196">
        <f>N224*'BD GRAL 2'!$E$4</f>
        <v>0</v>
      </c>
      <c r="P224" s="369">
        <v>0</v>
      </c>
      <c r="Q224" s="196">
        <f>P224*'BD GRAL 2'!$E$5</f>
        <v>0</v>
      </c>
      <c r="R224" s="369">
        <v>0</v>
      </c>
      <c r="S224" s="196">
        <f>R224*'BD GRAL 2'!$E$6</f>
        <v>0</v>
      </c>
      <c r="T224" s="369">
        <v>0</v>
      </c>
      <c r="U224" s="196">
        <f>T224*'BD GRAL 2'!$E$7</f>
        <v>0</v>
      </c>
      <c r="V224" s="369">
        <v>0</v>
      </c>
      <c r="W224" s="165">
        <f>V224*'BD GRAL 2'!$E$8</f>
        <v>0</v>
      </c>
      <c r="X224" s="369">
        <v>0</v>
      </c>
      <c r="Y224" s="196">
        <f>X224*'BD GRAL 2'!$E$9</f>
        <v>0</v>
      </c>
      <c r="Z224" s="369">
        <v>0</v>
      </c>
      <c r="AA224" s="196">
        <f>Z224*'BD GRAL 2'!$E$10</f>
        <v>0</v>
      </c>
      <c r="AB224" s="369">
        <v>0</v>
      </c>
      <c r="AC224" s="196">
        <f>AB224*'BD GRAL 2'!$E$11</f>
        <v>0</v>
      </c>
      <c r="AD224" s="369">
        <v>0</v>
      </c>
      <c r="AE224" s="196">
        <f>AD224*'BD GRAL 2'!$E$12</f>
        <v>0</v>
      </c>
      <c r="AF224" s="369">
        <v>0</v>
      </c>
      <c r="AG224" s="196">
        <f>AF224*'BD GRAL 2'!$E$13</f>
        <v>0</v>
      </c>
      <c r="AH224" s="369">
        <v>0</v>
      </c>
      <c r="AI224" s="196">
        <f>AH224*'BD GRAL 2'!$E$14</f>
        <v>0</v>
      </c>
      <c r="AJ224" s="369">
        <v>0</v>
      </c>
      <c r="AK224" s="196">
        <f>AJ224*'BD GRAL 2'!$E$15</f>
        <v>0</v>
      </c>
      <c r="AL224" s="369">
        <v>0</v>
      </c>
      <c r="AM224" s="196">
        <f>AL224*'BD GRAL 2'!$E$16</f>
        <v>0</v>
      </c>
      <c r="AN224" s="369">
        <v>0</v>
      </c>
      <c r="AO224" s="196">
        <f>AN224*'BD GRAL 2'!$E$17</f>
        <v>0</v>
      </c>
      <c r="AP224" s="369">
        <v>0</v>
      </c>
      <c r="AQ224" s="196">
        <f>AP224*'BD GRAL 2'!$E$18</f>
        <v>0</v>
      </c>
      <c r="AR224" s="207">
        <f t="shared" si="34"/>
        <v>0</v>
      </c>
      <c r="AS224" s="357">
        <v>0</v>
      </c>
      <c r="AT224" s="358">
        <v>0</v>
      </c>
      <c r="AU224" s="359">
        <v>0</v>
      </c>
      <c r="AV224" s="360">
        <v>0</v>
      </c>
      <c r="AW224" s="359">
        <v>0</v>
      </c>
      <c r="AX224" s="360">
        <v>0</v>
      </c>
      <c r="AY224" s="359">
        <v>0</v>
      </c>
      <c r="AZ224" s="361">
        <v>0</v>
      </c>
      <c r="BA224" s="359">
        <v>0</v>
      </c>
      <c r="BB224" s="361">
        <v>0</v>
      </c>
      <c r="BC224" s="359">
        <v>0</v>
      </c>
      <c r="BD224" s="361">
        <v>0</v>
      </c>
      <c r="BE224" s="362">
        <v>0</v>
      </c>
      <c r="BF224" s="232">
        <f t="shared" si="39"/>
        <v>0</v>
      </c>
      <c r="BG224" s="180">
        <f t="shared" si="40"/>
        <v>0</v>
      </c>
      <c r="BH224" s="227">
        <f t="shared" si="43"/>
        <v>0</v>
      </c>
      <c r="BI224" s="236">
        <f t="shared" si="44"/>
        <v>0</v>
      </c>
      <c r="BJ224" s="974"/>
      <c r="BK224" s="909"/>
      <c r="BL224" s="909"/>
      <c r="BM224" s="975"/>
      <c r="BO224" s="242">
        <v>214</v>
      </c>
      <c r="BP224" s="959"/>
      <c r="BQ224" s="959"/>
      <c r="BR224" s="391" t="str">
        <f>IF(BP224="","",VLOOKUP(BP224,'DATOS BANCARIOS'!$B$4:$K$23,2))</f>
        <v/>
      </c>
      <c r="BS224" s="392" t="str">
        <f>IF(BP224="","",VLOOKUP(BP224,'DATOS BANCARIOS'!$B$4:$K$23,4))</f>
        <v/>
      </c>
      <c r="BT224" s="393" t="str">
        <f>IF(BP224="","",VLOOKUP(BP224,'DATOS BANCARIOS'!$B$4:$K$23,5))</f>
        <v/>
      </c>
      <c r="BU224" s="393" t="str">
        <f>IF(BP224="","",VLOOKUP(BP224,'DATOS BANCARIOS'!$B$4:$K$23,6))</f>
        <v/>
      </c>
      <c r="BV224" s="393" t="str">
        <f>IF(BP224="","",VLOOKUP(BP224,'DATOS BANCARIOS'!$B$4:$K$23,7))</f>
        <v/>
      </c>
      <c r="BW224" s="393" t="str">
        <f>IF(BP224="","",VLOOKUP(BP224,'DATOS BANCARIOS'!$B$4:$K$23,8))</f>
        <v/>
      </c>
      <c r="BX224" s="713"/>
      <c r="BY224" s="395"/>
      <c r="BZ224" s="298">
        <v>0</v>
      </c>
      <c r="CA224" s="299">
        <v>0</v>
      </c>
      <c r="CB224" s="300">
        <v>0</v>
      </c>
      <c r="CC224" s="299">
        <v>0</v>
      </c>
      <c r="CD224" s="300">
        <v>0</v>
      </c>
      <c r="CE224" s="299">
        <v>0</v>
      </c>
      <c r="CF224" s="300">
        <v>0</v>
      </c>
      <c r="CG224" s="299">
        <v>0</v>
      </c>
      <c r="CH224" s="301">
        <v>0</v>
      </c>
      <c r="CI224" s="299">
        <v>0</v>
      </c>
      <c r="CJ224" s="301">
        <v>0</v>
      </c>
      <c r="CK224" s="299">
        <v>0</v>
      </c>
      <c r="CL224" s="375">
        <v>0</v>
      </c>
      <c r="CM224" s="376">
        <v>0</v>
      </c>
      <c r="CN224" s="375">
        <v>0</v>
      </c>
      <c r="CO224" s="376">
        <v>0</v>
      </c>
      <c r="CP224" s="375">
        <v>0</v>
      </c>
      <c r="CQ224" s="302">
        <v>0</v>
      </c>
      <c r="CR224" s="254">
        <f t="shared" si="35"/>
        <v>0</v>
      </c>
      <c r="CS224" s="255">
        <f t="shared" si="41"/>
        <v>0</v>
      </c>
      <c r="CT224" s="291">
        <f t="shared" si="42"/>
        <v>0</v>
      </c>
      <c r="CU224" s="824">
        <f t="shared" si="36"/>
        <v>0</v>
      </c>
      <c r="CV224" s="373">
        <f t="shared" si="37"/>
        <v>0</v>
      </c>
      <c r="CW224" s="373">
        <f t="shared" si="38"/>
        <v>0</v>
      </c>
      <c r="CX224" s="910"/>
      <c r="CY224" s="907"/>
      <c r="CZ224" s="947"/>
    </row>
    <row r="225" spans="1:104" s="6" customFormat="1" ht="22.5" customHeight="1" x14ac:dyDescent="0.25">
      <c r="A225" s="52">
        <v>215</v>
      </c>
      <c r="B225" s="972"/>
      <c r="C225" s="972"/>
      <c r="D225" s="175" t="str">
        <f>IF(B225="","",VLOOKUP(B225,'DATOS BANCARIOS'!$B$4:$K$23,2))</f>
        <v/>
      </c>
      <c r="E225" s="117" t="str">
        <f>IF(B225="","",VLOOKUP(B225,'DATOS BANCARIOS'!$B$4:$K$23,4))</f>
        <v/>
      </c>
      <c r="F225" s="117" t="str">
        <f>IF(B225="","",VLOOKUP(B225,'DATOS BANCARIOS'!$B$4:$K$23,5))</f>
        <v/>
      </c>
      <c r="G225" s="117" t="str">
        <f>IF(B225="","",VLOOKUP(B225,'DATOS BANCARIOS'!$B$4:$K$23,6))</f>
        <v/>
      </c>
      <c r="H225" s="117" t="str">
        <f>IF(B225="","",VLOOKUP(B225,'DATOS BANCARIOS'!$B$4:$K$23,7))</f>
        <v/>
      </c>
      <c r="I225" s="117" t="str">
        <f>IF(B225="","",VLOOKUP(B225,'DATOS BANCARIOS'!$B$4:$K$23,8))</f>
        <v/>
      </c>
      <c r="J225" s="713"/>
      <c r="K225" s="397"/>
      <c r="L225" s="852">
        <v>0</v>
      </c>
      <c r="M225" s="196">
        <f>L225*'BD GRAL 2'!$E$3</f>
        <v>0</v>
      </c>
      <c r="N225" s="369">
        <v>0</v>
      </c>
      <c r="O225" s="196">
        <f>N225*'BD GRAL 2'!$E$4</f>
        <v>0</v>
      </c>
      <c r="P225" s="369">
        <v>0</v>
      </c>
      <c r="Q225" s="196">
        <f>P225*'BD GRAL 2'!$E$5</f>
        <v>0</v>
      </c>
      <c r="R225" s="369">
        <v>0</v>
      </c>
      <c r="S225" s="196">
        <f>R225*'BD GRAL 2'!$E$6</f>
        <v>0</v>
      </c>
      <c r="T225" s="369">
        <v>0</v>
      </c>
      <c r="U225" s="196">
        <f>T225*'BD GRAL 2'!$E$7</f>
        <v>0</v>
      </c>
      <c r="V225" s="369">
        <v>0</v>
      </c>
      <c r="W225" s="165">
        <f>V225*'BD GRAL 2'!$E$8</f>
        <v>0</v>
      </c>
      <c r="X225" s="369">
        <v>0</v>
      </c>
      <c r="Y225" s="196">
        <f>X225*'BD GRAL 2'!$E$9</f>
        <v>0</v>
      </c>
      <c r="Z225" s="369">
        <v>0</v>
      </c>
      <c r="AA225" s="196">
        <f>Z225*'BD GRAL 2'!$E$10</f>
        <v>0</v>
      </c>
      <c r="AB225" s="369">
        <v>0</v>
      </c>
      <c r="AC225" s="196">
        <f>AB225*'BD GRAL 2'!$E$11</f>
        <v>0</v>
      </c>
      <c r="AD225" s="369">
        <v>0</v>
      </c>
      <c r="AE225" s="196">
        <f>AD225*'BD GRAL 2'!$E$12</f>
        <v>0</v>
      </c>
      <c r="AF225" s="369">
        <v>0</v>
      </c>
      <c r="AG225" s="196">
        <f>AF225*'BD GRAL 2'!$E$13</f>
        <v>0</v>
      </c>
      <c r="AH225" s="369">
        <v>0</v>
      </c>
      <c r="AI225" s="196">
        <f>AH225*'BD GRAL 2'!$E$14</f>
        <v>0</v>
      </c>
      <c r="AJ225" s="369">
        <v>0</v>
      </c>
      <c r="AK225" s="196">
        <f>AJ225*'BD GRAL 2'!$E$15</f>
        <v>0</v>
      </c>
      <c r="AL225" s="369">
        <v>0</v>
      </c>
      <c r="AM225" s="196">
        <f>AL225*'BD GRAL 2'!$E$16</f>
        <v>0</v>
      </c>
      <c r="AN225" s="369">
        <v>0</v>
      </c>
      <c r="AO225" s="196">
        <f>AN225*'BD GRAL 2'!$E$17</f>
        <v>0</v>
      </c>
      <c r="AP225" s="369">
        <v>0</v>
      </c>
      <c r="AQ225" s="196">
        <f>AP225*'BD GRAL 2'!$E$18</f>
        <v>0</v>
      </c>
      <c r="AR225" s="207">
        <f t="shared" si="34"/>
        <v>0</v>
      </c>
      <c r="AS225" s="357">
        <v>0</v>
      </c>
      <c r="AT225" s="358">
        <v>0</v>
      </c>
      <c r="AU225" s="359">
        <v>0</v>
      </c>
      <c r="AV225" s="360">
        <v>0</v>
      </c>
      <c r="AW225" s="359">
        <v>0</v>
      </c>
      <c r="AX225" s="360">
        <v>0</v>
      </c>
      <c r="AY225" s="359">
        <v>0</v>
      </c>
      <c r="AZ225" s="361">
        <v>0</v>
      </c>
      <c r="BA225" s="359">
        <v>0</v>
      </c>
      <c r="BB225" s="361">
        <v>0</v>
      </c>
      <c r="BC225" s="359">
        <v>0</v>
      </c>
      <c r="BD225" s="361">
        <v>0</v>
      </c>
      <c r="BE225" s="362">
        <v>0</v>
      </c>
      <c r="BF225" s="232">
        <f t="shared" si="39"/>
        <v>0</v>
      </c>
      <c r="BG225" s="180">
        <f t="shared" si="40"/>
        <v>0</v>
      </c>
      <c r="BH225" s="227">
        <f t="shared" si="43"/>
        <v>0</v>
      </c>
      <c r="BI225" s="236">
        <f t="shared" si="44"/>
        <v>0</v>
      </c>
      <c r="BJ225" s="974"/>
      <c r="BK225" s="909"/>
      <c r="BL225" s="909"/>
      <c r="BM225" s="975"/>
      <c r="BO225" s="242">
        <v>215</v>
      </c>
      <c r="BP225" s="959"/>
      <c r="BQ225" s="959"/>
      <c r="BR225" s="391" t="str">
        <f>IF(BP225="","",VLOOKUP(BP225,'DATOS BANCARIOS'!$B$4:$K$23,2))</f>
        <v/>
      </c>
      <c r="BS225" s="392" t="str">
        <f>IF(BP225="","",VLOOKUP(BP225,'DATOS BANCARIOS'!$B$4:$K$23,4))</f>
        <v/>
      </c>
      <c r="BT225" s="393" t="str">
        <f>IF(BP225="","",VLOOKUP(BP225,'DATOS BANCARIOS'!$B$4:$K$23,5))</f>
        <v/>
      </c>
      <c r="BU225" s="393" t="str">
        <f>IF(BP225="","",VLOOKUP(BP225,'DATOS BANCARIOS'!$B$4:$K$23,6))</f>
        <v/>
      </c>
      <c r="BV225" s="393" t="str">
        <f>IF(BP225="","",VLOOKUP(BP225,'DATOS BANCARIOS'!$B$4:$K$23,7))</f>
        <v/>
      </c>
      <c r="BW225" s="393" t="str">
        <f>IF(BP225="","",VLOOKUP(BP225,'DATOS BANCARIOS'!$B$4:$K$23,8))</f>
        <v/>
      </c>
      <c r="BX225" s="713"/>
      <c r="BY225" s="395"/>
      <c r="BZ225" s="298">
        <v>0</v>
      </c>
      <c r="CA225" s="299">
        <v>0</v>
      </c>
      <c r="CB225" s="300">
        <v>0</v>
      </c>
      <c r="CC225" s="299">
        <v>0</v>
      </c>
      <c r="CD225" s="300">
        <v>0</v>
      </c>
      <c r="CE225" s="299">
        <v>0</v>
      </c>
      <c r="CF225" s="300">
        <v>0</v>
      </c>
      <c r="CG225" s="299">
        <v>0</v>
      </c>
      <c r="CH225" s="301">
        <v>0</v>
      </c>
      <c r="CI225" s="299">
        <v>0</v>
      </c>
      <c r="CJ225" s="301">
        <v>0</v>
      </c>
      <c r="CK225" s="299">
        <v>0</v>
      </c>
      <c r="CL225" s="375">
        <v>0</v>
      </c>
      <c r="CM225" s="376">
        <v>0</v>
      </c>
      <c r="CN225" s="375">
        <v>0</v>
      </c>
      <c r="CO225" s="376">
        <v>0</v>
      </c>
      <c r="CP225" s="375">
        <v>0</v>
      </c>
      <c r="CQ225" s="302">
        <v>0</v>
      </c>
      <c r="CR225" s="254">
        <f t="shared" si="35"/>
        <v>0</v>
      </c>
      <c r="CS225" s="255">
        <f t="shared" si="41"/>
        <v>0</v>
      </c>
      <c r="CT225" s="291">
        <f t="shared" si="42"/>
        <v>0</v>
      </c>
      <c r="CU225" s="824">
        <f t="shared" si="36"/>
        <v>0</v>
      </c>
      <c r="CV225" s="373">
        <f t="shared" si="37"/>
        <v>0</v>
      </c>
      <c r="CW225" s="373">
        <f t="shared" si="38"/>
        <v>0</v>
      </c>
      <c r="CX225" s="910"/>
      <c r="CY225" s="907"/>
      <c r="CZ225" s="947"/>
    </row>
    <row r="226" spans="1:104" s="6" customFormat="1" ht="22.5" customHeight="1" x14ac:dyDescent="0.25">
      <c r="A226" s="52">
        <v>216</v>
      </c>
      <c r="B226" s="972"/>
      <c r="C226" s="972"/>
      <c r="D226" s="175" t="str">
        <f>IF(B226="","",VLOOKUP(B226,'DATOS BANCARIOS'!$B$4:$K$23,2))</f>
        <v/>
      </c>
      <c r="E226" s="117" t="str">
        <f>IF(B226="","",VLOOKUP(B226,'DATOS BANCARIOS'!$B$4:$K$23,4))</f>
        <v/>
      </c>
      <c r="F226" s="117" t="str">
        <f>IF(B226="","",VLOOKUP(B226,'DATOS BANCARIOS'!$B$4:$K$23,5))</f>
        <v/>
      </c>
      <c r="G226" s="117" t="str">
        <f>IF(B226="","",VLOOKUP(B226,'DATOS BANCARIOS'!$B$4:$K$23,6))</f>
        <v/>
      </c>
      <c r="H226" s="117" t="str">
        <f>IF(B226="","",VLOOKUP(B226,'DATOS BANCARIOS'!$B$4:$K$23,7))</f>
        <v/>
      </c>
      <c r="I226" s="117" t="str">
        <f>IF(B226="","",VLOOKUP(B226,'DATOS BANCARIOS'!$B$4:$K$23,8))</f>
        <v/>
      </c>
      <c r="J226" s="713"/>
      <c r="K226" s="397"/>
      <c r="L226" s="852">
        <v>0</v>
      </c>
      <c r="M226" s="196">
        <f>L226*'BD GRAL 2'!$E$3</f>
        <v>0</v>
      </c>
      <c r="N226" s="369">
        <v>0</v>
      </c>
      <c r="O226" s="196">
        <f>N226*'BD GRAL 2'!$E$4</f>
        <v>0</v>
      </c>
      <c r="P226" s="369">
        <v>0</v>
      </c>
      <c r="Q226" s="196">
        <f>P226*'BD GRAL 2'!$E$5</f>
        <v>0</v>
      </c>
      <c r="R226" s="369">
        <v>0</v>
      </c>
      <c r="S226" s="196">
        <f>R226*'BD GRAL 2'!$E$6</f>
        <v>0</v>
      </c>
      <c r="T226" s="369">
        <v>0</v>
      </c>
      <c r="U226" s="196">
        <f>T226*'BD GRAL 2'!$E$7</f>
        <v>0</v>
      </c>
      <c r="V226" s="369">
        <v>0</v>
      </c>
      <c r="W226" s="165">
        <f>V226*'BD GRAL 2'!$E$8</f>
        <v>0</v>
      </c>
      <c r="X226" s="369">
        <v>0</v>
      </c>
      <c r="Y226" s="196">
        <f>X226*'BD GRAL 2'!$E$9</f>
        <v>0</v>
      </c>
      <c r="Z226" s="369">
        <v>0</v>
      </c>
      <c r="AA226" s="196">
        <f>Z226*'BD GRAL 2'!$E$10</f>
        <v>0</v>
      </c>
      <c r="AB226" s="369">
        <v>0</v>
      </c>
      <c r="AC226" s="196">
        <f>AB226*'BD GRAL 2'!$E$11</f>
        <v>0</v>
      </c>
      <c r="AD226" s="369">
        <v>0</v>
      </c>
      <c r="AE226" s="196">
        <f>AD226*'BD GRAL 2'!$E$12</f>
        <v>0</v>
      </c>
      <c r="AF226" s="369">
        <v>0</v>
      </c>
      <c r="AG226" s="196">
        <f>AF226*'BD GRAL 2'!$E$13</f>
        <v>0</v>
      </c>
      <c r="AH226" s="369">
        <v>0</v>
      </c>
      <c r="AI226" s="196">
        <f>AH226*'BD GRAL 2'!$E$14</f>
        <v>0</v>
      </c>
      <c r="AJ226" s="369">
        <v>0</v>
      </c>
      <c r="AK226" s="196">
        <f>AJ226*'BD GRAL 2'!$E$15</f>
        <v>0</v>
      </c>
      <c r="AL226" s="369">
        <v>0</v>
      </c>
      <c r="AM226" s="196">
        <f>AL226*'BD GRAL 2'!$E$16</f>
        <v>0</v>
      </c>
      <c r="AN226" s="369">
        <v>0</v>
      </c>
      <c r="AO226" s="196">
        <f>AN226*'BD GRAL 2'!$E$17</f>
        <v>0</v>
      </c>
      <c r="AP226" s="369">
        <v>0</v>
      </c>
      <c r="AQ226" s="196">
        <f>AP226*'BD GRAL 2'!$E$18</f>
        <v>0</v>
      </c>
      <c r="AR226" s="207">
        <f t="shared" si="34"/>
        <v>0</v>
      </c>
      <c r="AS226" s="357">
        <v>0</v>
      </c>
      <c r="AT226" s="358">
        <v>0</v>
      </c>
      <c r="AU226" s="359">
        <v>0</v>
      </c>
      <c r="AV226" s="360">
        <v>0</v>
      </c>
      <c r="AW226" s="359">
        <v>0</v>
      </c>
      <c r="AX226" s="360">
        <v>0</v>
      </c>
      <c r="AY226" s="359">
        <v>0</v>
      </c>
      <c r="AZ226" s="361">
        <v>0</v>
      </c>
      <c r="BA226" s="359">
        <v>0</v>
      </c>
      <c r="BB226" s="361">
        <v>0</v>
      </c>
      <c r="BC226" s="359">
        <v>0</v>
      </c>
      <c r="BD226" s="361">
        <v>0</v>
      </c>
      <c r="BE226" s="362">
        <v>0</v>
      </c>
      <c r="BF226" s="232">
        <f t="shared" si="39"/>
        <v>0</v>
      </c>
      <c r="BG226" s="180">
        <f t="shared" si="40"/>
        <v>0</v>
      </c>
      <c r="BH226" s="227">
        <f t="shared" si="43"/>
        <v>0</v>
      </c>
      <c r="BI226" s="236">
        <f t="shared" si="44"/>
        <v>0</v>
      </c>
      <c r="BJ226" s="974"/>
      <c r="BK226" s="909"/>
      <c r="BL226" s="909"/>
      <c r="BM226" s="975"/>
      <c r="BO226" s="242">
        <v>216</v>
      </c>
      <c r="BP226" s="959"/>
      <c r="BQ226" s="959"/>
      <c r="BR226" s="391" t="str">
        <f>IF(BP226="","",VLOOKUP(BP226,'DATOS BANCARIOS'!$B$4:$K$23,2))</f>
        <v/>
      </c>
      <c r="BS226" s="392" t="str">
        <f>IF(BP226="","",VLOOKUP(BP226,'DATOS BANCARIOS'!$B$4:$K$23,4))</f>
        <v/>
      </c>
      <c r="BT226" s="393" t="str">
        <f>IF(BP226="","",VLOOKUP(BP226,'DATOS BANCARIOS'!$B$4:$K$23,5))</f>
        <v/>
      </c>
      <c r="BU226" s="393" t="str">
        <f>IF(BP226="","",VLOOKUP(BP226,'DATOS BANCARIOS'!$B$4:$K$23,6))</f>
        <v/>
      </c>
      <c r="BV226" s="393" t="str">
        <f>IF(BP226="","",VLOOKUP(BP226,'DATOS BANCARIOS'!$B$4:$K$23,7))</f>
        <v/>
      </c>
      <c r="BW226" s="393" t="str">
        <f>IF(BP226="","",VLOOKUP(BP226,'DATOS BANCARIOS'!$B$4:$K$23,8))</f>
        <v/>
      </c>
      <c r="BX226" s="713"/>
      <c r="BY226" s="395"/>
      <c r="BZ226" s="298">
        <v>0</v>
      </c>
      <c r="CA226" s="299">
        <v>0</v>
      </c>
      <c r="CB226" s="300">
        <v>0</v>
      </c>
      <c r="CC226" s="299">
        <v>0</v>
      </c>
      <c r="CD226" s="300">
        <v>0</v>
      </c>
      <c r="CE226" s="299">
        <v>0</v>
      </c>
      <c r="CF226" s="300">
        <v>0</v>
      </c>
      <c r="CG226" s="299">
        <v>0</v>
      </c>
      <c r="CH226" s="301">
        <v>0</v>
      </c>
      <c r="CI226" s="299">
        <v>0</v>
      </c>
      <c r="CJ226" s="301">
        <v>0</v>
      </c>
      <c r="CK226" s="299">
        <v>0</v>
      </c>
      <c r="CL226" s="375">
        <v>0</v>
      </c>
      <c r="CM226" s="376">
        <v>0</v>
      </c>
      <c r="CN226" s="375">
        <v>0</v>
      </c>
      <c r="CO226" s="376">
        <v>0</v>
      </c>
      <c r="CP226" s="375">
        <v>0</v>
      </c>
      <c r="CQ226" s="302">
        <v>0</v>
      </c>
      <c r="CR226" s="254">
        <f t="shared" si="35"/>
        <v>0</v>
      </c>
      <c r="CS226" s="255">
        <f t="shared" si="41"/>
        <v>0</v>
      </c>
      <c r="CT226" s="291">
        <f t="shared" si="42"/>
        <v>0</v>
      </c>
      <c r="CU226" s="824">
        <f t="shared" si="36"/>
        <v>0</v>
      </c>
      <c r="CV226" s="373">
        <f t="shared" si="37"/>
        <v>0</v>
      </c>
      <c r="CW226" s="373">
        <f t="shared" si="38"/>
        <v>0</v>
      </c>
      <c r="CX226" s="910"/>
      <c r="CY226" s="907"/>
      <c r="CZ226" s="947"/>
    </row>
    <row r="227" spans="1:104" s="6" customFormat="1" ht="22.5" customHeight="1" x14ac:dyDescent="0.25">
      <c r="A227" s="52">
        <v>217</v>
      </c>
      <c r="B227" s="972"/>
      <c r="C227" s="972"/>
      <c r="D227" s="175" t="str">
        <f>IF(B227="","",VLOOKUP(B227,'DATOS BANCARIOS'!$B$4:$K$23,2))</f>
        <v/>
      </c>
      <c r="E227" s="117" t="str">
        <f>IF(B227="","",VLOOKUP(B227,'DATOS BANCARIOS'!$B$4:$K$23,4))</f>
        <v/>
      </c>
      <c r="F227" s="117" t="str">
        <f>IF(B227="","",VLOOKUP(B227,'DATOS BANCARIOS'!$B$4:$K$23,5))</f>
        <v/>
      </c>
      <c r="G227" s="117" t="str">
        <f>IF(B227="","",VLOOKUP(B227,'DATOS BANCARIOS'!$B$4:$K$23,6))</f>
        <v/>
      </c>
      <c r="H227" s="117" t="str">
        <f>IF(B227="","",VLOOKUP(B227,'DATOS BANCARIOS'!$B$4:$K$23,7))</f>
        <v/>
      </c>
      <c r="I227" s="117" t="str">
        <f>IF(B227="","",VLOOKUP(B227,'DATOS BANCARIOS'!$B$4:$K$23,8))</f>
        <v/>
      </c>
      <c r="J227" s="713"/>
      <c r="K227" s="397"/>
      <c r="L227" s="852">
        <v>0</v>
      </c>
      <c r="M227" s="196">
        <f>L227*'BD GRAL 2'!$E$3</f>
        <v>0</v>
      </c>
      <c r="N227" s="369">
        <v>0</v>
      </c>
      <c r="O227" s="196">
        <f>N227*'BD GRAL 2'!$E$4</f>
        <v>0</v>
      </c>
      <c r="P227" s="369">
        <v>0</v>
      </c>
      <c r="Q227" s="196">
        <f>P227*'BD GRAL 2'!$E$5</f>
        <v>0</v>
      </c>
      <c r="R227" s="369">
        <v>0</v>
      </c>
      <c r="S227" s="196">
        <f>R227*'BD GRAL 2'!$E$6</f>
        <v>0</v>
      </c>
      <c r="T227" s="369">
        <v>0</v>
      </c>
      <c r="U227" s="196">
        <f>T227*'BD GRAL 2'!$E$7</f>
        <v>0</v>
      </c>
      <c r="V227" s="369">
        <v>0</v>
      </c>
      <c r="W227" s="165">
        <f>V227*'BD GRAL 2'!$E$8</f>
        <v>0</v>
      </c>
      <c r="X227" s="369">
        <v>0</v>
      </c>
      <c r="Y227" s="196">
        <f>X227*'BD GRAL 2'!$E$9</f>
        <v>0</v>
      </c>
      <c r="Z227" s="369">
        <v>0</v>
      </c>
      <c r="AA227" s="196">
        <f>Z227*'BD GRAL 2'!$E$10</f>
        <v>0</v>
      </c>
      <c r="AB227" s="369">
        <v>0</v>
      </c>
      <c r="AC227" s="196">
        <f>AB227*'BD GRAL 2'!$E$11</f>
        <v>0</v>
      </c>
      <c r="AD227" s="369">
        <v>0</v>
      </c>
      <c r="AE227" s="196">
        <f>AD227*'BD GRAL 2'!$E$12</f>
        <v>0</v>
      </c>
      <c r="AF227" s="369">
        <v>0</v>
      </c>
      <c r="AG227" s="196">
        <f>AF227*'BD GRAL 2'!$E$13</f>
        <v>0</v>
      </c>
      <c r="AH227" s="369">
        <v>0</v>
      </c>
      <c r="AI227" s="196">
        <f>AH227*'BD GRAL 2'!$E$14</f>
        <v>0</v>
      </c>
      <c r="AJ227" s="369">
        <v>0</v>
      </c>
      <c r="AK227" s="196">
        <f>AJ227*'BD GRAL 2'!$E$15</f>
        <v>0</v>
      </c>
      <c r="AL227" s="369">
        <v>0</v>
      </c>
      <c r="AM227" s="196">
        <f>AL227*'BD GRAL 2'!$E$16</f>
        <v>0</v>
      </c>
      <c r="AN227" s="369">
        <v>0</v>
      </c>
      <c r="AO227" s="196">
        <f>AN227*'BD GRAL 2'!$E$17</f>
        <v>0</v>
      </c>
      <c r="AP227" s="369">
        <v>0</v>
      </c>
      <c r="AQ227" s="196">
        <f>AP227*'BD GRAL 2'!$E$18</f>
        <v>0</v>
      </c>
      <c r="AR227" s="207">
        <f t="shared" si="34"/>
        <v>0</v>
      </c>
      <c r="AS227" s="357">
        <v>0</v>
      </c>
      <c r="AT227" s="358">
        <v>0</v>
      </c>
      <c r="AU227" s="359">
        <v>0</v>
      </c>
      <c r="AV227" s="360">
        <v>0</v>
      </c>
      <c r="AW227" s="359">
        <v>0</v>
      </c>
      <c r="AX227" s="360">
        <v>0</v>
      </c>
      <c r="AY227" s="359">
        <v>0</v>
      </c>
      <c r="AZ227" s="361">
        <v>0</v>
      </c>
      <c r="BA227" s="359">
        <v>0</v>
      </c>
      <c r="BB227" s="361">
        <v>0</v>
      </c>
      <c r="BC227" s="359">
        <v>0</v>
      </c>
      <c r="BD227" s="361">
        <v>0</v>
      </c>
      <c r="BE227" s="362">
        <v>0</v>
      </c>
      <c r="BF227" s="232">
        <f t="shared" si="39"/>
        <v>0</v>
      </c>
      <c r="BG227" s="180">
        <f t="shared" si="40"/>
        <v>0</v>
      </c>
      <c r="BH227" s="227">
        <f t="shared" si="43"/>
        <v>0</v>
      </c>
      <c r="BI227" s="236">
        <f t="shared" si="44"/>
        <v>0</v>
      </c>
      <c r="BJ227" s="974"/>
      <c r="BK227" s="909"/>
      <c r="BL227" s="909"/>
      <c r="BM227" s="975"/>
      <c r="BO227" s="242">
        <v>217</v>
      </c>
      <c r="BP227" s="959"/>
      <c r="BQ227" s="959"/>
      <c r="BR227" s="391" t="str">
        <f>IF(BP227="","",VLOOKUP(BP227,'DATOS BANCARIOS'!$B$4:$K$23,2))</f>
        <v/>
      </c>
      <c r="BS227" s="392" t="str">
        <f>IF(BP227="","",VLOOKUP(BP227,'DATOS BANCARIOS'!$B$4:$K$23,4))</f>
        <v/>
      </c>
      <c r="BT227" s="393" t="str">
        <f>IF(BP227="","",VLOOKUP(BP227,'DATOS BANCARIOS'!$B$4:$K$23,5))</f>
        <v/>
      </c>
      <c r="BU227" s="393" t="str">
        <f>IF(BP227="","",VLOOKUP(BP227,'DATOS BANCARIOS'!$B$4:$K$23,6))</f>
        <v/>
      </c>
      <c r="BV227" s="393" t="str">
        <f>IF(BP227="","",VLOOKUP(BP227,'DATOS BANCARIOS'!$B$4:$K$23,7))</f>
        <v/>
      </c>
      <c r="BW227" s="393" t="str">
        <f>IF(BP227="","",VLOOKUP(BP227,'DATOS BANCARIOS'!$B$4:$K$23,8))</f>
        <v/>
      </c>
      <c r="BX227" s="713"/>
      <c r="BY227" s="395"/>
      <c r="BZ227" s="298">
        <v>0</v>
      </c>
      <c r="CA227" s="299">
        <v>0</v>
      </c>
      <c r="CB227" s="300">
        <v>0</v>
      </c>
      <c r="CC227" s="299">
        <v>0</v>
      </c>
      <c r="CD227" s="300">
        <v>0</v>
      </c>
      <c r="CE227" s="299">
        <v>0</v>
      </c>
      <c r="CF227" s="300">
        <v>0</v>
      </c>
      <c r="CG227" s="299">
        <v>0</v>
      </c>
      <c r="CH227" s="301">
        <v>0</v>
      </c>
      <c r="CI227" s="299">
        <v>0</v>
      </c>
      <c r="CJ227" s="301">
        <v>0</v>
      </c>
      <c r="CK227" s="299">
        <v>0</v>
      </c>
      <c r="CL227" s="375">
        <v>0</v>
      </c>
      <c r="CM227" s="376">
        <v>0</v>
      </c>
      <c r="CN227" s="375">
        <v>0</v>
      </c>
      <c r="CO227" s="376">
        <v>0</v>
      </c>
      <c r="CP227" s="375">
        <v>0</v>
      </c>
      <c r="CQ227" s="302">
        <v>0</v>
      </c>
      <c r="CR227" s="254">
        <f t="shared" si="35"/>
        <v>0</v>
      </c>
      <c r="CS227" s="255">
        <f t="shared" si="41"/>
        <v>0</v>
      </c>
      <c r="CT227" s="291">
        <f t="shared" si="42"/>
        <v>0</v>
      </c>
      <c r="CU227" s="824">
        <f t="shared" si="36"/>
        <v>0</v>
      </c>
      <c r="CV227" s="373">
        <f t="shared" si="37"/>
        <v>0</v>
      </c>
      <c r="CW227" s="373">
        <f t="shared" si="38"/>
        <v>0</v>
      </c>
      <c r="CX227" s="910"/>
      <c r="CY227" s="907"/>
      <c r="CZ227" s="947"/>
    </row>
    <row r="228" spans="1:104" s="6" customFormat="1" ht="22.5" customHeight="1" x14ac:dyDescent="0.25">
      <c r="A228" s="52">
        <v>218</v>
      </c>
      <c r="B228" s="972"/>
      <c r="C228" s="972"/>
      <c r="D228" s="175" t="str">
        <f>IF(B228="","",VLOOKUP(B228,'DATOS BANCARIOS'!$B$4:$K$23,2))</f>
        <v/>
      </c>
      <c r="E228" s="117" t="str">
        <f>IF(B228="","",VLOOKUP(B228,'DATOS BANCARIOS'!$B$4:$K$23,4))</f>
        <v/>
      </c>
      <c r="F228" s="117" t="str">
        <f>IF(B228="","",VLOOKUP(B228,'DATOS BANCARIOS'!$B$4:$K$23,5))</f>
        <v/>
      </c>
      <c r="G228" s="117" t="str">
        <f>IF(B228="","",VLOOKUP(B228,'DATOS BANCARIOS'!$B$4:$K$23,6))</f>
        <v/>
      </c>
      <c r="H228" s="117" t="str">
        <f>IF(B228="","",VLOOKUP(B228,'DATOS BANCARIOS'!$B$4:$K$23,7))</f>
        <v/>
      </c>
      <c r="I228" s="117" t="str">
        <f>IF(B228="","",VLOOKUP(B228,'DATOS BANCARIOS'!$B$4:$K$23,8))</f>
        <v/>
      </c>
      <c r="J228" s="713"/>
      <c r="K228" s="397"/>
      <c r="L228" s="852">
        <v>0</v>
      </c>
      <c r="M228" s="196">
        <f>L228*'BD GRAL 2'!$E$3</f>
        <v>0</v>
      </c>
      <c r="N228" s="369">
        <v>0</v>
      </c>
      <c r="O228" s="196">
        <f>N228*'BD GRAL 2'!$E$4</f>
        <v>0</v>
      </c>
      <c r="P228" s="369">
        <v>0</v>
      </c>
      <c r="Q228" s="196">
        <f>P228*'BD GRAL 2'!$E$5</f>
        <v>0</v>
      </c>
      <c r="R228" s="369">
        <v>0</v>
      </c>
      <c r="S228" s="196">
        <f>R228*'BD GRAL 2'!$E$6</f>
        <v>0</v>
      </c>
      <c r="T228" s="369">
        <v>0</v>
      </c>
      <c r="U228" s="196">
        <f>T228*'BD GRAL 2'!$E$7</f>
        <v>0</v>
      </c>
      <c r="V228" s="369">
        <v>0</v>
      </c>
      <c r="W228" s="165">
        <f>V228*'BD GRAL 2'!$E$8</f>
        <v>0</v>
      </c>
      <c r="X228" s="369">
        <v>0</v>
      </c>
      <c r="Y228" s="196">
        <f>X228*'BD GRAL 2'!$E$9</f>
        <v>0</v>
      </c>
      <c r="Z228" s="369">
        <v>0</v>
      </c>
      <c r="AA228" s="196">
        <f>Z228*'BD GRAL 2'!$E$10</f>
        <v>0</v>
      </c>
      <c r="AB228" s="369">
        <v>0</v>
      </c>
      <c r="AC228" s="196">
        <f>AB228*'BD GRAL 2'!$E$11</f>
        <v>0</v>
      </c>
      <c r="AD228" s="369">
        <v>0</v>
      </c>
      <c r="AE228" s="196">
        <f>AD228*'BD GRAL 2'!$E$12</f>
        <v>0</v>
      </c>
      <c r="AF228" s="369">
        <v>0</v>
      </c>
      <c r="AG228" s="196">
        <f>AF228*'BD GRAL 2'!$E$13</f>
        <v>0</v>
      </c>
      <c r="AH228" s="369">
        <v>0</v>
      </c>
      <c r="AI228" s="196">
        <f>AH228*'BD GRAL 2'!$E$14</f>
        <v>0</v>
      </c>
      <c r="AJ228" s="369">
        <v>0</v>
      </c>
      <c r="AK228" s="196">
        <f>AJ228*'BD GRAL 2'!$E$15</f>
        <v>0</v>
      </c>
      <c r="AL228" s="369">
        <v>0</v>
      </c>
      <c r="AM228" s="196">
        <f>AL228*'BD GRAL 2'!$E$16</f>
        <v>0</v>
      </c>
      <c r="AN228" s="369">
        <v>0</v>
      </c>
      <c r="AO228" s="196">
        <f>AN228*'BD GRAL 2'!$E$17</f>
        <v>0</v>
      </c>
      <c r="AP228" s="369">
        <v>0</v>
      </c>
      <c r="AQ228" s="196">
        <f>AP228*'BD GRAL 2'!$E$18</f>
        <v>0</v>
      </c>
      <c r="AR228" s="207">
        <f t="shared" si="34"/>
        <v>0</v>
      </c>
      <c r="AS228" s="357">
        <v>0</v>
      </c>
      <c r="AT228" s="358">
        <v>0</v>
      </c>
      <c r="AU228" s="359">
        <v>0</v>
      </c>
      <c r="AV228" s="360">
        <v>0</v>
      </c>
      <c r="AW228" s="359">
        <v>0</v>
      </c>
      <c r="AX228" s="360">
        <v>0</v>
      </c>
      <c r="AY228" s="359">
        <v>0</v>
      </c>
      <c r="AZ228" s="361">
        <v>0</v>
      </c>
      <c r="BA228" s="359">
        <v>0</v>
      </c>
      <c r="BB228" s="361">
        <v>0</v>
      </c>
      <c r="BC228" s="359">
        <v>0</v>
      </c>
      <c r="BD228" s="361">
        <v>0</v>
      </c>
      <c r="BE228" s="362">
        <v>0</v>
      </c>
      <c r="BF228" s="232">
        <f t="shared" si="39"/>
        <v>0</v>
      </c>
      <c r="BG228" s="180">
        <f t="shared" si="40"/>
        <v>0</v>
      </c>
      <c r="BH228" s="227">
        <f t="shared" si="43"/>
        <v>0</v>
      </c>
      <c r="BI228" s="236">
        <f t="shared" si="44"/>
        <v>0</v>
      </c>
      <c r="BJ228" s="974"/>
      <c r="BK228" s="909"/>
      <c r="BL228" s="909"/>
      <c r="BM228" s="975"/>
      <c r="BO228" s="242">
        <v>218</v>
      </c>
      <c r="BP228" s="959"/>
      <c r="BQ228" s="959"/>
      <c r="BR228" s="391" t="str">
        <f>IF(BP228="","",VLOOKUP(BP228,'DATOS BANCARIOS'!$B$4:$K$23,2))</f>
        <v/>
      </c>
      <c r="BS228" s="392" t="str">
        <f>IF(BP228="","",VLOOKUP(BP228,'DATOS BANCARIOS'!$B$4:$K$23,4))</f>
        <v/>
      </c>
      <c r="BT228" s="393" t="str">
        <f>IF(BP228="","",VLOOKUP(BP228,'DATOS BANCARIOS'!$B$4:$K$23,5))</f>
        <v/>
      </c>
      <c r="BU228" s="393" t="str">
        <f>IF(BP228="","",VLOOKUP(BP228,'DATOS BANCARIOS'!$B$4:$K$23,6))</f>
        <v/>
      </c>
      <c r="BV228" s="393" t="str">
        <f>IF(BP228="","",VLOOKUP(BP228,'DATOS BANCARIOS'!$B$4:$K$23,7))</f>
        <v/>
      </c>
      <c r="BW228" s="393" t="str">
        <f>IF(BP228="","",VLOOKUP(BP228,'DATOS BANCARIOS'!$B$4:$K$23,8))</f>
        <v/>
      </c>
      <c r="BX228" s="713"/>
      <c r="BY228" s="395"/>
      <c r="BZ228" s="298">
        <v>0</v>
      </c>
      <c r="CA228" s="299">
        <v>0</v>
      </c>
      <c r="CB228" s="300">
        <v>0</v>
      </c>
      <c r="CC228" s="299">
        <v>0</v>
      </c>
      <c r="CD228" s="300">
        <v>0</v>
      </c>
      <c r="CE228" s="299">
        <v>0</v>
      </c>
      <c r="CF228" s="300">
        <v>0</v>
      </c>
      <c r="CG228" s="299">
        <v>0</v>
      </c>
      <c r="CH228" s="301">
        <v>0</v>
      </c>
      <c r="CI228" s="299">
        <v>0</v>
      </c>
      <c r="CJ228" s="301">
        <v>0</v>
      </c>
      <c r="CK228" s="299">
        <v>0</v>
      </c>
      <c r="CL228" s="375">
        <v>0</v>
      </c>
      <c r="CM228" s="376">
        <v>0</v>
      </c>
      <c r="CN228" s="375">
        <v>0</v>
      </c>
      <c r="CO228" s="376">
        <v>0</v>
      </c>
      <c r="CP228" s="375">
        <v>0</v>
      </c>
      <c r="CQ228" s="302">
        <v>0</v>
      </c>
      <c r="CR228" s="254">
        <f t="shared" si="35"/>
        <v>0</v>
      </c>
      <c r="CS228" s="255">
        <f t="shared" si="41"/>
        <v>0</v>
      </c>
      <c r="CT228" s="291">
        <f t="shared" si="42"/>
        <v>0</v>
      </c>
      <c r="CU228" s="824">
        <f t="shared" si="36"/>
        <v>0</v>
      </c>
      <c r="CV228" s="373">
        <f t="shared" si="37"/>
        <v>0</v>
      </c>
      <c r="CW228" s="373">
        <f t="shared" si="38"/>
        <v>0</v>
      </c>
      <c r="CX228" s="910"/>
      <c r="CY228" s="907"/>
      <c r="CZ228" s="947"/>
    </row>
    <row r="229" spans="1:104" s="6" customFormat="1" ht="22.5" customHeight="1" x14ac:dyDescent="0.25">
      <c r="A229" s="52">
        <v>219</v>
      </c>
      <c r="B229" s="972"/>
      <c r="C229" s="972"/>
      <c r="D229" s="175" t="str">
        <f>IF(B229="","",VLOOKUP(B229,'DATOS BANCARIOS'!$B$4:$K$23,2))</f>
        <v/>
      </c>
      <c r="E229" s="117" t="str">
        <f>IF(B229="","",VLOOKUP(B229,'DATOS BANCARIOS'!$B$4:$K$23,4))</f>
        <v/>
      </c>
      <c r="F229" s="117" t="str">
        <f>IF(B229="","",VLOOKUP(B229,'DATOS BANCARIOS'!$B$4:$K$23,5))</f>
        <v/>
      </c>
      <c r="G229" s="117" t="str">
        <f>IF(B229="","",VLOOKUP(B229,'DATOS BANCARIOS'!$B$4:$K$23,6))</f>
        <v/>
      </c>
      <c r="H229" s="117" t="str">
        <f>IF(B229="","",VLOOKUP(B229,'DATOS BANCARIOS'!$B$4:$K$23,7))</f>
        <v/>
      </c>
      <c r="I229" s="117" t="str">
        <f>IF(B229="","",VLOOKUP(B229,'DATOS BANCARIOS'!$B$4:$K$23,8))</f>
        <v/>
      </c>
      <c r="J229" s="713"/>
      <c r="K229" s="397"/>
      <c r="L229" s="852">
        <v>0</v>
      </c>
      <c r="M229" s="196">
        <f>L229*'BD GRAL 2'!$E$3</f>
        <v>0</v>
      </c>
      <c r="N229" s="369">
        <v>0</v>
      </c>
      <c r="O229" s="196">
        <f>N229*'BD GRAL 2'!$E$4</f>
        <v>0</v>
      </c>
      <c r="P229" s="369">
        <v>0</v>
      </c>
      <c r="Q229" s="196">
        <f>P229*'BD GRAL 2'!$E$5</f>
        <v>0</v>
      </c>
      <c r="R229" s="369">
        <v>0</v>
      </c>
      <c r="S229" s="196">
        <f>R229*'BD GRAL 2'!$E$6</f>
        <v>0</v>
      </c>
      <c r="T229" s="369">
        <v>0</v>
      </c>
      <c r="U229" s="196">
        <f>T229*'BD GRAL 2'!$E$7</f>
        <v>0</v>
      </c>
      <c r="V229" s="369">
        <v>0</v>
      </c>
      <c r="W229" s="165">
        <f>V229*'BD GRAL 2'!$E$8</f>
        <v>0</v>
      </c>
      <c r="X229" s="369">
        <v>0</v>
      </c>
      <c r="Y229" s="196">
        <f>X229*'BD GRAL 2'!$E$9</f>
        <v>0</v>
      </c>
      <c r="Z229" s="369">
        <v>0</v>
      </c>
      <c r="AA229" s="196">
        <f>Z229*'BD GRAL 2'!$E$10</f>
        <v>0</v>
      </c>
      <c r="AB229" s="369">
        <v>0</v>
      </c>
      <c r="AC229" s="196">
        <f>AB229*'BD GRAL 2'!$E$11</f>
        <v>0</v>
      </c>
      <c r="AD229" s="369">
        <v>0</v>
      </c>
      <c r="AE229" s="196">
        <f>AD229*'BD GRAL 2'!$E$12</f>
        <v>0</v>
      </c>
      <c r="AF229" s="369">
        <v>0</v>
      </c>
      <c r="AG229" s="196">
        <f>AF229*'BD GRAL 2'!$E$13</f>
        <v>0</v>
      </c>
      <c r="AH229" s="369">
        <v>0</v>
      </c>
      <c r="AI229" s="196">
        <f>AH229*'BD GRAL 2'!$E$14</f>
        <v>0</v>
      </c>
      <c r="AJ229" s="369">
        <v>0</v>
      </c>
      <c r="AK229" s="196">
        <f>AJ229*'BD GRAL 2'!$E$15</f>
        <v>0</v>
      </c>
      <c r="AL229" s="369">
        <v>0</v>
      </c>
      <c r="AM229" s="196">
        <f>AL229*'BD GRAL 2'!$E$16</f>
        <v>0</v>
      </c>
      <c r="AN229" s="369">
        <v>0</v>
      </c>
      <c r="AO229" s="196">
        <f>AN229*'BD GRAL 2'!$E$17</f>
        <v>0</v>
      </c>
      <c r="AP229" s="369">
        <v>0</v>
      </c>
      <c r="AQ229" s="196">
        <f>AP229*'BD GRAL 2'!$E$18</f>
        <v>0</v>
      </c>
      <c r="AR229" s="207">
        <f t="shared" si="34"/>
        <v>0</v>
      </c>
      <c r="AS229" s="357">
        <v>0</v>
      </c>
      <c r="AT229" s="358">
        <v>0</v>
      </c>
      <c r="AU229" s="359">
        <v>0</v>
      </c>
      <c r="AV229" s="360">
        <v>0</v>
      </c>
      <c r="AW229" s="359">
        <v>0</v>
      </c>
      <c r="AX229" s="360">
        <v>0</v>
      </c>
      <c r="AY229" s="359">
        <v>0</v>
      </c>
      <c r="AZ229" s="361">
        <v>0</v>
      </c>
      <c r="BA229" s="359">
        <v>0</v>
      </c>
      <c r="BB229" s="361">
        <v>0</v>
      </c>
      <c r="BC229" s="359">
        <v>0</v>
      </c>
      <c r="BD229" s="361">
        <v>0</v>
      </c>
      <c r="BE229" s="362">
        <v>0</v>
      </c>
      <c r="BF229" s="232">
        <f t="shared" si="39"/>
        <v>0</v>
      </c>
      <c r="BG229" s="180">
        <f t="shared" si="40"/>
        <v>0</v>
      </c>
      <c r="BH229" s="227">
        <f t="shared" si="43"/>
        <v>0</v>
      </c>
      <c r="BI229" s="236">
        <f t="shared" si="44"/>
        <v>0</v>
      </c>
      <c r="BJ229" s="974"/>
      <c r="BK229" s="909"/>
      <c r="BL229" s="909"/>
      <c r="BM229" s="975"/>
      <c r="BO229" s="242">
        <v>219</v>
      </c>
      <c r="BP229" s="959"/>
      <c r="BQ229" s="959"/>
      <c r="BR229" s="391" t="str">
        <f>IF(BP229="","",VLOOKUP(BP229,'DATOS BANCARIOS'!$B$4:$K$23,2))</f>
        <v/>
      </c>
      <c r="BS229" s="392" t="str">
        <f>IF(BP229="","",VLOOKUP(BP229,'DATOS BANCARIOS'!$B$4:$K$23,4))</f>
        <v/>
      </c>
      <c r="BT229" s="393" t="str">
        <f>IF(BP229="","",VLOOKUP(BP229,'DATOS BANCARIOS'!$B$4:$K$23,5))</f>
        <v/>
      </c>
      <c r="BU229" s="393" t="str">
        <f>IF(BP229="","",VLOOKUP(BP229,'DATOS BANCARIOS'!$B$4:$K$23,6))</f>
        <v/>
      </c>
      <c r="BV229" s="393" t="str">
        <f>IF(BP229="","",VLOOKUP(BP229,'DATOS BANCARIOS'!$B$4:$K$23,7))</f>
        <v/>
      </c>
      <c r="BW229" s="393" t="str">
        <f>IF(BP229="","",VLOOKUP(BP229,'DATOS BANCARIOS'!$B$4:$K$23,8))</f>
        <v/>
      </c>
      <c r="BX229" s="713"/>
      <c r="BY229" s="395"/>
      <c r="BZ229" s="298">
        <v>0</v>
      </c>
      <c r="CA229" s="299">
        <v>0</v>
      </c>
      <c r="CB229" s="300">
        <v>0</v>
      </c>
      <c r="CC229" s="299">
        <v>0</v>
      </c>
      <c r="CD229" s="300">
        <v>0</v>
      </c>
      <c r="CE229" s="299">
        <v>0</v>
      </c>
      <c r="CF229" s="300">
        <v>0</v>
      </c>
      <c r="CG229" s="299">
        <v>0</v>
      </c>
      <c r="CH229" s="301">
        <v>0</v>
      </c>
      <c r="CI229" s="299">
        <v>0</v>
      </c>
      <c r="CJ229" s="301">
        <v>0</v>
      </c>
      <c r="CK229" s="299">
        <v>0</v>
      </c>
      <c r="CL229" s="375">
        <v>0</v>
      </c>
      <c r="CM229" s="376">
        <v>0</v>
      </c>
      <c r="CN229" s="375">
        <v>0</v>
      </c>
      <c r="CO229" s="376">
        <v>0</v>
      </c>
      <c r="CP229" s="375">
        <v>0</v>
      </c>
      <c r="CQ229" s="302">
        <v>0</v>
      </c>
      <c r="CR229" s="254">
        <f t="shared" si="35"/>
        <v>0</v>
      </c>
      <c r="CS229" s="255">
        <f t="shared" si="41"/>
        <v>0</v>
      </c>
      <c r="CT229" s="291">
        <f t="shared" si="42"/>
        <v>0</v>
      </c>
      <c r="CU229" s="824">
        <f t="shared" si="36"/>
        <v>0</v>
      </c>
      <c r="CV229" s="373">
        <f t="shared" si="37"/>
        <v>0</v>
      </c>
      <c r="CW229" s="373">
        <f t="shared" si="38"/>
        <v>0</v>
      </c>
      <c r="CX229" s="910"/>
      <c r="CY229" s="907"/>
      <c r="CZ229" s="947"/>
    </row>
    <row r="230" spans="1:104" s="6" customFormat="1" ht="22.5" customHeight="1" x14ac:dyDescent="0.25">
      <c r="A230" s="52">
        <v>220</v>
      </c>
      <c r="B230" s="972"/>
      <c r="C230" s="972"/>
      <c r="D230" s="175" t="str">
        <f>IF(B230="","",VLOOKUP(B230,'DATOS BANCARIOS'!$B$4:$K$23,2))</f>
        <v/>
      </c>
      <c r="E230" s="117" t="str">
        <f>IF(B230="","",VLOOKUP(B230,'DATOS BANCARIOS'!$B$4:$K$23,4))</f>
        <v/>
      </c>
      <c r="F230" s="117" t="str">
        <f>IF(B230="","",VLOOKUP(B230,'DATOS BANCARIOS'!$B$4:$K$23,5))</f>
        <v/>
      </c>
      <c r="G230" s="117" t="str">
        <f>IF(B230="","",VLOOKUP(B230,'DATOS BANCARIOS'!$B$4:$K$23,6))</f>
        <v/>
      </c>
      <c r="H230" s="117" t="str">
        <f>IF(B230="","",VLOOKUP(B230,'DATOS BANCARIOS'!$B$4:$K$23,7))</f>
        <v/>
      </c>
      <c r="I230" s="117" t="str">
        <f>IF(B230="","",VLOOKUP(B230,'DATOS BANCARIOS'!$B$4:$K$23,8))</f>
        <v/>
      </c>
      <c r="J230" s="713"/>
      <c r="K230" s="397"/>
      <c r="L230" s="852">
        <v>0</v>
      </c>
      <c r="M230" s="196">
        <f>L230*'BD GRAL 2'!$E$3</f>
        <v>0</v>
      </c>
      <c r="N230" s="369">
        <v>0</v>
      </c>
      <c r="O230" s="196">
        <f>N230*'BD GRAL 2'!$E$4</f>
        <v>0</v>
      </c>
      <c r="P230" s="369">
        <v>0</v>
      </c>
      <c r="Q230" s="196">
        <f>P230*'BD GRAL 2'!$E$5</f>
        <v>0</v>
      </c>
      <c r="R230" s="369">
        <v>0</v>
      </c>
      <c r="S230" s="196">
        <f>R230*'BD GRAL 2'!$E$6</f>
        <v>0</v>
      </c>
      <c r="T230" s="369">
        <v>0</v>
      </c>
      <c r="U230" s="196">
        <f>T230*'BD GRAL 2'!$E$7</f>
        <v>0</v>
      </c>
      <c r="V230" s="369">
        <v>0</v>
      </c>
      <c r="W230" s="165">
        <f>V230*'BD GRAL 2'!$E$8</f>
        <v>0</v>
      </c>
      <c r="X230" s="369">
        <v>0</v>
      </c>
      <c r="Y230" s="196">
        <f>X230*'BD GRAL 2'!$E$9</f>
        <v>0</v>
      </c>
      <c r="Z230" s="369">
        <v>0</v>
      </c>
      <c r="AA230" s="196">
        <f>Z230*'BD GRAL 2'!$E$10</f>
        <v>0</v>
      </c>
      <c r="AB230" s="369">
        <v>0</v>
      </c>
      <c r="AC230" s="196">
        <f>AB230*'BD GRAL 2'!$E$11</f>
        <v>0</v>
      </c>
      <c r="AD230" s="369">
        <v>0</v>
      </c>
      <c r="AE230" s="196">
        <f>AD230*'BD GRAL 2'!$E$12</f>
        <v>0</v>
      </c>
      <c r="AF230" s="369">
        <v>0</v>
      </c>
      <c r="AG230" s="196">
        <f>AF230*'BD GRAL 2'!$E$13</f>
        <v>0</v>
      </c>
      <c r="AH230" s="369">
        <v>0</v>
      </c>
      <c r="AI230" s="196">
        <f>AH230*'BD GRAL 2'!$E$14</f>
        <v>0</v>
      </c>
      <c r="AJ230" s="369">
        <v>0</v>
      </c>
      <c r="AK230" s="196">
        <f>AJ230*'BD GRAL 2'!$E$15</f>
        <v>0</v>
      </c>
      <c r="AL230" s="369">
        <v>0</v>
      </c>
      <c r="AM230" s="196">
        <f>AL230*'BD GRAL 2'!$E$16</f>
        <v>0</v>
      </c>
      <c r="AN230" s="369">
        <v>0</v>
      </c>
      <c r="AO230" s="196">
        <f>AN230*'BD GRAL 2'!$E$17</f>
        <v>0</v>
      </c>
      <c r="AP230" s="369">
        <v>0</v>
      </c>
      <c r="AQ230" s="196">
        <f>AP230*'BD GRAL 2'!$E$18</f>
        <v>0</v>
      </c>
      <c r="AR230" s="207">
        <f t="shared" si="34"/>
        <v>0</v>
      </c>
      <c r="AS230" s="357">
        <v>0</v>
      </c>
      <c r="AT230" s="358">
        <v>0</v>
      </c>
      <c r="AU230" s="359">
        <v>0</v>
      </c>
      <c r="AV230" s="360">
        <v>0</v>
      </c>
      <c r="AW230" s="359">
        <v>0</v>
      </c>
      <c r="AX230" s="360">
        <v>0</v>
      </c>
      <c r="AY230" s="359">
        <v>0</v>
      </c>
      <c r="AZ230" s="361">
        <v>0</v>
      </c>
      <c r="BA230" s="359">
        <v>0</v>
      </c>
      <c r="BB230" s="361">
        <v>0</v>
      </c>
      <c r="BC230" s="359">
        <v>0</v>
      </c>
      <c r="BD230" s="361">
        <v>0</v>
      </c>
      <c r="BE230" s="362">
        <v>0</v>
      </c>
      <c r="BF230" s="232">
        <f t="shared" si="39"/>
        <v>0</v>
      </c>
      <c r="BG230" s="180">
        <f t="shared" si="40"/>
        <v>0</v>
      </c>
      <c r="BH230" s="227">
        <f t="shared" si="43"/>
        <v>0</v>
      </c>
      <c r="BI230" s="236">
        <f t="shared" si="44"/>
        <v>0</v>
      </c>
      <c r="BJ230" s="974"/>
      <c r="BK230" s="909"/>
      <c r="BL230" s="909"/>
      <c r="BM230" s="975"/>
      <c r="BO230" s="242">
        <v>220</v>
      </c>
      <c r="BP230" s="959"/>
      <c r="BQ230" s="959"/>
      <c r="BR230" s="391" t="str">
        <f>IF(BP230="","",VLOOKUP(BP230,'DATOS BANCARIOS'!$B$4:$K$23,2))</f>
        <v/>
      </c>
      <c r="BS230" s="392" t="str">
        <f>IF(BP230="","",VLOOKUP(BP230,'DATOS BANCARIOS'!$B$4:$K$23,4))</f>
        <v/>
      </c>
      <c r="BT230" s="393" t="str">
        <f>IF(BP230="","",VLOOKUP(BP230,'DATOS BANCARIOS'!$B$4:$K$23,5))</f>
        <v/>
      </c>
      <c r="BU230" s="393" t="str">
        <f>IF(BP230="","",VLOOKUP(BP230,'DATOS BANCARIOS'!$B$4:$K$23,6))</f>
        <v/>
      </c>
      <c r="BV230" s="393" t="str">
        <f>IF(BP230="","",VLOOKUP(BP230,'DATOS BANCARIOS'!$B$4:$K$23,7))</f>
        <v/>
      </c>
      <c r="BW230" s="393" t="str">
        <f>IF(BP230="","",VLOOKUP(BP230,'DATOS BANCARIOS'!$B$4:$K$23,8))</f>
        <v/>
      </c>
      <c r="BX230" s="713"/>
      <c r="BY230" s="395"/>
      <c r="BZ230" s="298">
        <v>0</v>
      </c>
      <c r="CA230" s="299">
        <v>0</v>
      </c>
      <c r="CB230" s="300">
        <v>0</v>
      </c>
      <c r="CC230" s="299">
        <v>0</v>
      </c>
      <c r="CD230" s="300">
        <v>0</v>
      </c>
      <c r="CE230" s="299">
        <v>0</v>
      </c>
      <c r="CF230" s="300">
        <v>0</v>
      </c>
      <c r="CG230" s="299">
        <v>0</v>
      </c>
      <c r="CH230" s="301">
        <v>0</v>
      </c>
      <c r="CI230" s="299">
        <v>0</v>
      </c>
      <c r="CJ230" s="301">
        <v>0</v>
      </c>
      <c r="CK230" s="299">
        <v>0</v>
      </c>
      <c r="CL230" s="375">
        <v>0</v>
      </c>
      <c r="CM230" s="376">
        <v>0</v>
      </c>
      <c r="CN230" s="375">
        <v>0</v>
      </c>
      <c r="CO230" s="376">
        <v>0</v>
      </c>
      <c r="CP230" s="375">
        <v>0</v>
      </c>
      <c r="CQ230" s="302">
        <v>0</v>
      </c>
      <c r="CR230" s="254">
        <f t="shared" si="35"/>
        <v>0</v>
      </c>
      <c r="CS230" s="255">
        <f t="shared" si="41"/>
        <v>0</v>
      </c>
      <c r="CT230" s="291">
        <f t="shared" si="42"/>
        <v>0</v>
      </c>
      <c r="CU230" s="824">
        <f t="shared" si="36"/>
        <v>0</v>
      </c>
      <c r="CV230" s="373">
        <f t="shared" si="37"/>
        <v>0</v>
      </c>
      <c r="CW230" s="373">
        <f t="shared" si="38"/>
        <v>0</v>
      </c>
      <c r="CX230" s="910"/>
      <c r="CY230" s="907"/>
      <c r="CZ230" s="947"/>
    </row>
    <row r="231" spans="1:104" s="6" customFormat="1" ht="22.5" customHeight="1" x14ac:dyDescent="0.25">
      <c r="A231" s="52">
        <v>221</v>
      </c>
      <c r="B231" s="972"/>
      <c r="C231" s="972"/>
      <c r="D231" s="175" t="str">
        <f>IF(B231="","",VLOOKUP(B231,'DATOS BANCARIOS'!$B$4:$K$23,2))</f>
        <v/>
      </c>
      <c r="E231" s="117" t="str">
        <f>IF(B231="","",VLOOKUP(B231,'DATOS BANCARIOS'!$B$4:$K$23,4))</f>
        <v/>
      </c>
      <c r="F231" s="117" t="str">
        <f>IF(B231="","",VLOOKUP(B231,'DATOS BANCARIOS'!$B$4:$K$23,5))</f>
        <v/>
      </c>
      <c r="G231" s="117" t="str">
        <f>IF(B231="","",VLOOKUP(B231,'DATOS BANCARIOS'!$B$4:$K$23,6))</f>
        <v/>
      </c>
      <c r="H231" s="117" t="str">
        <f>IF(B231="","",VLOOKUP(B231,'DATOS BANCARIOS'!$B$4:$K$23,7))</f>
        <v/>
      </c>
      <c r="I231" s="117" t="str">
        <f>IF(B231="","",VLOOKUP(B231,'DATOS BANCARIOS'!$B$4:$K$23,8))</f>
        <v/>
      </c>
      <c r="J231" s="713"/>
      <c r="K231" s="397"/>
      <c r="L231" s="852">
        <v>0</v>
      </c>
      <c r="M231" s="196">
        <f>L231*'BD GRAL 2'!$E$3</f>
        <v>0</v>
      </c>
      <c r="N231" s="369">
        <v>0</v>
      </c>
      <c r="O231" s="196">
        <f>N231*'BD GRAL 2'!$E$4</f>
        <v>0</v>
      </c>
      <c r="P231" s="369">
        <v>0</v>
      </c>
      <c r="Q231" s="196">
        <f>P231*'BD GRAL 2'!$E$5</f>
        <v>0</v>
      </c>
      <c r="R231" s="369">
        <v>0</v>
      </c>
      <c r="S231" s="196">
        <f>R231*'BD GRAL 2'!$E$6</f>
        <v>0</v>
      </c>
      <c r="T231" s="369">
        <v>0</v>
      </c>
      <c r="U231" s="196">
        <f>T231*'BD GRAL 2'!$E$7</f>
        <v>0</v>
      </c>
      <c r="V231" s="369">
        <v>0</v>
      </c>
      <c r="W231" s="165">
        <f>V231*'BD GRAL 2'!$E$8</f>
        <v>0</v>
      </c>
      <c r="X231" s="369">
        <v>0</v>
      </c>
      <c r="Y231" s="196">
        <f>X231*'BD GRAL 2'!$E$9</f>
        <v>0</v>
      </c>
      <c r="Z231" s="369">
        <v>0</v>
      </c>
      <c r="AA231" s="196">
        <f>Z231*'BD GRAL 2'!$E$10</f>
        <v>0</v>
      </c>
      <c r="AB231" s="369">
        <v>0</v>
      </c>
      <c r="AC231" s="196">
        <f>AB231*'BD GRAL 2'!$E$11</f>
        <v>0</v>
      </c>
      <c r="AD231" s="369">
        <v>0</v>
      </c>
      <c r="AE231" s="196">
        <f>AD231*'BD GRAL 2'!$E$12</f>
        <v>0</v>
      </c>
      <c r="AF231" s="369">
        <v>0</v>
      </c>
      <c r="AG231" s="196">
        <f>AF231*'BD GRAL 2'!$E$13</f>
        <v>0</v>
      </c>
      <c r="AH231" s="369">
        <v>0</v>
      </c>
      <c r="AI231" s="196">
        <f>AH231*'BD GRAL 2'!$E$14</f>
        <v>0</v>
      </c>
      <c r="AJ231" s="369">
        <v>0</v>
      </c>
      <c r="AK231" s="196">
        <f>AJ231*'BD GRAL 2'!$E$15</f>
        <v>0</v>
      </c>
      <c r="AL231" s="369">
        <v>0</v>
      </c>
      <c r="AM231" s="196">
        <f>AL231*'BD GRAL 2'!$E$16</f>
        <v>0</v>
      </c>
      <c r="AN231" s="369">
        <v>0</v>
      </c>
      <c r="AO231" s="196">
        <f>AN231*'BD GRAL 2'!$E$17</f>
        <v>0</v>
      </c>
      <c r="AP231" s="369">
        <v>0</v>
      </c>
      <c r="AQ231" s="196">
        <f>AP231*'BD GRAL 2'!$E$18</f>
        <v>0</v>
      </c>
      <c r="AR231" s="207">
        <f t="shared" si="34"/>
        <v>0</v>
      </c>
      <c r="AS231" s="357">
        <v>0</v>
      </c>
      <c r="AT231" s="358">
        <v>0</v>
      </c>
      <c r="AU231" s="359">
        <v>0</v>
      </c>
      <c r="AV231" s="360">
        <v>0</v>
      </c>
      <c r="AW231" s="359">
        <v>0</v>
      </c>
      <c r="AX231" s="360">
        <v>0</v>
      </c>
      <c r="AY231" s="359">
        <v>0</v>
      </c>
      <c r="AZ231" s="361">
        <v>0</v>
      </c>
      <c r="BA231" s="359">
        <v>0</v>
      </c>
      <c r="BB231" s="361">
        <v>0</v>
      </c>
      <c r="BC231" s="359">
        <v>0</v>
      </c>
      <c r="BD231" s="361">
        <v>0</v>
      </c>
      <c r="BE231" s="362">
        <v>0</v>
      </c>
      <c r="BF231" s="232">
        <f t="shared" si="39"/>
        <v>0</v>
      </c>
      <c r="BG231" s="180">
        <f t="shared" si="40"/>
        <v>0</v>
      </c>
      <c r="BH231" s="227">
        <f t="shared" si="43"/>
        <v>0</v>
      </c>
      <c r="BI231" s="236">
        <f t="shared" si="44"/>
        <v>0</v>
      </c>
      <c r="BJ231" s="974"/>
      <c r="BK231" s="909"/>
      <c r="BL231" s="909"/>
      <c r="BM231" s="975"/>
      <c r="BO231" s="242">
        <v>221</v>
      </c>
      <c r="BP231" s="959"/>
      <c r="BQ231" s="959"/>
      <c r="BR231" s="391" t="str">
        <f>IF(BP231="","",VLOOKUP(BP231,'DATOS BANCARIOS'!$B$4:$K$23,2))</f>
        <v/>
      </c>
      <c r="BS231" s="392" t="str">
        <f>IF(BP231="","",VLOOKUP(BP231,'DATOS BANCARIOS'!$B$4:$K$23,4))</f>
        <v/>
      </c>
      <c r="BT231" s="393" t="str">
        <f>IF(BP231="","",VLOOKUP(BP231,'DATOS BANCARIOS'!$B$4:$K$23,5))</f>
        <v/>
      </c>
      <c r="BU231" s="393" t="str">
        <f>IF(BP231="","",VLOOKUP(BP231,'DATOS BANCARIOS'!$B$4:$K$23,6))</f>
        <v/>
      </c>
      <c r="BV231" s="393" t="str">
        <f>IF(BP231="","",VLOOKUP(BP231,'DATOS BANCARIOS'!$B$4:$K$23,7))</f>
        <v/>
      </c>
      <c r="BW231" s="393" t="str">
        <f>IF(BP231="","",VLOOKUP(BP231,'DATOS BANCARIOS'!$B$4:$K$23,8))</f>
        <v/>
      </c>
      <c r="BX231" s="713"/>
      <c r="BY231" s="395"/>
      <c r="BZ231" s="298">
        <v>0</v>
      </c>
      <c r="CA231" s="299">
        <v>0</v>
      </c>
      <c r="CB231" s="300">
        <v>0</v>
      </c>
      <c r="CC231" s="299">
        <v>0</v>
      </c>
      <c r="CD231" s="300">
        <v>0</v>
      </c>
      <c r="CE231" s="299">
        <v>0</v>
      </c>
      <c r="CF231" s="300">
        <v>0</v>
      </c>
      <c r="CG231" s="299">
        <v>0</v>
      </c>
      <c r="CH231" s="301">
        <v>0</v>
      </c>
      <c r="CI231" s="299">
        <v>0</v>
      </c>
      <c r="CJ231" s="301">
        <v>0</v>
      </c>
      <c r="CK231" s="299">
        <v>0</v>
      </c>
      <c r="CL231" s="375">
        <v>0</v>
      </c>
      <c r="CM231" s="376">
        <v>0</v>
      </c>
      <c r="CN231" s="375">
        <v>0</v>
      </c>
      <c r="CO231" s="376">
        <v>0</v>
      </c>
      <c r="CP231" s="375">
        <v>0</v>
      </c>
      <c r="CQ231" s="302">
        <v>0</v>
      </c>
      <c r="CR231" s="254">
        <f t="shared" si="35"/>
        <v>0</v>
      </c>
      <c r="CS231" s="255">
        <f t="shared" si="41"/>
        <v>0</v>
      </c>
      <c r="CT231" s="291">
        <f t="shared" si="42"/>
        <v>0</v>
      </c>
      <c r="CU231" s="824">
        <f t="shared" si="36"/>
        <v>0</v>
      </c>
      <c r="CV231" s="373">
        <f t="shared" si="37"/>
        <v>0</v>
      </c>
      <c r="CW231" s="373">
        <f t="shared" si="38"/>
        <v>0</v>
      </c>
      <c r="CX231" s="910"/>
      <c r="CY231" s="907"/>
      <c r="CZ231" s="947"/>
    </row>
    <row r="232" spans="1:104" s="6" customFormat="1" ht="22.5" customHeight="1" x14ac:dyDescent="0.25">
      <c r="A232" s="52">
        <v>222</v>
      </c>
      <c r="B232" s="972"/>
      <c r="C232" s="972"/>
      <c r="D232" s="175" t="str">
        <f>IF(B232="","",VLOOKUP(B232,'DATOS BANCARIOS'!$B$4:$K$23,2))</f>
        <v/>
      </c>
      <c r="E232" s="117" t="str">
        <f>IF(B232="","",VLOOKUP(B232,'DATOS BANCARIOS'!$B$4:$K$23,4))</f>
        <v/>
      </c>
      <c r="F232" s="117" t="str">
        <f>IF(B232="","",VLOOKUP(B232,'DATOS BANCARIOS'!$B$4:$K$23,5))</f>
        <v/>
      </c>
      <c r="G232" s="117" t="str">
        <f>IF(B232="","",VLOOKUP(B232,'DATOS BANCARIOS'!$B$4:$K$23,6))</f>
        <v/>
      </c>
      <c r="H232" s="117" t="str">
        <f>IF(B232="","",VLOOKUP(B232,'DATOS BANCARIOS'!$B$4:$K$23,7))</f>
        <v/>
      </c>
      <c r="I232" s="117" t="str">
        <f>IF(B232="","",VLOOKUP(B232,'DATOS BANCARIOS'!$B$4:$K$23,8))</f>
        <v/>
      </c>
      <c r="J232" s="713"/>
      <c r="K232" s="397"/>
      <c r="L232" s="852">
        <v>0</v>
      </c>
      <c r="M232" s="196">
        <f>L232*'BD GRAL 2'!$E$3</f>
        <v>0</v>
      </c>
      <c r="N232" s="369">
        <v>0</v>
      </c>
      <c r="O232" s="196">
        <f>N232*'BD GRAL 2'!$E$4</f>
        <v>0</v>
      </c>
      <c r="P232" s="369">
        <v>0</v>
      </c>
      <c r="Q232" s="196">
        <f>P232*'BD GRAL 2'!$E$5</f>
        <v>0</v>
      </c>
      <c r="R232" s="369">
        <v>0</v>
      </c>
      <c r="S232" s="196">
        <f>R232*'BD GRAL 2'!$E$6</f>
        <v>0</v>
      </c>
      <c r="T232" s="369">
        <v>0</v>
      </c>
      <c r="U232" s="196">
        <f>T232*'BD GRAL 2'!$E$7</f>
        <v>0</v>
      </c>
      <c r="V232" s="369">
        <v>0</v>
      </c>
      <c r="W232" s="165">
        <f>V232*'BD GRAL 2'!$E$8</f>
        <v>0</v>
      </c>
      <c r="X232" s="369">
        <v>0</v>
      </c>
      <c r="Y232" s="196">
        <f>X232*'BD GRAL 2'!$E$9</f>
        <v>0</v>
      </c>
      <c r="Z232" s="369">
        <v>0</v>
      </c>
      <c r="AA232" s="196">
        <f>Z232*'BD GRAL 2'!$E$10</f>
        <v>0</v>
      </c>
      <c r="AB232" s="369">
        <v>0</v>
      </c>
      <c r="AC232" s="196">
        <f>AB232*'BD GRAL 2'!$E$11</f>
        <v>0</v>
      </c>
      <c r="AD232" s="369">
        <v>0</v>
      </c>
      <c r="AE232" s="196">
        <f>AD232*'BD GRAL 2'!$E$12</f>
        <v>0</v>
      </c>
      <c r="AF232" s="369">
        <v>0</v>
      </c>
      <c r="AG232" s="196">
        <f>AF232*'BD GRAL 2'!$E$13</f>
        <v>0</v>
      </c>
      <c r="AH232" s="369">
        <v>0</v>
      </c>
      <c r="AI232" s="196">
        <f>AH232*'BD GRAL 2'!$E$14</f>
        <v>0</v>
      </c>
      <c r="AJ232" s="369">
        <v>0</v>
      </c>
      <c r="AK232" s="196">
        <f>AJ232*'BD GRAL 2'!$E$15</f>
        <v>0</v>
      </c>
      <c r="AL232" s="369">
        <v>0</v>
      </c>
      <c r="AM232" s="196">
        <f>AL232*'BD GRAL 2'!$E$16</f>
        <v>0</v>
      </c>
      <c r="AN232" s="369">
        <v>0</v>
      </c>
      <c r="AO232" s="196">
        <f>AN232*'BD GRAL 2'!$E$17</f>
        <v>0</v>
      </c>
      <c r="AP232" s="369">
        <v>0</v>
      </c>
      <c r="AQ232" s="196">
        <f>AP232*'BD GRAL 2'!$E$18</f>
        <v>0</v>
      </c>
      <c r="AR232" s="207">
        <f t="shared" si="34"/>
        <v>0</v>
      </c>
      <c r="AS232" s="357">
        <v>0</v>
      </c>
      <c r="AT232" s="358">
        <v>0</v>
      </c>
      <c r="AU232" s="359">
        <v>0</v>
      </c>
      <c r="AV232" s="360">
        <v>0</v>
      </c>
      <c r="AW232" s="359">
        <v>0</v>
      </c>
      <c r="AX232" s="360">
        <v>0</v>
      </c>
      <c r="AY232" s="359">
        <v>0</v>
      </c>
      <c r="AZ232" s="361">
        <v>0</v>
      </c>
      <c r="BA232" s="359">
        <v>0</v>
      </c>
      <c r="BB232" s="361">
        <v>0</v>
      </c>
      <c r="BC232" s="359">
        <v>0</v>
      </c>
      <c r="BD232" s="361">
        <v>0</v>
      </c>
      <c r="BE232" s="362">
        <v>0</v>
      </c>
      <c r="BF232" s="232">
        <f t="shared" si="39"/>
        <v>0</v>
      </c>
      <c r="BG232" s="180">
        <f t="shared" si="40"/>
        <v>0</v>
      </c>
      <c r="BH232" s="227">
        <f t="shared" si="43"/>
        <v>0</v>
      </c>
      <c r="BI232" s="236">
        <f t="shared" si="44"/>
        <v>0</v>
      </c>
      <c r="BJ232" s="974"/>
      <c r="BK232" s="909"/>
      <c r="BL232" s="909"/>
      <c r="BM232" s="975"/>
      <c r="BO232" s="242">
        <v>222</v>
      </c>
      <c r="BP232" s="959"/>
      <c r="BQ232" s="959"/>
      <c r="BR232" s="391" t="str">
        <f>IF(BP232="","",VLOOKUP(BP232,'DATOS BANCARIOS'!$B$4:$K$23,2))</f>
        <v/>
      </c>
      <c r="BS232" s="392" t="str">
        <f>IF(BP232="","",VLOOKUP(BP232,'DATOS BANCARIOS'!$B$4:$K$23,4))</f>
        <v/>
      </c>
      <c r="BT232" s="393" t="str">
        <f>IF(BP232="","",VLOOKUP(BP232,'DATOS BANCARIOS'!$B$4:$K$23,5))</f>
        <v/>
      </c>
      <c r="BU232" s="393" t="str">
        <f>IF(BP232="","",VLOOKUP(BP232,'DATOS BANCARIOS'!$B$4:$K$23,6))</f>
        <v/>
      </c>
      <c r="BV232" s="393" t="str">
        <f>IF(BP232="","",VLOOKUP(BP232,'DATOS BANCARIOS'!$B$4:$K$23,7))</f>
        <v/>
      </c>
      <c r="BW232" s="393" t="str">
        <f>IF(BP232="","",VLOOKUP(BP232,'DATOS BANCARIOS'!$B$4:$K$23,8))</f>
        <v/>
      </c>
      <c r="BX232" s="713"/>
      <c r="BY232" s="395"/>
      <c r="BZ232" s="298">
        <v>0</v>
      </c>
      <c r="CA232" s="299">
        <v>0</v>
      </c>
      <c r="CB232" s="300">
        <v>0</v>
      </c>
      <c r="CC232" s="299">
        <v>0</v>
      </c>
      <c r="CD232" s="300">
        <v>0</v>
      </c>
      <c r="CE232" s="299">
        <v>0</v>
      </c>
      <c r="CF232" s="300">
        <v>0</v>
      </c>
      <c r="CG232" s="299">
        <v>0</v>
      </c>
      <c r="CH232" s="301">
        <v>0</v>
      </c>
      <c r="CI232" s="299">
        <v>0</v>
      </c>
      <c r="CJ232" s="301">
        <v>0</v>
      </c>
      <c r="CK232" s="299">
        <v>0</v>
      </c>
      <c r="CL232" s="375">
        <v>0</v>
      </c>
      <c r="CM232" s="376">
        <v>0</v>
      </c>
      <c r="CN232" s="375">
        <v>0</v>
      </c>
      <c r="CO232" s="376">
        <v>0</v>
      </c>
      <c r="CP232" s="375">
        <v>0</v>
      </c>
      <c r="CQ232" s="302">
        <v>0</v>
      </c>
      <c r="CR232" s="254">
        <f t="shared" si="35"/>
        <v>0</v>
      </c>
      <c r="CS232" s="255">
        <f t="shared" si="41"/>
        <v>0</v>
      </c>
      <c r="CT232" s="291">
        <f t="shared" si="42"/>
        <v>0</v>
      </c>
      <c r="CU232" s="824">
        <f t="shared" si="36"/>
        <v>0</v>
      </c>
      <c r="CV232" s="373">
        <f t="shared" si="37"/>
        <v>0</v>
      </c>
      <c r="CW232" s="373">
        <f t="shared" si="38"/>
        <v>0</v>
      </c>
      <c r="CX232" s="910"/>
      <c r="CY232" s="907"/>
      <c r="CZ232" s="947"/>
    </row>
    <row r="233" spans="1:104" s="6" customFormat="1" ht="22.5" customHeight="1" x14ac:dyDescent="0.25">
      <c r="A233" s="52">
        <v>223</v>
      </c>
      <c r="B233" s="972"/>
      <c r="C233" s="972"/>
      <c r="D233" s="175" t="str">
        <f>IF(B233="","",VLOOKUP(B233,'DATOS BANCARIOS'!$B$4:$K$23,2))</f>
        <v/>
      </c>
      <c r="E233" s="117" t="str">
        <f>IF(B233="","",VLOOKUP(B233,'DATOS BANCARIOS'!$B$4:$K$23,4))</f>
        <v/>
      </c>
      <c r="F233" s="117" t="str">
        <f>IF(B233="","",VLOOKUP(B233,'DATOS BANCARIOS'!$B$4:$K$23,5))</f>
        <v/>
      </c>
      <c r="G233" s="117" t="str">
        <f>IF(B233="","",VLOOKUP(B233,'DATOS BANCARIOS'!$B$4:$K$23,6))</f>
        <v/>
      </c>
      <c r="H233" s="117" t="str">
        <f>IF(B233="","",VLOOKUP(B233,'DATOS BANCARIOS'!$B$4:$K$23,7))</f>
        <v/>
      </c>
      <c r="I233" s="117" t="str">
        <f>IF(B233="","",VLOOKUP(B233,'DATOS BANCARIOS'!$B$4:$K$23,8))</f>
        <v/>
      </c>
      <c r="J233" s="713"/>
      <c r="K233" s="397"/>
      <c r="L233" s="852">
        <v>0</v>
      </c>
      <c r="M233" s="196">
        <f>L233*'BD GRAL 2'!$E$3</f>
        <v>0</v>
      </c>
      <c r="N233" s="369">
        <v>0</v>
      </c>
      <c r="O233" s="196">
        <f>N233*'BD GRAL 2'!$E$4</f>
        <v>0</v>
      </c>
      <c r="P233" s="369">
        <v>0</v>
      </c>
      <c r="Q233" s="196">
        <f>P233*'BD GRAL 2'!$E$5</f>
        <v>0</v>
      </c>
      <c r="R233" s="369">
        <v>0</v>
      </c>
      <c r="S233" s="196">
        <f>R233*'BD GRAL 2'!$E$6</f>
        <v>0</v>
      </c>
      <c r="T233" s="369">
        <v>0</v>
      </c>
      <c r="U233" s="196">
        <f>T233*'BD GRAL 2'!$E$7</f>
        <v>0</v>
      </c>
      <c r="V233" s="369">
        <v>0</v>
      </c>
      <c r="W233" s="165">
        <f>V233*'BD GRAL 2'!$E$8</f>
        <v>0</v>
      </c>
      <c r="X233" s="369">
        <v>0</v>
      </c>
      <c r="Y233" s="196">
        <f>X233*'BD GRAL 2'!$E$9</f>
        <v>0</v>
      </c>
      <c r="Z233" s="369">
        <v>0</v>
      </c>
      <c r="AA233" s="196">
        <f>Z233*'BD GRAL 2'!$E$10</f>
        <v>0</v>
      </c>
      <c r="AB233" s="369">
        <v>0</v>
      </c>
      <c r="AC233" s="196">
        <f>AB233*'BD GRAL 2'!$E$11</f>
        <v>0</v>
      </c>
      <c r="AD233" s="369">
        <v>0</v>
      </c>
      <c r="AE233" s="196">
        <f>AD233*'BD GRAL 2'!$E$12</f>
        <v>0</v>
      </c>
      <c r="AF233" s="369">
        <v>0</v>
      </c>
      <c r="AG233" s="196">
        <f>AF233*'BD GRAL 2'!$E$13</f>
        <v>0</v>
      </c>
      <c r="AH233" s="369">
        <v>0</v>
      </c>
      <c r="AI233" s="196">
        <f>AH233*'BD GRAL 2'!$E$14</f>
        <v>0</v>
      </c>
      <c r="AJ233" s="369">
        <v>0</v>
      </c>
      <c r="AK233" s="196">
        <f>AJ233*'BD GRAL 2'!$E$15</f>
        <v>0</v>
      </c>
      <c r="AL233" s="369">
        <v>0</v>
      </c>
      <c r="AM233" s="196">
        <f>AL233*'BD GRAL 2'!$E$16</f>
        <v>0</v>
      </c>
      <c r="AN233" s="369">
        <v>0</v>
      </c>
      <c r="AO233" s="196">
        <f>AN233*'BD GRAL 2'!$E$17</f>
        <v>0</v>
      </c>
      <c r="AP233" s="369">
        <v>0</v>
      </c>
      <c r="AQ233" s="196">
        <f>AP233*'BD GRAL 2'!$E$18</f>
        <v>0</v>
      </c>
      <c r="AR233" s="207">
        <f t="shared" si="34"/>
        <v>0</v>
      </c>
      <c r="AS233" s="357">
        <v>0</v>
      </c>
      <c r="AT233" s="358">
        <v>0</v>
      </c>
      <c r="AU233" s="359">
        <v>0</v>
      </c>
      <c r="AV233" s="360">
        <v>0</v>
      </c>
      <c r="AW233" s="359">
        <v>0</v>
      </c>
      <c r="AX233" s="360">
        <v>0</v>
      </c>
      <c r="AY233" s="359">
        <v>0</v>
      </c>
      <c r="AZ233" s="361">
        <v>0</v>
      </c>
      <c r="BA233" s="359">
        <v>0</v>
      </c>
      <c r="BB233" s="361">
        <v>0</v>
      </c>
      <c r="BC233" s="359">
        <v>0</v>
      </c>
      <c r="BD233" s="361">
        <v>0</v>
      </c>
      <c r="BE233" s="362">
        <v>0</v>
      </c>
      <c r="BF233" s="232">
        <f t="shared" si="39"/>
        <v>0</v>
      </c>
      <c r="BG233" s="180">
        <f t="shared" si="40"/>
        <v>0</v>
      </c>
      <c r="BH233" s="227">
        <f t="shared" si="43"/>
        <v>0</v>
      </c>
      <c r="BI233" s="236">
        <f t="shared" si="44"/>
        <v>0</v>
      </c>
      <c r="BJ233" s="974"/>
      <c r="BK233" s="909"/>
      <c r="BL233" s="909"/>
      <c r="BM233" s="975"/>
      <c r="BO233" s="242">
        <v>223</v>
      </c>
      <c r="BP233" s="959"/>
      <c r="BQ233" s="959"/>
      <c r="BR233" s="391" t="str">
        <f>IF(BP233="","",VLOOKUP(BP233,'DATOS BANCARIOS'!$B$4:$K$23,2))</f>
        <v/>
      </c>
      <c r="BS233" s="392" t="str">
        <f>IF(BP233="","",VLOOKUP(BP233,'DATOS BANCARIOS'!$B$4:$K$23,4))</f>
        <v/>
      </c>
      <c r="BT233" s="393" t="str">
        <f>IF(BP233="","",VLOOKUP(BP233,'DATOS BANCARIOS'!$B$4:$K$23,5))</f>
        <v/>
      </c>
      <c r="BU233" s="393" t="str">
        <f>IF(BP233="","",VLOOKUP(BP233,'DATOS BANCARIOS'!$B$4:$K$23,6))</f>
        <v/>
      </c>
      <c r="BV233" s="393" t="str">
        <f>IF(BP233="","",VLOOKUP(BP233,'DATOS BANCARIOS'!$B$4:$K$23,7))</f>
        <v/>
      </c>
      <c r="BW233" s="393" t="str">
        <f>IF(BP233="","",VLOOKUP(BP233,'DATOS BANCARIOS'!$B$4:$K$23,8))</f>
        <v/>
      </c>
      <c r="BX233" s="713"/>
      <c r="BY233" s="395"/>
      <c r="BZ233" s="298">
        <v>0</v>
      </c>
      <c r="CA233" s="299">
        <v>0</v>
      </c>
      <c r="CB233" s="300">
        <v>0</v>
      </c>
      <c r="CC233" s="299">
        <v>0</v>
      </c>
      <c r="CD233" s="300">
        <v>0</v>
      </c>
      <c r="CE233" s="299">
        <v>0</v>
      </c>
      <c r="CF233" s="300">
        <v>0</v>
      </c>
      <c r="CG233" s="299">
        <v>0</v>
      </c>
      <c r="CH233" s="301">
        <v>0</v>
      </c>
      <c r="CI233" s="299">
        <v>0</v>
      </c>
      <c r="CJ233" s="301">
        <v>0</v>
      </c>
      <c r="CK233" s="299">
        <v>0</v>
      </c>
      <c r="CL233" s="375">
        <v>0</v>
      </c>
      <c r="CM233" s="376">
        <v>0</v>
      </c>
      <c r="CN233" s="375">
        <v>0</v>
      </c>
      <c r="CO233" s="376">
        <v>0</v>
      </c>
      <c r="CP233" s="375">
        <v>0</v>
      </c>
      <c r="CQ233" s="302">
        <v>0</v>
      </c>
      <c r="CR233" s="254">
        <f t="shared" si="35"/>
        <v>0</v>
      </c>
      <c r="CS233" s="255">
        <f t="shared" si="41"/>
        <v>0</v>
      </c>
      <c r="CT233" s="291">
        <f t="shared" si="42"/>
        <v>0</v>
      </c>
      <c r="CU233" s="824">
        <f t="shared" si="36"/>
        <v>0</v>
      </c>
      <c r="CV233" s="373">
        <f t="shared" si="37"/>
        <v>0</v>
      </c>
      <c r="CW233" s="373">
        <f t="shared" si="38"/>
        <v>0</v>
      </c>
      <c r="CX233" s="910"/>
      <c r="CY233" s="907"/>
      <c r="CZ233" s="947"/>
    </row>
    <row r="234" spans="1:104" s="6" customFormat="1" ht="22.5" customHeight="1" x14ac:dyDescent="0.25">
      <c r="A234" s="52">
        <v>224</v>
      </c>
      <c r="B234" s="972"/>
      <c r="C234" s="972"/>
      <c r="D234" s="175" t="str">
        <f>IF(B234="","",VLOOKUP(B234,'DATOS BANCARIOS'!$B$4:$K$23,2))</f>
        <v/>
      </c>
      <c r="E234" s="117" t="str">
        <f>IF(B234="","",VLOOKUP(B234,'DATOS BANCARIOS'!$B$4:$K$23,4))</f>
        <v/>
      </c>
      <c r="F234" s="117" t="str">
        <f>IF(B234="","",VLOOKUP(B234,'DATOS BANCARIOS'!$B$4:$K$23,5))</f>
        <v/>
      </c>
      <c r="G234" s="117" t="str">
        <f>IF(B234="","",VLOOKUP(B234,'DATOS BANCARIOS'!$B$4:$K$23,6))</f>
        <v/>
      </c>
      <c r="H234" s="117" t="str">
        <f>IF(B234="","",VLOOKUP(B234,'DATOS BANCARIOS'!$B$4:$K$23,7))</f>
        <v/>
      </c>
      <c r="I234" s="117" t="str">
        <f>IF(B234="","",VLOOKUP(B234,'DATOS BANCARIOS'!$B$4:$K$23,8))</f>
        <v/>
      </c>
      <c r="J234" s="713"/>
      <c r="K234" s="397"/>
      <c r="L234" s="852">
        <v>0</v>
      </c>
      <c r="M234" s="196">
        <f>L234*'BD GRAL 2'!$E$3</f>
        <v>0</v>
      </c>
      <c r="N234" s="369">
        <v>0</v>
      </c>
      <c r="O234" s="196">
        <f>N234*'BD GRAL 2'!$E$4</f>
        <v>0</v>
      </c>
      <c r="P234" s="369">
        <v>0</v>
      </c>
      <c r="Q234" s="196">
        <f>P234*'BD GRAL 2'!$E$5</f>
        <v>0</v>
      </c>
      <c r="R234" s="369">
        <v>0</v>
      </c>
      <c r="S234" s="196">
        <f>R234*'BD GRAL 2'!$E$6</f>
        <v>0</v>
      </c>
      <c r="T234" s="369">
        <v>0</v>
      </c>
      <c r="U234" s="196">
        <f>T234*'BD GRAL 2'!$E$7</f>
        <v>0</v>
      </c>
      <c r="V234" s="369">
        <v>0</v>
      </c>
      <c r="W234" s="165">
        <f>V234*'BD GRAL 2'!$E$8</f>
        <v>0</v>
      </c>
      <c r="X234" s="369">
        <v>0</v>
      </c>
      <c r="Y234" s="196">
        <f>X234*'BD GRAL 2'!$E$9</f>
        <v>0</v>
      </c>
      <c r="Z234" s="369">
        <v>0</v>
      </c>
      <c r="AA234" s="196">
        <f>Z234*'BD GRAL 2'!$E$10</f>
        <v>0</v>
      </c>
      <c r="AB234" s="369">
        <v>0</v>
      </c>
      <c r="AC234" s="196">
        <f>AB234*'BD GRAL 2'!$E$11</f>
        <v>0</v>
      </c>
      <c r="AD234" s="369">
        <v>0</v>
      </c>
      <c r="AE234" s="196">
        <f>AD234*'BD GRAL 2'!$E$12</f>
        <v>0</v>
      </c>
      <c r="AF234" s="369">
        <v>0</v>
      </c>
      <c r="AG234" s="196">
        <f>AF234*'BD GRAL 2'!$E$13</f>
        <v>0</v>
      </c>
      <c r="AH234" s="369">
        <v>0</v>
      </c>
      <c r="AI234" s="196">
        <f>AH234*'BD GRAL 2'!$E$14</f>
        <v>0</v>
      </c>
      <c r="AJ234" s="369">
        <v>0</v>
      </c>
      <c r="AK234" s="196">
        <f>AJ234*'BD GRAL 2'!$E$15</f>
        <v>0</v>
      </c>
      <c r="AL234" s="369">
        <v>0</v>
      </c>
      <c r="AM234" s="196">
        <f>AL234*'BD GRAL 2'!$E$16</f>
        <v>0</v>
      </c>
      <c r="AN234" s="369">
        <v>0</v>
      </c>
      <c r="AO234" s="196">
        <f>AN234*'BD GRAL 2'!$E$17</f>
        <v>0</v>
      </c>
      <c r="AP234" s="369">
        <v>0</v>
      </c>
      <c r="AQ234" s="196">
        <f>AP234*'BD GRAL 2'!$E$18</f>
        <v>0</v>
      </c>
      <c r="AR234" s="207">
        <f t="shared" si="34"/>
        <v>0</v>
      </c>
      <c r="AS234" s="357">
        <v>0</v>
      </c>
      <c r="AT234" s="358">
        <v>0</v>
      </c>
      <c r="AU234" s="359">
        <v>0</v>
      </c>
      <c r="AV234" s="360">
        <v>0</v>
      </c>
      <c r="AW234" s="359">
        <v>0</v>
      </c>
      <c r="AX234" s="360">
        <v>0</v>
      </c>
      <c r="AY234" s="359">
        <v>0</v>
      </c>
      <c r="AZ234" s="361">
        <v>0</v>
      </c>
      <c r="BA234" s="359">
        <v>0</v>
      </c>
      <c r="BB234" s="361">
        <v>0</v>
      </c>
      <c r="BC234" s="359">
        <v>0</v>
      </c>
      <c r="BD234" s="361">
        <v>0</v>
      </c>
      <c r="BE234" s="362">
        <v>0</v>
      </c>
      <c r="BF234" s="232">
        <f t="shared" si="39"/>
        <v>0</v>
      </c>
      <c r="BG234" s="180">
        <f t="shared" si="40"/>
        <v>0</v>
      </c>
      <c r="BH234" s="227">
        <f t="shared" si="43"/>
        <v>0</v>
      </c>
      <c r="BI234" s="236">
        <f t="shared" si="44"/>
        <v>0</v>
      </c>
      <c r="BJ234" s="974"/>
      <c r="BK234" s="909"/>
      <c r="BL234" s="909"/>
      <c r="BM234" s="975"/>
      <c r="BO234" s="242">
        <v>224</v>
      </c>
      <c r="BP234" s="959"/>
      <c r="BQ234" s="959"/>
      <c r="BR234" s="391" t="str">
        <f>IF(BP234="","",VLOOKUP(BP234,'DATOS BANCARIOS'!$B$4:$K$23,2))</f>
        <v/>
      </c>
      <c r="BS234" s="392" t="str">
        <f>IF(BP234="","",VLOOKUP(BP234,'DATOS BANCARIOS'!$B$4:$K$23,4))</f>
        <v/>
      </c>
      <c r="BT234" s="393" t="str">
        <f>IF(BP234="","",VLOOKUP(BP234,'DATOS BANCARIOS'!$B$4:$K$23,5))</f>
        <v/>
      </c>
      <c r="BU234" s="393" t="str">
        <f>IF(BP234="","",VLOOKUP(BP234,'DATOS BANCARIOS'!$B$4:$K$23,6))</f>
        <v/>
      </c>
      <c r="BV234" s="393" t="str">
        <f>IF(BP234="","",VLOOKUP(BP234,'DATOS BANCARIOS'!$B$4:$K$23,7))</f>
        <v/>
      </c>
      <c r="BW234" s="393" t="str">
        <f>IF(BP234="","",VLOOKUP(BP234,'DATOS BANCARIOS'!$B$4:$K$23,8))</f>
        <v/>
      </c>
      <c r="BX234" s="713"/>
      <c r="BY234" s="395"/>
      <c r="BZ234" s="298">
        <v>0</v>
      </c>
      <c r="CA234" s="299">
        <v>0</v>
      </c>
      <c r="CB234" s="300">
        <v>0</v>
      </c>
      <c r="CC234" s="299">
        <v>0</v>
      </c>
      <c r="CD234" s="300">
        <v>0</v>
      </c>
      <c r="CE234" s="299">
        <v>0</v>
      </c>
      <c r="CF234" s="300">
        <v>0</v>
      </c>
      <c r="CG234" s="299">
        <v>0</v>
      </c>
      <c r="CH234" s="301">
        <v>0</v>
      </c>
      <c r="CI234" s="299">
        <v>0</v>
      </c>
      <c r="CJ234" s="301">
        <v>0</v>
      </c>
      <c r="CK234" s="299">
        <v>0</v>
      </c>
      <c r="CL234" s="375">
        <v>0</v>
      </c>
      <c r="CM234" s="376">
        <v>0</v>
      </c>
      <c r="CN234" s="375">
        <v>0</v>
      </c>
      <c r="CO234" s="376">
        <v>0</v>
      </c>
      <c r="CP234" s="375">
        <v>0</v>
      </c>
      <c r="CQ234" s="302">
        <v>0</v>
      </c>
      <c r="CR234" s="254">
        <f t="shared" si="35"/>
        <v>0</v>
      </c>
      <c r="CS234" s="255">
        <f t="shared" si="41"/>
        <v>0</v>
      </c>
      <c r="CT234" s="291">
        <f t="shared" si="42"/>
        <v>0</v>
      </c>
      <c r="CU234" s="824">
        <f t="shared" si="36"/>
        <v>0</v>
      </c>
      <c r="CV234" s="373">
        <f t="shared" si="37"/>
        <v>0</v>
      </c>
      <c r="CW234" s="373">
        <f t="shared" si="38"/>
        <v>0</v>
      </c>
      <c r="CX234" s="910"/>
      <c r="CY234" s="907"/>
      <c r="CZ234" s="947"/>
    </row>
    <row r="235" spans="1:104" s="6" customFormat="1" ht="22.5" customHeight="1" x14ac:dyDescent="0.25">
      <c r="A235" s="52">
        <v>225</v>
      </c>
      <c r="B235" s="972"/>
      <c r="C235" s="972"/>
      <c r="D235" s="175" t="str">
        <f>IF(B235="","",VLOOKUP(B235,'DATOS BANCARIOS'!$B$4:$K$23,2))</f>
        <v/>
      </c>
      <c r="E235" s="117" t="str">
        <f>IF(B235="","",VLOOKUP(B235,'DATOS BANCARIOS'!$B$4:$K$23,4))</f>
        <v/>
      </c>
      <c r="F235" s="117" t="str">
        <f>IF(B235="","",VLOOKUP(B235,'DATOS BANCARIOS'!$B$4:$K$23,5))</f>
        <v/>
      </c>
      <c r="G235" s="117" t="str">
        <f>IF(B235="","",VLOOKUP(B235,'DATOS BANCARIOS'!$B$4:$K$23,6))</f>
        <v/>
      </c>
      <c r="H235" s="117" t="str">
        <f>IF(B235="","",VLOOKUP(B235,'DATOS BANCARIOS'!$B$4:$K$23,7))</f>
        <v/>
      </c>
      <c r="I235" s="117" t="str">
        <f>IF(B235="","",VLOOKUP(B235,'DATOS BANCARIOS'!$B$4:$K$23,8))</f>
        <v/>
      </c>
      <c r="J235" s="713"/>
      <c r="K235" s="397"/>
      <c r="L235" s="852">
        <v>0</v>
      </c>
      <c r="M235" s="196">
        <f>L235*'BD GRAL 2'!$E$3</f>
        <v>0</v>
      </c>
      <c r="N235" s="369">
        <v>0</v>
      </c>
      <c r="O235" s="196">
        <f>N235*'BD GRAL 2'!$E$4</f>
        <v>0</v>
      </c>
      <c r="P235" s="369">
        <v>0</v>
      </c>
      <c r="Q235" s="196">
        <f>P235*'BD GRAL 2'!$E$5</f>
        <v>0</v>
      </c>
      <c r="R235" s="369">
        <v>0</v>
      </c>
      <c r="S235" s="196">
        <f>R235*'BD GRAL 2'!$E$6</f>
        <v>0</v>
      </c>
      <c r="T235" s="369">
        <v>0</v>
      </c>
      <c r="U235" s="196">
        <f>T235*'BD GRAL 2'!$E$7</f>
        <v>0</v>
      </c>
      <c r="V235" s="369">
        <v>0</v>
      </c>
      <c r="W235" s="165">
        <f>V235*'BD GRAL 2'!$E$8</f>
        <v>0</v>
      </c>
      <c r="X235" s="369">
        <v>0</v>
      </c>
      <c r="Y235" s="196">
        <f>X235*'BD GRAL 2'!$E$9</f>
        <v>0</v>
      </c>
      <c r="Z235" s="369">
        <v>0</v>
      </c>
      <c r="AA235" s="196">
        <f>Z235*'BD GRAL 2'!$E$10</f>
        <v>0</v>
      </c>
      <c r="AB235" s="369">
        <v>0</v>
      </c>
      <c r="AC235" s="196">
        <f>AB235*'BD GRAL 2'!$E$11</f>
        <v>0</v>
      </c>
      <c r="AD235" s="369">
        <v>0</v>
      </c>
      <c r="AE235" s="196">
        <f>AD235*'BD GRAL 2'!$E$12</f>
        <v>0</v>
      </c>
      <c r="AF235" s="369">
        <v>0</v>
      </c>
      <c r="AG235" s="196">
        <f>AF235*'BD GRAL 2'!$E$13</f>
        <v>0</v>
      </c>
      <c r="AH235" s="369">
        <v>0</v>
      </c>
      <c r="AI235" s="196">
        <f>AH235*'BD GRAL 2'!$E$14</f>
        <v>0</v>
      </c>
      <c r="AJ235" s="369">
        <v>0</v>
      </c>
      <c r="AK235" s="196">
        <f>AJ235*'BD GRAL 2'!$E$15</f>
        <v>0</v>
      </c>
      <c r="AL235" s="369">
        <v>0</v>
      </c>
      <c r="AM235" s="196">
        <f>AL235*'BD GRAL 2'!$E$16</f>
        <v>0</v>
      </c>
      <c r="AN235" s="369">
        <v>0</v>
      </c>
      <c r="AO235" s="196">
        <f>AN235*'BD GRAL 2'!$E$17</f>
        <v>0</v>
      </c>
      <c r="AP235" s="369">
        <v>0</v>
      </c>
      <c r="AQ235" s="196">
        <f>AP235*'BD GRAL 2'!$E$18</f>
        <v>0</v>
      </c>
      <c r="AR235" s="207">
        <f t="shared" si="34"/>
        <v>0</v>
      </c>
      <c r="AS235" s="357">
        <v>0</v>
      </c>
      <c r="AT235" s="358">
        <v>0</v>
      </c>
      <c r="AU235" s="359">
        <v>0</v>
      </c>
      <c r="AV235" s="360">
        <v>0</v>
      </c>
      <c r="AW235" s="359">
        <v>0</v>
      </c>
      <c r="AX235" s="360">
        <v>0</v>
      </c>
      <c r="AY235" s="359">
        <v>0</v>
      </c>
      <c r="AZ235" s="361">
        <v>0</v>
      </c>
      <c r="BA235" s="359">
        <v>0</v>
      </c>
      <c r="BB235" s="361">
        <v>0</v>
      </c>
      <c r="BC235" s="359">
        <v>0</v>
      </c>
      <c r="BD235" s="361">
        <v>0</v>
      </c>
      <c r="BE235" s="362">
        <v>0</v>
      </c>
      <c r="BF235" s="232">
        <f t="shared" si="39"/>
        <v>0</v>
      </c>
      <c r="BG235" s="180">
        <f t="shared" si="40"/>
        <v>0</v>
      </c>
      <c r="BH235" s="227">
        <f t="shared" si="43"/>
        <v>0</v>
      </c>
      <c r="BI235" s="236">
        <f t="shared" si="44"/>
        <v>0</v>
      </c>
      <c r="BJ235" s="974"/>
      <c r="BK235" s="909"/>
      <c r="BL235" s="909"/>
      <c r="BM235" s="975"/>
      <c r="BO235" s="242">
        <v>225</v>
      </c>
      <c r="BP235" s="959"/>
      <c r="BQ235" s="959"/>
      <c r="BR235" s="391" t="str">
        <f>IF(BP235="","",VLOOKUP(BP235,'DATOS BANCARIOS'!$B$4:$K$23,2))</f>
        <v/>
      </c>
      <c r="BS235" s="392" t="str">
        <f>IF(BP235="","",VLOOKUP(BP235,'DATOS BANCARIOS'!$B$4:$K$23,4))</f>
        <v/>
      </c>
      <c r="BT235" s="393" t="str">
        <f>IF(BP235="","",VLOOKUP(BP235,'DATOS BANCARIOS'!$B$4:$K$23,5))</f>
        <v/>
      </c>
      <c r="BU235" s="393" t="str">
        <f>IF(BP235="","",VLOOKUP(BP235,'DATOS BANCARIOS'!$B$4:$K$23,6))</f>
        <v/>
      </c>
      <c r="BV235" s="393" t="str">
        <f>IF(BP235="","",VLOOKUP(BP235,'DATOS BANCARIOS'!$B$4:$K$23,7))</f>
        <v/>
      </c>
      <c r="BW235" s="393" t="str">
        <f>IF(BP235="","",VLOOKUP(BP235,'DATOS BANCARIOS'!$B$4:$K$23,8))</f>
        <v/>
      </c>
      <c r="BX235" s="713"/>
      <c r="BY235" s="395"/>
      <c r="BZ235" s="298">
        <v>0</v>
      </c>
      <c r="CA235" s="299">
        <v>0</v>
      </c>
      <c r="CB235" s="300">
        <v>0</v>
      </c>
      <c r="CC235" s="299">
        <v>0</v>
      </c>
      <c r="CD235" s="300">
        <v>0</v>
      </c>
      <c r="CE235" s="299">
        <v>0</v>
      </c>
      <c r="CF235" s="300">
        <v>0</v>
      </c>
      <c r="CG235" s="299">
        <v>0</v>
      </c>
      <c r="CH235" s="301">
        <v>0</v>
      </c>
      <c r="CI235" s="299">
        <v>0</v>
      </c>
      <c r="CJ235" s="301">
        <v>0</v>
      </c>
      <c r="CK235" s="299">
        <v>0</v>
      </c>
      <c r="CL235" s="375">
        <v>0</v>
      </c>
      <c r="CM235" s="376">
        <v>0</v>
      </c>
      <c r="CN235" s="375">
        <v>0</v>
      </c>
      <c r="CO235" s="376">
        <v>0</v>
      </c>
      <c r="CP235" s="375">
        <v>0</v>
      </c>
      <c r="CQ235" s="302">
        <v>0</v>
      </c>
      <c r="CR235" s="254">
        <f t="shared" si="35"/>
        <v>0</v>
      </c>
      <c r="CS235" s="255">
        <f t="shared" si="41"/>
        <v>0</v>
      </c>
      <c r="CT235" s="291">
        <f t="shared" si="42"/>
        <v>0</v>
      </c>
      <c r="CU235" s="824">
        <f t="shared" si="36"/>
        <v>0</v>
      </c>
      <c r="CV235" s="373">
        <f t="shared" si="37"/>
        <v>0</v>
      </c>
      <c r="CW235" s="373">
        <f t="shared" si="38"/>
        <v>0</v>
      </c>
      <c r="CX235" s="910"/>
      <c r="CY235" s="907"/>
      <c r="CZ235" s="947"/>
    </row>
    <row r="236" spans="1:104" s="6" customFormat="1" ht="22.5" customHeight="1" x14ac:dyDescent="0.25">
      <c r="A236" s="52">
        <v>226</v>
      </c>
      <c r="B236" s="972"/>
      <c r="C236" s="972"/>
      <c r="D236" s="175" t="str">
        <f>IF(B236="","",VLOOKUP(B236,'DATOS BANCARIOS'!$B$4:$K$23,2))</f>
        <v/>
      </c>
      <c r="E236" s="117" t="str">
        <f>IF(B236="","",VLOOKUP(B236,'DATOS BANCARIOS'!$B$4:$K$23,4))</f>
        <v/>
      </c>
      <c r="F236" s="117" t="str">
        <f>IF(B236="","",VLOOKUP(B236,'DATOS BANCARIOS'!$B$4:$K$23,5))</f>
        <v/>
      </c>
      <c r="G236" s="117" t="str">
        <f>IF(B236="","",VLOOKUP(B236,'DATOS BANCARIOS'!$B$4:$K$23,6))</f>
        <v/>
      </c>
      <c r="H236" s="117" t="str">
        <f>IF(B236="","",VLOOKUP(B236,'DATOS BANCARIOS'!$B$4:$K$23,7))</f>
        <v/>
      </c>
      <c r="I236" s="117" t="str">
        <f>IF(B236="","",VLOOKUP(B236,'DATOS BANCARIOS'!$B$4:$K$23,8))</f>
        <v/>
      </c>
      <c r="J236" s="713"/>
      <c r="K236" s="397"/>
      <c r="L236" s="852">
        <v>0</v>
      </c>
      <c r="M236" s="196">
        <f>L236*'BD GRAL 2'!$E$3</f>
        <v>0</v>
      </c>
      <c r="N236" s="369">
        <v>0</v>
      </c>
      <c r="O236" s="196">
        <f>N236*'BD GRAL 2'!$E$4</f>
        <v>0</v>
      </c>
      <c r="P236" s="369">
        <v>0</v>
      </c>
      <c r="Q236" s="196">
        <f>P236*'BD GRAL 2'!$E$5</f>
        <v>0</v>
      </c>
      <c r="R236" s="369">
        <v>0</v>
      </c>
      <c r="S236" s="196">
        <f>R236*'BD GRAL 2'!$E$6</f>
        <v>0</v>
      </c>
      <c r="T236" s="369">
        <v>0</v>
      </c>
      <c r="U236" s="196">
        <f>T236*'BD GRAL 2'!$E$7</f>
        <v>0</v>
      </c>
      <c r="V236" s="369">
        <v>0</v>
      </c>
      <c r="W236" s="165">
        <f>V236*'BD GRAL 2'!$E$8</f>
        <v>0</v>
      </c>
      <c r="X236" s="369">
        <v>0</v>
      </c>
      <c r="Y236" s="196">
        <f>X236*'BD GRAL 2'!$E$9</f>
        <v>0</v>
      </c>
      <c r="Z236" s="369">
        <v>0</v>
      </c>
      <c r="AA236" s="196">
        <f>Z236*'BD GRAL 2'!$E$10</f>
        <v>0</v>
      </c>
      <c r="AB236" s="369">
        <v>0</v>
      </c>
      <c r="AC236" s="196">
        <f>AB236*'BD GRAL 2'!$E$11</f>
        <v>0</v>
      </c>
      <c r="AD236" s="369">
        <v>0</v>
      </c>
      <c r="AE236" s="196">
        <f>AD236*'BD GRAL 2'!$E$12</f>
        <v>0</v>
      </c>
      <c r="AF236" s="369">
        <v>0</v>
      </c>
      <c r="AG236" s="196">
        <f>AF236*'BD GRAL 2'!$E$13</f>
        <v>0</v>
      </c>
      <c r="AH236" s="369">
        <v>0</v>
      </c>
      <c r="AI236" s="196">
        <f>AH236*'BD GRAL 2'!$E$14</f>
        <v>0</v>
      </c>
      <c r="AJ236" s="369">
        <v>0</v>
      </c>
      <c r="AK236" s="196">
        <f>AJ236*'BD GRAL 2'!$E$15</f>
        <v>0</v>
      </c>
      <c r="AL236" s="369">
        <v>0</v>
      </c>
      <c r="AM236" s="196">
        <f>AL236*'BD GRAL 2'!$E$16</f>
        <v>0</v>
      </c>
      <c r="AN236" s="369">
        <v>0</v>
      </c>
      <c r="AO236" s="196">
        <f>AN236*'BD GRAL 2'!$E$17</f>
        <v>0</v>
      </c>
      <c r="AP236" s="369">
        <v>0</v>
      </c>
      <c r="AQ236" s="196">
        <f>AP236*'BD GRAL 2'!$E$18</f>
        <v>0</v>
      </c>
      <c r="AR236" s="207">
        <f t="shared" si="34"/>
        <v>0</v>
      </c>
      <c r="AS236" s="357">
        <v>0</v>
      </c>
      <c r="AT236" s="358">
        <v>0</v>
      </c>
      <c r="AU236" s="359">
        <v>0</v>
      </c>
      <c r="AV236" s="360">
        <v>0</v>
      </c>
      <c r="AW236" s="359">
        <v>0</v>
      </c>
      <c r="AX236" s="360">
        <v>0</v>
      </c>
      <c r="AY236" s="359">
        <v>0</v>
      </c>
      <c r="AZ236" s="361">
        <v>0</v>
      </c>
      <c r="BA236" s="359">
        <v>0</v>
      </c>
      <c r="BB236" s="361">
        <v>0</v>
      </c>
      <c r="BC236" s="359">
        <v>0</v>
      </c>
      <c r="BD236" s="361">
        <v>0</v>
      </c>
      <c r="BE236" s="362">
        <v>0</v>
      </c>
      <c r="BF236" s="232">
        <f t="shared" si="39"/>
        <v>0</v>
      </c>
      <c r="BG236" s="180">
        <f t="shared" si="40"/>
        <v>0</v>
      </c>
      <c r="BH236" s="227">
        <f t="shared" si="43"/>
        <v>0</v>
      </c>
      <c r="BI236" s="236">
        <f t="shared" si="44"/>
        <v>0</v>
      </c>
      <c r="BJ236" s="974"/>
      <c r="BK236" s="909"/>
      <c r="BL236" s="909"/>
      <c r="BM236" s="975"/>
      <c r="BO236" s="242">
        <v>226</v>
      </c>
      <c r="BP236" s="959"/>
      <c r="BQ236" s="959"/>
      <c r="BR236" s="391" t="str">
        <f>IF(BP236="","",VLOOKUP(BP236,'DATOS BANCARIOS'!$B$4:$K$23,2))</f>
        <v/>
      </c>
      <c r="BS236" s="392" t="str">
        <f>IF(BP236="","",VLOOKUP(BP236,'DATOS BANCARIOS'!$B$4:$K$23,4))</f>
        <v/>
      </c>
      <c r="BT236" s="393" t="str">
        <f>IF(BP236="","",VLOOKUP(BP236,'DATOS BANCARIOS'!$B$4:$K$23,5))</f>
        <v/>
      </c>
      <c r="BU236" s="393" t="str">
        <f>IF(BP236="","",VLOOKUP(BP236,'DATOS BANCARIOS'!$B$4:$K$23,6))</f>
        <v/>
      </c>
      <c r="BV236" s="393" t="str">
        <f>IF(BP236="","",VLOOKUP(BP236,'DATOS BANCARIOS'!$B$4:$K$23,7))</f>
        <v/>
      </c>
      <c r="BW236" s="393" t="str">
        <f>IF(BP236="","",VLOOKUP(BP236,'DATOS BANCARIOS'!$B$4:$K$23,8))</f>
        <v/>
      </c>
      <c r="BX236" s="713"/>
      <c r="BY236" s="395"/>
      <c r="BZ236" s="298">
        <v>0</v>
      </c>
      <c r="CA236" s="299">
        <v>0</v>
      </c>
      <c r="CB236" s="300">
        <v>0</v>
      </c>
      <c r="CC236" s="299">
        <v>0</v>
      </c>
      <c r="CD236" s="300">
        <v>0</v>
      </c>
      <c r="CE236" s="299">
        <v>0</v>
      </c>
      <c r="CF236" s="300">
        <v>0</v>
      </c>
      <c r="CG236" s="299">
        <v>0</v>
      </c>
      <c r="CH236" s="301">
        <v>0</v>
      </c>
      <c r="CI236" s="299">
        <v>0</v>
      </c>
      <c r="CJ236" s="301">
        <v>0</v>
      </c>
      <c r="CK236" s="299">
        <v>0</v>
      </c>
      <c r="CL236" s="375">
        <v>0</v>
      </c>
      <c r="CM236" s="376">
        <v>0</v>
      </c>
      <c r="CN236" s="375">
        <v>0</v>
      </c>
      <c r="CO236" s="376">
        <v>0</v>
      </c>
      <c r="CP236" s="375">
        <v>0</v>
      </c>
      <c r="CQ236" s="302">
        <v>0</v>
      </c>
      <c r="CR236" s="254">
        <f t="shared" si="35"/>
        <v>0</v>
      </c>
      <c r="CS236" s="255">
        <f t="shared" si="41"/>
        <v>0</v>
      </c>
      <c r="CT236" s="291">
        <f t="shared" si="42"/>
        <v>0</v>
      </c>
      <c r="CU236" s="824">
        <f t="shared" si="36"/>
        <v>0</v>
      </c>
      <c r="CV236" s="373">
        <f t="shared" si="37"/>
        <v>0</v>
      </c>
      <c r="CW236" s="373">
        <f t="shared" si="38"/>
        <v>0</v>
      </c>
      <c r="CX236" s="910"/>
      <c r="CY236" s="907"/>
      <c r="CZ236" s="947"/>
    </row>
    <row r="237" spans="1:104" s="6" customFormat="1" ht="22.5" customHeight="1" x14ac:dyDescent="0.25">
      <c r="A237" s="52">
        <v>227</v>
      </c>
      <c r="B237" s="972"/>
      <c r="C237" s="972"/>
      <c r="D237" s="175" t="str">
        <f>IF(B237="","",VLOOKUP(B237,'DATOS BANCARIOS'!$B$4:$K$23,2))</f>
        <v/>
      </c>
      <c r="E237" s="117" t="str">
        <f>IF(B237="","",VLOOKUP(B237,'DATOS BANCARIOS'!$B$4:$K$23,4))</f>
        <v/>
      </c>
      <c r="F237" s="117" t="str">
        <f>IF(B237="","",VLOOKUP(B237,'DATOS BANCARIOS'!$B$4:$K$23,5))</f>
        <v/>
      </c>
      <c r="G237" s="117" t="str">
        <f>IF(B237="","",VLOOKUP(B237,'DATOS BANCARIOS'!$B$4:$K$23,6))</f>
        <v/>
      </c>
      <c r="H237" s="117" t="str">
        <f>IF(B237="","",VLOOKUP(B237,'DATOS BANCARIOS'!$B$4:$K$23,7))</f>
        <v/>
      </c>
      <c r="I237" s="117" t="str">
        <f>IF(B237="","",VLOOKUP(B237,'DATOS BANCARIOS'!$B$4:$K$23,8))</f>
        <v/>
      </c>
      <c r="J237" s="713"/>
      <c r="K237" s="397"/>
      <c r="L237" s="852">
        <v>0</v>
      </c>
      <c r="M237" s="196">
        <f>L237*'BD GRAL 2'!$E$3</f>
        <v>0</v>
      </c>
      <c r="N237" s="369">
        <v>0</v>
      </c>
      <c r="O237" s="196">
        <f>N237*'BD GRAL 2'!$E$4</f>
        <v>0</v>
      </c>
      <c r="P237" s="369">
        <v>0</v>
      </c>
      <c r="Q237" s="196">
        <f>P237*'BD GRAL 2'!$E$5</f>
        <v>0</v>
      </c>
      <c r="R237" s="369">
        <v>0</v>
      </c>
      <c r="S237" s="196">
        <f>R237*'BD GRAL 2'!$E$6</f>
        <v>0</v>
      </c>
      <c r="T237" s="369">
        <v>0</v>
      </c>
      <c r="U237" s="196">
        <f>T237*'BD GRAL 2'!$E$7</f>
        <v>0</v>
      </c>
      <c r="V237" s="369">
        <v>0</v>
      </c>
      <c r="W237" s="165">
        <f>V237*'BD GRAL 2'!$E$8</f>
        <v>0</v>
      </c>
      <c r="X237" s="369">
        <v>0</v>
      </c>
      <c r="Y237" s="196">
        <f>X237*'BD GRAL 2'!$E$9</f>
        <v>0</v>
      </c>
      <c r="Z237" s="369">
        <v>0</v>
      </c>
      <c r="AA237" s="196">
        <f>Z237*'BD GRAL 2'!$E$10</f>
        <v>0</v>
      </c>
      <c r="AB237" s="369">
        <v>0</v>
      </c>
      <c r="AC237" s="196">
        <f>AB237*'BD GRAL 2'!$E$11</f>
        <v>0</v>
      </c>
      <c r="AD237" s="369">
        <v>0</v>
      </c>
      <c r="AE237" s="196">
        <f>AD237*'BD GRAL 2'!$E$12</f>
        <v>0</v>
      </c>
      <c r="AF237" s="369">
        <v>0</v>
      </c>
      <c r="AG237" s="196">
        <f>AF237*'BD GRAL 2'!$E$13</f>
        <v>0</v>
      </c>
      <c r="AH237" s="369">
        <v>0</v>
      </c>
      <c r="AI237" s="196">
        <f>AH237*'BD GRAL 2'!$E$14</f>
        <v>0</v>
      </c>
      <c r="AJ237" s="369">
        <v>0</v>
      </c>
      <c r="AK237" s="196">
        <f>AJ237*'BD GRAL 2'!$E$15</f>
        <v>0</v>
      </c>
      <c r="AL237" s="369">
        <v>0</v>
      </c>
      <c r="AM237" s="196">
        <f>AL237*'BD GRAL 2'!$E$16</f>
        <v>0</v>
      </c>
      <c r="AN237" s="369">
        <v>0</v>
      </c>
      <c r="AO237" s="196">
        <f>AN237*'BD GRAL 2'!$E$17</f>
        <v>0</v>
      </c>
      <c r="AP237" s="369">
        <v>0</v>
      </c>
      <c r="AQ237" s="196">
        <f>AP237*'BD GRAL 2'!$E$18</f>
        <v>0</v>
      </c>
      <c r="AR237" s="207">
        <f t="shared" si="34"/>
        <v>0</v>
      </c>
      <c r="AS237" s="357">
        <v>0</v>
      </c>
      <c r="AT237" s="358">
        <v>0</v>
      </c>
      <c r="AU237" s="359">
        <v>0</v>
      </c>
      <c r="AV237" s="360">
        <v>0</v>
      </c>
      <c r="AW237" s="359">
        <v>0</v>
      </c>
      <c r="AX237" s="360">
        <v>0</v>
      </c>
      <c r="AY237" s="359">
        <v>0</v>
      </c>
      <c r="AZ237" s="361">
        <v>0</v>
      </c>
      <c r="BA237" s="359">
        <v>0</v>
      </c>
      <c r="BB237" s="361">
        <v>0</v>
      </c>
      <c r="BC237" s="359">
        <v>0</v>
      </c>
      <c r="BD237" s="361">
        <v>0</v>
      </c>
      <c r="BE237" s="362">
        <v>0</v>
      </c>
      <c r="BF237" s="232">
        <f t="shared" si="39"/>
        <v>0</v>
      </c>
      <c r="BG237" s="180">
        <f t="shared" si="40"/>
        <v>0</v>
      </c>
      <c r="BH237" s="227">
        <f t="shared" si="43"/>
        <v>0</v>
      </c>
      <c r="BI237" s="236">
        <f t="shared" si="44"/>
        <v>0</v>
      </c>
      <c r="BJ237" s="974"/>
      <c r="BK237" s="909"/>
      <c r="BL237" s="909"/>
      <c r="BM237" s="975"/>
      <c r="BO237" s="242">
        <v>227</v>
      </c>
      <c r="BP237" s="959"/>
      <c r="BQ237" s="959"/>
      <c r="BR237" s="391" t="str">
        <f>IF(BP237="","",VLOOKUP(BP237,'DATOS BANCARIOS'!$B$4:$K$23,2))</f>
        <v/>
      </c>
      <c r="BS237" s="392" t="str">
        <f>IF(BP237="","",VLOOKUP(BP237,'DATOS BANCARIOS'!$B$4:$K$23,4))</f>
        <v/>
      </c>
      <c r="BT237" s="393" t="str">
        <f>IF(BP237="","",VLOOKUP(BP237,'DATOS BANCARIOS'!$B$4:$K$23,5))</f>
        <v/>
      </c>
      <c r="BU237" s="393" t="str">
        <f>IF(BP237="","",VLOOKUP(BP237,'DATOS BANCARIOS'!$B$4:$K$23,6))</f>
        <v/>
      </c>
      <c r="BV237" s="393" t="str">
        <f>IF(BP237="","",VLOOKUP(BP237,'DATOS BANCARIOS'!$B$4:$K$23,7))</f>
        <v/>
      </c>
      <c r="BW237" s="393" t="str">
        <f>IF(BP237="","",VLOOKUP(BP237,'DATOS BANCARIOS'!$B$4:$K$23,8))</f>
        <v/>
      </c>
      <c r="BX237" s="713"/>
      <c r="BY237" s="395"/>
      <c r="BZ237" s="298">
        <v>0</v>
      </c>
      <c r="CA237" s="299">
        <v>0</v>
      </c>
      <c r="CB237" s="300">
        <v>0</v>
      </c>
      <c r="CC237" s="299">
        <v>0</v>
      </c>
      <c r="CD237" s="300">
        <v>0</v>
      </c>
      <c r="CE237" s="299">
        <v>0</v>
      </c>
      <c r="CF237" s="300">
        <v>0</v>
      </c>
      <c r="CG237" s="299">
        <v>0</v>
      </c>
      <c r="CH237" s="301">
        <v>0</v>
      </c>
      <c r="CI237" s="299">
        <v>0</v>
      </c>
      <c r="CJ237" s="301">
        <v>0</v>
      </c>
      <c r="CK237" s="299">
        <v>0</v>
      </c>
      <c r="CL237" s="375">
        <v>0</v>
      </c>
      <c r="CM237" s="376">
        <v>0</v>
      </c>
      <c r="CN237" s="375">
        <v>0</v>
      </c>
      <c r="CO237" s="376">
        <v>0</v>
      </c>
      <c r="CP237" s="375">
        <v>0</v>
      </c>
      <c r="CQ237" s="302">
        <v>0</v>
      </c>
      <c r="CR237" s="254">
        <f t="shared" si="35"/>
        <v>0</v>
      </c>
      <c r="CS237" s="255">
        <f t="shared" si="41"/>
        <v>0</v>
      </c>
      <c r="CT237" s="291">
        <f t="shared" si="42"/>
        <v>0</v>
      </c>
      <c r="CU237" s="824">
        <f t="shared" si="36"/>
        <v>0</v>
      </c>
      <c r="CV237" s="373">
        <f t="shared" si="37"/>
        <v>0</v>
      </c>
      <c r="CW237" s="373">
        <f t="shared" si="38"/>
        <v>0</v>
      </c>
      <c r="CX237" s="910"/>
      <c r="CY237" s="907"/>
      <c r="CZ237" s="947"/>
    </row>
    <row r="238" spans="1:104" s="6" customFormat="1" ht="22.5" customHeight="1" x14ac:dyDescent="0.25">
      <c r="A238" s="52">
        <v>228</v>
      </c>
      <c r="B238" s="972"/>
      <c r="C238" s="972"/>
      <c r="D238" s="175" t="str">
        <f>IF(B238="","",VLOOKUP(B238,'DATOS BANCARIOS'!$B$4:$K$23,2))</f>
        <v/>
      </c>
      <c r="E238" s="117" t="str">
        <f>IF(B238="","",VLOOKUP(B238,'DATOS BANCARIOS'!$B$4:$K$23,4))</f>
        <v/>
      </c>
      <c r="F238" s="117" t="str">
        <f>IF(B238="","",VLOOKUP(B238,'DATOS BANCARIOS'!$B$4:$K$23,5))</f>
        <v/>
      </c>
      <c r="G238" s="117" t="str">
        <f>IF(B238="","",VLOOKUP(B238,'DATOS BANCARIOS'!$B$4:$K$23,6))</f>
        <v/>
      </c>
      <c r="H238" s="117" t="str">
        <f>IF(B238="","",VLOOKUP(B238,'DATOS BANCARIOS'!$B$4:$K$23,7))</f>
        <v/>
      </c>
      <c r="I238" s="117" t="str">
        <f>IF(B238="","",VLOOKUP(B238,'DATOS BANCARIOS'!$B$4:$K$23,8))</f>
        <v/>
      </c>
      <c r="J238" s="713"/>
      <c r="K238" s="397"/>
      <c r="L238" s="852">
        <v>0</v>
      </c>
      <c r="M238" s="196">
        <f>L238*'BD GRAL 2'!$E$3</f>
        <v>0</v>
      </c>
      <c r="N238" s="369">
        <v>0</v>
      </c>
      <c r="O238" s="196">
        <f>N238*'BD GRAL 2'!$E$4</f>
        <v>0</v>
      </c>
      <c r="P238" s="369">
        <v>0</v>
      </c>
      <c r="Q238" s="196">
        <f>P238*'BD GRAL 2'!$E$5</f>
        <v>0</v>
      </c>
      <c r="R238" s="369">
        <v>0</v>
      </c>
      <c r="S238" s="196">
        <f>R238*'BD GRAL 2'!$E$6</f>
        <v>0</v>
      </c>
      <c r="T238" s="369">
        <v>0</v>
      </c>
      <c r="U238" s="196">
        <f>T238*'BD GRAL 2'!$E$7</f>
        <v>0</v>
      </c>
      <c r="V238" s="369">
        <v>0</v>
      </c>
      <c r="W238" s="165">
        <f>V238*'BD GRAL 2'!$E$8</f>
        <v>0</v>
      </c>
      <c r="X238" s="369">
        <v>0</v>
      </c>
      <c r="Y238" s="196">
        <f>X238*'BD GRAL 2'!$E$9</f>
        <v>0</v>
      </c>
      <c r="Z238" s="369">
        <v>0</v>
      </c>
      <c r="AA238" s="196">
        <f>Z238*'BD GRAL 2'!$E$10</f>
        <v>0</v>
      </c>
      <c r="AB238" s="369">
        <v>0</v>
      </c>
      <c r="AC238" s="196">
        <f>AB238*'BD GRAL 2'!$E$11</f>
        <v>0</v>
      </c>
      <c r="AD238" s="369">
        <v>0</v>
      </c>
      <c r="AE238" s="196">
        <f>AD238*'BD GRAL 2'!$E$12</f>
        <v>0</v>
      </c>
      <c r="AF238" s="369">
        <v>0</v>
      </c>
      <c r="AG238" s="196">
        <f>AF238*'BD GRAL 2'!$E$13</f>
        <v>0</v>
      </c>
      <c r="AH238" s="369">
        <v>0</v>
      </c>
      <c r="AI238" s="196">
        <f>AH238*'BD GRAL 2'!$E$14</f>
        <v>0</v>
      </c>
      <c r="AJ238" s="369">
        <v>0</v>
      </c>
      <c r="AK238" s="196">
        <f>AJ238*'BD GRAL 2'!$E$15</f>
        <v>0</v>
      </c>
      <c r="AL238" s="369">
        <v>0</v>
      </c>
      <c r="AM238" s="196">
        <f>AL238*'BD GRAL 2'!$E$16</f>
        <v>0</v>
      </c>
      <c r="AN238" s="369">
        <v>0</v>
      </c>
      <c r="AO238" s="196">
        <f>AN238*'BD GRAL 2'!$E$17</f>
        <v>0</v>
      </c>
      <c r="AP238" s="369">
        <v>0</v>
      </c>
      <c r="AQ238" s="196">
        <f>AP238*'BD GRAL 2'!$E$18</f>
        <v>0</v>
      </c>
      <c r="AR238" s="207">
        <f t="shared" si="34"/>
        <v>0</v>
      </c>
      <c r="AS238" s="357">
        <v>0</v>
      </c>
      <c r="AT238" s="358">
        <v>0</v>
      </c>
      <c r="AU238" s="359">
        <v>0</v>
      </c>
      <c r="AV238" s="360">
        <v>0</v>
      </c>
      <c r="AW238" s="359">
        <v>0</v>
      </c>
      <c r="AX238" s="360">
        <v>0</v>
      </c>
      <c r="AY238" s="359">
        <v>0</v>
      </c>
      <c r="AZ238" s="361">
        <v>0</v>
      </c>
      <c r="BA238" s="359">
        <v>0</v>
      </c>
      <c r="BB238" s="361">
        <v>0</v>
      </c>
      <c r="BC238" s="359">
        <v>0</v>
      </c>
      <c r="BD238" s="361">
        <v>0</v>
      </c>
      <c r="BE238" s="362">
        <v>0</v>
      </c>
      <c r="BF238" s="232">
        <f t="shared" si="39"/>
        <v>0</v>
      </c>
      <c r="BG238" s="180">
        <f t="shared" si="40"/>
        <v>0</v>
      </c>
      <c r="BH238" s="227">
        <f t="shared" si="43"/>
        <v>0</v>
      </c>
      <c r="BI238" s="236">
        <f t="shared" si="44"/>
        <v>0</v>
      </c>
      <c r="BJ238" s="974"/>
      <c r="BK238" s="909"/>
      <c r="BL238" s="909"/>
      <c r="BM238" s="975"/>
      <c r="BO238" s="242">
        <v>228</v>
      </c>
      <c r="BP238" s="959"/>
      <c r="BQ238" s="959"/>
      <c r="BR238" s="391" t="str">
        <f>IF(BP238="","",VLOOKUP(BP238,'DATOS BANCARIOS'!$B$4:$K$23,2))</f>
        <v/>
      </c>
      <c r="BS238" s="392" t="str">
        <f>IF(BP238="","",VLOOKUP(BP238,'DATOS BANCARIOS'!$B$4:$K$23,4))</f>
        <v/>
      </c>
      <c r="BT238" s="393" t="str">
        <f>IF(BP238="","",VLOOKUP(BP238,'DATOS BANCARIOS'!$B$4:$K$23,5))</f>
        <v/>
      </c>
      <c r="BU238" s="393" t="str">
        <f>IF(BP238="","",VLOOKUP(BP238,'DATOS BANCARIOS'!$B$4:$K$23,6))</f>
        <v/>
      </c>
      <c r="BV238" s="393" t="str">
        <f>IF(BP238="","",VLOOKUP(BP238,'DATOS BANCARIOS'!$B$4:$K$23,7))</f>
        <v/>
      </c>
      <c r="BW238" s="393" t="str">
        <f>IF(BP238="","",VLOOKUP(BP238,'DATOS BANCARIOS'!$B$4:$K$23,8))</f>
        <v/>
      </c>
      <c r="BX238" s="713"/>
      <c r="BY238" s="395"/>
      <c r="BZ238" s="298">
        <v>0</v>
      </c>
      <c r="CA238" s="299">
        <v>0</v>
      </c>
      <c r="CB238" s="300">
        <v>0</v>
      </c>
      <c r="CC238" s="299">
        <v>0</v>
      </c>
      <c r="CD238" s="300">
        <v>0</v>
      </c>
      <c r="CE238" s="299">
        <v>0</v>
      </c>
      <c r="CF238" s="300">
        <v>0</v>
      </c>
      <c r="CG238" s="299">
        <v>0</v>
      </c>
      <c r="CH238" s="301">
        <v>0</v>
      </c>
      <c r="CI238" s="299">
        <v>0</v>
      </c>
      <c r="CJ238" s="301">
        <v>0</v>
      </c>
      <c r="CK238" s="299">
        <v>0</v>
      </c>
      <c r="CL238" s="375">
        <v>0</v>
      </c>
      <c r="CM238" s="376">
        <v>0</v>
      </c>
      <c r="CN238" s="375">
        <v>0</v>
      </c>
      <c r="CO238" s="376">
        <v>0</v>
      </c>
      <c r="CP238" s="375">
        <v>0</v>
      </c>
      <c r="CQ238" s="302">
        <v>0</v>
      </c>
      <c r="CR238" s="254">
        <f t="shared" si="35"/>
        <v>0</v>
      </c>
      <c r="CS238" s="255">
        <f t="shared" si="41"/>
        <v>0</v>
      </c>
      <c r="CT238" s="291">
        <f t="shared" si="42"/>
        <v>0</v>
      </c>
      <c r="CU238" s="824">
        <f t="shared" si="36"/>
        <v>0</v>
      </c>
      <c r="CV238" s="373">
        <f t="shared" si="37"/>
        <v>0</v>
      </c>
      <c r="CW238" s="373">
        <f t="shared" si="38"/>
        <v>0</v>
      </c>
      <c r="CX238" s="910"/>
      <c r="CY238" s="907"/>
      <c r="CZ238" s="947"/>
    </row>
    <row r="239" spans="1:104" s="6" customFormat="1" ht="22.5" customHeight="1" x14ac:dyDescent="0.25">
      <c r="A239" s="52">
        <v>229</v>
      </c>
      <c r="B239" s="972"/>
      <c r="C239" s="972"/>
      <c r="D239" s="175" t="str">
        <f>IF(B239="","",VLOOKUP(B239,'DATOS BANCARIOS'!$B$4:$K$23,2))</f>
        <v/>
      </c>
      <c r="E239" s="117" t="str">
        <f>IF(B239="","",VLOOKUP(B239,'DATOS BANCARIOS'!$B$4:$K$23,4))</f>
        <v/>
      </c>
      <c r="F239" s="117" t="str">
        <f>IF(B239="","",VLOOKUP(B239,'DATOS BANCARIOS'!$B$4:$K$23,5))</f>
        <v/>
      </c>
      <c r="G239" s="117" t="str">
        <f>IF(B239="","",VLOOKUP(B239,'DATOS BANCARIOS'!$B$4:$K$23,6))</f>
        <v/>
      </c>
      <c r="H239" s="117" t="str">
        <f>IF(B239="","",VLOOKUP(B239,'DATOS BANCARIOS'!$B$4:$K$23,7))</f>
        <v/>
      </c>
      <c r="I239" s="117" t="str">
        <f>IF(B239="","",VLOOKUP(B239,'DATOS BANCARIOS'!$B$4:$K$23,8))</f>
        <v/>
      </c>
      <c r="J239" s="713"/>
      <c r="K239" s="397"/>
      <c r="L239" s="852">
        <v>0</v>
      </c>
      <c r="M239" s="196">
        <f>L239*'BD GRAL 2'!$E$3</f>
        <v>0</v>
      </c>
      <c r="N239" s="369">
        <v>0</v>
      </c>
      <c r="O239" s="196">
        <f>N239*'BD GRAL 2'!$E$4</f>
        <v>0</v>
      </c>
      <c r="P239" s="369">
        <v>0</v>
      </c>
      <c r="Q239" s="196">
        <f>P239*'BD GRAL 2'!$E$5</f>
        <v>0</v>
      </c>
      <c r="R239" s="369">
        <v>0</v>
      </c>
      <c r="S239" s="196">
        <f>R239*'BD GRAL 2'!$E$6</f>
        <v>0</v>
      </c>
      <c r="T239" s="369">
        <v>0</v>
      </c>
      <c r="U239" s="196">
        <f>T239*'BD GRAL 2'!$E$7</f>
        <v>0</v>
      </c>
      <c r="V239" s="369">
        <v>0</v>
      </c>
      <c r="W239" s="165">
        <f>V239*'BD GRAL 2'!$E$8</f>
        <v>0</v>
      </c>
      <c r="X239" s="369">
        <v>0</v>
      </c>
      <c r="Y239" s="196">
        <f>X239*'BD GRAL 2'!$E$9</f>
        <v>0</v>
      </c>
      <c r="Z239" s="369">
        <v>0</v>
      </c>
      <c r="AA239" s="196">
        <f>Z239*'BD GRAL 2'!$E$10</f>
        <v>0</v>
      </c>
      <c r="AB239" s="369">
        <v>0</v>
      </c>
      <c r="AC239" s="196">
        <f>AB239*'BD GRAL 2'!$E$11</f>
        <v>0</v>
      </c>
      <c r="AD239" s="369">
        <v>0</v>
      </c>
      <c r="AE239" s="196">
        <f>AD239*'BD GRAL 2'!$E$12</f>
        <v>0</v>
      </c>
      <c r="AF239" s="369">
        <v>0</v>
      </c>
      <c r="AG239" s="196">
        <f>AF239*'BD GRAL 2'!$E$13</f>
        <v>0</v>
      </c>
      <c r="AH239" s="369">
        <v>0</v>
      </c>
      <c r="AI239" s="196">
        <f>AH239*'BD GRAL 2'!$E$14</f>
        <v>0</v>
      </c>
      <c r="AJ239" s="369">
        <v>0</v>
      </c>
      <c r="AK239" s="196">
        <f>AJ239*'BD GRAL 2'!$E$15</f>
        <v>0</v>
      </c>
      <c r="AL239" s="369">
        <v>0</v>
      </c>
      <c r="AM239" s="196">
        <f>AL239*'BD GRAL 2'!$E$16</f>
        <v>0</v>
      </c>
      <c r="AN239" s="369">
        <v>0</v>
      </c>
      <c r="AO239" s="196">
        <f>AN239*'BD GRAL 2'!$E$17</f>
        <v>0</v>
      </c>
      <c r="AP239" s="369">
        <v>0</v>
      </c>
      <c r="AQ239" s="196">
        <f>AP239*'BD GRAL 2'!$E$18</f>
        <v>0</v>
      </c>
      <c r="AR239" s="207">
        <f t="shared" si="34"/>
        <v>0</v>
      </c>
      <c r="AS239" s="357">
        <v>0</v>
      </c>
      <c r="AT239" s="358">
        <v>0</v>
      </c>
      <c r="AU239" s="359">
        <v>0</v>
      </c>
      <c r="AV239" s="360">
        <v>0</v>
      </c>
      <c r="AW239" s="359">
        <v>0</v>
      </c>
      <c r="AX239" s="360">
        <v>0</v>
      </c>
      <c r="AY239" s="359">
        <v>0</v>
      </c>
      <c r="AZ239" s="361">
        <v>0</v>
      </c>
      <c r="BA239" s="359">
        <v>0</v>
      </c>
      <c r="BB239" s="361">
        <v>0</v>
      </c>
      <c r="BC239" s="359">
        <v>0</v>
      </c>
      <c r="BD239" s="361">
        <v>0</v>
      </c>
      <c r="BE239" s="362">
        <v>0</v>
      </c>
      <c r="BF239" s="232">
        <f t="shared" si="39"/>
        <v>0</v>
      </c>
      <c r="BG239" s="180">
        <f t="shared" si="40"/>
        <v>0</v>
      </c>
      <c r="BH239" s="227">
        <f t="shared" si="43"/>
        <v>0</v>
      </c>
      <c r="BI239" s="236">
        <f t="shared" si="44"/>
        <v>0</v>
      </c>
      <c r="BJ239" s="974"/>
      <c r="BK239" s="909"/>
      <c r="BL239" s="909"/>
      <c r="BM239" s="975"/>
      <c r="BO239" s="242">
        <v>229</v>
      </c>
      <c r="BP239" s="959"/>
      <c r="BQ239" s="959"/>
      <c r="BR239" s="391" t="str">
        <f>IF(BP239="","",VLOOKUP(BP239,'DATOS BANCARIOS'!$B$4:$K$23,2))</f>
        <v/>
      </c>
      <c r="BS239" s="392" t="str">
        <f>IF(BP239="","",VLOOKUP(BP239,'DATOS BANCARIOS'!$B$4:$K$23,4))</f>
        <v/>
      </c>
      <c r="BT239" s="393" t="str">
        <f>IF(BP239="","",VLOOKUP(BP239,'DATOS BANCARIOS'!$B$4:$K$23,5))</f>
        <v/>
      </c>
      <c r="BU239" s="393" t="str">
        <f>IF(BP239="","",VLOOKUP(BP239,'DATOS BANCARIOS'!$B$4:$K$23,6))</f>
        <v/>
      </c>
      <c r="BV239" s="393" t="str">
        <f>IF(BP239="","",VLOOKUP(BP239,'DATOS BANCARIOS'!$B$4:$K$23,7))</f>
        <v/>
      </c>
      <c r="BW239" s="393" t="str">
        <f>IF(BP239="","",VLOOKUP(BP239,'DATOS BANCARIOS'!$B$4:$K$23,8))</f>
        <v/>
      </c>
      <c r="BX239" s="713"/>
      <c r="BY239" s="395"/>
      <c r="BZ239" s="298">
        <v>0</v>
      </c>
      <c r="CA239" s="299">
        <v>0</v>
      </c>
      <c r="CB239" s="300">
        <v>0</v>
      </c>
      <c r="CC239" s="299">
        <v>0</v>
      </c>
      <c r="CD239" s="300">
        <v>0</v>
      </c>
      <c r="CE239" s="299">
        <v>0</v>
      </c>
      <c r="CF239" s="300">
        <v>0</v>
      </c>
      <c r="CG239" s="299">
        <v>0</v>
      </c>
      <c r="CH239" s="301">
        <v>0</v>
      </c>
      <c r="CI239" s="299">
        <v>0</v>
      </c>
      <c r="CJ239" s="301">
        <v>0</v>
      </c>
      <c r="CK239" s="299">
        <v>0</v>
      </c>
      <c r="CL239" s="375">
        <v>0</v>
      </c>
      <c r="CM239" s="376">
        <v>0</v>
      </c>
      <c r="CN239" s="375">
        <v>0</v>
      </c>
      <c r="CO239" s="376">
        <v>0</v>
      </c>
      <c r="CP239" s="375">
        <v>0</v>
      </c>
      <c r="CQ239" s="302">
        <v>0</v>
      </c>
      <c r="CR239" s="254">
        <f t="shared" si="35"/>
        <v>0</v>
      </c>
      <c r="CS239" s="255">
        <f t="shared" si="41"/>
        <v>0</v>
      </c>
      <c r="CT239" s="291">
        <f t="shared" si="42"/>
        <v>0</v>
      </c>
      <c r="CU239" s="824">
        <f t="shared" si="36"/>
        <v>0</v>
      </c>
      <c r="CV239" s="373">
        <f t="shared" si="37"/>
        <v>0</v>
      </c>
      <c r="CW239" s="373">
        <f t="shared" si="38"/>
        <v>0</v>
      </c>
      <c r="CX239" s="910"/>
      <c r="CY239" s="907"/>
      <c r="CZ239" s="947"/>
    </row>
    <row r="240" spans="1:104" s="6" customFormat="1" ht="22.5" customHeight="1" x14ac:dyDescent="0.25">
      <c r="A240" s="52">
        <v>230</v>
      </c>
      <c r="B240" s="972"/>
      <c r="C240" s="972"/>
      <c r="D240" s="175" t="str">
        <f>IF(B240="","",VLOOKUP(B240,'DATOS BANCARIOS'!$B$4:$K$23,2))</f>
        <v/>
      </c>
      <c r="E240" s="117" t="str">
        <f>IF(B240="","",VLOOKUP(B240,'DATOS BANCARIOS'!$B$4:$K$23,4))</f>
        <v/>
      </c>
      <c r="F240" s="117" t="str">
        <f>IF(B240="","",VLOOKUP(B240,'DATOS BANCARIOS'!$B$4:$K$23,5))</f>
        <v/>
      </c>
      <c r="G240" s="117" t="str">
        <f>IF(B240="","",VLOOKUP(B240,'DATOS BANCARIOS'!$B$4:$K$23,6))</f>
        <v/>
      </c>
      <c r="H240" s="117" t="str">
        <f>IF(B240="","",VLOOKUP(B240,'DATOS BANCARIOS'!$B$4:$K$23,7))</f>
        <v/>
      </c>
      <c r="I240" s="117" t="str">
        <f>IF(B240="","",VLOOKUP(B240,'DATOS BANCARIOS'!$B$4:$K$23,8))</f>
        <v/>
      </c>
      <c r="J240" s="713"/>
      <c r="K240" s="397"/>
      <c r="L240" s="852">
        <v>0</v>
      </c>
      <c r="M240" s="196">
        <f>L240*'BD GRAL 2'!$E$3</f>
        <v>0</v>
      </c>
      <c r="N240" s="369">
        <v>0</v>
      </c>
      <c r="O240" s="196">
        <f>N240*'BD GRAL 2'!$E$4</f>
        <v>0</v>
      </c>
      <c r="P240" s="369">
        <v>0</v>
      </c>
      <c r="Q240" s="196">
        <f>P240*'BD GRAL 2'!$E$5</f>
        <v>0</v>
      </c>
      <c r="R240" s="369">
        <v>0</v>
      </c>
      <c r="S240" s="196">
        <f>R240*'BD GRAL 2'!$E$6</f>
        <v>0</v>
      </c>
      <c r="T240" s="369">
        <v>0</v>
      </c>
      <c r="U240" s="196">
        <f>T240*'BD GRAL 2'!$E$7</f>
        <v>0</v>
      </c>
      <c r="V240" s="369">
        <v>0</v>
      </c>
      <c r="W240" s="165">
        <f>V240*'BD GRAL 2'!$E$8</f>
        <v>0</v>
      </c>
      <c r="X240" s="369">
        <v>0</v>
      </c>
      <c r="Y240" s="196">
        <f>X240*'BD GRAL 2'!$E$9</f>
        <v>0</v>
      </c>
      <c r="Z240" s="369">
        <v>0</v>
      </c>
      <c r="AA240" s="196">
        <f>Z240*'BD GRAL 2'!$E$10</f>
        <v>0</v>
      </c>
      <c r="AB240" s="369">
        <v>0</v>
      </c>
      <c r="AC240" s="196">
        <f>AB240*'BD GRAL 2'!$E$11</f>
        <v>0</v>
      </c>
      <c r="AD240" s="369">
        <v>0</v>
      </c>
      <c r="AE240" s="196">
        <f>AD240*'BD GRAL 2'!$E$12</f>
        <v>0</v>
      </c>
      <c r="AF240" s="369">
        <v>0</v>
      </c>
      <c r="AG240" s="196">
        <f>AF240*'BD GRAL 2'!$E$13</f>
        <v>0</v>
      </c>
      <c r="AH240" s="369">
        <v>0</v>
      </c>
      <c r="AI240" s="196">
        <f>AH240*'BD GRAL 2'!$E$14</f>
        <v>0</v>
      </c>
      <c r="AJ240" s="369">
        <v>0</v>
      </c>
      <c r="AK240" s="196">
        <f>AJ240*'BD GRAL 2'!$E$15</f>
        <v>0</v>
      </c>
      <c r="AL240" s="369">
        <v>0</v>
      </c>
      <c r="AM240" s="196">
        <f>AL240*'BD GRAL 2'!$E$16</f>
        <v>0</v>
      </c>
      <c r="AN240" s="369">
        <v>0</v>
      </c>
      <c r="AO240" s="196">
        <f>AN240*'BD GRAL 2'!$E$17</f>
        <v>0</v>
      </c>
      <c r="AP240" s="369">
        <v>0</v>
      </c>
      <c r="AQ240" s="196">
        <f>AP240*'BD GRAL 2'!$E$18</f>
        <v>0</v>
      </c>
      <c r="AR240" s="207">
        <f t="shared" si="34"/>
        <v>0</v>
      </c>
      <c r="AS240" s="357">
        <v>0</v>
      </c>
      <c r="AT240" s="358">
        <v>0</v>
      </c>
      <c r="AU240" s="359">
        <v>0</v>
      </c>
      <c r="AV240" s="360">
        <v>0</v>
      </c>
      <c r="AW240" s="359">
        <v>0</v>
      </c>
      <c r="AX240" s="360">
        <v>0</v>
      </c>
      <c r="AY240" s="359">
        <v>0</v>
      </c>
      <c r="AZ240" s="361">
        <v>0</v>
      </c>
      <c r="BA240" s="359">
        <v>0</v>
      </c>
      <c r="BB240" s="361">
        <v>0</v>
      </c>
      <c r="BC240" s="359">
        <v>0</v>
      </c>
      <c r="BD240" s="361">
        <v>0</v>
      </c>
      <c r="BE240" s="362">
        <v>0</v>
      </c>
      <c r="BF240" s="232">
        <f t="shared" si="39"/>
        <v>0</v>
      </c>
      <c r="BG240" s="180">
        <f t="shared" si="40"/>
        <v>0</v>
      </c>
      <c r="BH240" s="227">
        <f t="shared" si="43"/>
        <v>0</v>
      </c>
      <c r="BI240" s="236">
        <f t="shared" si="44"/>
        <v>0</v>
      </c>
      <c r="BJ240" s="974"/>
      <c r="BK240" s="909"/>
      <c r="BL240" s="909"/>
      <c r="BM240" s="975"/>
      <c r="BO240" s="242">
        <v>230</v>
      </c>
      <c r="BP240" s="959"/>
      <c r="BQ240" s="959"/>
      <c r="BR240" s="391" t="str">
        <f>IF(BP240="","",VLOOKUP(BP240,'DATOS BANCARIOS'!$B$4:$K$23,2))</f>
        <v/>
      </c>
      <c r="BS240" s="392" t="str">
        <f>IF(BP240="","",VLOOKUP(BP240,'DATOS BANCARIOS'!$B$4:$K$23,4))</f>
        <v/>
      </c>
      <c r="BT240" s="393" t="str">
        <f>IF(BP240="","",VLOOKUP(BP240,'DATOS BANCARIOS'!$B$4:$K$23,5))</f>
        <v/>
      </c>
      <c r="BU240" s="393" t="str">
        <f>IF(BP240="","",VLOOKUP(BP240,'DATOS BANCARIOS'!$B$4:$K$23,6))</f>
        <v/>
      </c>
      <c r="BV240" s="393" t="str">
        <f>IF(BP240="","",VLOOKUP(BP240,'DATOS BANCARIOS'!$B$4:$K$23,7))</f>
        <v/>
      </c>
      <c r="BW240" s="393" t="str">
        <f>IF(BP240="","",VLOOKUP(BP240,'DATOS BANCARIOS'!$B$4:$K$23,8))</f>
        <v/>
      </c>
      <c r="BX240" s="713"/>
      <c r="BY240" s="395"/>
      <c r="BZ240" s="298">
        <v>0</v>
      </c>
      <c r="CA240" s="299">
        <v>0</v>
      </c>
      <c r="CB240" s="300">
        <v>0</v>
      </c>
      <c r="CC240" s="299">
        <v>0</v>
      </c>
      <c r="CD240" s="300">
        <v>0</v>
      </c>
      <c r="CE240" s="299">
        <v>0</v>
      </c>
      <c r="CF240" s="300">
        <v>0</v>
      </c>
      <c r="CG240" s="299">
        <v>0</v>
      </c>
      <c r="CH240" s="301">
        <v>0</v>
      </c>
      <c r="CI240" s="299">
        <v>0</v>
      </c>
      <c r="CJ240" s="301">
        <v>0</v>
      </c>
      <c r="CK240" s="299">
        <v>0</v>
      </c>
      <c r="CL240" s="375">
        <v>0</v>
      </c>
      <c r="CM240" s="376">
        <v>0</v>
      </c>
      <c r="CN240" s="375">
        <v>0</v>
      </c>
      <c r="CO240" s="376">
        <v>0</v>
      </c>
      <c r="CP240" s="375">
        <v>0</v>
      </c>
      <c r="CQ240" s="302">
        <v>0</v>
      </c>
      <c r="CR240" s="254">
        <f t="shared" si="35"/>
        <v>0</v>
      </c>
      <c r="CS240" s="255">
        <f t="shared" si="41"/>
        <v>0</v>
      </c>
      <c r="CT240" s="291">
        <f t="shared" si="42"/>
        <v>0</v>
      </c>
      <c r="CU240" s="824">
        <f t="shared" si="36"/>
        <v>0</v>
      </c>
      <c r="CV240" s="373">
        <f t="shared" si="37"/>
        <v>0</v>
      </c>
      <c r="CW240" s="373">
        <f t="shared" si="38"/>
        <v>0</v>
      </c>
      <c r="CX240" s="910"/>
      <c r="CY240" s="907"/>
      <c r="CZ240" s="947"/>
    </row>
    <row r="241" spans="1:104" s="6" customFormat="1" ht="22.5" customHeight="1" x14ac:dyDescent="0.25">
      <c r="A241" s="52">
        <v>231</v>
      </c>
      <c r="B241" s="972"/>
      <c r="C241" s="972"/>
      <c r="D241" s="175" t="str">
        <f>IF(B241="","",VLOOKUP(B241,'DATOS BANCARIOS'!$B$4:$K$23,2))</f>
        <v/>
      </c>
      <c r="E241" s="117" t="str">
        <f>IF(B241="","",VLOOKUP(B241,'DATOS BANCARIOS'!$B$4:$K$23,4))</f>
        <v/>
      </c>
      <c r="F241" s="117" t="str">
        <f>IF(B241="","",VLOOKUP(B241,'DATOS BANCARIOS'!$B$4:$K$23,5))</f>
        <v/>
      </c>
      <c r="G241" s="117" t="str">
        <f>IF(B241="","",VLOOKUP(B241,'DATOS BANCARIOS'!$B$4:$K$23,6))</f>
        <v/>
      </c>
      <c r="H241" s="117" t="str">
        <f>IF(B241="","",VLOOKUP(B241,'DATOS BANCARIOS'!$B$4:$K$23,7))</f>
        <v/>
      </c>
      <c r="I241" s="117" t="str">
        <f>IF(B241="","",VLOOKUP(B241,'DATOS BANCARIOS'!$B$4:$K$23,8))</f>
        <v/>
      </c>
      <c r="J241" s="713"/>
      <c r="K241" s="397"/>
      <c r="L241" s="852">
        <v>0</v>
      </c>
      <c r="M241" s="196">
        <f>L241*'BD GRAL 2'!$E$3</f>
        <v>0</v>
      </c>
      <c r="N241" s="369">
        <v>0</v>
      </c>
      <c r="O241" s="196">
        <f>N241*'BD GRAL 2'!$E$4</f>
        <v>0</v>
      </c>
      <c r="P241" s="369">
        <v>0</v>
      </c>
      <c r="Q241" s="196">
        <f>P241*'BD GRAL 2'!$E$5</f>
        <v>0</v>
      </c>
      <c r="R241" s="369">
        <v>0</v>
      </c>
      <c r="S241" s="196">
        <f>R241*'BD GRAL 2'!$E$6</f>
        <v>0</v>
      </c>
      <c r="T241" s="369">
        <v>0</v>
      </c>
      <c r="U241" s="196">
        <f>T241*'BD GRAL 2'!$E$7</f>
        <v>0</v>
      </c>
      <c r="V241" s="369">
        <v>0</v>
      </c>
      <c r="W241" s="165">
        <f>V241*'BD GRAL 2'!$E$8</f>
        <v>0</v>
      </c>
      <c r="X241" s="369">
        <v>0</v>
      </c>
      <c r="Y241" s="196">
        <f>X241*'BD GRAL 2'!$E$9</f>
        <v>0</v>
      </c>
      <c r="Z241" s="369">
        <v>0</v>
      </c>
      <c r="AA241" s="196">
        <f>Z241*'BD GRAL 2'!$E$10</f>
        <v>0</v>
      </c>
      <c r="AB241" s="369">
        <v>0</v>
      </c>
      <c r="AC241" s="196">
        <f>AB241*'BD GRAL 2'!$E$11</f>
        <v>0</v>
      </c>
      <c r="AD241" s="369">
        <v>0</v>
      </c>
      <c r="AE241" s="196">
        <f>AD241*'BD GRAL 2'!$E$12</f>
        <v>0</v>
      </c>
      <c r="AF241" s="369">
        <v>0</v>
      </c>
      <c r="AG241" s="196">
        <f>AF241*'BD GRAL 2'!$E$13</f>
        <v>0</v>
      </c>
      <c r="AH241" s="369">
        <v>0</v>
      </c>
      <c r="AI241" s="196">
        <f>AH241*'BD GRAL 2'!$E$14</f>
        <v>0</v>
      </c>
      <c r="AJ241" s="369">
        <v>0</v>
      </c>
      <c r="AK241" s="196">
        <f>AJ241*'BD GRAL 2'!$E$15</f>
        <v>0</v>
      </c>
      <c r="AL241" s="369">
        <v>0</v>
      </c>
      <c r="AM241" s="196">
        <f>AL241*'BD GRAL 2'!$E$16</f>
        <v>0</v>
      </c>
      <c r="AN241" s="369">
        <v>0</v>
      </c>
      <c r="AO241" s="196">
        <f>AN241*'BD GRAL 2'!$E$17</f>
        <v>0</v>
      </c>
      <c r="AP241" s="369">
        <v>0</v>
      </c>
      <c r="AQ241" s="196">
        <f>AP241*'BD GRAL 2'!$E$18</f>
        <v>0</v>
      </c>
      <c r="AR241" s="207">
        <f t="shared" si="34"/>
        <v>0</v>
      </c>
      <c r="AS241" s="357">
        <v>0</v>
      </c>
      <c r="AT241" s="358">
        <v>0</v>
      </c>
      <c r="AU241" s="359">
        <v>0</v>
      </c>
      <c r="AV241" s="360">
        <v>0</v>
      </c>
      <c r="AW241" s="359">
        <v>0</v>
      </c>
      <c r="AX241" s="360">
        <v>0</v>
      </c>
      <c r="AY241" s="359">
        <v>0</v>
      </c>
      <c r="AZ241" s="361">
        <v>0</v>
      </c>
      <c r="BA241" s="359">
        <v>0</v>
      </c>
      <c r="BB241" s="361">
        <v>0</v>
      </c>
      <c r="BC241" s="359">
        <v>0</v>
      </c>
      <c r="BD241" s="361">
        <v>0</v>
      </c>
      <c r="BE241" s="362">
        <v>0</v>
      </c>
      <c r="BF241" s="232">
        <f t="shared" si="39"/>
        <v>0</v>
      </c>
      <c r="BG241" s="180">
        <f t="shared" si="40"/>
        <v>0</v>
      </c>
      <c r="BH241" s="227">
        <f t="shared" si="43"/>
        <v>0</v>
      </c>
      <c r="BI241" s="236">
        <f t="shared" si="44"/>
        <v>0</v>
      </c>
      <c r="BJ241" s="974"/>
      <c r="BK241" s="909"/>
      <c r="BL241" s="909"/>
      <c r="BM241" s="975"/>
      <c r="BO241" s="242">
        <v>231</v>
      </c>
      <c r="BP241" s="959"/>
      <c r="BQ241" s="959"/>
      <c r="BR241" s="391" t="str">
        <f>IF(BP241="","",VLOOKUP(BP241,'DATOS BANCARIOS'!$B$4:$K$23,2))</f>
        <v/>
      </c>
      <c r="BS241" s="392" t="str">
        <f>IF(BP241="","",VLOOKUP(BP241,'DATOS BANCARIOS'!$B$4:$K$23,4))</f>
        <v/>
      </c>
      <c r="BT241" s="393" t="str">
        <f>IF(BP241="","",VLOOKUP(BP241,'DATOS BANCARIOS'!$B$4:$K$23,5))</f>
        <v/>
      </c>
      <c r="BU241" s="393" t="str">
        <f>IF(BP241="","",VLOOKUP(BP241,'DATOS BANCARIOS'!$B$4:$K$23,6))</f>
        <v/>
      </c>
      <c r="BV241" s="393" t="str">
        <f>IF(BP241="","",VLOOKUP(BP241,'DATOS BANCARIOS'!$B$4:$K$23,7))</f>
        <v/>
      </c>
      <c r="BW241" s="393" t="str">
        <f>IF(BP241="","",VLOOKUP(BP241,'DATOS BANCARIOS'!$B$4:$K$23,8))</f>
        <v/>
      </c>
      <c r="BX241" s="713"/>
      <c r="BY241" s="395"/>
      <c r="BZ241" s="298">
        <v>0</v>
      </c>
      <c r="CA241" s="299">
        <v>0</v>
      </c>
      <c r="CB241" s="300">
        <v>0</v>
      </c>
      <c r="CC241" s="299">
        <v>0</v>
      </c>
      <c r="CD241" s="300">
        <v>0</v>
      </c>
      <c r="CE241" s="299">
        <v>0</v>
      </c>
      <c r="CF241" s="300">
        <v>0</v>
      </c>
      <c r="CG241" s="299">
        <v>0</v>
      </c>
      <c r="CH241" s="301">
        <v>0</v>
      </c>
      <c r="CI241" s="299">
        <v>0</v>
      </c>
      <c r="CJ241" s="301">
        <v>0</v>
      </c>
      <c r="CK241" s="299">
        <v>0</v>
      </c>
      <c r="CL241" s="375">
        <v>0</v>
      </c>
      <c r="CM241" s="376">
        <v>0</v>
      </c>
      <c r="CN241" s="375">
        <v>0</v>
      </c>
      <c r="CO241" s="376">
        <v>0</v>
      </c>
      <c r="CP241" s="375">
        <v>0</v>
      </c>
      <c r="CQ241" s="302">
        <v>0</v>
      </c>
      <c r="CR241" s="254">
        <f t="shared" si="35"/>
        <v>0</v>
      </c>
      <c r="CS241" s="255">
        <f t="shared" si="41"/>
        <v>0</v>
      </c>
      <c r="CT241" s="291">
        <f t="shared" si="42"/>
        <v>0</v>
      </c>
      <c r="CU241" s="824">
        <f t="shared" si="36"/>
        <v>0</v>
      </c>
      <c r="CV241" s="373">
        <f t="shared" si="37"/>
        <v>0</v>
      </c>
      <c r="CW241" s="373">
        <f t="shared" si="38"/>
        <v>0</v>
      </c>
      <c r="CX241" s="910"/>
      <c r="CY241" s="907"/>
      <c r="CZ241" s="947"/>
    </row>
    <row r="242" spans="1:104" s="6" customFormat="1" ht="22.5" customHeight="1" x14ac:dyDescent="0.25">
      <c r="A242" s="52">
        <v>232</v>
      </c>
      <c r="B242" s="972"/>
      <c r="C242" s="972"/>
      <c r="D242" s="175" t="str">
        <f>IF(B242="","",VLOOKUP(B242,'DATOS BANCARIOS'!$B$4:$K$23,2))</f>
        <v/>
      </c>
      <c r="E242" s="117" t="str">
        <f>IF(B242="","",VLOOKUP(B242,'DATOS BANCARIOS'!$B$4:$K$23,4))</f>
        <v/>
      </c>
      <c r="F242" s="117" t="str">
        <f>IF(B242="","",VLOOKUP(B242,'DATOS BANCARIOS'!$B$4:$K$23,5))</f>
        <v/>
      </c>
      <c r="G242" s="117" t="str">
        <f>IF(B242="","",VLOOKUP(B242,'DATOS BANCARIOS'!$B$4:$K$23,6))</f>
        <v/>
      </c>
      <c r="H242" s="117" t="str">
        <f>IF(B242="","",VLOOKUP(B242,'DATOS BANCARIOS'!$B$4:$K$23,7))</f>
        <v/>
      </c>
      <c r="I242" s="117" t="str">
        <f>IF(B242="","",VLOOKUP(B242,'DATOS BANCARIOS'!$B$4:$K$23,8))</f>
        <v/>
      </c>
      <c r="J242" s="713"/>
      <c r="K242" s="397"/>
      <c r="L242" s="852">
        <v>0</v>
      </c>
      <c r="M242" s="196">
        <f>L242*'BD GRAL 2'!$E$3</f>
        <v>0</v>
      </c>
      <c r="N242" s="369">
        <v>0</v>
      </c>
      <c r="O242" s="196">
        <f>N242*'BD GRAL 2'!$E$4</f>
        <v>0</v>
      </c>
      <c r="P242" s="369">
        <v>0</v>
      </c>
      <c r="Q242" s="196">
        <f>P242*'BD GRAL 2'!$E$5</f>
        <v>0</v>
      </c>
      <c r="R242" s="369">
        <v>0</v>
      </c>
      <c r="S242" s="196">
        <f>R242*'BD GRAL 2'!$E$6</f>
        <v>0</v>
      </c>
      <c r="T242" s="369">
        <v>0</v>
      </c>
      <c r="U242" s="196">
        <f>T242*'BD GRAL 2'!$E$7</f>
        <v>0</v>
      </c>
      <c r="V242" s="369">
        <v>0</v>
      </c>
      <c r="W242" s="165">
        <f>V242*'BD GRAL 2'!$E$8</f>
        <v>0</v>
      </c>
      <c r="X242" s="369">
        <v>0</v>
      </c>
      <c r="Y242" s="196">
        <f>X242*'BD GRAL 2'!$E$9</f>
        <v>0</v>
      </c>
      <c r="Z242" s="369">
        <v>0</v>
      </c>
      <c r="AA242" s="196">
        <f>Z242*'BD GRAL 2'!$E$10</f>
        <v>0</v>
      </c>
      <c r="AB242" s="369">
        <v>0</v>
      </c>
      <c r="AC242" s="196">
        <f>AB242*'BD GRAL 2'!$E$11</f>
        <v>0</v>
      </c>
      <c r="AD242" s="369">
        <v>0</v>
      </c>
      <c r="AE242" s="196">
        <f>AD242*'BD GRAL 2'!$E$12</f>
        <v>0</v>
      </c>
      <c r="AF242" s="369">
        <v>0</v>
      </c>
      <c r="AG242" s="196">
        <f>AF242*'BD GRAL 2'!$E$13</f>
        <v>0</v>
      </c>
      <c r="AH242" s="369">
        <v>0</v>
      </c>
      <c r="AI242" s="196">
        <f>AH242*'BD GRAL 2'!$E$14</f>
        <v>0</v>
      </c>
      <c r="AJ242" s="369">
        <v>0</v>
      </c>
      <c r="AK242" s="196">
        <f>AJ242*'BD GRAL 2'!$E$15</f>
        <v>0</v>
      </c>
      <c r="AL242" s="369">
        <v>0</v>
      </c>
      <c r="AM242" s="196">
        <f>AL242*'BD GRAL 2'!$E$16</f>
        <v>0</v>
      </c>
      <c r="AN242" s="369">
        <v>0</v>
      </c>
      <c r="AO242" s="196">
        <f>AN242*'BD GRAL 2'!$E$17</f>
        <v>0</v>
      </c>
      <c r="AP242" s="369">
        <v>0</v>
      </c>
      <c r="AQ242" s="196">
        <f>AP242*'BD GRAL 2'!$E$18</f>
        <v>0</v>
      </c>
      <c r="AR242" s="207">
        <f t="shared" si="34"/>
        <v>0</v>
      </c>
      <c r="AS242" s="357">
        <v>0</v>
      </c>
      <c r="AT242" s="358">
        <v>0</v>
      </c>
      <c r="AU242" s="359">
        <v>0</v>
      </c>
      <c r="AV242" s="360">
        <v>0</v>
      </c>
      <c r="AW242" s="359">
        <v>0</v>
      </c>
      <c r="AX242" s="360">
        <v>0</v>
      </c>
      <c r="AY242" s="359">
        <v>0</v>
      </c>
      <c r="AZ242" s="361">
        <v>0</v>
      </c>
      <c r="BA242" s="359">
        <v>0</v>
      </c>
      <c r="BB242" s="361">
        <v>0</v>
      </c>
      <c r="BC242" s="359">
        <v>0</v>
      </c>
      <c r="BD242" s="361">
        <v>0</v>
      </c>
      <c r="BE242" s="362">
        <v>0</v>
      </c>
      <c r="BF242" s="232">
        <f t="shared" si="39"/>
        <v>0</v>
      </c>
      <c r="BG242" s="180">
        <f t="shared" si="40"/>
        <v>0</v>
      </c>
      <c r="BH242" s="227">
        <f t="shared" si="43"/>
        <v>0</v>
      </c>
      <c r="BI242" s="236">
        <f t="shared" si="44"/>
        <v>0</v>
      </c>
      <c r="BJ242" s="974"/>
      <c r="BK242" s="909"/>
      <c r="BL242" s="909"/>
      <c r="BM242" s="975"/>
      <c r="BO242" s="242">
        <v>232</v>
      </c>
      <c r="BP242" s="959"/>
      <c r="BQ242" s="959"/>
      <c r="BR242" s="391" t="str">
        <f>IF(BP242="","",VLOOKUP(BP242,'DATOS BANCARIOS'!$B$4:$K$23,2))</f>
        <v/>
      </c>
      <c r="BS242" s="392" t="str">
        <f>IF(BP242="","",VLOOKUP(BP242,'DATOS BANCARIOS'!$B$4:$K$23,4))</f>
        <v/>
      </c>
      <c r="BT242" s="393" t="str">
        <f>IF(BP242="","",VLOOKUP(BP242,'DATOS BANCARIOS'!$B$4:$K$23,5))</f>
        <v/>
      </c>
      <c r="BU242" s="393" t="str">
        <f>IF(BP242="","",VLOOKUP(BP242,'DATOS BANCARIOS'!$B$4:$K$23,6))</f>
        <v/>
      </c>
      <c r="BV242" s="393" t="str">
        <f>IF(BP242="","",VLOOKUP(BP242,'DATOS BANCARIOS'!$B$4:$K$23,7))</f>
        <v/>
      </c>
      <c r="BW242" s="393" t="str">
        <f>IF(BP242="","",VLOOKUP(BP242,'DATOS BANCARIOS'!$B$4:$K$23,8))</f>
        <v/>
      </c>
      <c r="BX242" s="713"/>
      <c r="BY242" s="395"/>
      <c r="BZ242" s="298">
        <v>0</v>
      </c>
      <c r="CA242" s="299">
        <v>0</v>
      </c>
      <c r="CB242" s="300">
        <v>0</v>
      </c>
      <c r="CC242" s="299">
        <v>0</v>
      </c>
      <c r="CD242" s="300">
        <v>0</v>
      </c>
      <c r="CE242" s="299">
        <v>0</v>
      </c>
      <c r="CF242" s="300">
        <v>0</v>
      </c>
      <c r="CG242" s="299">
        <v>0</v>
      </c>
      <c r="CH242" s="301">
        <v>0</v>
      </c>
      <c r="CI242" s="299">
        <v>0</v>
      </c>
      <c r="CJ242" s="301">
        <v>0</v>
      </c>
      <c r="CK242" s="299">
        <v>0</v>
      </c>
      <c r="CL242" s="375">
        <v>0</v>
      </c>
      <c r="CM242" s="376">
        <v>0</v>
      </c>
      <c r="CN242" s="375">
        <v>0</v>
      </c>
      <c r="CO242" s="376">
        <v>0</v>
      </c>
      <c r="CP242" s="375">
        <v>0</v>
      </c>
      <c r="CQ242" s="302">
        <v>0</v>
      </c>
      <c r="CR242" s="254">
        <f t="shared" si="35"/>
        <v>0</v>
      </c>
      <c r="CS242" s="255">
        <f t="shared" si="41"/>
        <v>0</v>
      </c>
      <c r="CT242" s="291">
        <f t="shared" si="42"/>
        <v>0</v>
      </c>
      <c r="CU242" s="824">
        <f t="shared" si="36"/>
        <v>0</v>
      </c>
      <c r="CV242" s="373">
        <f t="shared" si="37"/>
        <v>0</v>
      </c>
      <c r="CW242" s="373">
        <f t="shared" si="38"/>
        <v>0</v>
      </c>
      <c r="CX242" s="910"/>
      <c r="CY242" s="907"/>
      <c r="CZ242" s="947"/>
    </row>
    <row r="243" spans="1:104" s="6" customFormat="1" ht="22.5" customHeight="1" x14ac:dyDescent="0.25">
      <c r="A243" s="52">
        <v>233</v>
      </c>
      <c r="B243" s="972"/>
      <c r="C243" s="972"/>
      <c r="D243" s="175" t="str">
        <f>IF(B243="","",VLOOKUP(B243,'DATOS BANCARIOS'!$B$4:$K$23,2))</f>
        <v/>
      </c>
      <c r="E243" s="117" t="str">
        <f>IF(B243="","",VLOOKUP(B243,'DATOS BANCARIOS'!$B$4:$K$23,4))</f>
        <v/>
      </c>
      <c r="F243" s="117" t="str">
        <f>IF(B243="","",VLOOKUP(B243,'DATOS BANCARIOS'!$B$4:$K$23,5))</f>
        <v/>
      </c>
      <c r="G243" s="117" t="str">
        <f>IF(B243="","",VLOOKUP(B243,'DATOS BANCARIOS'!$B$4:$K$23,6))</f>
        <v/>
      </c>
      <c r="H243" s="117" t="str">
        <f>IF(B243="","",VLOOKUP(B243,'DATOS BANCARIOS'!$B$4:$K$23,7))</f>
        <v/>
      </c>
      <c r="I243" s="117" t="str">
        <f>IF(B243="","",VLOOKUP(B243,'DATOS BANCARIOS'!$B$4:$K$23,8))</f>
        <v/>
      </c>
      <c r="J243" s="713"/>
      <c r="K243" s="397"/>
      <c r="L243" s="852">
        <v>0</v>
      </c>
      <c r="M243" s="196">
        <f>L243*'BD GRAL 2'!$E$3</f>
        <v>0</v>
      </c>
      <c r="N243" s="369">
        <v>0</v>
      </c>
      <c r="O243" s="196">
        <f>N243*'BD GRAL 2'!$E$4</f>
        <v>0</v>
      </c>
      <c r="P243" s="369">
        <v>0</v>
      </c>
      <c r="Q243" s="196">
        <f>P243*'BD GRAL 2'!$E$5</f>
        <v>0</v>
      </c>
      <c r="R243" s="369">
        <v>0</v>
      </c>
      <c r="S243" s="196">
        <f>R243*'BD GRAL 2'!$E$6</f>
        <v>0</v>
      </c>
      <c r="T243" s="369">
        <v>0</v>
      </c>
      <c r="U243" s="196">
        <f>T243*'BD GRAL 2'!$E$7</f>
        <v>0</v>
      </c>
      <c r="V243" s="369">
        <v>0</v>
      </c>
      <c r="W243" s="165">
        <f>V243*'BD GRAL 2'!$E$8</f>
        <v>0</v>
      </c>
      <c r="X243" s="369">
        <v>0</v>
      </c>
      <c r="Y243" s="196">
        <f>X243*'BD GRAL 2'!$E$9</f>
        <v>0</v>
      </c>
      <c r="Z243" s="369">
        <v>0</v>
      </c>
      <c r="AA243" s="196">
        <f>Z243*'BD GRAL 2'!$E$10</f>
        <v>0</v>
      </c>
      <c r="AB243" s="369">
        <v>0</v>
      </c>
      <c r="AC243" s="196">
        <f>AB243*'BD GRAL 2'!$E$11</f>
        <v>0</v>
      </c>
      <c r="AD243" s="369">
        <v>0</v>
      </c>
      <c r="AE243" s="196">
        <f>AD243*'BD GRAL 2'!$E$12</f>
        <v>0</v>
      </c>
      <c r="AF243" s="369">
        <v>0</v>
      </c>
      <c r="AG243" s="196">
        <f>AF243*'BD GRAL 2'!$E$13</f>
        <v>0</v>
      </c>
      <c r="AH243" s="369">
        <v>0</v>
      </c>
      <c r="AI243" s="196">
        <f>AH243*'BD GRAL 2'!$E$14</f>
        <v>0</v>
      </c>
      <c r="AJ243" s="369">
        <v>0</v>
      </c>
      <c r="AK243" s="196">
        <f>AJ243*'BD GRAL 2'!$E$15</f>
        <v>0</v>
      </c>
      <c r="AL243" s="369">
        <v>0</v>
      </c>
      <c r="AM243" s="196">
        <f>AL243*'BD GRAL 2'!$E$16</f>
        <v>0</v>
      </c>
      <c r="AN243" s="369">
        <v>0</v>
      </c>
      <c r="AO243" s="196">
        <f>AN243*'BD GRAL 2'!$E$17</f>
        <v>0</v>
      </c>
      <c r="AP243" s="369">
        <v>0</v>
      </c>
      <c r="AQ243" s="196">
        <f>AP243*'BD GRAL 2'!$E$18</f>
        <v>0</v>
      </c>
      <c r="AR243" s="207">
        <f t="shared" si="34"/>
        <v>0</v>
      </c>
      <c r="AS243" s="357">
        <v>0</v>
      </c>
      <c r="AT243" s="358">
        <v>0</v>
      </c>
      <c r="AU243" s="359">
        <v>0</v>
      </c>
      <c r="AV243" s="360">
        <v>0</v>
      </c>
      <c r="AW243" s="359">
        <v>0</v>
      </c>
      <c r="AX243" s="360">
        <v>0</v>
      </c>
      <c r="AY243" s="359">
        <v>0</v>
      </c>
      <c r="AZ243" s="361">
        <v>0</v>
      </c>
      <c r="BA243" s="359">
        <v>0</v>
      </c>
      <c r="BB243" s="361">
        <v>0</v>
      </c>
      <c r="BC243" s="359">
        <v>0</v>
      </c>
      <c r="BD243" s="361">
        <v>0</v>
      </c>
      <c r="BE243" s="362">
        <v>0</v>
      </c>
      <c r="BF243" s="232">
        <f t="shared" si="39"/>
        <v>0</v>
      </c>
      <c r="BG243" s="180">
        <f t="shared" si="40"/>
        <v>0</v>
      </c>
      <c r="BH243" s="227">
        <f t="shared" si="43"/>
        <v>0</v>
      </c>
      <c r="BI243" s="236">
        <f t="shared" si="44"/>
        <v>0</v>
      </c>
      <c r="BJ243" s="974"/>
      <c r="BK243" s="909"/>
      <c r="BL243" s="909"/>
      <c r="BM243" s="975"/>
      <c r="BO243" s="242">
        <v>233</v>
      </c>
      <c r="BP243" s="959"/>
      <c r="BQ243" s="959"/>
      <c r="BR243" s="391" t="str">
        <f>IF(BP243="","",VLOOKUP(BP243,'DATOS BANCARIOS'!$B$4:$K$23,2))</f>
        <v/>
      </c>
      <c r="BS243" s="392" t="str">
        <f>IF(BP243="","",VLOOKUP(BP243,'DATOS BANCARIOS'!$B$4:$K$23,4))</f>
        <v/>
      </c>
      <c r="BT243" s="393" t="str">
        <f>IF(BP243="","",VLOOKUP(BP243,'DATOS BANCARIOS'!$B$4:$K$23,5))</f>
        <v/>
      </c>
      <c r="BU243" s="393" t="str">
        <f>IF(BP243="","",VLOOKUP(BP243,'DATOS BANCARIOS'!$B$4:$K$23,6))</f>
        <v/>
      </c>
      <c r="BV243" s="393" t="str">
        <f>IF(BP243="","",VLOOKUP(BP243,'DATOS BANCARIOS'!$B$4:$K$23,7))</f>
        <v/>
      </c>
      <c r="BW243" s="393" t="str">
        <f>IF(BP243="","",VLOOKUP(BP243,'DATOS BANCARIOS'!$B$4:$K$23,8))</f>
        <v/>
      </c>
      <c r="BX243" s="713"/>
      <c r="BY243" s="395"/>
      <c r="BZ243" s="298">
        <v>0</v>
      </c>
      <c r="CA243" s="299">
        <v>0</v>
      </c>
      <c r="CB243" s="300">
        <v>0</v>
      </c>
      <c r="CC243" s="299">
        <v>0</v>
      </c>
      <c r="CD243" s="300">
        <v>0</v>
      </c>
      <c r="CE243" s="299">
        <v>0</v>
      </c>
      <c r="CF243" s="300">
        <v>0</v>
      </c>
      <c r="CG243" s="299">
        <v>0</v>
      </c>
      <c r="CH243" s="301">
        <v>0</v>
      </c>
      <c r="CI243" s="299">
        <v>0</v>
      </c>
      <c r="CJ243" s="301">
        <v>0</v>
      </c>
      <c r="CK243" s="299">
        <v>0</v>
      </c>
      <c r="CL243" s="375">
        <v>0</v>
      </c>
      <c r="CM243" s="376">
        <v>0</v>
      </c>
      <c r="CN243" s="375">
        <v>0</v>
      </c>
      <c r="CO243" s="376">
        <v>0</v>
      </c>
      <c r="CP243" s="375">
        <v>0</v>
      </c>
      <c r="CQ243" s="302">
        <v>0</v>
      </c>
      <c r="CR243" s="254">
        <f t="shared" si="35"/>
        <v>0</v>
      </c>
      <c r="CS243" s="255">
        <f t="shared" si="41"/>
        <v>0</v>
      </c>
      <c r="CT243" s="291">
        <f t="shared" si="42"/>
        <v>0</v>
      </c>
      <c r="CU243" s="824">
        <f t="shared" si="36"/>
        <v>0</v>
      </c>
      <c r="CV243" s="373">
        <f t="shared" si="37"/>
        <v>0</v>
      </c>
      <c r="CW243" s="373">
        <f t="shared" si="38"/>
        <v>0</v>
      </c>
      <c r="CX243" s="910"/>
      <c r="CY243" s="907"/>
      <c r="CZ243" s="947"/>
    </row>
    <row r="244" spans="1:104" s="6" customFormat="1" ht="22.5" customHeight="1" x14ac:dyDescent="0.25">
      <c r="A244" s="52">
        <v>234</v>
      </c>
      <c r="B244" s="972"/>
      <c r="C244" s="972"/>
      <c r="D244" s="175" t="str">
        <f>IF(B244="","",VLOOKUP(B244,'DATOS BANCARIOS'!$B$4:$K$23,2))</f>
        <v/>
      </c>
      <c r="E244" s="117" t="str">
        <f>IF(B244="","",VLOOKUP(B244,'DATOS BANCARIOS'!$B$4:$K$23,4))</f>
        <v/>
      </c>
      <c r="F244" s="117" t="str">
        <f>IF(B244="","",VLOOKUP(B244,'DATOS BANCARIOS'!$B$4:$K$23,5))</f>
        <v/>
      </c>
      <c r="G244" s="117" t="str">
        <f>IF(B244="","",VLOOKUP(B244,'DATOS BANCARIOS'!$B$4:$K$23,6))</f>
        <v/>
      </c>
      <c r="H244" s="117" t="str">
        <f>IF(B244="","",VLOOKUP(B244,'DATOS BANCARIOS'!$B$4:$K$23,7))</f>
        <v/>
      </c>
      <c r="I244" s="117" t="str">
        <f>IF(B244="","",VLOOKUP(B244,'DATOS BANCARIOS'!$B$4:$K$23,8))</f>
        <v/>
      </c>
      <c r="J244" s="713"/>
      <c r="K244" s="397"/>
      <c r="L244" s="852">
        <v>0</v>
      </c>
      <c r="M244" s="196">
        <f>L244*'BD GRAL 2'!$E$3</f>
        <v>0</v>
      </c>
      <c r="N244" s="369">
        <v>0</v>
      </c>
      <c r="O244" s="196">
        <f>N244*'BD GRAL 2'!$E$4</f>
        <v>0</v>
      </c>
      <c r="P244" s="369">
        <v>0</v>
      </c>
      <c r="Q244" s="196">
        <f>P244*'BD GRAL 2'!$E$5</f>
        <v>0</v>
      </c>
      <c r="R244" s="369">
        <v>0</v>
      </c>
      <c r="S244" s="196">
        <f>R244*'BD GRAL 2'!$E$6</f>
        <v>0</v>
      </c>
      <c r="T244" s="369">
        <v>0</v>
      </c>
      <c r="U244" s="196">
        <f>T244*'BD GRAL 2'!$E$7</f>
        <v>0</v>
      </c>
      <c r="V244" s="369">
        <v>0</v>
      </c>
      <c r="W244" s="165">
        <f>V244*'BD GRAL 2'!$E$8</f>
        <v>0</v>
      </c>
      <c r="X244" s="369">
        <v>0</v>
      </c>
      <c r="Y244" s="196">
        <f>X244*'BD GRAL 2'!$E$9</f>
        <v>0</v>
      </c>
      <c r="Z244" s="369">
        <v>0</v>
      </c>
      <c r="AA244" s="196">
        <f>Z244*'BD GRAL 2'!$E$10</f>
        <v>0</v>
      </c>
      <c r="AB244" s="369">
        <v>0</v>
      </c>
      <c r="AC244" s="196">
        <f>AB244*'BD GRAL 2'!$E$11</f>
        <v>0</v>
      </c>
      <c r="AD244" s="369">
        <v>0</v>
      </c>
      <c r="AE244" s="196">
        <f>AD244*'BD GRAL 2'!$E$12</f>
        <v>0</v>
      </c>
      <c r="AF244" s="369">
        <v>0</v>
      </c>
      <c r="AG244" s="196">
        <f>AF244*'BD GRAL 2'!$E$13</f>
        <v>0</v>
      </c>
      <c r="AH244" s="369">
        <v>0</v>
      </c>
      <c r="AI244" s="196">
        <f>AH244*'BD GRAL 2'!$E$14</f>
        <v>0</v>
      </c>
      <c r="AJ244" s="369">
        <v>0</v>
      </c>
      <c r="AK244" s="196">
        <f>AJ244*'BD GRAL 2'!$E$15</f>
        <v>0</v>
      </c>
      <c r="AL244" s="369">
        <v>0</v>
      </c>
      <c r="AM244" s="196">
        <f>AL244*'BD GRAL 2'!$E$16</f>
        <v>0</v>
      </c>
      <c r="AN244" s="369">
        <v>0</v>
      </c>
      <c r="AO244" s="196">
        <f>AN244*'BD GRAL 2'!$E$17</f>
        <v>0</v>
      </c>
      <c r="AP244" s="369">
        <v>0</v>
      </c>
      <c r="AQ244" s="196">
        <f>AP244*'BD GRAL 2'!$E$18</f>
        <v>0</v>
      </c>
      <c r="AR244" s="207">
        <f t="shared" si="34"/>
        <v>0</v>
      </c>
      <c r="AS244" s="357">
        <v>0</v>
      </c>
      <c r="AT244" s="358">
        <v>0</v>
      </c>
      <c r="AU244" s="359">
        <v>0</v>
      </c>
      <c r="AV244" s="360">
        <v>0</v>
      </c>
      <c r="AW244" s="359">
        <v>0</v>
      </c>
      <c r="AX244" s="360">
        <v>0</v>
      </c>
      <c r="AY244" s="359">
        <v>0</v>
      </c>
      <c r="AZ244" s="361">
        <v>0</v>
      </c>
      <c r="BA244" s="359">
        <v>0</v>
      </c>
      <c r="BB244" s="361">
        <v>0</v>
      </c>
      <c r="BC244" s="359">
        <v>0</v>
      </c>
      <c r="BD244" s="361">
        <v>0</v>
      </c>
      <c r="BE244" s="362">
        <v>0</v>
      </c>
      <c r="BF244" s="232">
        <f t="shared" si="39"/>
        <v>0</v>
      </c>
      <c r="BG244" s="180">
        <f t="shared" si="40"/>
        <v>0</v>
      </c>
      <c r="BH244" s="227">
        <f t="shared" si="43"/>
        <v>0</v>
      </c>
      <c r="BI244" s="236">
        <f t="shared" si="44"/>
        <v>0</v>
      </c>
      <c r="BJ244" s="974"/>
      <c r="BK244" s="909"/>
      <c r="BL244" s="909"/>
      <c r="BM244" s="975"/>
      <c r="BO244" s="242">
        <v>234</v>
      </c>
      <c r="BP244" s="959"/>
      <c r="BQ244" s="959"/>
      <c r="BR244" s="391" t="str">
        <f>IF(BP244="","",VLOOKUP(BP244,'DATOS BANCARIOS'!$B$4:$K$23,2))</f>
        <v/>
      </c>
      <c r="BS244" s="392" t="str">
        <f>IF(BP244="","",VLOOKUP(BP244,'DATOS BANCARIOS'!$B$4:$K$23,4))</f>
        <v/>
      </c>
      <c r="BT244" s="393" t="str">
        <f>IF(BP244="","",VLOOKUP(BP244,'DATOS BANCARIOS'!$B$4:$K$23,5))</f>
        <v/>
      </c>
      <c r="BU244" s="393" t="str">
        <f>IF(BP244="","",VLOOKUP(BP244,'DATOS BANCARIOS'!$B$4:$K$23,6))</f>
        <v/>
      </c>
      <c r="BV244" s="393" t="str">
        <f>IF(BP244="","",VLOOKUP(BP244,'DATOS BANCARIOS'!$B$4:$K$23,7))</f>
        <v/>
      </c>
      <c r="BW244" s="393" t="str">
        <f>IF(BP244="","",VLOOKUP(BP244,'DATOS BANCARIOS'!$B$4:$K$23,8))</f>
        <v/>
      </c>
      <c r="BX244" s="713"/>
      <c r="BY244" s="395"/>
      <c r="BZ244" s="298">
        <v>0</v>
      </c>
      <c r="CA244" s="299">
        <v>0</v>
      </c>
      <c r="CB244" s="300">
        <v>0</v>
      </c>
      <c r="CC244" s="299">
        <v>0</v>
      </c>
      <c r="CD244" s="300">
        <v>0</v>
      </c>
      <c r="CE244" s="299">
        <v>0</v>
      </c>
      <c r="CF244" s="300">
        <v>0</v>
      </c>
      <c r="CG244" s="299">
        <v>0</v>
      </c>
      <c r="CH244" s="301">
        <v>0</v>
      </c>
      <c r="CI244" s="299">
        <v>0</v>
      </c>
      <c r="CJ244" s="301">
        <v>0</v>
      </c>
      <c r="CK244" s="299">
        <v>0</v>
      </c>
      <c r="CL244" s="375">
        <v>0</v>
      </c>
      <c r="CM244" s="376">
        <v>0</v>
      </c>
      <c r="CN244" s="375">
        <v>0</v>
      </c>
      <c r="CO244" s="376">
        <v>0</v>
      </c>
      <c r="CP244" s="375">
        <v>0</v>
      </c>
      <c r="CQ244" s="302">
        <v>0</v>
      </c>
      <c r="CR244" s="254">
        <f t="shared" si="35"/>
        <v>0</v>
      </c>
      <c r="CS244" s="255">
        <f t="shared" si="41"/>
        <v>0</v>
      </c>
      <c r="CT244" s="291">
        <f t="shared" si="42"/>
        <v>0</v>
      </c>
      <c r="CU244" s="824">
        <f t="shared" si="36"/>
        <v>0</v>
      </c>
      <c r="CV244" s="373">
        <f t="shared" si="37"/>
        <v>0</v>
      </c>
      <c r="CW244" s="373">
        <f t="shared" si="38"/>
        <v>0</v>
      </c>
      <c r="CX244" s="910"/>
      <c r="CY244" s="907"/>
      <c r="CZ244" s="947"/>
    </row>
    <row r="245" spans="1:104" s="6" customFormat="1" ht="22.5" customHeight="1" x14ac:dyDescent="0.25">
      <c r="A245" s="52">
        <v>235</v>
      </c>
      <c r="B245" s="972"/>
      <c r="C245" s="972"/>
      <c r="D245" s="175" t="str">
        <f>IF(B245="","",VLOOKUP(B245,'DATOS BANCARIOS'!$B$4:$K$23,2))</f>
        <v/>
      </c>
      <c r="E245" s="117" t="str">
        <f>IF(B245="","",VLOOKUP(B245,'DATOS BANCARIOS'!$B$4:$K$23,4))</f>
        <v/>
      </c>
      <c r="F245" s="117" t="str">
        <f>IF(B245="","",VLOOKUP(B245,'DATOS BANCARIOS'!$B$4:$K$23,5))</f>
        <v/>
      </c>
      <c r="G245" s="117" t="str">
        <f>IF(B245="","",VLOOKUP(B245,'DATOS BANCARIOS'!$B$4:$K$23,6))</f>
        <v/>
      </c>
      <c r="H245" s="117" t="str">
        <f>IF(B245="","",VLOOKUP(B245,'DATOS BANCARIOS'!$B$4:$K$23,7))</f>
        <v/>
      </c>
      <c r="I245" s="117" t="str">
        <f>IF(B245="","",VLOOKUP(B245,'DATOS BANCARIOS'!$B$4:$K$23,8))</f>
        <v/>
      </c>
      <c r="J245" s="713"/>
      <c r="K245" s="397"/>
      <c r="L245" s="852">
        <v>0</v>
      </c>
      <c r="M245" s="196">
        <f>L245*'BD GRAL 2'!$E$3</f>
        <v>0</v>
      </c>
      <c r="N245" s="369">
        <v>0</v>
      </c>
      <c r="O245" s="196">
        <f>N245*'BD GRAL 2'!$E$4</f>
        <v>0</v>
      </c>
      <c r="P245" s="369">
        <v>0</v>
      </c>
      <c r="Q245" s="196">
        <f>P245*'BD GRAL 2'!$E$5</f>
        <v>0</v>
      </c>
      <c r="R245" s="369">
        <v>0</v>
      </c>
      <c r="S245" s="196">
        <f>R245*'BD GRAL 2'!$E$6</f>
        <v>0</v>
      </c>
      <c r="T245" s="369">
        <v>0</v>
      </c>
      <c r="U245" s="196">
        <f>T245*'BD GRAL 2'!$E$7</f>
        <v>0</v>
      </c>
      <c r="V245" s="369">
        <v>0</v>
      </c>
      <c r="W245" s="165">
        <f>V245*'BD GRAL 2'!$E$8</f>
        <v>0</v>
      </c>
      <c r="X245" s="369">
        <v>0</v>
      </c>
      <c r="Y245" s="196">
        <f>X245*'BD GRAL 2'!$E$9</f>
        <v>0</v>
      </c>
      <c r="Z245" s="369">
        <v>0</v>
      </c>
      <c r="AA245" s="196">
        <f>Z245*'BD GRAL 2'!$E$10</f>
        <v>0</v>
      </c>
      <c r="AB245" s="369">
        <v>0</v>
      </c>
      <c r="AC245" s="196">
        <f>AB245*'BD GRAL 2'!$E$11</f>
        <v>0</v>
      </c>
      <c r="AD245" s="369">
        <v>0</v>
      </c>
      <c r="AE245" s="196">
        <f>AD245*'BD GRAL 2'!$E$12</f>
        <v>0</v>
      </c>
      <c r="AF245" s="369">
        <v>0</v>
      </c>
      <c r="AG245" s="196">
        <f>AF245*'BD GRAL 2'!$E$13</f>
        <v>0</v>
      </c>
      <c r="AH245" s="369">
        <v>0</v>
      </c>
      <c r="AI245" s="196">
        <f>AH245*'BD GRAL 2'!$E$14</f>
        <v>0</v>
      </c>
      <c r="AJ245" s="369">
        <v>0</v>
      </c>
      <c r="AK245" s="196">
        <f>AJ245*'BD GRAL 2'!$E$15</f>
        <v>0</v>
      </c>
      <c r="AL245" s="369">
        <v>0</v>
      </c>
      <c r="AM245" s="196">
        <f>AL245*'BD GRAL 2'!$E$16</f>
        <v>0</v>
      </c>
      <c r="AN245" s="369">
        <v>0</v>
      </c>
      <c r="AO245" s="196">
        <f>AN245*'BD GRAL 2'!$E$17</f>
        <v>0</v>
      </c>
      <c r="AP245" s="369">
        <v>0</v>
      </c>
      <c r="AQ245" s="196">
        <f>AP245*'BD GRAL 2'!$E$18</f>
        <v>0</v>
      </c>
      <c r="AR245" s="207">
        <f t="shared" si="34"/>
        <v>0</v>
      </c>
      <c r="AS245" s="357">
        <v>0</v>
      </c>
      <c r="AT245" s="358">
        <v>0</v>
      </c>
      <c r="AU245" s="359">
        <v>0</v>
      </c>
      <c r="AV245" s="360">
        <v>0</v>
      </c>
      <c r="AW245" s="359">
        <v>0</v>
      </c>
      <c r="AX245" s="360">
        <v>0</v>
      </c>
      <c r="AY245" s="359">
        <v>0</v>
      </c>
      <c r="AZ245" s="361">
        <v>0</v>
      </c>
      <c r="BA245" s="359">
        <v>0</v>
      </c>
      <c r="BB245" s="361">
        <v>0</v>
      </c>
      <c r="BC245" s="359">
        <v>0</v>
      </c>
      <c r="BD245" s="361">
        <v>0</v>
      </c>
      <c r="BE245" s="362">
        <v>0</v>
      </c>
      <c r="BF245" s="232">
        <f t="shared" si="39"/>
        <v>0</v>
      </c>
      <c r="BG245" s="180">
        <f t="shared" si="40"/>
        <v>0</v>
      </c>
      <c r="BH245" s="227">
        <f t="shared" si="43"/>
        <v>0</v>
      </c>
      <c r="BI245" s="236">
        <f t="shared" si="44"/>
        <v>0</v>
      </c>
      <c r="BJ245" s="974"/>
      <c r="BK245" s="909"/>
      <c r="BL245" s="909"/>
      <c r="BM245" s="975"/>
      <c r="BO245" s="242">
        <v>235</v>
      </c>
      <c r="BP245" s="959"/>
      <c r="BQ245" s="959"/>
      <c r="BR245" s="391" t="str">
        <f>IF(BP245="","",VLOOKUP(BP245,'DATOS BANCARIOS'!$B$4:$K$23,2))</f>
        <v/>
      </c>
      <c r="BS245" s="392" t="str">
        <f>IF(BP245="","",VLOOKUP(BP245,'DATOS BANCARIOS'!$B$4:$K$23,4))</f>
        <v/>
      </c>
      <c r="BT245" s="393" t="str">
        <f>IF(BP245="","",VLOOKUP(BP245,'DATOS BANCARIOS'!$B$4:$K$23,5))</f>
        <v/>
      </c>
      <c r="BU245" s="393" t="str">
        <f>IF(BP245="","",VLOOKUP(BP245,'DATOS BANCARIOS'!$B$4:$K$23,6))</f>
        <v/>
      </c>
      <c r="BV245" s="393" t="str">
        <f>IF(BP245="","",VLOOKUP(BP245,'DATOS BANCARIOS'!$B$4:$K$23,7))</f>
        <v/>
      </c>
      <c r="BW245" s="393" t="str">
        <f>IF(BP245="","",VLOOKUP(BP245,'DATOS BANCARIOS'!$B$4:$K$23,8))</f>
        <v/>
      </c>
      <c r="BX245" s="713"/>
      <c r="BY245" s="395"/>
      <c r="BZ245" s="298">
        <v>0</v>
      </c>
      <c r="CA245" s="299">
        <v>0</v>
      </c>
      <c r="CB245" s="300">
        <v>0</v>
      </c>
      <c r="CC245" s="299">
        <v>0</v>
      </c>
      <c r="CD245" s="300">
        <v>0</v>
      </c>
      <c r="CE245" s="299">
        <v>0</v>
      </c>
      <c r="CF245" s="300">
        <v>0</v>
      </c>
      <c r="CG245" s="299">
        <v>0</v>
      </c>
      <c r="CH245" s="301">
        <v>0</v>
      </c>
      <c r="CI245" s="299">
        <v>0</v>
      </c>
      <c r="CJ245" s="301">
        <v>0</v>
      </c>
      <c r="CK245" s="299">
        <v>0</v>
      </c>
      <c r="CL245" s="375">
        <v>0</v>
      </c>
      <c r="CM245" s="376">
        <v>0</v>
      </c>
      <c r="CN245" s="375">
        <v>0</v>
      </c>
      <c r="CO245" s="376">
        <v>0</v>
      </c>
      <c r="CP245" s="375">
        <v>0</v>
      </c>
      <c r="CQ245" s="302">
        <v>0</v>
      </c>
      <c r="CR245" s="254">
        <f t="shared" si="35"/>
        <v>0</v>
      </c>
      <c r="CS245" s="255">
        <f t="shared" si="41"/>
        <v>0</v>
      </c>
      <c r="CT245" s="291">
        <f t="shared" si="42"/>
        <v>0</v>
      </c>
      <c r="CU245" s="824">
        <f t="shared" si="36"/>
        <v>0</v>
      </c>
      <c r="CV245" s="373">
        <f t="shared" si="37"/>
        <v>0</v>
      </c>
      <c r="CW245" s="373">
        <f t="shared" si="38"/>
        <v>0</v>
      </c>
      <c r="CX245" s="910"/>
      <c r="CY245" s="907"/>
      <c r="CZ245" s="947"/>
    </row>
    <row r="246" spans="1:104" s="6" customFormat="1" ht="22.5" customHeight="1" x14ac:dyDescent="0.25">
      <c r="A246" s="52">
        <v>236</v>
      </c>
      <c r="B246" s="972"/>
      <c r="C246" s="972"/>
      <c r="D246" s="175" t="str">
        <f>IF(B246="","",VLOOKUP(B246,'DATOS BANCARIOS'!$B$4:$K$23,2))</f>
        <v/>
      </c>
      <c r="E246" s="117" t="str">
        <f>IF(B246="","",VLOOKUP(B246,'DATOS BANCARIOS'!$B$4:$K$23,4))</f>
        <v/>
      </c>
      <c r="F246" s="117" t="str">
        <f>IF(B246="","",VLOOKUP(B246,'DATOS BANCARIOS'!$B$4:$K$23,5))</f>
        <v/>
      </c>
      <c r="G246" s="117" t="str">
        <f>IF(B246="","",VLOOKUP(B246,'DATOS BANCARIOS'!$B$4:$K$23,6))</f>
        <v/>
      </c>
      <c r="H246" s="117" t="str">
        <f>IF(B246="","",VLOOKUP(B246,'DATOS BANCARIOS'!$B$4:$K$23,7))</f>
        <v/>
      </c>
      <c r="I246" s="117" t="str">
        <f>IF(B246="","",VLOOKUP(B246,'DATOS BANCARIOS'!$B$4:$K$23,8))</f>
        <v/>
      </c>
      <c r="J246" s="713"/>
      <c r="K246" s="397"/>
      <c r="L246" s="852">
        <v>0</v>
      </c>
      <c r="M246" s="196">
        <f>L246*'BD GRAL 2'!$E$3</f>
        <v>0</v>
      </c>
      <c r="N246" s="369">
        <v>0</v>
      </c>
      <c r="O246" s="196">
        <f>N246*'BD GRAL 2'!$E$4</f>
        <v>0</v>
      </c>
      <c r="P246" s="369">
        <v>0</v>
      </c>
      <c r="Q246" s="196">
        <f>P246*'BD GRAL 2'!$E$5</f>
        <v>0</v>
      </c>
      <c r="R246" s="369">
        <v>0</v>
      </c>
      <c r="S246" s="196">
        <f>R246*'BD GRAL 2'!$E$6</f>
        <v>0</v>
      </c>
      <c r="T246" s="369">
        <v>0</v>
      </c>
      <c r="U246" s="196">
        <f>T246*'BD GRAL 2'!$E$7</f>
        <v>0</v>
      </c>
      <c r="V246" s="369">
        <v>0</v>
      </c>
      <c r="W246" s="165">
        <f>V246*'BD GRAL 2'!$E$8</f>
        <v>0</v>
      </c>
      <c r="X246" s="369">
        <v>0</v>
      </c>
      <c r="Y246" s="196">
        <f>X246*'BD GRAL 2'!$E$9</f>
        <v>0</v>
      </c>
      <c r="Z246" s="369">
        <v>0</v>
      </c>
      <c r="AA246" s="196">
        <f>Z246*'BD GRAL 2'!$E$10</f>
        <v>0</v>
      </c>
      <c r="AB246" s="369">
        <v>0</v>
      </c>
      <c r="AC246" s="196">
        <f>AB246*'BD GRAL 2'!$E$11</f>
        <v>0</v>
      </c>
      <c r="AD246" s="369">
        <v>0</v>
      </c>
      <c r="AE246" s="196">
        <f>AD246*'BD GRAL 2'!$E$12</f>
        <v>0</v>
      </c>
      <c r="AF246" s="369">
        <v>0</v>
      </c>
      <c r="AG246" s="196">
        <f>AF246*'BD GRAL 2'!$E$13</f>
        <v>0</v>
      </c>
      <c r="AH246" s="369">
        <v>0</v>
      </c>
      <c r="AI246" s="196">
        <f>AH246*'BD GRAL 2'!$E$14</f>
        <v>0</v>
      </c>
      <c r="AJ246" s="369">
        <v>0</v>
      </c>
      <c r="AK246" s="196">
        <f>AJ246*'BD GRAL 2'!$E$15</f>
        <v>0</v>
      </c>
      <c r="AL246" s="369">
        <v>0</v>
      </c>
      <c r="AM246" s="196">
        <f>AL246*'BD GRAL 2'!$E$16</f>
        <v>0</v>
      </c>
      <c r="AN246" s="369">
        <v>0</v>
      </c>
      <c r="AO246" s="196">
        <f>AN246*'BD GRAL 2'!$E$17</f>
        <v>0</v>
      </c>
      <c r="AP246" s="369">
        <v>0</v>
      </c>
      <c r="AQ246" s="196">
        <f>AP246*'BD GRAL 2'!$E$18</f>
        <v>0</v>
      </c>
      <c r="AR246" s="207">
        <f t="shared" si="34"/>
        <v>0</v>
      </c>
      <c r="AS246" s="357">
        <v>0</v>
      </c>
      <c r="AT246" s="358">
        <v>0</v>
      </c>
      <c r="AU246" s="359">
        <v>0</v>
      </c>
      <c r="AV246" s="360">
        <v>0</v>
      </c>
      <c r="AW246" s="359">
        <v>0</v>
      </c>
      <c r="AX246" s="360">
        <v>0</v>
      </c>
      <c r="AY246" s="359">
        <v>0</v>
      </c>
      <c r="AZ246" s="361">
        <v>0</v>
      </c>
      <c r="BA246" s="359">
        <v>0</v>
      </c>
      <c r="BB246" s="361">
        <v>0</v>
      </c>
      <c r="BC246" s="359">
        <v>0</v>
      </c>
      <c r="BD246" s="361">
        <v>0</v>
      </c>
      <c r="BE246" s="362">
        <v>0</v>
      </c>
      <c r="BF246" s="232">
        <f t="shared" si="39"/>
        <v>0</v>
      </c>
      <c r="BG246" s="180">
        <f t="shared" si="40"/>
        <v>0</v>
      </c>
      <c r="BH246" s="227">
        <f t="shared" si="43"/>
        <v>0</v>
      </c>
      <c r="BI246" s="236">
        <f t="shared" si="44"/>
        <v>0</v>
      </c>
      <c r="BJ246" s="974"/>
      <c r="BK246" s="909"/>
      <c r="BL246" s="909"/>
      <c r="BM246" s="975"/>
      <c r="BO246" s="242">
        <v>236</v>
      </c>
      <c r="BP246" s="959"/>
      <c r="BQ246" s="959"/>
      <c r="BR246" s="391" t="str">
        <f>IF(BP246="","",VLOOKUP(BP246,'DATOS BANCARIOS'!$B$4:$K$23,2))</f>
        <v/>
      </c>
      <c r="BS246" s="392" t="str">
        <f>IF(BP246="","",VLOOKUP(BP246,'DATOS BANCARIOS'!$B$4:$K$23,4))</f>
        <v/>
      </c>
      <c r="BT246" s="393" t="str">
        <f>IF(BP246="","",VLOOKUP(BP246,'DATOS BANCARIOS'!$B$4:$K$23,5))</f>
        <v/>
      </c>
      <c r="BU246" s="393" t="str">
        <f>IF(BP246="","",VLOOKUP(BP246,'DATOS BANCARIOS'!$B$4:$K$23,6))</f>
        <v/>
      </c>
      <c r="BV246" s="393" t="str">
        <f>IF(BP246="","",VLOOKUP(BP246,'DATOS BANCARIOS'!$B$4:$K$23,7))</f>
        <v/>
      </c>
      <c r="BW246" s="393" t="str">
        <f>IF(BP246="","",VLOOKUP(BP246,'DATOS BANCARIOS'!$B$4:$K$23,8))</f>
        <v/>
      </c>
      <c r="BX246" s="713"/>
      <c r="BY246" s="395"/>
      <c r="BZ246" s="298">
        <v>0</v>
      </c>
      <c r="CA246" s="299">
        <v>0</v>
      </c>
      <c r="CB246" s="300">
        <v>0</v>
      </c>
      <c r="CC246" s="299">
        <v>0</v>
      </c>
      <c r="CD246" s="300">
        <v>0</v>
      </c>
      <c r="CE246" s="299">
        <v>0</v>
      </c>
      <c r="CF246" s="300">
        <v>0</v>
      </c>
      <c r="CG246" s="299">
        <v>0</v>
      </c>
      <c r="CH246" s="301">
        <v>0</v>
      </c>
      <c r="CI246" s="299">
        <v>0</v>
      </c>
      <c r="CJ246" s="301">
        <v>0</v>
      </c>
      <c r="CK246" s="299">
        <v>0</v>
      </c>
      <c r="CL246" s="375">
        <v>0</v>
      </c>
      <c r="CM246" s="376">
        <v>0</v>
      </c>
      <c r="CN246" s="375">
        <v>0</v>
      </c>
      <c r="CO246" s="376">
        <v>0</v>
      </c>
      <c r="CP246" s="375">
        <v>0</v>
      </c>
      <c r="CQ246" s="302">
        <v>0</v>
      </c>
      <c r="CR246" s="254">
        <f t="shared" si="35"/>
        <v>0</v>
      </c>
      <c r="CS246" s="255">
        <f t="shared" si="41"/>
        <v>0</v>
      </c>
      <c r="CT246" s="291">
        <f t="shared" si="42"/>
        <v>0</v>
      </c>
      <c r="CU246" s="824">
        <f t="shared" si="36"/>
        <v>0</v>
      </c>
      <c r="CV246" s="373">
        <f t="shared" si="37"/>
        <v>0</v>
      </c>
      <c r="CW246" s="373">
        <f t="shared" si="38"/>
        <v>0</v>
      </c>
      <c r="CX246" s="910"/>
      <c r="CY246" s="907"/>
      <c r="CZ246" s="947"/>
    </row>
    <row r="247" spans="1:104" s="6" customFormat="1" ht="22.5" customHeight="1" x14ac:dyDescent="0.25">
      <c r="A247" s="52">
        <v>237</v>
      </c>
      <c r="B247" s="972"/>
      <c r="C247" s="972"/>
      <c r="D247" s="175" t="str">
        <f>IF(B247="","",VLOOKUP(B247,'DATOS BANCARIOS'!$B$4:$K$23,2))</f>
        <v/>
      </c>
      <c r="E247" s="117" t="str">
        <f>IF(B247="","",VLOOKUP(B247,'DATOS BANCARIOS'!$B$4:$K$23,4))</f>
        <v/>
      </c>
      <c r="F247" s="117" t="str">
        <f>IF(B247="","",VLOOKUP(B247,'DATOS BANCARIOS'!$B$4:$K$23,5))</f>
        <v/>
      </c>
      <c r="G247" s="117" t="str">
        <f>IF(B247="","",VLOOKUP(B247,'DATOS BANCARIOS'!$B$4:$K$23,6))</f>
        <v/>
      </c>
      <c r="H247" s="117" t="str">
        <f>IF(B247="","",VLOOKUP(B247,'DATOS BANCARIOS'!$B$4:$K$23,7))</f>
        <v/>
      </c>
      <c r="I247" s="117" t="str">
        <f>IF(B247="","",VLOOKUP(B247,'DATOS BANCARIOS'!$B$4:$K$23,8))</f>
        <v/>
      </c>
      <c r="J247" s="713"/>
      <c r="K247" s="397"/>
      <c r="L247" s="852">
        <v>0</v>
      </c>
      <c r="M247" s="196">
        <f>L247*'BD GRAL 2'!$E$3</f>
        <v>0</v>
      </c>
      <c r="N247" s="369">
        <v>0</v>
      </c>
      <c r="O247" s="196">
        <f>N247*'BD GRAL 2'!$E$4</f>
        <v>0</v>
      </c>
      <c r="P247" s="369">
        <v>0</v>
      </c>
      <c r="Q247" s="196">
        <f>P247*'BD GRAL 2'!$E$5</f>
        <v>0</v>
      </c>
      <c r="R247" s="369">
        <v>0</v>
      </c>
      <c r="S247" s="196">
        <f>R247*'BD GRAL 2'!$E$6</f>
        <v>0</v>
      </c>
      <c r="T247" s="369">
        <v>0</v>
      </c>
      <c r="U247" s="196">
        <f>T247*'BD GRAL 2'!$E$7</f>
        <v>0</v>
      </c>
      <c r="V247" s="369">
        <v>0</v>
      </c>
      <c r="W247" s="165">
        <f>V247*'BD GRAL 2'!$E$8</f>
        <v>0</v>
      </c>
      <c r="X247" s="369">
        <v>0</v>
      </c>
      <c r="Y247" s="196">
        <f>X247*'BD GRAL 2'!$E$9</f>
        <v>0</v>
      </c>
      <c r="Z247" s="369">
        <v>0</v>
      </c>
      <c r="AA247" s="196">
        <f>Z247*'BD GRAL 2'!$E$10</f>
        <v>0</v>
      </c>
      <c r="AB247" s="369">
        <v>0</v>
      </c>
      <c r="AC247" s="196">
        <f>AB247*'BD GRAL 2'!$E$11</f>
        <v>0</v>
      </c>
      <c r="AD247" s="369">
        <v>0</v>
      </c>
      <c r="AE247" s="196">
        <f>AD247*'BD GRAL 2'!$E$12</f>
        <v>0</v>
      </c>
      <c r="AF247" s="369">
        <v>0</v>
      </c>
      <c r="AG247" s="196">
        <f>AF247*'BD GRAL 2'!$E$13</f>
        <v>0</v>
      </c>
      <c r="AH247" s="369">
        <v>0</v>
      </c>
      <c r="AI247" s="196">
        <f>AH247*'BD GRAL 2'!$E$14</f>
        <v>0</v>
      </c>
      <c r="AJ247" s="369">
        <v>0</v>
      </c>
      <c r="AK247" s="196">
        <f>AJ247*'BD GRAL 2'!$E$15</f>
        <v>0</v>
      </c>
      <c r="AL247" s="369">
        <v>0</v>
      </c>
      <c r="AM247" s="196">
        <f>AL247*'BD GRAL 2'!$E$16</f>
        <v>0</v>
      </c>
      <c r="AN247" s="369">
        <v>0</v>
      </c>
      <c r="AO247" s="196">
        <f>AN247*'BD GRAL 2'!$E$17</f>
        <v>0</v>
      </c>
      <c r="AP247" s="369">
        <v>0</v>
      </c>
      <c r="AQ247" s="196">
        <f>AP247*'BD GRAL 2'!$E$18</f>
        <v>0</v>
      </c>
      <c r="AR247" s="207">
        <f t="shared" si="34"/>
        <v>0</v>
      </c>
      <c r="AS247" s="357">
        <v>0</v>
      </c>
      <c r="AT247" s="358">
        <v>0</v>
      </c>
      <c r="AU247" s="359">
        <v>0</v>
      </c>
      <c r="AV247" s="360">
        <v>0</v>
      </c>
      <c r="AW247" s="359">
        <v>0</v>
      </c>
      <c r="AX247" s="360">
        <v>0</v>
      </c>
      <c r="AY247" s="359">
        <v>0</v>
      </c>
      <c r="AZ247" s="361">
        <v>0</v>
      </c>
      <c r="BA247" s="359">
        <v>0</v>
      </c>
      <c r="BB247" s="361">
        <v>0</v>
      </c>
      <c r="BC247" s="359">
        <v>0</v>
      </c>
      <c r="BD247" s="361">
        <v>0</v>
      </c>
      <c r="BE247" s="362">
        <v>0</v>
      </c>
      <c r="BF247" s="232">
        <f t="shared" si="39"/>
        <v>0</v>
      </c>
      <c r="BG247" s="180">
        <f t="shared" si="40"/>
        <v>0</v>
      </c>
      <c r="BH247" s="227">
        <f t="shared" si="43"/>
        <v>0</v>
      </c>
      <c r="BI247" s="236">
        <f t="shared" si="44"/>
        <v>0</v>
      </c>
      <c r="BJ247" s="974"/>
      <c r="BK247" s="909"/>
      <c r="BL247" s="909"/>
      <c r="BM247" s="975"/>
      <c r="BO247" s="242">
        <v>237</v>
      </c>
      <c r="BP247" s="959"/>
      <c r="BQ247" s="959"/>
      <c r="BR247" s="391" t="str">
        <f>IF(BP247="","",VLOOKUP(BP247,'DATOS BANCARIOS'!$B$4:$K$23,2))</f>
        <v/>
      </c>
      <c r="BS247" s="392" t="str">
        <f>IF(BP247="","",VLOOKUP(BP247,'DATOS BANCARIOS'!$B$4:$K$23,4))</f>
        <v/>
      </c>
      <c r="BT247" s="393" t="str">
        <f>IF(BP247="","",VLOOKUP(BP247,'DATOS BANCARIOS'!$B$4:$K$23,5))</f>
        <v/>
      </c>
      <c r="BU247" s="393" t="str">
        <f>IF(BP247="","",VLOOKUP(BP247,'DATOS BANCARIOS'!$B$4:$K$23,6))</f>
        <v/>
      </c>
      <c r="BV247" s="393" t="str">
        <f>IF(BP247="","",VLOOKUP(BP247,'DATOS BANCARIOS'!$B$4:$K$23,7))</f>
        <v/>
      </c>
      <c r="BW247" s="393" t="str">
        <f>IF(BP247="","",VLOOKUP(BP247,'DATOS BANCARIOS'!$B$4:$K$23,8))</f>
        <v/>
      </c>
      <c r="BX247" s="713"/>
      <c r="BY247" s="395"/>
      <c r="BZ247" s="298">
        <v>0</v>
      </c>
      <c r="CA247" s="299">
        <v>0</v>
      </c>
      <c r="CB247" s="300">
        <v>0</v>
      </c>
      <c r="CC247" s="299">
        <v>0</v>
      </c>
      <c r="CD247" s="300">
        <v>0</v>
      </c>
      <c r="CE247" s="299">
        <v>0</v>
      </c>
      <c r="CF247" s="300">
        <v>0</v>
      </c>
      <c r="CG247" s="299">
        <v>0</v>
      </c>
      <c r="CH247" s="301">
        <v>0</v>
      </c>
      <c r="CI247" s="299">
        <v>0</v>
      </c>
      <c r="CJ247" s="301">
        <v>0</v>
      </c>
      <c r="CK247" s="299">
        <v>0</v>
      </c>
      <c r="CL247" s="375">
        <v>0</v>
      </c>
      <c r="CM247" s="376">
        <v>0</v>
      </c>
      <c r="CN247" s="375">
        <v>0</v>
      </c>
      <c r="CO247" s="376">
        <v>0</v>
      </c>
      <c r="CP247" s="375">
        <v>0</v>
      </c>
      <c r="CQ247" s="302">
        <v>0</v>
      </c>
      <c r="CR247" s="254">
        <f t="shared" si="35"/>
        <v>0</v>
      </c>
      <c r="CS247" s="255">
        <f t="shared" si="41"/>
        <v>0</v>
      </c>
      <c r="CT247" s="291">
        <f t="shared" si="42"/>
        <v>0</v>
      </c>
      <c r="CU247" s="824">
        <f t="shared" si="36"/>
        <v>0</v>
      </c>
      <c r="CV247" s="373">
        <f t="shared" si="37"/>
        <v>0</v>
      </c>
      <c r="CW247" s="373">
        <f t="shared" si="38"/>
        <v>0</v>
      </c>
      <c r="CX247" s="910"/>
      <c r="CY247" s="907"/>
      <c r="CZ247" s="947"/>
    </row>
    <row r="248" spans="1:104" s="6" customFormat="1" ht="22.5" customHeight="1" x14ac:dyDescent="0.25">
      <c r="A248" s="52">
        <v>238</v>
      </c>
      <c r="B248" s="972"/>
      <c r="C248" s="972"/>
      <c r="D248" s="175" t="str">
        <f>IF(B248="","",VLOOKUP(B248,'DATOS BANCARIOS'!$B$4:$K$23,2))</f>
        <v/>
      </c>
      <c r="E248" s="117" t="str">
        <f>IF(B248="","",VLOOKUP(B248,'DATOS BANCARIOS'!$B$4:$K$23,4))</f>
        <v/>
      </c>
      <c r="F248" s="117" t="str">
        <f>IF(B248="","",VLOOKUP(B248,'DATOS BANCARIOS'!$B$4:$K$23,5))</f>
        <v/>
      </c>
      <c r="G248" s="117" t="str">
        <f>IF(B248="","",VLOOKUP(B248,'DATOS BANCARIOS'!$B$4:$K$23,6))</f>
        <v/>
      </c>
      <c r="H248" s="117" t="str">
        <f>IF(B248="","",VLOOKUP(B248,'DATOS BANCARIOS'!$B$4:$K$23,7))</f>
        <v/>
      </c>
      <c r="I248" s="117" t="str">
        <f>IF(B248="","",VLOOKUP(B248,'DATOS BANCARIOS'!$B$4:$K$23,8))</f>
        <v/>
      </c>
      <c r="J248" s="713"/>
      <c r="K248" s="397"/>
      <c r="L248" s="852">
        <v>0</v>
      </c>
      <c r="M248" s="196">
        <f>L248*'BD GRAL 2'!$E$3</f>
        <v>0</v>
      </c>
      <c r="N248" s="369">
        <v>0</v>
      </c>
      <c r="O248" s="196">
        <f>N248*'BD GRAL 2'!$E$4</f>
        <v>0</v>
      </c>
      <c r="P248" s="369">
        <v>0</v>
      </c>
      <c r="Q248" s="196">
        <f>P248*'BD GRAL 2'!$E$5</f>
        <v>0</v>
      </c>
      <c r="R248" s="369">
        <v>0</v>
      </c>
      <c r="S248" s="196">
        <f>R248*'BD GRAL 2'!$E$6</f>
        <v>0</v>
      </c>
      <c r="T248" s="369">
        <v>0</v>
      </c>
      <c r="U248" s="196">
        <f>T248*'BD GRAL 2'!$E$7</f>
        <v>0</v>
      </c>
      <c r="V248" s="369">
        <v>0</v>
      </c>
      <c r="W248" s="165">
        <f>V248*'BD GRAL 2'!$E$8</f>
        <v>0</v>
      </c>
      <c r="X248" s="369">
        <v>0</v>
      </c>
      <c r="Y248" s="196">
        <f>X248*'BD GRAL 2'!$E$9</f>
        <v>0</v>
      </c>
      <c r="Z248" s="369">
        <v>0</v>
      </c>
      <c r="AA248" s="196">
        <f>Z248*'BD GRAL 2'!$E$10</f>
        <v>0</v>
      </c>
      <c r="AB248" s="369">
        <v>0</v>
      </c>
      <c r="AC248" s="196">
        <f>AB248*'BD GRAL 2'!$E$11</f>
        <v>0</v>
      </c>
      <c r="AD248" s="369">
        <v>0</v>
      </c>
      <c r="AE248" s="196">
        <f>AD248*'BD GRAL 2'!$E$12</f>
        <v>0</v>
      </c>
      <c r="AF248" s="369">
        <v>0</v>
      </c>
      <c r="AG248" s="196">
        <f>AF248*'BD GRAL 2'!$E$13</f>
        <v>0</v>
      </c>
      <c r="AH248" s="369">
        <v>0</v>
      </c>
      <c r="AI248" s="196">
        <f>AH248*'BD GRAL 2'!$E$14</f>
        <v>0</v>
      </c>
      <c r="AJ248" s="369">
        <v>0</v>
      </c>
      <c r="AK248" s="196">
        <f>AJ248*'BD GRAL 2'!$E$15</f>
        <v>0</v>
      </c>
      <c r="AL248" s="369">
        <v>0</v>
      </c>
      <c r="AM248" s="196">
        <f>AL248*'BD GRAL 2'!$E$16</f>
        <v>0</v>
      </c>
      <c r="AN248" s="369">
        <v>0</v>
      </c>
      <c r="AO248" s="196">
        <f>AN248*'BD GRAL 2'!$E$17</f>
        <v>0</v>
      </c>
      <c r="AP248" s="369">
        <v>0</v>
      </c>
      <c r="AQ248" s="196">
        <f>AP248*'BD GRAL 2'!$E$18</f>
        <v>0</v>
      </c>
      <c r="AR248" s="207">
        <f t="shared" si="34"/>
        <v>0</v>
      </c>
      <c r="AS248" s="357">
        <v>0</v>
      </c>
      <c r="AT248" s="358">
        <v>0</v>
      </c>
      <c r="AU248" s="359">
        <v>0</v>
      </c>
      <c r="AV248" s="360">
        <v>0</v>
      </c>
      <c r="AW248" s="359">
        <v>0</v>
      </c>
      <c r="AX248" s="360">
        <v>0</v>
      </c>
      <c r="AY248" s="359">
        <v>0</v>
      </c>
      <c r="AZ248" s="361">
        <v>0</v>
      </c>
      <c r="BA248" s="359">
        <v>0</v>
      </c>
      <c r="BB248" s="361">
        <v>0</v>
      </c>
      <c r="BC248" s="359">
        <v>0</v>
      </c>
      <c r="BD248" s="361">
        <v>0</v>
      </c>
      <c r="BE248" s="362">
        <v>0</v>
      </c>
      <c r="BF248" s="232">
        <f t="shared" si="39"/>
        <v>0</v>
      </c>
      <c r="BG248" s="180">
        <f t="shared" si="40"/>
        <v>0</v>
      </c>
      <c r="BH248" s="227">
        <f t="shared" si="43"/>
        <v>0</v>
      </c>
      <c r="BI248" s="236">
        <f t="shared" si="44"/>
        <v>0</v>
      </c>
      <c r="BJ248" s="974"/>
      <c r="BK248" s="909"/>
      <c r="BL248" s="909"/>
      <c r="BM248" s="975"/>
      <c r="BO248" s="242">
        <v>238</v>
      </c>
      <c r="BP248" s="959"/>
      <c r="BQ248" s="959"/>
      <c r="BR248" s="391" t="str">
        <f>IF(BP248="","",VLOOKUP(BP248,'DATOS BANCARIOS'!$B$4:$K$23,2))</f>
        <v/>
      </c>
      <c r="BS248" s="392" t="str">
        <f>IF(BP248="","",VLOOKUP(BP248,'DATOS BANCARIOS'!$B$4:$K$23,4))</f>
        <v/>
      </c>
      <c r="BT248" s="393" t="str">
        <f>IF(BP248="","",VLOOKUP(BP248,'DATOS BANCARIOS'!$B$4:$K$23,5))</f>
        <v/>
      </c>
      <c r="BU248" s="393" t="str">
        <f>IF(BP248="","",VLOOKUP(BP248,'DATOS BANCARIOS'!$B$4:$K$23,6))</f>
        <v/>
      </c>
      <c r="BV248" s="393" t="str">
        <f>IF(BP248="","",VLOOKUP(BP248,'DATOS BANCARIOS'!$B$4:$K$23,7))</f>
        <v/>
      </c>
      <c r="BW248" s="393" t="str">
        <f>IF(BP248="","",VLOOKUP(BP248,'DATOS BANCARIOS'!$B$4:$K$23,8))</f>
        <v/>
      </c>
      <c r="BX248" s="713"/>
      <c r="BY248" s="395"/>
      <c r="BZ248" s="298">
        <v>0</v>
      </c>
      <c r="CA248" s="299">
        <v>0</v>
      </c>
      <c r="CB248" s="300">
        <v>0</v>
      </c>
      <c r="CC248" s="299">
        <v>0</v>
      </c>
      <c r="CD248" s="300">
        <v>0</v>
      </c>
      <c r="CE248" s="299">
        <v>0</v>
      </c>
      <c r="CF248" s="300">
        <v>0</v>
      </c>
      <c r="CG248" s="299">
        <v>0</v>
      </c>
      <c r="CH248" s="301">
        <v>0</v>
      </c>
      <c r="CI248" s="299">
        <v>0</v>
      </c>
      <c r="CJ248" s="301">
        <v>0</v>
      </c>
      <c r="CK248" s="299">
        <v>0</v>
      </c>
      <c r="CL248" s="375">
        <v>0</v>
      </c>
      <c r="CM248" s="376">
        <v>0</v>
      </c>
      <c r="CN248" s="375">
        <v>0</v>
      </c>
      <c r="CO248" s="376">
        <v>0</v>
      </c>
      <c r="CP248" s="375">
        <v>0</v>
      </c>
      <c r="CQ248" s="302">
        <v>0</v>
      </c>
      <c r="CR248" s="254">
        <f t="shared" si="35"/>
        <v>0</v>
      </c>
      <c r="CS248" s="255">
        <f t="shared" si="41"/>
        <v>0</v>
      </c>
      <c r="CT248" s="291">
        <f t="shared" si="42"/>
        <v>0</v>
      </c>
      <c r="CU248" s="824">
        <f t="shared" si="36"/>
        <v>0</v>
      </c>
      <c r="CV248" s="373">
        <f t="shared" si="37"/>
        <v>0</v>
      </c>
      <c r="CW248" s="373">
        <f t="shared" si="38"/>
        <v>0</v>
      </c>
      <c r="CX248" s="910"/>
      <c r="CY248" s="907"/>
      <c r="CZ248" s="947"/>
    </row>
    <row r="249" spans="1:104" s="6" customFormat="1" ht="22.5" customHeight="1" x14ac:dyDescent="0.25">
      <c r="A249" s="52">
        <v>239</v>
      </c>
      <c r="B249" s="972"/>
      <c r="C249" s="972"/>
      <c r="D249" s="175" t="str">
        <f>IF(B249="","",VLOOKUP(B249,'DATOS BANCARIOS'!$B$4:$K$23,2))</f>
        <v/>
      </c>
      <c r="E249" s="117" t="str">
        <f>IF(B249="","",VLOOKUP(B249,'DATOS BANCARIOS'!$B$4:$K$23,4))</f>
        <v/>
      </c>
      <c r="F249" s="117" t="str">
        <f>IF(B249="","",VLOOKUP(B249,'DATOS BANCARIOS'!$B$4:$K$23,5))</f>
        <v/>
      </c>
      <c r="G249" s="117" t="str">
        <f>IF(B249="","",VLOOKUP(B249,'DATOS BANCARIOS'!$B$4:$K$23,6))</f>
        <v/>
      </c>
      <c r="H249" s="117" t="str">
        <f>IF(B249="","",VLOOKUP(B249,'DATOS BANCARIOS'!$B$4:$K$23,7))</f>
        <v/>
      </c>
      <c r="I249" s="117" t="str">
        <f>IF(B249="","",VLOOKUP(B249,'DATOS BANCARIOS'!$B$4:$K$23,8))</f>
        <v/>
      </c>
      <c r="J249" s="713"/>
      <c r="K249" s="397"/>
      <c r="L249" s="852">
        <v>0</v>
      </c>
      <c r="M249" s="196">
        <f>L249*'BD GRAL 2'!$E$3</f>
        <v>0</v>
      </c>
      <c r="N249" s="369">
        <v>0</v>
      </c>
      <c r="O249" s="196">
        <f>N249*'BD GRAL 2'!$E$4</f>
        <v>0</v>
      </c>
      <c r="P249" s="369">
        <v>0</v>
      </c>
      <c r="Q249" s="196">
        <f>P249*'BD GRAL 2'!$E$5</f>
        <v>0</v>
      </c>
      <c r="R249" s="369">
        <v>0</v>
      </c>
      <c r="S249" s="196">
        <f>R249*'BD GRAL 2'!$E$6</f>
        <v>0</v>
      </c>
      <c r="T249" s="369">
        <v>0</v>
      </c>
      <c r="U249" s="196">
        <f>T249*'BD GRAL 2'!$E$7</f>
        <v>0</v>
      </c>
      <c r="V249" s="369">
        <v>0</v>
      </c>
      <c r="W249" s="165">
        <f>V249*'BD GRAL 2'!$E$8</f>
        <v>0</v>
      </c>
      <c r="X249" s="369">
        <v>0</v>
      </c>
      <c r="Y249" s="196">
        <f>X249*'BD GRAL 2'!$E$9</f>
        <v>0</v>
      </c>
      <c r="Z249" s="369">
        <v>0</v>
      </c>
      <c r="AA249" s="196">
        <f>Z249*'BD GRAL 2'!$E$10</f>
        <v>0</v>
      </c>
      <c r="AB249" s="369">
        <v>0</v>
      </c>
      <c r="AC249" s="196">
        <f>AB249*'BD GRAL 2'!$E$11</f>
        <v>0</v>
      </c>
      <c r="AD249" s="369">
        <v>0</v>
      </c>
      <c r="AE249" s="196">
        <f>AD249*'BD GRAL 2'!$E$12</f>
        <v>0</v>
      </c>
      <c r="AF249" s="369">
        <v>0</v>
      </c>
      <c r="AG249" s="196">
        <f>AF249*'BD GRAL 2'!$E$13</f>
        <v>0</v>
      </c>
      <c r="AH249" s="369">
        <v>0</v>
      </c>
      <c r="AI249" s="196">
        <f>AH249*'BD GRAL 2'!$E$14</f>
        <v>0</v>
      </c>
      <c r="AJ249" s="369">
        <v>0</v>
      </c>
      <c r="AK249" s="196">
        <f>AJ249*'BD GRAL 2'!$E$15</f>
        <v>0</v>
      </c>
      <c r="AL249" s="369">
        <v>0</v>
      </c>
      <c r="AM249" s="196">
        <f>AL249*'BD GRAL 2'!$E$16</f>
        <v>0</v>
      </c>
      <c r="AN249" s="369">
        <v>0</v>
      </c>
      <c r="AO249" s="196">
        <f>AN249*'BD GRAL 2'!$E$17</f>
        <v>0</v>
      </c>
      <c r="AP249" s="369">
        <v>0</v>
      </c>
      <c r="AQ249" s="196">
        <f>AP249*'BD GRAL 2'!$E$18</f>
        <v>0</v>
      </c>
      <c r="AR249" s="207">
        <f t="shared" si="34"/>
        <v>0</v>
      </c>
      <c r="AS249" s="357">
        <v>0</v>
      </c>
      <c r="AT249" s="358">
        <v>0</v>
      </c>
      <c r="AU249" s="359">
        <v>0</v>
      </c>
      <c r="AV249" s="360">
        <v>0</v>
      </c>
      <c r="AW249" s="359">
        <v>0</v>
      </c>
      <c r="AX249" s="360">
        <v>0</v>
      </c>
      <c r="AY249" s="359">
        <v>0</v>
      </c>
      <c r="AZ249" s="361">
        <v>0</v>
      </c>
      <c r="BA249" s="359">
        <v>0</v>
      </c>
      <c r="BB249" s="361">
        <v>0</v>
      </c>
      <c r="BC249" s="359">
        <v>0</v>
      </c>
      <c r="BD249" s="361">
        <v>0</v>
      </c>
      <c r="BE249" s="362">
        <v>0</v>
      </c>
      <c r="BF249" s="232">
        <f t="shared" si="39"/>
        <v>0</v>
      </c>
      <c r="BG249" s="180">
        <f t="shared" si="40"/>
        <v>0</v>
      </c>
      <c r="BH249" s="227">
        <f t="shared" si="43"/>
        <v>0</v>
      </c>
      <c r="BI249" s="236">
        <f t="shared" si="44"/>
        <v>0</v>
      </c>
      <c r="BJ249" s="974"/>
      <c r="BK249" s="909"/>
      <c r="BL249" s="909"/>
      <c r="BM249" s="975"/>
      <c r="BO249" s="242">
        <v>239</v>
      </c>
      <c r="BP249" s="959"/>
      <c r="BQ249" s="959"/>
      <c r="BR249" s="391" t="str">
        <f>IF(BP249="","",VLOOKUP(BP249,'DATOS BANCARIOS'!$B$4:$K$23,2))</f>
        <v/>
      </c>
      <c r="BS249" s="392" t="str">
        <f>IF(BP249="","",VLOOKUP(BP249,'DATOS BANCARIOS'!$B$4:$K$23,4))</f>
        <v/>
      </c>
      <c r="BT249" s="393" t="str">
        <f>IF(BP249="","",VLOOKUP(BP249,'DATOS BANCARIOS'!$B$4:$K$23,5))</f>
        <v/>
      </c>
      <c r="BU249" s="393" t="str">
        <f>IF(BP249="","",VLOOKUP(BP249,'DATOS BANCARIOS'!$B$4:$K$23,6))</f>
        <v/>
      </c>
      <c r="BV249" s="393" t="str">
        <f>IF(BP249="","",VLOOKUP(BP249,'DATOS BANCARIOS'!$B$4:$K$23,7))</f>
        <v/>
      </c>
      <c r="BW249" s="393" t="str">
        <f>IF(BP249="","",VLOOKUP(BP249,'DATOS BANCARIOS'!$B$4:$K$23,8))</f>
        <v/>
      </c>
      <c r="BX249" s="713"/>
      <c r="BY249" s="395"/>
      <c r="BZ249" s="298">
        <v>0</v>
      </c>
      <c r="CA249" s="299">
        <v>0</v>
      </c>
      <c r="CB249" s="300">
        <v>0</v>
      </c>
      <c r="CC249" s="299">
        <v>0</v>
      </c>
      <c r="CD249" s="300">
        <v>0</v>
      </c>
      <c r="CE249" s="299">
        <v>0</v>
      </c>
      <c r="CF249" s="300">
        <v>0</v>
      </c>
      <c r="CG249" s="299">
        <v>0</v>
      </c>
      <c r="CH249" s="301">
        <v>0</v>
      </c>
      <c r="CI249" s="299">
        <v>0</v>
      </c>
      <c r="CJ249" s="301">
        <v>0</v>
      </c>
      <c r="CK249" s="299">
        <v>0</v>
      </c>
      <c r="CL249" s="375">
        <v>0</v>
      </c>
      <c r="CM249" s="376">
        <v>0</v>
      </c>
      <c r="CN249" s="375">
        <v>0</v>
      </c>
      <c r="CO249" s="376">
        <v>0</v>
      </c>
      <c r="CP249" s="375">
        <v>0</v>
      </c>
      <c r="CQ249" s="302">
        <v>0</v>
      </c>
      <c r="CR249" s="254">
        <f t="shared" si="35"/>
        <v>0</v>
      </c>
      <c r="CS249" s="255">
        <f t="shared" si="41"/>
        <v>0</v>
      </c>
      <c r="CT249" s="291">
        <f t="shared" si="42"/>
        <v>0</v>
      </c>
      <c r="CU249" s="824">
        <f t="shared" si="36"/>
        <v>0</v>
      </c>
      <c r="CV249" s="373">
        <f t="shared" si="37"/>
        <v>0</v>
      </c>
      <c r="CW249" s="373">
        <f t="shared" si="38"/>
        <v>0</v>
      </c>
      <c r="CX249" s="910"/>
      <c r="CY249" s="907"/>
      <c r="CZ249" s="947"/>
    </row>
    <row r="250" spans="1:104" s="6" customFormat="1" ht="22.5" customHeight="1" x14ac:dyDescent="0.25">
      <c r="A250" s="52">
        <v>240</v>
      </c>
      <c r="B250" s="972"/>
      <c r="C250" s="972"/>
      <c r="D250" s="175" t="str">
        <f>IF(B250="","",VLOOKUP(B250,'DATOS BANCARIOS'!$B$4:$K$23,2))</f>
        <v/>
      </c>
      <c r="E250" s="117" t="str">
        <f>IF(B250="","",VLOOKUP(B250,'DATOS BANCARIOS'!$B$4:$K$23,4))</f>
        <v/>
      </c>
      <c r="F250" s="117" t="str">
        <f>IF(B250="","",VLOOKUP(B250,'DATOS BANCARIOS'!$B$4:$K$23,5))</f>
        <v/>
      </c>
      <c r="G250" s="117" t="str">
        <f>IF(B250="","",VLOOKUP(B250,'DATOS BANCARIOS'!$B$4:$K$23,6))</f>
        <v/>
      </c>
      <c r="H250" s="117" t="str">
        <f>IF(B250="","",VLOOKUP(B250,'DATOS BANCARIOS'!$B$4:$K$23,7))</f>
        <v/>
      </c>
      <c r="I250" s="117" t="str">
        <f>IF(B250="","",VLOOKUP(B250,'DATOS BANCARIOS'!$B$4:$K$23,8))</f>
        <v/>
      </c>
      <c r="J250" s="713"/>
      <c r="K250" s="397"/>
      <c r="L250" s="852">
        <v>0</v>
      </c>
      <c r="M250" s="196">
        <f>L250*'BD GRAL 2'!$E$3</f>
        <v>0</v>
      </c>
      <c r="N250" s="369">
        <v>0</v>
      </c>
      <c r="O250" s="196">
        <f>N250*'BD GRAL 2'!$E$4</f>
        <v>0</v>
      </c>
      <c r="P250" s="369">
        <v>0</v>
      </c>
      <c r="Q250" s="196">
        <f>P250*'BD GRAL 2'!$E$5</f>
        <v>0</v>
      </c>
      <c r="R250" s="369">
        <v>0</v>
      </c>
      <c r="S250" s="196">
        <f>R250*'BD GRAL 2'!$E$6</f>
        <v>0</v>
      </c>
      <c r="T250" s="369">
        <v>0</v>
      </c>
      <c r="U250" s="196">
        <f>T250*'BD GRAL 2'!$E$7</f>
        <v>0</v>
      </c>
      <c r="V250" s="369">
        <v>0</v>
      </c>
      <c r="W250" s="165">
        <f>V250*'BD GRAL 2'!$E$8</f>
        <v>0</v>
      </c>
      <c r="X250" s="369">
        <v>0</v>
      </c>
      <c r="Y250" s="196">
        <f>X250*'BD GRAL 2'!$E$9</f>
        <v>0</v>
      </c>
      <c r="Z250" s="369">
        <v>0</v>
      </c>
      <c r="AA250" s="196">
        <f>Z250*'BD GRAL 2'!$E$10</f>
        <v>0</v>
      </c>
      <c r="AB250" s="369">
        <v>0</v>
      </c>
      <c r="AC250" s="196">
        <f>AB250*'BD GRAL 2'!$E$11</f>
        <v>0</v>
      </c>
      <c r="AD250" s="369">
        <v>0</v>
      </c>
      <c r="AE250" s="196">
        <f>AD250*'BD GRAL 2'!$E$12</f>
        <v>0</v>
      </c>
      <c r="AF250" s="369">
        <v>0</v>
      </c>
      <c r="AG250" s="196">
        <f>AF250*'BD GRAL 2'!$E$13</f>
        <v>0</v>
      </c>
      <c r="AH250" s="369">
        <v>0</v>
      </c>
      <c r="AI250" s="196">
        <f>AH250*'BD GRAL 2'!$E$14</f>
        <v>0</v>
      </c>
      <c r="AJ250" s="369">
        <v>0</v>
      </c>
      <c r="AK250" s="196">
        <f>AJ250*'BD GRAL 2'!$E$15</f>
        <v>0</v>
      </c>
      <c r="AL250" s="369">
        <v>0</v>
      </c>
      <c r="AM250" s="196">
        <f>AL250*'BD GRAL 2'!$E$16</f>
        <v>0</v>
      </c>
      <c r="AN250" s="369">
        <v>0</v>
      </c>
      <c r="AO250" s="196">
        <f>AN250*'BD GRAL 2'!$E$17</f>
        <v>0</v>
      </c>
      <c r="AP250" s="369">
        <v>0</v>
      </c>
      <c r="AQ250" s="196">
        <f>AP250*'BD GRAL 2'!$E$18</f>
        <v>0</v>
      </c>
      <c r="AR250" s="207">
        <f t="shared" si="34"/>
        <v>0</v>
      </c>
      <c r="AS250" s="357">
        <v>0</v>
      </c>
      <c r="AT250" s="358">
        <v>0</v>
      </c>
      <c r="AU250" s="359">
        <v>0</v>
      </c>
      <c r="AV250" s="360">
        <v>0</v>
      </c>
      <c r="AW250" s="359">
        <v>0</v>
      </c>
      <c r="AX250" s="360">
        <v>0</v>
      </c>
      <c r="AY250" s="359">
        <v>0</v>
      </c>
      <c r="AZ250" s="361">
        <v>0</v>
      </c>
      <c r="BA250" s="359">
        <v>0</v>
      </c>
      <c r="BB250" s="361">
        <v>0</v>
      </c>
      <c r="BC250" s="359">
        <v>0</v>
      </c>
      <c r="BD250" s="361">
        <v>0</v>
      </c>
      <c r="BE250" s="362">
        <v>0</v>
      </c>
      <c r="BF250" s="232">
        <f t="shared" si="39"/>
        <v>0</v>
      </c>
      <c r="BG250" s="180">
        <f t="shared" si="40"/>
        <v>0</v>
      </c>
      <c r="BH250" s="227">
        <f t="shared" si="43"/>
        <v>0</v>
      </c>
      <c r="BI250" s="236">
        <f t="shared" si="44"/>
        <v>0</v>
      </c>
      <c r="BJ250" s="974"/>
      <c r="BK250" s="909"/>
      <c r="BL250" s="909"/>
      <c r="BM250" s="975"/>
      <c r="BO250" s="242">
        <v>240</v>
      </c>
      <c r="BP250" s="959"/>
      <c r="BQ250" s="959"/>
      <c r="BR250" s="391" t="str">
        <f>IF(BP250="","",VLOOKUP(BP250,'DATOS BANCARIOS'!$B$4:$K$23,2))</f>
        <v/>
      </c>
      <c r="BS250" s="392" t="str">
        <f>IF(BP250="","",VLOOKUP(BP250,'DATOS BANCARIOS'!$B$4:$K$23,4))</f>
        <v/>
      </c>
      <c r="BT250" s="393" t="str">
        <f>IF(BP250="","",VLOOKUP(BP250,'DATOS BANCARIOS'!$B$4:$K$23,5))</f>
        <v/>
      </c>
      <c r="BU250" s="393" t="str">
        <f>IF(BP250="","",VLOOKUP(BP250,'DATOS BANCARIOS'!$B$4:$K$23,6))</f>
        <v/>
      </c>
      <c r="BV250" s="393" t="str">
        <f>IF(BP250="","",VLOOKUP(BP250,'DATOS BANCARIOS'!$B$4:$K$23,7))</f>
        <v/>
      </c>
      <c r="BW250" s="393" t="str">
        <f>IF(BP250="","",VLOOKUP(BP250,'DATOS BANCARIOS'!$B$4:$K$23,8))</f>
        <v/>
      </c>
      <c r="BX250" s="713"/>
      <c r="BY250" s="395"/>
      <c r="BZ250" s="298">
        <v>0</v>
      </c>
      <c r="CA250" s="299">
        <v>0</v>
      </c>
      <c r="CB250" s="300">
        <v>0</v>
      </c>
      <c r="CC250" s="299">
        <v>0</v>
      </c>
      <c r="CD250" s="300">
        <v>0</v>
      </c>
      <c r="CE250" s="299">
        <v>0</v>
      </c>
      <c r="CF250" s="300">
        <v>0</v>
      </c>
      <c r="CG250" s="299">
        <v>0</v>
      </c>
      <c r="CH250" s="301">
        <v>0</v>
      </c>
      <c r="CI250" s="299">
        <v>0</v>
      </c>
      <c r="CJ250" s="301">
        <v>0</v>
      </c>
      <c r="CK250" s="299">
        <v>0</v>
      </c>
      <c r="CL250" s="375">
        <v>0</v>
      </c>
      <c r="CM250" s="376">
        <v>0</v>
      </c>
      <c r="CN250" s="375">
        <v>0</v>
      </c>
      <c r="CO250" s="376">
        <v>0</v>
      </c>
      <c r="CP250" s="375">
        <v>0</v>
      </c>
      <c r="CQ250" s="302">
        <v>0</v>
      </c>
      <c r="CR250" s="254">
        <f t="shared" si="35"/>
        <v>0</v>
      </c>
      <c r="CS250" s="255">
        <f t="shared" si="41"/>
        <v>0</v>
      </c>
      <c r="CT250" s="291">
        <f t="shared" si="42"/>
        <v>0</v>
      </c>
      <c r="CU250" s="824">
        <f t="shared" si="36"/>
        <v>0</v>
      </c>
      <c r="CV250" s="373">
        <f t="shared" si="37"/>
        <v>0</v>
      </c>
      <c r="CW250" s="373">
        <f t="shared" si="38"/>
        <v>0</v>
      </c>
      <c r="CX250" s="910"/>
      <c r="CY250" s="907"/>
      <c r="CZ250" s="947"/>
    </row>
    <row r="251" spans="1:104" s="6" customFormat="1" ht="22.5" customHeight="1" x14ac:dyDescent="0.25">
      <c r="A251" s="52">
        <v>241</v>
      </c>
      <c r="B251" s="972"/>
      <c r="C251" s="972"/>
      <c r="D251" s="175" t="str">
        <f>IF(B251="","",VLOOKUP(B251,'DATOS BANCARIOS'!$B$4:$K$23,2))</f>
        <v/>
      </c>
      <c r="E251" s="117" t="str">
        <f>IF(B251="","",VLOOKUP(B251,'DATOS BANCARIOS'!$B$4:$K$23,4))</f>
        <v/>
      </c>
      <c r="F251" s="117" t="str">
        <f>IF(B251="","",VLOOKUP(B251,'DATOS BANCARIOS'!$B$4:$K$23,5))</f>
        <v/>
      </c>
      <c r="G251" s="117" t="str">
        <f>IF(B251="","",VLOOKUP(B251,'DATOS BANCARIOS'!$B$4:$K$23,6))</f>
        <v/>
      </c>
      <c r="H251" s="117" t="str">
        <f>IF(B251="","",VLOOKUP(B251,'DATOS BANCARIOS'!$B$4:$K$23,7))</f>
        <v/>
      </c>
      <c r="I251" s="117" t="str">
        <f>IF(B251="","",VLOOKUP(B251,'DATOS BANCARIOS'!$B$4:$K$23,8))</f>
        <v/>
      </c>
      <c r="J251" s="713"/>
      <c r="K251" s="397"/>
      <c r="L251" s="852">
        <v>0</v>
      </c>
      <c r="M251" s="196">
        <f>L251*'BD GRAL 2'!$E$3</f>
        <v>0</v>
      </c>
      <c r="N251" s="369">
        <v>0</v>
      </c>
      <c r="O251" s="196">
        <f>N251*'BD GRAL 2'!$E$4</f>
        <v>0</v>
      </c>
      <c r="P251" s="369">
        <v>0</v>
      </c>
      <c r="Q251" s="196">
        <f>P251*'BD GRAL 2'!$E$5</f>
        <v>0</v>
      </c>
      <c r="R251" s="369">
        <v>0</v>
      </c>
      <c r="S251" s="196">
        <f>R251*'BD GRAL 2'!$E$6</f>
        <v>0</v>
      </c>
      <c r="T251" s="369">
        <v>0</v>
      </c>
      <c r="U251" s="196">
        <f>T251*'BD GRAL 2'!$E$7</f>
        <v>0</v>
      </c>
      <c r="V251" s="369">
        <v>0</v>
      </c>
      <c r="W251" s="165">
        <f>V251*'BD GRAL 2'!$E$8</f>
        <v>0</v>
      </c>
      <c r="X251" s="369">
        <v>0</v>
      </c>
      <c r="Y251" s="196">
        <f>X251*'BD GRAL 2'!$E$9</f>
        <v>0</v>
      </c>
      <c r="Z251" s="369">
        <v>0</v>
      </c>
      <c r="AA251" s="196">
        <f>Z251*'BD GRAL 2'!$E$10</f>
        <v>0</v>
      </c>
      <c r="AB251" s="369">
        <v>0</v>
      </c>
      <c r="AC251" s="196">
        <f>AB251*'BD GRAL 2'!$E$11</f>
        <v>0</v>
      </c>
      <c r="AD251" s="369">
        <v>0</v>
      </c>
      <c r="AE251" s="196">
        <f>AD251*'BD GRAL 2'!$E$12</f>
        <v>0</v>
      </c>
      <c r="AF251" s="369">
        <v>0</v>
      </c>
      <c r="AG251" s="196">
        <f>AF251*'BD GRAL 2'!$E$13</f>
        <v>0</v>
      </c>
      <c r="AH251" s="369">
        <v>0</v>
      </c>
      <c r="AI251" s="196">
        <f>AH251*'BD GRAL 2'!$E$14</f>
        <v>0</v>
      </c>
      <c r="AJ251" s="369">
        <v>0</v>
      </c>
      <c r="AK251" s="196">
        <f>AJ251*'BD GRAL 2'!$E$15</f>
        <v>0</v>
      </c>
      <c r="AL251" s="369">
        <v>0</v>
      </c>
      <c r="AM251" s="196">
        <f>AL251*'BD GRAL 2'!$E$16</f>
        <v>0</v>
      </c>
      <c r="AN251" s="369">
        <v>0</v>
      </c>
      <c r="AO251" s="196">
        <f>AN251*'BD GRAL 2'!$E$17</f>
        <v>0</v>
      </c>
      <c r="AP251" s="369">
        <v>0</v>
      </c>
      <c r="AQ251" s="196">
        <f>AP251*'BD GRAL 2'!$E$18</f>
        <v>0</v>
      </c>
      <c r="AR251" s="207">
        <f t="shared" si="34"/>
        <v>0</v>
      </c>
      <c r="AS251" s="357">
        <v>0</v>
      </c>
      <c r="AT251" s="358">
        <v>0</v>
      </c>
      <c r="AU251" s="359">
        <v>0</v>
      </c>
      <c r="AV251" s="360">
        <v>0</v>
      </c>
      <c r="AW251" s="359">
        <v>0</v>
      </c>
      <c r="AX251" s="360">
        <v>0</v>
      </c>
      <c r="AY251" s="359">
        <v>0</v>
      </c>
      <c r="AZ251" s="361">
        <v>0</v>
      </c>
      <c r="BA251" s="359">
        <v>0</v>
      </c>
      <c r="BB251" s="361">
        <v>0</v>
      </c>
      <c r="BC251" s="359">
        <v>0</v>
      </c>
      <c r="BD251" s="361">
        <v>0</v>
      </c>
      <c r="BE251" s="362">
        <v>0</v>
      </c>
      <c r="BF251" s="232">
        <f t="shared" si="39"/>
        <v>0</v>
      </c>
      <c r="BG251" s="180">
        <f t="shared" si="40"/>
        <v>0</v>
      </c>
      <c r="BH251" s="227">
        <f t="shared" si="43"/>
        <v>0</v>
      </c>
      <c r="BI251" s="236">
        <f t="shared" si="44"/>
        <v>0</v>
      </c>
      <c r="BJ251" s="974"/>
      <c r="BK251" s="909"/>
      <c r="BL251" s="909"/>
      <c r="BM251" s="975"/>
      <c r="BO251" s="242">
        <v>241</v>
      </c>
      <c r="BP251" s="959"/>
      <c r="BQ251" s="959"/>
      <c r="BR251" s="391" t="str">
        <f>IF(BP251="","",VLOOKUP(BP251,'DATOS BANCARIOS'!$B$4:$K$23,2))</f>
        <v/>
      </c>
      <c r="BS251" s="392" t="str">
        <f>IF(BP251="","",VLOOKUP(BP251,'DATOS BANCARIOS'!$B$4:$K$23,4))</f>
        <v/>
      </c>
      <c r="BT251" s="393" t="str">
        <f>IF(BP251="","",VLOOKUP(BP251,'DATOS BANCARIOS'!$B$4:$K$23,5))</f>
        <v/>
      </c>
      <c r="BU251" s="393" t="str">
        <f>IF(BP251="","",VLOOKUP(BP251,'DATOS BANCARIOS'!$B$4:$K$23,6))</f>
        <v/>
      </c>
      <c r="BV251" s="393" t="str">
        <f>IF(BP251="","",VLOOKUP(BP251,'DATOS BANCARIOS'!$B$4:$K$23,7))</f>
        <v/>
      </c>
      <c r="BW251" s="393" t="str">
        <f>IF(BP251="","",VLOOKUP(BP251,'DATOS BANCARIOS'!$B$4:$K$23,8))</f>
        <v/>
      </c>
      <c r="BX251" s="713"/>
      <c r="BY251" s="395"/>
      <c r="BZ251" s="298">
        <v>0</v>
      </c>
      <c r="CA251" s="299">
        <v>0</v>
      </c>
      <c r="CB251" s="300">
        <v>0</v>
      </c>
      <c r="CC251" s="299">
        <v>0</v>
      </c>
      <c r="CD251" s="300">
        <v>0</v>
      </c>
      <c r="CE251" s="299">
        <v>0</v>
      </c>
      <c r="CF251" s="300">
        <v>0</v>
      </c>
      <c r="CG251" s="299">
        <v>0</v>
      </c>
      <c r="CH251" s="301">
        <v>0</v>
      </c>
      <c r="CI251" s="299">
        <v>0</v>
      </c>
      <c r="CJ251" s="301">
        <v>0</v>
      </c>
      <c r="CK251" s="299">
        <v>0</v>
      </c>
      <c r="CL251" s="375">
        <v>0</v>
      </c>
      <c r="CM251" s="376">
        <v>0</v>
      </c>
      <c r="CN251" s="375">
        <v>0</v>
      </c>
      <c r="CO251" s="376">
        <v>0</v>
      </c>
      <c r="CP251" s="375">
        <v>0</v>
      </c>
      <c r="CQ251" s="302">
        <v>0</v>
      </c>
      <c r="CR251" s="254">
        <f t="shared" si="35"/>
        <v>0</v>
      </c>
      <c r="CS251" s="255">
        <f t="shared" si="41"/>
        <v>0</v>
      </c>
      <c r="CT251" s="291">
        <f t="shared" si="42"/>
        <v>0</v>
      </c>
      <c r="CU251" s="824">
        <f t="shared" si="36"/>
        <v>0</v>
      </c>
      <c r="CV251" s="373">
        <f t="shared" si="37"/>
        <v>0</v>
      </c>
      <c r="CW251" s="373">
        <f t="shared" si="38"/>
        <v>0</v>
      </c>
      <c r="CX251" s="910"/>
      <c r="CY251" s="907"/>
      <c r="CZ251" s="947"/>
    </row>
    <row r="252" spans="1:104" s="6" customFormat="1" ht="22.5" customHeight="1" x14ac:dyDescent="0.25">
      <c r="A252" s="52">
        <v>242</v>
      </c>
      <c r="B252" s="972"/>
      <c r="C252" s="972"/>
      <c r="D252" s="175" t="str">
        <f>IF(B252="","",VLOOKUP(B252,'DATOS BANCARIOS'!$B$4:$K$23,2))</f>
        <v/>
      </c>
      <c r="E252" s="117" t="str">
        <f>IF(B252="","",VLOOKUP(B252,'DATOS BANCARIOS'!$B$4:$K$23,4))</f>
        <v/>
      </c>
      <c r="F252" s="117" t="str">
        <f>IF(B252="","",VLOOKUP(B252,'DATOS BANCARIOS'!$B$4:$K$23,5))</f>
        <v/>
      </c>
      <c r="G252" s="117" t="str">
        <f>IF(B252="","",VLOOKUP(B252,'DATOS BANCARIOS'!$B$4:$K$23,6))</f>
        <v/>
      </c>
      <c r="H252" s="117" t="str">
        <f>IF(B252="","",VLOOKUP(B252,'DATOS BANCARIOS'!$B$4:$K$23,7))</f>
        <v/>
      </c>
      <c r="I252" s="117" t="str">
        <f>IF(B252="","",VLOOKUP(B252,'DATOS BANCARIOS'!$B$4:$K$23,8))</f>
        <v/>
      </c>
      <c r="J252" s="713"/>
      <c r="K252" s="397"/>
      <c r="L252" s="852">
        <v>0</v>
      </c>
      <c r="M252" s="196">
        <f>L252*'BD GRAL 2'!$E$3</f>
        <v>0</v>
      </c>
      <c r="N252" s="369">
        <v>0</v>
      </c>
      <c r="O252" s="196">
        <f>N252*'BD GRAL 2'!$E$4</f>
        <v>0</v>
      </c>
      <c r="P252" s="369">
        <v>0</v>
      </c>
      <c r="Q252" s="196">
        <f>P252*'BD GRAL 2'!$E$5</f>
        <v>0</v>
      </c>
      <c r="R252" s="369">
        <v>0</v>
      </c>
      <c r="S252" s="196">
        <f>R252*'BD GRAL 2'!$E$6</f>
        <v>0</v>
      </c>
      <c r="T252" s="369">
        <v>0</v>
      </c>
      <c r="U252" s="196">
        <f>T252*'BD GRAL 2'!$E$7</f>
        <v>0</v>
      </c>
      <c r="V252" s="369">
        <v>0</v>
      </c>
      <c r="W252" s="165">
        <f>V252*'BD GRAL 2'!$E$8</f>
        <v>0</v>
      </c>
      <c r="X252" s="369">
        <v>0</v>
      </c>
      <c r="Y252" s="196">
        <f>X252*'BD GRAL 2'!$E$9</f>
        <v>0</v>
      </c>
      <c r="Z252" s="369">
        <v>0</v>
      </c>
      <c r="AA252" s="196">
        <f>Z252*'BD GRAL 2'!$E$10</f>
        <v>0</v>
      </c>
      <c r="AB252" s="369">
        <v>0</v>
      </c>
      <c r="AC252" s="196">
        <f>AB252*'BD GRAL 2'!$E$11</f>
        <v>0</v>
      </c>
      <c r="AD252" s="369">
        <v>0</v>
      </c>
      <c r="AE252" s="196">
        <f>AD252*'BD GRAL 2'!$E$12</f>
        <v>0</v>
      </c>
      <c r="AF252" s="369">
        <v>0</v>
      </c>
      <c r="AG252" s="196">
        <f>AF252*'BD GRAL 2'!$E$13</f>
        <v>0</v>
      </c>
      <c r="AH252" s="369">
        <v>0</v>
      </c>
      <c r="AI252" s="196">
        <f>AH252*'BD GRAL 2'!$E$14</f>
        <v>0</v>
      </c>
      <c r="AJ252" s="369">
        <v>0</v>
      </c>
      <c r="AK252" s="196">
        <f>AJ252*'BD GRAL 2'!$E$15</f>
        <v>0</v>
      </c>
      <c r="AL252" s="369">
        <v>0</v>
      </c>
      <c r="AM252" s="196">
        <f>AL252*'BD GRAL 2'!$E$16</f>
        <v>0</v>
      </c>
      <c r="AN252" s="369">
        <v>0</v>
      </c>
      <c r="AO252" s="196">
        <f>AN252*'BD GRAL 2'!$E$17</f>
        <v>0</v>
      </c>
      <c r="AP252" s="369">
        <v>0</v>
      </c>
      <c r="AQ252" s="196">
        <f>AP252*'BD GRAL 2'!$E$18</f>
        <v>0</v>
      </c>
      <c r="AR252" s="207">
        <f t="shared" si="34"/>
        <v>0</v>
      </c>
      <c r="AS252" s="357">
        <v>0</v>
      </c>
      <c r="AT252" s="358">
        <v>0</v>
      </c>
      <c r="AU252" s="359">
        <v>0</v>
      </c>
      <c r="AV252" s="360">
        <v>0</v>
      </c>
      <c r="AW252" s="359">
        <v>0</v>
      </c>
      <c r="AX252" s="360">
        <v>0</v>
      </c>
      <c r="AY252" s="359">
        <v>0</v>
      </c>
      <c r="AZ252" s="361">
        <v>0</v>
      </c>
      <c r="BA252" s="359">
        <v>0</v>
      </c>
      <c r="BB252" s="361">
        <v>0</v>
      </c>
      <c r="BC252" s="359">
        <v>0</v>
      </c>
      <c r="BD252" s="361">
        <v>0</v>
      </c>
      <c r="BE252" s="362">
        <v>0</v>
      </c>
      <c r="BF252" s="232">
        <f t="shared" si="39"/>
        <v>0</v>
      </c>
      <c r="BG252" s="180">
        <f t="shared" si="40"/>
        <v>0</v>
      </c>
      <c r="BH252" s="227">
        <f t="shared" si="43"/>
        <v>0</v>
      </c>
      <c r="BI252" s="236">
        <f t="shared" si="44"/>
        <v>0</v>
      </c>
      <c r="BJ252" s="974"/>
      <c r="BK252" s="909"/>
      <c r="BL252" s="909"/>
      <c r="BM252" s="975"/>
      <c r="BO252" s="242">
        <v>242</v>
      </c>
      <c r="BP252" s="959"/>
      <c r="BQ252" s="959"/>
      <c r="BR252" s="391" t="str">
        <f>IF(BP252="","",VLOOKUP(BP252,'DATOS BANCARIOS'!$B$4:$K$23,2))</f>
        <v/>
      </c>
      <c r="BS252" s="392" t="str">
        <f>IF(BP252="","",VLOOKUP(BP252,'DATOS BANCARIOS'!$B$4:$K$23,4))</f>
        <v/>
      </c>
      <c r="BT252" s="393" t="str">
        <f>IF(BP252="","",VLOOKUP(BP252,'DATOS BANCARIOS'!$B$4:$K$23,5))</f>
        <v/>
      </c>
      <c r="BU252" s="393" t="str">
        <f>IF(BP252="","",VLOOKUP(BP252,'DATOS BANCARIOS'!$B$4:$K$23,6))</f>
        <v/>
      </c>
      <c r="BV252" s="393" t="str">
        <f>IF(BP252="","",VLOOKUP(BP252,'DATOS BANCARIOS'!$B$4:$K$23,7))</f>
        <v/>
      </c>
      <c r="BW252" s="393" t="str">
        <f>IF(BP252="","",VLOOKUP(BP252,'DATOS BANCARIOS'!$B$4:$K$23,8))</f>
        <v/>
      </c>
      <c r="BX252" s="713"/>
      <c r="BY252" s="395"/>
      <c r="BZ252" s="298">
        <v>0</v>
      </c>
      <c r="CA252" s="299">
        <v>0</v>
      </c>
      <c r="CB252" s="300">
        <v>0</v>
      </c>
      <c r="CC252" s="299">
        <v>0</v>
      </c>
      <c r="CD252" s="300">
        <v>0</v>
      </c>
      <c r="CE252" s="299">
        <v>0</v>
      </c>
      <c r="CF252" s="300">
        <v>0</v>
      </c>
      <c r="CG252" s="299">
        <v>0</v>
      </c>
      <c r="CH252" s="301">
        <v>0</v>
      </c>
      <c r="CI252" s="299">
        <v>0</v>
      </c>
      <c r="CJ252" s="301">
        <v>0</v>
      </c>
      <c r="CK252" s="299">
        <v>0</v>
      </c>
      <c r="CL252" s="375">
        <v>0</v>
      </c>
      <c r="CM252" s="376">
        <v>0</v>
      </c>
      <c r="CN252" s="375">
        <v>0</v>
      </c>
      <c r="CO252" s="376">
        <v>0</v>
      </c>
      <c r="CP252" s="375">
        <v>0</v>
      </c>
      <c r="CQ252" s="302">
        <v>0</v>
      </c>
      <c r="CR252" s="254">
        <f t="shared" si="35"/>
        <v>0</v>
      </c>
      <c r="CS252" s="255">
        <f t="shared" si="41"/>
        <v>0</v>
      </c>
      <c r="CT252" s="291">
        <f t="shared" si="42"/>
        <v>0</v>
      </c>
      <c r="CU252" s="824">
        <f t="shared" si="36"/>
        <v>0</v>
      </c>
      <c r="CV252" s="373">
        <f t="shared" si="37"/>
        <v>0</v>
      </c>
      <c r="CW252" s="373">
        <f t="shared" si="38"/>
        <v>0</v>
      </c>
      <c r="CX252" s="910"/>
      <c r="CY252" s="907"/>
      <c r="CZ252" s="947"/>
    </row>
    <row r="253" spans="1:104" s="6" customFormat="1" ht="22.5" customHeight="1" x14ac:dyDescent="0.25">
      <c r="A253" s="52">
        <v>243</v>
      </c>
      <c r="B253" s="972"/>
      <c r="C253" s="972"/>
      <c r="D253" s="175" t="str">
        <f>IF(B253="","",VLOOKUP(B253,'DATOS BANCARIOS'!$B$4:$K$23,2))</f>
        <v/>
      </c>
      <c r="E253" s="117" t="str">
        <f>IF(B253="","",VLOOKUP(B253,'DATOS BANCARIOS'!$B$4:$K$23,4))</f>
        <v/>
      </c>
      <c r="F253" s="117" t="str">
        <f>IF(B253="","",VLOOKUP(B253,'DATOS BANCARIOS'!$B$4:$K$23,5))</f>
        <v/>
      </c>
      <c r="G253" s="117" t="str">
        <f>IF(B253="","",VLOOKUP(B253,'DATOS BANCARIOS'!$B$4:$K$23,6))</f>
        <v/>
      </c>
      <c r="H253" s="117" t="str">
        <f>IF(B253="","",VLOOKUP(B253,'DATOS BANCARIOS'!$B$4:$K$23,7))</f>
        <v/>
      </c>
      <c r="I253" s="117" t="str">
        <f>IF(B253="","",VLOOKUP(B253,'DATOS BANCARIOS'!$B$4:$K$23,8))</f>
        <v/>
      </c>
      <c r="J253" s="713"/>
      <c r="K253" s="397"/>
      <c r="L253" s="852">
        <v>0</v>
      </c>
      <c r="M253" s="196">
        <f>L253*'BD GRAL 2'!$E$3</f>
        <v>0</v>
      </c>
      <c r="N253" s="369">
        <v>0</v>
      </c>
      <c r="O253" s="196">
        <f>N253*'BD GRAL 2'!$E$4</f>
        <v>0</v>
      </c>
      <c r="P253" s="369">
        <v>0</v>
      </c>
      <c r="Q253" s="196">
        <f>P253*'BD GRAL 2'!$E$5</f>
        <v>0</v>
      </c>
      <c r="R253" s="369">
        <v>0</v>
      </c>
      <c r="S253" s="196">
        <f>R253*'BD GRAL 2'!$E$6</f>
        <v>0</v>
      </c>
      <c r="T253" s="369">
        <v>0</v>
      </c>
      <c r="U253" s="196">
        <f>T253*'BD GRAL 2'!$E$7</f>
        <v>0</v>
      </c>
      <c r="V253" s="369">
        <v>0</v>
      </c>
      <c r="W253" s="165">
        <f>V253*'BD GRAL 2'!$E$8</f>
        <v>0</v>
      </c>
      <c r="X253" s="369">
        <v>0</v>
      </c>
      <c r="Y253" s="196">
        <f>X253*'BD GRAL 2'!$E$9</f>
        <v>0</v>
      </c>
      <c r="Z253" s="369">
        <v>0</v>
      </c>
      <c r="AA253" s="196">
        <f>Z253*'BD GRAL 2'!$E$10</f>
        <v>0</v>
      </c>
      <c r="AB253" s="369">
        <v>0</v>
      </c>
      <c r="AC253" s="196">
        <f>AB253*'BD GRAL 2'!$E$11</f>
        <v>0</v>
      </c>
      <c r="AD253" s="369">
        <v>0</v>
      </c>
      <c r="AE253" s="196">
        <f>AD253*'BD GRAL 2'!$E$12</f>
        <v>0</v>
      </c>
      <c r="AF253" s="369">
        <v>0</v>
      </c>
      <c r="AG253" s="196">
        <f>AF253*'BD GRAL 2'!$E$13</f>
        <v>0</v>
      </c>
      <c r="AH253" s="369">
        <v>0</v>
      </c>
      <c r="AI253" s="196">
        <f>AH253*'BD GRAL 2'!$E$14</f>
        <v>0</v>
      </c>
      <c r="AJ253" s="369">
        <v>0</v>
      </c>
      <c r="AK253" s="196">
        <f>AJ253*'BD GRAL 2'!$E$15</f>
        <v>0</v>
      </c>
      <c r="AL253" s="369">
        <v>0</v>
      </c>
      <c r="AM253" s="196">
        <f>AL253*'BD GRAL 2'!$E$16</f>
        <v>0</v>
      </c>
      <c r="AN253" s="369">
        <v>0</v>
      </c>
      <c r="AO253" s="196">
        <f>AN253*'BD GRAL 2'!$E$17</f>
        <v>0</v>
      </c>
      <c r="AP253" s="369">
        <v>0</v>
      </c>
      <c r="AQ253" s="196">
        <f>AP253*'BD GRAL 2'!$E$18</f>
        <v>0</v>
      </c>
      <c r="AR253" s="207">
        <f t="shared" si="34"/>
        <v>0</v>
      </c>
      <c r="AS253" s="357">
        <v>0</v>
      </c>
      <c r="AT253" s="358">
        <v>0</v>
      </c>
      <c r="AU253" s="359">
        <v>0</v>
      </c>
      <c r="AV253" s="360">
        <v>0</v>
      </c>
      <c r="AW253" s="359">
        <v>0</v>
      </c>
      <c r="AX253" s="360">
        <v>0</v>
      </c>
      <c r="AY253" s="359">
        <v>0</v>
      </c>
      <c r="AZ253" s="361">
        <v>0</v>
      </c>
      <c r="BA253" s="359">
        <v>0</v>
      </c>
      <c r="BB253" s="361">
        <v>0</v>
      </c>
      <c r="BC253" s="359">
        <v>0</v>
      </c>
      <c r="BD253" s="361">
        <v>0</v>
      </c>
      <c r="BE253" s="362">
        <v>0</v>
      </c>
      <c r="BF253" s="232">
        <f t="shared" si="39"/>
        <v>0</v>
      </c>
      <c r="BG253" s="180">
        <f t="shared" si="40"/>
        <v>0</v>
      </c>
      <c r="BH253" s="227">
        <f t="shared" si="43"/>
        <v>0</v>
      </c>
      <c r="BI253" s="236">
        <f t="shared" si="44"/>
        <v>0</v>
      </c>
      <c r="BJ253" s="974"/>
      <c r="BK253" s="909"/>
      <c r="BL253" s="909"/>
      <c r="BM253" s="975"/>
      <c r="BO253" s="242">
        <v>243</v>
      </c>
      <c r="BP253" s="959"/>
      <c r="BQ253" s="959"/>
      <c r="BR253" s="391" t="str">
        <f>IF(BP253="","",VLOOKUP(BP253,'DATOS BANCARIOS'!$B$4:$K$23,2))</f>
        <v/>
      </c>
      <c r="BS253" s="392" t="str">
        <f>IF(BP253="","",VLOOKUP(BP253,'DATOS BANCARIOS'!$B$4:$K$23,4))</f>
        <v/>
      </c>
      <c r="BT253" s="393" t="str">
        <f>IF(BP253="","",VLOOKUP(BP253,'DATOS BANCARIOS'!$B$4:$K$23,5))</f>
        <v/>
      </c>
      <c r="BU253" s="393" t="str">
        <f>IF(BP253="","",VLOOKUP(BP253,'DATOS BANCARIOS'!$B$4:$K$23,6))</f>
        <v/>
      </c>
      <c r="BV253" s="393" t="str">
        <f>IF(BP253="","",VLOOKUP(BP253,'DATOS BANCARIOS'!$B$4:$K$23,7))</f>
        <v/>
      </c>
      <c r="BW253" s="393" t="str">
        <f>IF(BP253="","",VLOOKUP(BP253,'DATOS BANCARIOS'!$B$4:$K$23,8))</f>
        <v/>
      </c>
      <c r="BX253" s="713"/>
      <c r="BY253" s="395"/>
      <c r="BZ253" s="298">
        <v>0</v>
      </c>
      <c r="CA253" s="299">
        <v>0</v>
      </c>
      <c r="CB253" s="300">
        <v>0</v>
      </c>
      <c r="CC253" s="299">
        <v>0</v>
      </c>
      <c r="CD253" s="300">
        <v>0</v>
      </c>
      <c r="CE253" s="299">
        <v>0</v>
      </c>
      <c r="CF253" s="300">
        <v>0</v>
      </c>
      <c r="CG253" s="299">
        <v>0</v>
      </c>
      <c r="CH253" s="301">
        <v>0</v>
      </c>
      <c r="CI253" s="299">
        <v>0</v>
      </c>
      <c r="CJ253" s="301">
        <v>0</v>
      </c>
      <c r="CK253" s="299">
        <v>0</v>
      </c>
      <c r="CL253" s="375">
        <v>0</v>
      </c>
      <c r="CM253" s="376">
        <v>0</v>
      </c>
      <c r="CN253" s="375">
        <v>0</v>
      </c>
      <c r="CO253" s="376">
        <v>0</v>
      </c>
      <c r="CP253" s="375">
        <v>0</v>
      </c>
      <c r="CQ253" s="302">
        <v>0</v>
      </c>
      <c r="CR253" s="254">
        <f t="shared" si="35"/>
        <v>0</v>
      </c>
      <c r="CS253" s="255">
        <f t="shared" si="41"/>
        <v>0</v>
      </c>
      <c r="CT253" s="291">
        <f t="shared" si="42"/>
        <v>0</v>
      </c>
      <c r="CU253" s="824">
        <f t="shared" si="36"/>
        <v>0</v>
      </c>
      <c r="CV253" s="373">
        <f t="shared" si="37"/>
        <v>0</v>
      </c>
      <c r="CW253" s="373">
        <f t="shared" si="38"/>
        <v>0</v>
      </c>
      <c r="CX253" s="910"/>
      <c r="CY253" s="907"/>
      <c r="CZ253" s="947"/>
    </row>
    <row r="254" spans="1:104" s="6" customFormat="1" ht="22.5" customHeight="1" x14ac:dyDescent="0.25">
      <c r="A254" s="52">
        <v>244</v>
      </c>
      <c r="B254" s="972"/>
      <c r="C254" s="972"/>
      <c r="D254" s="175" t="str">
        <f>IF(B254="","",VLOOKUP(B254,'DATOS BANCARIOS'!$B$4:$K$23,2))</f>
        <v/>
      </c>
      <c r="E254" s="117" t="str">
        <f>IF(B254="","",VLOOKUP(B254,'DATOS BANCARIOS'!$B$4:$K$23,4))</f>
        <v/>
      </c>
      <c r="F254" s="117" t="str">
        <f>IF(B254="","",VLOOKUP(B254,'DATOS BANCARIOS'!$B$4:$K$23,5))</f>
        <v/>
      </c>
      <c r="G254" s="117" t="str">
        <f>IF(B254="","",VLOOKUP(B254,'DATOS BANCARIOS'!$B$4:$K$23,6))</f>
        <v/>
      </c>
      <c r="H254" s="117" t="str">
        <f>IF(B254="","",VLOOKUP(B254,'DATOS BANCARIOS'!$B$4:$K$23,7))</f>
        <v/>
      </c>
      <c r="I254" s="117" t="str">
        <f>IF(B254="","",VLOOKUP(B254,'DATOS BANCARIOS'!$B$4:$K$23,8))</f>
        <v/>
      </c>
      <c r="J254" s="713"/>
      <c r="K254" s="397"/>
      <c r="L254" s="852">
        <v>0</v>
      </c>
      <c r="M254" s="196">
        <f>L254*'BD GRAL 2'!$E$3</f>
        <v>0</v>
      </c>
      <c r="N254" s="369">
        <v>0</v>
      </c>
      <c r="O254" s="196">
        <f>N254*'BD GRAL 2'!$E$4</f>
        <v>0</v>
      </c>
      <c r="P254" s="369">
        <v>0</v>
      </c>
      <c r="Q254" s="196">
        <f>P254*'BD GRAL 2'!$E$5</f>
        <v>0</v>
      </c>
      <c r="R254" s="369">
        <v>0</v>
      </c>
      <c r="S254" s="196">
        <f>R254*'BD GRAL 2'!$E$6</f>
        <v>0</v>
      </c>
      <c r="T254" s="369">
        <v>0</v>
      </c>
      <c r="U254" s="196">
        <f>T254*'BD GRAL 2'!$E$7</f>
        <v>0</v>
      </c>
      <c r="V254" s="369">
        <v>0</v>
      </c>
      <c r="W254" s="165">
        <f>V254*'BD GRAL 2'!$E$8</f>
        <v>0</v>
      </c>
      <c r="X254" s="369">
        <v>0</v>
      </c>
      <c r="Y254" s="196">
        <f>X254*'BD GRAL 2'!$E$9</f>
        <v>0</v>
      </c>
      <c r="Z254" s="369">
        <v>0</v>
      </c>
      <c r="AA254" s="196">
        <f>Z254*'BD GRAL 2'!$E$10</f>
        <v>0</v>
      </c>
      <c r="AB254" s="369">
        <v>0</v>
      </c>
      <c r="AC254" s="196">
        <f>AB254*'BD GRAL 2'!$E$11</f>
        <v>0</v>
      </c>
      <c r="AD254" s="369">
        <v>0</v>
      </c>
      <c r="AE254" s="196">
        <f>AD254*'BD GRAL 2'!$E$12</f>
        <v>0</v>
      </c>
      <c r="AF254" s="369">
        <v>0</v>
      </c>
      <c r="AG254" s="196">
        <f>AF254*'BD GRAL 2'!$E$13</f>
        <v>0</v>
      </c>
      <c r="AH254" s="369">
        <v>0</v>
      </c>
      <c r="AI254" s="196">
        <f>AH254*'BD GRAL 2'!$E$14</f>
        <v>0</v>
      </c>
      <c r="AJ254" s="369">
        <v>0</v>
      </c>
      <c r="AK254" s="196">
        <f>AJ254*'BD GRAL 2'!$E$15</f>
        <v>0</v>
      </c>
      <c r="AL254" s="369">
        <v>0</v>
      </c>
      <c r="AM254" s="196">
        <f>AL254*'BD GRAL 2'!$E$16</f>
        <v>0</v>
      </c>
      <c r="AN254" s="369">
        <v>0</v>
      </c>
      <c r="AO254" s="196">
        <f>AN254*'BD GRAL 2'!$E$17</f>
        <v>0</v>
      </c>
      <c r="AP254" s="369">
        <v>0</v>
      </c>
      <c r="AQ254" s="196">
        <f>AP254*'BD GRAL 2'!$E$18</f>
        <v>0</v>
      </c>
      <c r="AR254" s="207">
        <f t="shared" si="34"/>
        <v>0</v>
      </c>
      <c r="AS254" s="357">
        <v>0</v>
      </c>
      <c r="AT254" s="358">
        <v>0</v>
      </c>
      <c r="AU254" s="359">
        <v>0</v>
      </c>
      <c r="AV254" s="360">
        <v>0</v>
      </c>
      <c r="AW254" s="359">
        <v>0</v>
      </c>
      <c r="AX254" s="360">
        <v>0</v>
      </c>
      <c r="AY254" s="359">
        <v>0</v>
      </c>
      <c r="AZ254" s="361">
        <v>0</v>
      </c>
      <c r="BA254" s="359">
        <v>0</v>
      </c>
      <c r="BB254" s="361">
        <v>0</v>
      </c>
      <c r="BC254" s="359">
        <v>0</v>
      </c>
      <c r="BD254" s="361">
        <v>0</v>
      </c>
      <c r="BE254" s="362">
        <v>0</v>
      </c>
      <c r="BF254" s="232">
        <f t="shared" si="39"/>
        <v>0</v>
      </c>
      <c r="BG254" s="180">
        <f t="shared" si="40"/>
        <v>0</v>
      </c>
      <c r="BH254" s="227">
        <f t="shared" si="43"/>
        <v>0</v>
      </c>
      <c r="BI254" s="236">
        <f t="shared" si="44"/>
        <v>0</v>
      </c>
      <c r="BJ254" s="974"/>
      <c r="BK254" s="909"/>
      <c r="BL254" s="909"/>
      <c r="BM254" s="975"/>
      <c r="BO254" s="242">
        <v>244</v>
      </c>
      <c r="BP254" s="959"/>
      <c r="BQ254" s="959"/>
      <c r="BR254" s="391" t="str">
        <f>IF(BP254="","",VLOOKUP(BP254,'DATOS BANCARIOS'!$B$4:$K$23,2))</f>
        <v/>
      </c>
      <c r="BS254" s="392" t="str">
        <f>IF(BP254="","",VLOOKUP(BP254,'DATOS BANCARIOS'!$B$4:$K$23,4))</f>
        <v/>
      </c>
      <c r="BT254" s="393" t="str">
        <f>IF(BP254="","",VLOOKUP(BP254,'DATOS BANCARIOS'!$B$4:$K$23,5))</f>
        <v/>
      </c>
      <c r="BU254" s="393" t="str">
        <f>IF(BP254="","",VLOOKUP(BP254,'DATOS BANCARIOS'!$B$4:$K$23,6))</f>
        <v/>
      </c>
      <c r="BV254" s="393" t="str">
        <f>IF(BP254="","",VLOOKUP(BP254,'DATOS BANCARIOS'!$B$4:$K$23,7))</f>
        <v/>
      </c>
      <c r="BW254" s="393" t="str">
        <f>IF(BP254="","",VLOOKUP(BP254,'DATOS BANCARIOS'!$B$4:$K$23,8))</f>
        <v/>
      </c>
      <c r="BX254" s="713"/>
      <c r="BY254" s="395"/>
      <c r="BZ254" s="298">
        <v>0</v>
      </c>
      <c r="CA254" s="299">
        <v>0</v>
      </c>
      <c r="CB254" s="300">
        <v>0</v>
      </c>
      <c r="CC254" s="299">
        <v>0</v>
      </c>
      <c r="CD254" s="300">
        <v>0</v>
      </c>
      <c r="CE254" s="299">
        <v>0</v>
      </c>
      <c r="CF254" s="300">
        <v>0</v>
      </c>
      <c r="CG254" s="299">
        <v>0</v>
      </c>
      <c r="CH254" s="301">
        <v>0</v>
      </c>
      <c r="CI254" s="299">
        <v>0</v>
      </c>
      <c r="CJ254" s="301">
        <v>0</v>
      </c>
      <c r="CK254" s="299">
        <v>0</v>
      </c>
      <c r="CL254" s="375">
        <v>0</v>
      </c>
      <c r="CM254" s="376">
        <v>0</v>
      </c>
      <c r="CN254" s="375">
        <v>0</v>
      </c>
      <c r="CO254" s="376">
        <v>0</v>
      </c>
      <c r="CP254" s="375">
        <v>0</v>
      </c>
      <c r="CQ254" s="302">
        <v>0</v>
      </c>
      <c r="CR254" s="254">
        <f t="shared" si="35"/>
        <v>0</v>
      </c>
      <c r="CS254" s="255">
        <f t="shared" si="41"/>
        <v>0</v>
      </c>
      <c r="CT254" s="291">
        <f t="shared" si="42"/>
        <v>0</v>
      </c>
      <c r="CU254" s="824">
        <f t="shared" si="36"/>
        <v>0</v>
      </c>
      <c r="CV254" s="373">
        <f t="shared" si="37"/>
        <v>0</v>
      </c>
      <c r="CW254" s="373">
        <f t="shared" si="38"/>
        <v>0</v>
      </c>
      <c r="CX254" s="910"/>
      <c r="CY254" s="907"/>
      <c r="CZ254" s="947"/>
    </row>
    <row r="255" spans="1:104" s="6" customFormat="1" ht="22.5" customHeight="1" x14ac:dyDescent="0.25">
      <c r="A255" s="52">
        <v>245</v>
      </c>
      <c r="B255" s="972"/>
      <c r="C255" s="972"/>
      <c r="D255" s="175" t="str">
        <f>IF(B255="","",VLOOKUP(B255,'DATOS BANCARIOS'!$B$4:$K$23,2))</f>
        <v/>
      </c>
      <c r="E255" s="117" t="str">
        <f>IF(B255="","",VLOOKUP(B255,'DATOS BANCARIOS'!$B$4:$K$23,4))</f>
        <v/>
      </c>
      <c r="F255" s="117" t="str">
        <f>IF(B255="","",VLOOKUP(B255,'DATOS BANCARIOS'!$B$4:$K$23,5))</f>
        <v/>
      </c>
      <c r="G255" s="117" t="str">
        <f>IF(B255="","",VLOOKUP(B255,'DATOS BANCARIOS'!$B$4:$K$23,6))</f>
        <v/>
      </c>
      <c r="H255" s="117" t="str">
        <f>IF(B255="","",VLOOKUP(B255,'DATOS BANCARIOS'!$B$4:$K$23,7))</f>
        <v/>
      </c>
      <c r="I255" s="117" t="str">
        <f>IF(B255="","",VLOOKUP(B255,'DATOS BANCARIOS'!$B$4:$K$23,8))</f>
        <v/>
      </c>
      <c r="J255" s="713"/>
      <c r="K255" s="397"/>
      <c r="L255" s="852">
        <v>0</v>
      </c>
      <c r="M255" s="196">
        <f>L255*'BD GRAL 2'!$E$3</f>
        <v>0</v>
      </c>
      <c r="N255" s="369">
        <v>0</v>
      </c>
      <c r="O255" s="196">
        <f>N255*'BD GRAL 2'!$E$4</f>
        <v>0</v>
      </c>
      <c r="P255" s="369">
        <v>0</v>
      </c>
      <c r="Q255" s="196">
        <f>P255*'BD GRAL 2'!$E$5</f>
        <v>0</v>
      </c>
      <c r="R255" s="369">
        <v>0</v>
      </c>
      <c r="S255" s="196">
        <f>R255*'BD GRAL 2'!$E$6</f>
        <v>0</v>
      </c>
      <c r="T255" s="369">
        <v>0</v>
      </c>
      <c r="U255" s="196">
        <f>T255*'BD GRAL 2'!$E$7</f>
        <v>0</v>
      </c>
      <c r="V255" s="369">
        <v>0</v>
      </c>
      <c r="W255" s="165">
        <f>V255*'BD GRAL 2'!$E$8</f>
        <v>0</v>
      </c>
      <c r="X255" s="369">
        <v>0</v>
      </c>
      <c r="Y255" s="196">
        <f>X255*'BD GRAL 2'!$E$9</f>
        <v>0</v>
      </c>
      <c r="Z255" s="369">
        <v>0</v>
      </c>
      <c r="AA255" s="196">
        <f>Z255*'BD GRAL 2'!$E$10</f>
        <v>0</v>
      </c>
      <c r="AB255" s="369">
        <v>0</v>
      </c>
      <c r="AC255" s="196">
        <f>AB255*'BD GRAL 2'!$E$11</f>
        <v>0</v>
      </c>
      <c r="AD255" s="369">
        <v>0</v>
      </c>
      <c r="AE255" s="196">
        <f>AD255*'BD GRAL 2'!$E$12</f>
        <v>0</v>
      </c>
      <c r="AF255" s="369">
        <v>0</v>
      </c>
      <c r="AG255" s="196">
        <f>AF255*'BD GRAL 2'!$E$13</f>
        <v>0</v>
      </c>
      <c r="AH255" s="369">
        <v>0</v>
      </c>
      <c r="AI255" s="196">
        <f>AH255*'BD GRAL 2'!$E$14</f>
        <v>0</v>
      </c>
      <c r="AJ255" s="369">
        <v>0</v>
      </c>
      <c r="AK255" s="196">
        <f>AJ255*'BD GRAL 2'!$E$15</f>
        <v>0</v>
      </c>
      <c r="AL255" s="369">
        <v>0</v>
      </c>
      <c r="AM255" s="196">
        <f>AL255*'BD GRAL 2'!$E$16</f>
        <v>0</v>
      </c>
      <c r="AN255" s="369">
        <v>0</v>
      </c>
      <c r="AO255" s="196">
        <f>AN255*'BD GRAL 2'!$E$17</f>
        <v>0</v>
      </c>
      <c r="AP255" s="369">
        <v>0</v>
      </c>
      <c r="AQ255" s="196">
        <f>AP255*'BD GRAL 2'!$E$18</f>
        <v>0</v>
      </c>
      <c r="AR255" s="207">
        <f t="shared" si="34"/>
        <v>0</v>
      </c>
      <c r="AS255" s="357">
        <v>0</v>
      </c>
      <c r="AT255" s="358">
        <v>0</v>
      </c>
      <c r="AU255" s="359">
        <v>0</v>
      </c>
      <c r="AV255" s="360">
        <v>0</v>
      </c>
      <c r="AW255" s="359">
        <v>0</v>
      </c>
      <c r="AX255" s="360">
        <v>0</v>
      </c>
      <c r="AY255" s="359">
        <v>0</v>
      </c>
      <c r="AZ255" s="361">
        <v>0</v>
      </c>
      <c r="BA255" s="359">
        <v>0</v>
      </c>
      <c r="BB255" s="361">
        <v>0</v>
      </c>
      <c r="BC255" s="359">
        <v>0</v>
      </c>
      <c r="BD255" s="361">
        <v>0</v>
      </c>
      <c r="BE255" s="362">
        <v>0</v>
      </c>
      <c r="BF255" s="232">
        <f t="shared" si="39"/>
        <v>0</v>
      </c>
      <c r="BG255" s="180">
        <f t="shared" si="40"/>
        <v>0</v>
      </c>
      <c r="BH255" s="227">
        <f t="shared" si="43"/>
        <v>0</v>
      </c>
      <c r="BI255" s="236">
        <f t="shared" si="44"/>
        <v>0</v>
      </c>
      <c r="BJ255" s="974"/>
      <c r="BK255" s="909"/>
      <c r="BL255" s="909"/>
      <c r="BM255" s="975"/>
      <c r="BO255" s="242">
        <v>245</v>
      </c>
      <c r="BP255" s="959"/>
      <c r="BQ255" s="959"/>
      <c r="BR255" s="391" t="str">
        <f>IF(BP255="","",VLOOKUP(BP255,'DATOS BANCARIOS'!$B$4:$K$23,2))</f>
        <v/>
      </c>
      <c r="BS255" s="392" t="str">
        <f>IF(BP255="","",VLOOKUP(BP255,'DATOS BANCARIOS'!$B$4:$K$23,4))</f>
        <v/>
      </c>
      <c r="BT255" s="393" t="str">
        <f>IF(BP255="","",VLOOKUP(BP255,'DATOS BANCARIOS'!$B$4:$K$23,5))</f>
        <v/>
      </c>
      <c r="BU255" s="393" t="str">
        <f>IF(BP255="","",VLOOKUP(BP255,'DATOS BANCARIOS'!$B$4:$K$23,6))</f>
        <v/>
      </c>
      <c r="BV255" s="393" t="str">
        <f>IF(BP255="","",VLOOKUP(BP255,'DATOS BANCARIOS'!$B$4:$K$23,7))</f>
        <v/>
      </c>
      <c r="BW255" s="393" t="str">
        <f>IF(BP255="","",VLOOKUP(BP255,'DATOS BANCARIOS'!$B$4:$K$23,8))</f>
        <v/>
      </c>
      <c r="BX255" s="713"/>
      <c r="BY255" s="395"/>
      <c r="BZ255" s="298">
        <v>0</v>
      </c>
      <c r="CA255" s="299">
        <v>0</v>
      </c>
      <c r="CB255" s="300">
        <v>0</v>
      </c>
      <c r="CC255" s="299">
        <v>0</v>
      </c>
      <c r="CD255" s="300">
        <v>0</v>
      </c>
      <c r="CE255" s="299">
        <v>0</v>
      </c>
      <c r="CF255" s="300">
        <v>0</v>
      </c>
      <c r="CG255" s="299">
        <v>0</v>
      </c>
      <c r="CH255" s="301">
        <v>0</v>
      </c>
      <c r="CI255" s="299">
        <v>0</v>
      </c>
      <c r="CJ255" s="301">
        <v>0</v>
      </c>
      <c r="CK255" s="299">
        <v>0</v>
      </c>
      <c r="CL255" s="375">
        <v>0</v>
      </c>
      <c r="CM255" s="376">
        <v>0</v>
      </c>
      <c r="CN255" s="375">
        <v>0</v>
      </c>
      <c r="CO255" s="376">
        <v>0</v>
      </c>
      <c r="CP255" s="375">
        <v>0</v>
      </c>
      <c r="CQ255" s="302">
        <v>0</v>
      </c>
      <c r="CR255" s="254">
        <f t="shared" si="35"/>
        <v>0</v>
      </c>
      <c r="CS255" s="255">
        <f t="shared" si="41"/>
        <v>0</v>
      </c>
      <c r="CT255" s="291">
        <f t="shared" si="42"/>
        <v>0</v>
      </c>
      <c r="CU255" s="824">
        <f t="shared" si="36"/>
        <v>0</v>
      </c>
      <c r="CV255" s="373">
        <f t="shared" si="37"/>
        <v>0</v>
      </c>
      <c r="CW255" s="373">
        <f t="shared" si="38"/>
        <v>0</v>
      </c>
      <c r="CX255" s="910"/>
      <c r="CY255" s="907"/>
      <c r="CZ255" s="947"/>
    </row>
    <row r="256" spans="1:104" s="6" customFormat="1" ht="22.5" customHeight="1" x14ac:dyDescent="0.25">
      <c r="A256" s="52">
        <v>246</v>
      </c>
      <c r="B256" s="972"/>
      <c r="C256" s="972"/>
      <c r="D256" s="175" t="str">
        <f>IF(B256="","",VLOOKUP(B256,'DATOS BANCARIOS'!$B$4:$K$23,2))</f>
        <v/>
      </c>
      <c r="E256" s="117" t="str">
        <f>IF(B256="","",VLOOKUP(B256,'DATOS BANCARIOS'!$B$4:$K$23,4))</f>
        <v/>
      </c>
      <c r="F256" s="117" t="str">
        <f>IF(B256="","",VLOOKUP(B256,'DATOS BANCARIOS'!$B$4:$K$23,5))</f>
        <v/>
      </c>
      <c r="G256" s="117" t="str">
        <f>IF(B256="","",VLOOKUP(B256,'DATOS BANCARIOS'!$B$4:$K$23,6))</f>
        <v/>
      </c>
      <c r="H256" s="117" t="str">
        <f>IF(B256="","",VLOOKUP(B256,'DATOS BANCARIOS'!$B$4:$K$23,7))</f>
        <v/>
      </c>
      <c r="I256" s="117" t="str">
        <f>IF(B256="","",VLOOKUP(B256,'DATOS BANCARIOS'!$B$4:$K$23,8))</f>
        <v/>
      </c>
      <c r="J256" s="713"/>
      <c r="K256" s="397"/>
      <c r="L256" s="852">
        <v>0</v>
      </c>
      <c r="M256" s="196">
        <f>L256*'BD GRAL 2'!$E$3</f>
        <v>0</v>
      </c>
      <c r="N256" s="369">
        <v>0</v>
      </c>
      <c r="O256" s="196">
        <f>N256*'BD GRAL 2'!$E$4</f>
        <v>0</v>
      </c>
      <c r="P256" s="369">
        <v>0</v>
      </c>
      <c r="Q256" s="196">
        <f>P256*'BD GRAL 2'!$E$5</f>
        <v>0</v>
      </c>
      <c r="R256" s="369">
        <v>0</v>
      </c>
      <c r="S256" s="196">
        <f>R256*'BD GRAL 2'!$E$6</f>
        <v>0</v>
      </c>
      <c r="T256" s="369">
        <v>0</v>
      </c>
      <c r="U256" s="196">
        <f>T256*'BD GRAL 2'!$E$7</f>
        <v>0</v>
      </c>
      <c r="V256" s="369">
        <v>0</v>
      </c>
      <c r="W256" s="165">
        <f>V256*'BD GRAL 2'!$E$8</f>
        <v>0</v>
      </c>
      <c r="X256" s="369">
        <v>0</v>
      </c>
      <c r="Y256" s="196">
        <f>X256*'BD GRAL 2'!$E$9</f>
        <v>0</v>
      </c>
      <c r="Z256" s="369">
        <v>0</v>
      </c>
      <c r="AA256" s="196">
        <f>Z256*'BD GRAL 2'!$E$10</f>
        <v>0</v>
      </c>
      <c r="AB256" s="369">
        <v>0</v>
      </c>
      <c r="AC256" s="196">
        <f>AB256*'BD GRAL 2'!$E$11</f>
        <v>0</v>
      </c>
      <c r="AD256" s="369">
        <v>0</v>
      </c>
      <c r="AE256" s="196">
        <f>AD256*'BD GRAL 2'!$E$12</f>
        <v>0</v>
      </c>
      <c r="AF256" s="369">
        <v>0</v>
      </c>
      <c r="AG256" s="196">
        <f>AF256*'BD GRAL 2'!$E$13</f>
        <v>0</v>
      </c>
      <c r="AH256" s="369">
        <v>0</v>
      </c>
      <c r="AI256" s="196">
        <f>AH256*'BD GRAL 2'!$E$14</f>
        <v>0</v>
      </c>
      <c r="AJ256" s="369">
        <v>0</v>
      </c>
      <c r="AK256" s="196">
        <f>AJ256*'BD GRAL 2'!$E$15</f>
        <v>0</v>
      </c>
      <c r="AL256" s="369">
        <v>0</v>
      </c>
      <c r="AM256" s="196">
        <f>AL256*'BD GRAL 2'!$E$16</f>
        <v>0</v>
      </c>
      <c r="AN256" s="369">
        <v>0</v>
      </c>
      <c r="AO256" s="196">
        <f>AN256*'BD GRAL 2'!$E$17</f>
        <v>0</v>
      </c>
      <c r="AP256" s="369">
        <v>0</v>
      </c>
      <c r="AQ256" s="196">
        <f>AP256*'BD GRAL 2'!$E$18</f>
        <v>0</v>
      </c>
      <c r="AR256" s="207">
        <f t="shared" si="34"/>
        <v>0</v>
      </c>
      <c r="AS256" s="357">
        <v>0</v>
      </c>
      <c r="AT256" s="358">
        <v>0</v>
      </c>
      <c r="AU256" s="359">
        <v>0</v>
      </c>
      <c r="AV256" s="360">
        <v>0</v>
      </c>
      <c r="AW256" s="359">
        <v>0</v>
      </c>
      <c r="AX256" s="360">
        <v>0</v>
      </c>
      <c r="AY256" s="359">
        <v>0</v>
      </c>
      <c r="AZ256" s="361">
        <v>0</v>
      </c>
      <c r="BA256" s="359">
        <v>0</v>
      </c>
      <c r="BB256" s="361">
        <v>0</v>
      </c>
      <c r="BC256" s="359">
        <v>0</v>
      </c>
      <c r="BD256" s="361">
        <v>0</v>
      </c>
      <c r="BE256" s="362">
        <v>0</v>
      </c>
      <c r="BF256" s="232">
        <f t="shared" si="39"/>
        <v>0</v>
      </c>
      <c r="BG256" s="180">
        <f t="shared" si="40"/>
        <v>0</v>
      </c>
      <c r="BH256" s="227">
        <f t="shared" si="43"/>
        <v>0</v>
      </c>
      <c r="BI256" s="236">
        <f t="shared" si="44"/>
        <v>0</v>
      </c>
      <c r="BJ256" s="974"/>
      <c r="BK256" s="909"/>
      <c r="BL256" s="909"/>
      <c r="BM256" s="975"/>
      <c r="BO256" s="242">
        <v>246</v>
      </c>
      <c r="BP256" s="959"/>
      <c r="BQ256" s="959"/>
      <c r="BR256" s="391" t="str">
        <f>IF(BP256="","",VLOOKUP(BP256,'DATOS BANCARIOS'!$B$4:$K$23,2))</f>
        <v/>
      </c>
      <c r="BS256" s="392" t="str">
        <f>IF(BP256="","",VLOOKUP(BP256,'DATOS BANCARIOS'!$B$4:$K$23,4))</f>
        <v/>
      </c>
      <c r="BT256" s="393" t="str">
        <f>IF(BP256="","",VLOOKUP(BP256,'DATOS BANCARIOS'!$B$4:$K$23,5))</f>
        <v/>
      </c>
      <c r="BU256" s="393" t="str">
        <f>IF(BP256="","",VLOOKUP(BP256,'DATOS BANCARIOS'!$B$4:$K$23,6))</f>
        <v/>
      </c>
      <c r="BV256" s="393" t="str">
        <f>IF(BP256="","",VLOOKUP(BP256,'DATOS BANCARIOS'!$B$4:$K$23,7))</f>
        <v/>
      </c>
      <c r="BW256" s="393" t="str">
        <f>IF(BP256="","",VLOOKUP(BP256,'DATOS BANCARIOS'!$B$4:$K$23,8))</f>
        <v/>
      </c>
      <c r="BX256" s="713"/>
      <c r="BY256" s="395"/>
      <c r="BZ256" s="298">
        <v>0</v>
      </c>
      <c r="CA256" s="299">
        <v>0</v>
      </c>
      <c r="CB256" s="300">
        <v>0</v>
      </c>
      <c r="CC256" s="299">
        <v>0</v>
      </c>
      <c r="CD256" s="300">
        <v>0</v>
      </c>
      <c r="CE256" s="299">
        <v>0</v>
      </c>
      <c r="CF256" s="300">
        <v>0</v>
      </c>
      <c r="CG256" s="299">
        <v>0</v>
      </c>
      <c r="CH256" s="301">
        <v>0</v>
      </c>
      <c r="CI256" s="299">
        <v>0</v>
      </c>
      <c r="CJ256" s="301">
        <v>0</v>
      </c>
      <c r="CK256" s="299">
        <v>0</v>
      </c>
      <c r="CL256" s="375">
        <v>0</v>
      </c>
      <c r="CM256" s="376">
        <v>0</v>
      </c>
      <c r="CN256" s="375">
        <v>0</v>
      </c>
      <c r="CO256" s="376">
        <v>0</v>
      </c>
      <c r="CP256" s="375">
        <v>0</v>
      </c>
      <c r="CQ256" s="302">
        <v>0</v>
      </c>
      <c r="CR256" s="254">
        <f t="shared" si="35"/>
        <v>0</v>
      </c>
      <c r="CS256" s="255">
        <f t="shared" si="41"/>
        <v>0</v>
      </c>
      <c r="CT256" s="291">
        <f t="shared" si="42"/>
        <v>0</v>
      </c>
      <c r="CU256" s="824">
        <f t="shared" si="36"/>
        <v>0</v>
      </c>
      <c r="CV256" s="373">
        <f t="shared" si="37"/>
        <v>0</v>
      </c>
      <c r="CW256" s="373">
        <f t="shared" si="38"/>
        <v>0</v>
      </c>
      <c r="CX256" s="910"/>
      <c r="CY256" s="907"/>
      <c r="CZ256" s="947"/>
    </row>
    <row r="257" spans="1:104" s="6" customFormat="1" ht="22.5" customHeight="1" x14ac:dyDescent="0.25">
      <c r="A257" s="52">
        <v>247</v>
      </c>
      <c r="B257" s="972"/>
      <c r="C257" s="972"/>
      <c r="D257" s="175" t="str">
        <f>IF(B257="","",VLOOKUP(B257,'DATOS BANCARIOS'!$B$4:$K$23,2))</f>
        <v/>
      </c>
      <c r="E257" s="117" t="str">
        <f>IF(B257="","",VLOOKUP(B257,'DATOS BANCARIOS'!$B$4:$K$23,4))</f>
        <v/>
      </c>
      <c r="F257" s="117" t="str">
        <f>IF(B257="","",VLOOKUP(B257,'DATOS BANCARIOS'!$B$4:$K$23,5))</f>
        <v/>
      </c>
      <c r="G257" s="117" t="str">
        <f>IF(B257="","",VLOOKUP(B257,'DATOS BANCARIOS'!$B$4:$K$23,6))</f>
        <v/>
      </c>
      <c r="H257" s="117" t="str">
        <f>IF(B257="","",VLOOKUP(B257,'DATOS BANCARIOS'!$B$4:$K$23,7))</f>
        <v/>
      </c>
      <c r="I257" s="117" t="str">
        <f>IF(B257="","",VLOOKUP(B257,'DATOS BANCARIOS'!$B$4:$K$23,8))</f>
        <v/>
      </c>
      <c r="J257" s="713"/>
      <c r="K257" s="397"/>
      <c r="L257" s="852">
        <v>0</v>
      </c>
      <c r="M257" s="196">
        <f>L257*'BD GRAL 2'!$E$3</f>
        <v>0</v>
      </c>
      <c r="N257" s="369">
        <v>0</v>
      </c>
      <c r="O257" s="196">
        <f>N257*'BD GRAL 2'!$E$4</f>
        <v>0</v>
      </c>
      <c r="P257" s="369">
        <v>0</v>
      </c>
      <c r="Q257" s="196">
        <f>P257*'BD GRAL 2'!$E$5</f>
        <v>0</v>
      </c>
      <c r="R257" s="369">
        <v>0</v>
      </c>
      <c r="S257" s="196">
        <f>R257*'BD GRAL 2'!$E$6</f>
        <v>0</v>
      </c>
      <c r="T257" s="369">
        <v>0</v>
      </c>
      <c r="U257" s="196">
        <f>T257*'BD GRAL 2'!$E$7</f>
        <v>0</v>
      </c>
      <c r="V257" s="369">
        <v>0</v>
      </c>
      <c r="W257" s="165">
        <f>V257*'BD GRAL 2'!$E$8</f>
        <v>0</v>
      </c>
      <c r="X257" s="369">
        <v>0</v>
      </c>
      <c r="Y257" s="196">
        <f>X257*'BD GRAL 2'!$E$9</f>
        <v>0</v>
      </c>
      <c r="Z257" s="369">
        <v>0</v>
      </c>
      <c r="AA257" s="196">
        <f>Z257*'BD GRAL 2'!$E$10</f>
        <v>0</v>
      </c>
      <c r="AB257" s="369">
        <v>0</v>
      </c>
      <c r="AC257" s="196">
        <f>AB257*'BD GRAL 2'!$E$11</f>
        <v>0</v>
      </c>
      <c r="AD257" s="369">
        <v>0</v>
      </c>
      <c r="AE257" s="196">
        <f>AD257*'BD GRAL 2'!$E$12</f>
        <v>0</v>
      </c>
      <c r="AF257" s="369">
        <v>0</v>
      </c>
      <c r="AG257" s="196">
        <f>AF257*'BD GRAL 2'!$E$13</f>
        <v>0</v>
      </c>
      <c r="AH257" s="369">
        <v>0</v>
      </c>
      <c r="AI257" s="196">
        <f>AH257*'BD GRAL 2'!$E$14</f>
        <v>0</v>
      </c>
      <c r="AJ257" s="369">
        <v>0</v>
      </c>
      <c r="AK257" s="196">
        <f>AJ257*'BD GRAL 2'!$E$15</f>
        <v>0</v>
      </c>
      <c r="AL257" s="369">
        <v>0</v>
      </c>
      <c r="AM257" s="196">
        <f>AL257*'BD GRAL 2'!$E$16</f>
        <v>0</v>
      </c>
      <c r="AN257" s="369">
        <v>0</v>
      </c>
      <c r="AO257" s="196">
        <f>AN257*'BD GRAL 2'!$E$17</f>
        <v>0</v>
      </c>
      <c r="AP257" s="369">
        <v>0</v>
      </c>
      <c r="AQ257" s="196">
        <f>AP257*'BD GRAL 2'!$E$18</f>
        <v>0</v>
      </c>
      <c r="AR257" s="207">
        <f t="shared" si="34"/>
        <v>0</v>
      </c>
      <c r="AS257" s="357">
        <v>0</v>
      </c>
      <c r="AT257" s="358">
        <v>0</v>
      </c>
      <c r="AU257" s="359">
        <v>0</v>
      </c>
      <c r="AV257" s="360">
        <v>0</v>
      </c>
      <c r="AW257" s="359">
        <v>0</v>
      </c>
      <c r="AX257" s="360">
        <v>0</v>
      </c>
      <c r="AY257" s="359">
        <v>0</v>
      </c>
      <c r="AZ257" s="361">
        <v>0</v>
      </c>
      <c r="BA257" s="359">
        <v>0</v>
      </c>
      <c r="BB257" s="361">
        <v>0</v>
      </c>
      <c r="BC257" s="359">
        <v>0</v>
      </c>
      <c r="BD257" s="361">
        <v>0</v>
      </c>
      <c r="BE257" s="362">
        <v>0</v>
      </c>
      <c r="BF257" s="232">
        <f t="shared" si="39"/>
        <v>0</v>
      </c>
      <c r="BG257" s="180">
        <f t="shared" si="40"/>
        <v>0</v>
      </c>
      <c r="BH257" s="227">
        <f t="shared" si="43"/>
        <v>0</v>
      </c>
      <c r="BI257" s="236">
        <f t="shared" si="44"/>
        <v>0</v>
      </c>
      <c r="BJ257" s="974"/>
      <c r="BK257" s="909"/>
      <c r="BL257" s="909"/>
      <c r="BM257" s="975"/>
      <c r="BO257" s="242">
        <v>247</v>
      </c>
      <c r="BP257" s="959"/>
      <c r="BQ257" s="959"/>
      <c r="BR257" s="391" t="str">
        <f>IF(BP257="","",VLOOKUP(BP257,'DATOS BANCARIOS'!$B$4:$K$23,2))</f>
        <v/>
      </c>
      <c r="BS257" s="392" t="str">
        <f>IF(BP257="","",VLOOKUP(BP257,'DATOS BANCARIOS'!$B$4:$K$23,4))</f>
        <v/>
      </c>
      <c r="BT257" s="393" t="str">
        <f>IF(BP257="","",VLOOKUP(BP257,'DATOS BANCARIOS'!$B$4:$K$23,5))</f>
        <v/>
      </c>
      <c r="BU257" s="393" t="str">
        <f>IF(BP257="","",VLOOKUP(BP257,'DATOS BANCARIOS'!$B$4:$K$23,6))</f>
        <v/>
      </c>
      <c r="BV257" s="393" t="str">
        <f>IF(BP257="","",VLOOKUP(BP257,'DATOS BANCARIOS'!$B$4:$K$23,7))</f>
        <v/>
      </c>
      <c r="BW257" s="393" t="str">
        <f>IF(BP257="","",VLOOKUP(BP257,'DATOS BANCARIOS'!$B$4:$K$23,8))</f>
        <v/>
      </c>
      <c r="BX257" s="713"/>
      <c r="BY257" s="395"/>
      <c r="BZ257" s="298">
        <v>0</v>
      </c>
      <c r="CA257" s="299">
        <v>0</v>
      </c>
      <c r="CB257" s="300">
        <v>0</v>
      </c>
      <c r="CC257" s="299">
        <v>0</v>
      </c>
      <c r="CD257" s="300">
        <v>0</v>
      </c>
      <c r="CE257" s="299">
        <v>0</v>
      </c>
      <c r="CF257" s="300">
        <v>0</v>
      </c>
      <c r="CG257" s="299">
        <v>0</v>
      </c>
      <c r="CH257" s="301">
        <v>0</v>
      </c>
      <c r="CI257" s="299">
        <v>0</v>
      </c>
      <c r="CJ257" s="301">
        <v>0</v>
      </c>
      <c r="CK257" s="299">
        <v>0</v>
      </c>
      <c r="CL257" s="375">
        <v>0</v>
      </c>
      <c r="CM257" s="376">
        <v>0</v>
      </c>
      <c r="CN257" s="375">
        <v>0</v>
      </c>
      <c r="CO257" s="376">
        <v>0</v>
      </c>
      <c r="CP257" s="375">
        <v>0</v>
      </c>
      <c r="CQ257" s="302">
        <v>0</v>
      </c>
      <c r="CR257" s="254">
        <f t="shared" si="35"/>
        <v>0</v>
      </c>
      <c r="CS257" s="255">
        <f t="shared" si="41"/>
        <v>0</v>
      </c>
      <c r="CT257" s="291">
        <f t="shared" si="42"/>
        <v>0</v>
      </c>
      <c r="CU257" s="824">
        <f t="shared" si="36"/>
        <v>0</v>
      </c>
      <c r="CV257" s="373">
        <f t="shared" si="37"/>
        <v>0</v>
      </c>
      <c r="CW257" s="373">
        <f t="shared" si="38"/>
        <v>0</v>
      </c>
      <c r="CX257" s="910"/>
      <c r="CY257" s="907"/>
      <c r="CZ257" s="947"/>
    </row>
    <row r="258" spans="1:104" s="6" customFormat="1" ht="22.5" customHeight="1" x14ac:dyDescent="0.25">
      <c r="A258" s="52">
        <v>248</v>
      </c>
      <c r="B258" s="972"/>
      <c r="C258" s="972"/>
      <c r="D258" s="175" t="str">
        <f>IF(B258="","",VLOOKUP(B258,'DATOS BANCARIOS'!$B$4:$K$23,2))</f>
        <v/>
      </c>
      <c r="E258" s="117" t="str">
        <f>IF(B258="","",VLOOKUP(B258,'DATOS BANCARIOS'!$B$4:$K$23,4))</f>
        <v/>
      </c>
      <c r="F258" s="117" t="str">
        <f>IF(B258="","",VLOOKUP(B258,'DATOS BANCARIOS'!$B$4:$K$23,5))</f>
        <v/>
      </c>
      <c r="G258" s="117" t="str">
        <f>IF(B258="","",VLOOKUP(B258,'DATOS BANCARIOS'!$B$4:$K$23,6))</f>
        <v/>
      </c>
      <c r="H258" s="117" t="str">
        <f>IF(B258="","",VLOOKUP(B258,'DATOS BANCARIOS'!$B$4:$K$23,7))</f>
        <v/>
      </c>
      <c r="I258" s="117" t="str">
        <f>IF(B258="","",VLOOKUP(B258,'DATOS BANCARIOS'!$B$4:$K$23,8))</f>
        <v/>
      </c>
      <c r="J258" s="713"/>
      <c r="K258" s="397"/>
      <c r="L258" s="852">
        <v>0</v>
      </c>
      <c r="M258" s="196">
        <f>L258*'BD GRAL 2'!$E$3</f>
        <v>0</v>
      </c>
      <c r="N258" s="369">
        <v>0</v>
      </c>
      <c r="O258" s="196">
        <f>N258*'BD GRAL 2'!$E$4</f>
        <v>0</v>
      </c>
      <c r="P258" s="369">
        <v>0</v>
      </c>
      <c r="Q258" s="196">
        <f>P258*'BD GRAL 2'!$E$5</f>
        <v>0</v>
      </c>
      <c r="R258" s="369">
        <v>0</v>
      </c>
      <c r="S258" s="196">
        <f>R258*'BD GRAL 2'!$E$6</f>
        <v>0</v>
      </c>
      <c r="T258" s="369">
        <v>0</v>
      </c>
      <c r="U258" s="196">
        <f>T258*'BD GRAL 2'!$E$7</f>
        <v>0</v>
      </c>
      <c r="V258" s="369">
        <v>0</v>
      </c>
      <c r="W258" s="165">
        <f>V258*'BD GRAL 2'!$E$8</f>
        <v>0</v>
      </c>
      <c r="X258" s="369">
        <v>0</v>
      </c>
      <c r="Y258" s="196">
        <f>X258*'BD GRAL 2'!$E$9</f>
        <v>0</v>
      </c>
      <c r="Z258" s="369">
        <v>0</v>
      </c>
      <c r="AA258" s="196">
        <f>Z258*'BD GRAL 2'!$E$10</f>
        <v>0</v>
      </c>
      <c r="AB258" s="369">
        <v>0</v>
      </c>
      <c r="AC258" s="196">
        <f>AB258*'BD GRAL 2'!$E$11</f>
        <v>0</v>
      </c>
      <c r="AD258" s="369">
        <v>0</v>
      </c>
      <c r="AE258" s="196">
        <f>AD258*'BD GRAL 2'!$E$12</f>
        <v>0</v>
      </c>
      <c r="AF258" s="369">
        <v>0</v>
      </c>
      <c r="AG258" s="196">
        <f>AF258*'BD GRAL 2'!$E$13</f>
        <v>0</v>
      </c>
      <c r="AH258" s="369">
        <v>0</v>
      </c>
      <c r="AI258" s="196">
        <f>AH258*'BD GRAL 2'!$E$14</f>
        <v>0</v>
      </c>
      <c r="AJ258" s="369">
        <v>0</v>
      </c>
      <c r="AK258" s="196">
        <f>AJ258*'BD GRAL 2'!$E$15</f>
        <v>0</v>
      </c>
      <c r="AL258" s="369">
        <v>0</v>
      </c>
      <c r="AM258" s="196">
        <f>AL258*'BD GRAL 2'!$E$16</f>
        <v>0</v>
      </c>
      <c r="AN258" s="369">
        <v>0</v>
      </c>
      <c r="AO258" s="196">
        <f>AN258*'BD GRAL 2'!$E$17</f>
        <v>0</v>
      </c>
      <c r="AP258" s="369">
        <v>0</v>
      </c>
      <c r="AQ258" s="196">
        <f>AP258*'BD GRAL 2'!$E$18</f>
        <v>0</v>
      </c>
      <c r="AR258" s="207">
        <f t="shared" si="34"/>
        <v>0</v>
      </c>
      <c r="AS258" s="357">
        <v>0</v>
      </c>
      <c r="AT258" s="358">
        <v>0</v>
      </c>
      <c r="AU258" s="359">
        <v>0</v>
      </c>
      <c r="AV258" s="360">
        <v>0</v>
      </c>
      <c r="AW258" s="359">
        <v>0</v>
      </c>
      <c r="AX258" s="360">
        <v>0</v>
      </c>
      <c r="AY258" s="359">
        <v>0</v>
      </c>
      <c r="AZ258" s="361">
        <v>0</v>
      </c>
      <c r="BA258" s="359">
        <v>0</v>
      </c>
      <c r="BB258" s="361">
        <v>0</v>
      </c>
      <c r="BC258" s="359">
        <v>0</v>
      </c>
      <c r="BD258" s="361">
        <v>0</v>
      </c>
      <c r="BE258" s="362">
        <v>0</v>
      </c>
      <c r="BF258" s="232">
        <f t="shared" si="39"/>
        <v>0</v>
      </c>
      <c r="BG258" s="180">
        <f t="shared" si="40"/>
        <v>0</v>
      </c>
      <c r="BH258" s="227">
        <f t="shared" si="43"/>
        <v>0</v>
      </c>
      <c r="BI258" s="236">
        <f t="shared" si="44"/>
        <v>0</v>
      </c>
      <c r="BJ258" s="974"/>
      <c r="BK258" s="909"/>
      <c r="BL258" s="909"/>
      <c r="BM258" s="975"/>
      <c r="BO258" s="242">
        <v>248</v>
      </c>
      <c r="BP258" s="959"/>
      <c r="BQ258" s="959"/>
      <c r="BR258" s="391" t="str">
        <f>IF(BP258="","",VLOOKUP(BP258,'DATOS BANCARIOS'!$B$4:$K$23,2))</f>
        <v/>
      </c>
      <c r="BS258" s="392" t="str">
        <f>IF(BP258="","",VLOOKUP(BP258,'DATOS BANCARIOS'!$B$4:$K$23,4))</f>
        <v/>
      </c>
      <c r="BT258" s="393" t="str">
        <f>IF(BP258="","",VLOOKUP(BP258,'DATOS BANCARIOS'!$B$4:$K$23,5))</f>
        <v/>
      </c>
      <c r="BU258" s="393" t="str">
        <f>IF(BP258="","",VLOOKUP(BP258,'DATOS BANCARIOS'!$B$4:$K$23,6))</f>
        <v/>
      </c>
      <c r="BV258" s="393" t="str">
        <f>IF(BP258="","",VLOOKUP(BP258,'DATOS BANCARIOS'!$B$4:$K$23,7))</f>
        <v/>
      </c>
      <c r="BW258" s="393" t="str">
        <f>IF(BP258="","",VLOOKUP(BP258,'DATOS BANCARIOS'!$B$4:$K$23,8))</f>
        <v/>
      </c>
      <c r="BX258" s="713"/>
      <c r="BY258" s="395"/>
      <c r="BZ258" s="298">
        <v>0</v>
      </c>
      <c r="CA258" s="299">
        <v>0</v>
      </c>
      <c r="CB258" s="300">
        <v>0</v>
      </c>
      <c r="CC258" s="299">
        <v>0</v>
      </c>
      <c r="CD258" s="300">
        <v>0</v>
      </c>
      <c r="CE258" s="299">
        <v>0</v>
      </c>
      <c r="CF258" s="300">
        <v>0</v>
      </c>
      <c r="CG258" s="299">
        <v>0</v>
      </c>
      <c r="CH258" s="301">
        <v>0</v>
      </c>
      <c r="CI258" s="299">
        <v>0</v>
      </c>
      <c r="CJ258" s="301">
        <v>0</v>
      </c>
      <c r="CK258" s="299">
        <v>0</v>
      </c>
      <c r="CL258" s="375">
        <v>0</v>
      </c>
      <c r="CM258" s="376">
        <v>0</v>
      </c>
      <c r="CN258" s="375">
        <v>0</v>
      </c>
      <c r="CO258" s="376">
        <v>0</v>
      </c>
      <c r="CP258" s="375">
        <v>0</v>
      </c>
      <c r="CQ258" s="302">
        <v>0</v>
      </c>
      <c r="CR258" s="254">
        <f t="shared" si="35"/>
        <v>0</v>
      </c>
      <c r="CS258" s="255">
        <f t="shared" si="41"/>
        <v>0</v>
      </c>
      <c r="CT258" s="291">
        <f t="shared" si="42"/>
        <v>0</v>
      </c>
      <c r="CU258" s="824">
        <f t="shared" si="36"/>
        <v>0</v>
      </c>
      <c r="CV258" s="373">
        <f t="shared" si="37"/>
        <v>0</v>
      </c>
      <c r="CW258" s="373">
        <f t="shared" si="38"/>
        <v>0</v>
      </c>
      <c r="CX258" s="910"/>
      <c r="CY258" s="907"/>
      <c r="CZ258" s="947"/>
    </row>
    <row r="259" spans="1:104" s="6" customFormat="1" ht="22.5" customHeight="1" x14ac:dyDescent="0.25">
      <c r="A259" s="52">
        <v>249</v>
      </c>
      <c r="B259" s="972"/>
      <c r="C259" s="972"/>
      <c r="D259" s="175" t="str">
        <f>IF(B259="","",VLOOKUP(B259,'DATOS BANCARIOS'!$B$4:$K$23,2))</f>
        <v/>
      </c>
      <c r="E259" s="117" t="str">
        <f>IF(B259="","",VLOOKUP(B259,'DATOS BANCARIOS'!$B$4:$K$23,4))</f>
        <v/>
      </c>
      <c r="F259" s="117" t="str">
        <f>IF(B259="","",VLOOKUP(B259,'DATOS BANCARIOS'!$B$4:$K$23,5))</f>
        <v/>
      </c>
      <c r="G259" s="117" t="str">
        <f>IF(B259="","",VLOOKUP(B259,'DATOS BANCARIOS'!$B$4:$K$23,6))</f>
        <v/>
      </c>
      <c r="H259" s="117" t="str">
        <f>IF(B259="","",VLOOKUP(B259,'DATOS BANCARIOS'!$B$4:$K$23,7))</f>
        <v/>
      </c>
      <c r="I259" s="117" t="str">
        <f>IF(B259="","",VLOOKUP(B259,'DATOS BANCARIOS'!$B$4:$K$23,8))</f>
        <v/>
      </c>
      <c r="J259" s="713"/>
      <c r="K259" s="397"/>
      <c r="L259" s="852">
        <v>0</v>
      </c>
      <c r="M259" s="196">
        <f>L259*'BD GRAL 2'!$E$3</f>
        <v>0</v>
      </c>
      <c r="N259" s="369">
        <v>0</v>
      </c>
      <c r="O259" s="196">
        <f>N259*'BD GRAL 2'!$E$4</f>
        <v>0</v>
      </c>
      <c r="P259" s="369">
        <v>0</v>
      </c>
      <c r="Q259" s="196">
        <f>P259*'BD GRAL 2'!$E$5</f>
        <v>0</v>
      </c>
      <c r="R259" s="369">
        <v>0</v>
      </c>
      <c r="S259" s="196">
        <f>R259*'BD GRAL 2'!$E$6</f>
        <v>0</v>
      </c>
      <c r="T259" s="369">
        <v>0</v>
      </c>
      <c r="U259" s="196">
        <f>T259*'BD GRAL 2'!$E$7</f>
        <v>0</v>
      </c>
      <c r="V259" s="369">
        <v>0</v>
      </c>
      <c r="W259" s="165">
        <f>V259*'BD GRAL 2'!$E$8</f>
        <v>0</v>
      </c>
      <c r="X259" s="369">
        <v>0</v>
      </c>
      <c r="Y259" s="196">
        <f>X259*'BD GRAL 2'!$E$9</f>
        <v>0</v>
      </c>
      <c r="Z259" s="369">
        <v>0</v>
      </c>
      <c r="AA259" s="196">
        <f>Z259*'BD GRAL 2'!$E$10</f>
        <v>0</v>
      </c>
      <c r="AB259" s="369">
        <v>0</v>
      </c>
      <c r="AC259" s="196">
        <f>AB259*'BD GRAL 2'!$E$11</f>
        <v>0</v>
      </c>
      <c r="AD259" s="369">
        <v>0</v>
      </c>
      <c r="AE259" s="196">
        <f>AD259*'BD GRAL 2'!$E$12</f>
        <v>0</v>
      </c>
      <c r="AF259" s="369">
        <v>0</v>
      </c>
      <c r="AG259" s="196">
        <f>AF259*'BD GRAL 2'!$E$13</f>
        <v>0</v>
      </c>
      <c r="AH259" s="369">
        <v>0</v>
      </c>
      <c r="AI259" s="196">
        <f>AH259*'BD GRAL 2'!$E$14</f>
        <v>0</v>
      </c>
      <c r="AJ259" s="369">
        <v>0</v>
      </c>
      <c r="AK259" s="196">
        <f>AJ259*'BD GRAL 2'!$E$15</f>
        <v>0</v>
      </c>
      <c r="AL259" s="369">
        <v>0</v>
      </c>
      <c r="AM259" s="196">
        <f>AL259*'BD GRAL 2'!$E$16</f>
        <v>0</v>
      </c>
      <c r="AN259" s="369">
        <v>0</v>
      </c>
      <c r="AO259" s="196">
        <f>AN259*'BD GRAL 2'!$E$17</f>
        <v>0</v>
      </c>
      <c r="AP259" s="369">
        <v>0</v>
      </c>
      <c r="AQ259" s="196">
        <f>AP259*'BD GRAL 2'!$E$18</f>
        <v>0</v>
      </c>
      <c r="AR259" s="207">
        <f t="shared" si="34"/>
        <v>0</v>
      </c>
      <c r="AS259" s="357">
        <v>0</v>
      </c>
      <c r="AT259" s="358">
        <v>0</v>
      </c>
      <c r="AU259" s="359">
        <v>0</v>
      </c>
      <c r="AV259" s="360">
        <v>0</v>
      </c>
      <c r="AW259" s="359">
        <v>0</v>
      </c>
      <c r="AX259" s="360">
        <v>0</v>
      </c>
      <c r="AY259" s="359">
        <v>0</v>
      </c>
      <c r="AZ259" s="361">
        <v>0</v>
      </c>
      <c r="BA259" s="359">
        <v>0</v>
      </c>
      <c r="BB259" s="361">
        <v>0</v>
      </c>
      <c r="BC259" s="359">
        <v>0</v>
      </c>
      <c r="BD259" s="361">
        <v>0</v>
      </c>
      <c r="BE259" s="362">
        <v>0</v>
      </c>
      <c r="BF259" s="232">
        <f t="shared" si="39"/>
        <v>0</v>
      </c>
      <c r="BG259" s="180">
        <f t="shared" si="40"/>
        <v>0</v>
      </c>
      <c r="BH259" s="227">
        <f t="shared" si="43"/>
        <v>0</v>
      </c>
      <c r="BI259" s="236">
        <f t="shared" si="44"/>
        <v>0</v>
      </c>
      <c r="BJ259" s="974"/>
      <c r="BK259" s="909"/>
      <c r="BL259" s="909"/>
      <c r="BM259" s="975"/>
      <c r="BO259" s="242">
        <v>249</v>
      </c>
      <c r="BP259" s="959"/>
      <c r="BQ259" s="959"/>
      <c r="BR259" s="391" t="str">
        <f>IF(BP259="","",VLOOKUP(BP259,'DATOS BANCARIOS'!$B$4:$K$23,2))</f>
        <v/>
      </c>
      <c r="BS259" s="392" t="str">
        <f>IF(BP259="","",VLOOKUP(BP259,'DATOS BANCARIOS'!$B$4:$K$23,4))</f>
        <v/>
      </c>
      <c r="BT259" s="393" t="str">
        <f>IF(BP259="","",VLOOKUP(BP259,'DATOS BANCARIOS'!$B$4:$K$23,5))</f>
        <v/>
      </c>
      <c r="BU259" s="393" t="str">
        <f>IF(BP259="","",VLOOKUP(BP259,'DATOS BANCARIOS'!$B$4:$K$23,6))</f>
        <v/>
      </c>
      <c r="BV259" s="393" t="str">
        <f>IF(BP259="","",VLOOKUP(BP259,'DATOS BANCARIOS'!$B$4:$K$23,7))</f>
        <v/>
      </c>
      <c r="BW259" s="393" t="str">
        <f>IF(BP259="","",VLOOKUP(BP259,'DATOS BANCARIOS'!$B$4:$K$23,8))</f>
        <v/>
      </c>
      <c r="BX259" s="713"/>
      <c r="BY259" s="395"/>
      <c r="BZ259" s="298">
        <v>0</v>
      </c>
      <c r="CA259" s="299">
        <v>0</v>
      </c>
      <c r="CB259" s="300">
        <v>0</v>
      </c>
      <c r="CC259" s="299">
        <v>0</v>
      </c>
      <c r="CD259" s="300">
        <v>0</v>
      </c>
      <c r="CE259" s="299">
        <v>0</v>
      </c>
      <c r="CF259" s="300">
        <v>0</v>
      </c>
      <c r="CG259" s="299">
        <v>0</v>
      </c>
      <c r="CH259" s="301">
        <v>0</v>
      </c>
      <c r="CI259" s="299">
        <v>0</v>
      </c>
      <c r="CJ259" s="301">
        <v>0</v>
      </c>
      <c r="CK259" s="299">
        <v>0</v>
      </c>
      <c r="CL259" s="375">
        <v>0</v>
      </c>
      <c r="CM259" s="376">
        <v>0</v>
      </c>
      <c r="CN259" s="375">
        <v>0</v>
      </c>
      <c r="CO259" s="376">
        <v>0</v>
      </c>
      <c r="CP259" s="375">
        <v>0</v>
      </c>
      <c r="CQ259" s="302">
        <v>0</v>
      </c>
      <c r="CR259" s="254">
        <f t="shared" si="35"/>
        <v>0</v>
      </c>
      <c r="CS259" s="255">
        <f t="shared" si="41"/>
        <v>0</v>
      </c>
      <c r="CT259" s="291">
        <f t="shared" si="42"/>
        <v>0</v>
      </c>
      <c r="CU259" s="824">
        <f t="shared" si="36"/>
        <v>0</v>
      </c>
      <c r="CV259" s="373">
        <f t="shared" si="37"/>
        <v>0</v>
      </c>
      <c r="CW259" s="373">
        <f t="shared" si="38"/>
        <v>0</v>
      </c>
      <c r="CX259" s="910"/>
      <c r="CY259" s="907"/>
      <c r="CZ259" s="947"/>
    </row>
    <row r="260" spans="1:104" s="6" customFormat="1" ht="22.5" customHeight="1" x14ac:dyDescent="0.25">
      <c r="A260" s="52">
        <v>250</v>
      </c>
      <c r="B260" s="972"/>
      <c r="C260" s="972"/>
      <c r="D260" s="175" t="str">
        <f>IF(B260="","",VLOOKUP(B260,'DATOS BANCARIOS'!$B$4:$K$23,2))</f>
        <v/>
      </c>
      <c r="E260" s="117" t="str">
        <f>IF(B260="","",VLOOKUP(B260,'DATOS BANCARIOS'!$B$4:$K$23,4))</f>
        <v/>
      </c>
      <c r="F260" s="117" t="str">
        <f>IF(B260="","",VLOOKUP(B260,'DATOS BANCARIOS'!$B$4:$K$23,5))</f>
        <v/>
      </c>
      <c r="G260" s="117" t="str">
        <f>IF(B260="","",VLOOKUP(B260,'DATOS BANCARIOS'!$B$4:$K$23,6))</f>
        <v/>
      </c>
      <c r="H260" s="117" t="str">
        <f>IF(B260="","",VLOOKUP(B260,'DATOS BANCARIOS'!$B$4:$K$23,7))</f>
        <v/>
      </c>
      <c r="I260" s="117" t="str">
        <f>IF(B260="","",VLOOKUP(B260,'DATOS BANCARIOS'!$B$4:$K$23,8))</f>
        <v/>
      </c>
      <c r="J260" s="713"/>
      <c r="K260" s="397"/>
      <c r="L260" s="852">
        <v>0</v>
      </c>
      <c r="M260" s="196">
        <f>L260*'BD GRAL 2'!$E$3</f>
        <v>0</v>
      </c>
      <c r="N260" s="369">
        <v>0</v>
      </c>
      <c r="O260" s="196">
        <f>N260*'BD GRAL 2'!$E$4</f>
        <v>0</v>
      </c>
      <c r="P260" s="369">
        <v>0</v>
      </c>
      <c r="Q260" s="196">
        <f>P260*'BD GRAL 2'!$E$5</f>
        <v>0</v>
      </c>
      <c r="R260" s="369">
        <v>0</v>
      </c>
      <c r="S260" s="196">
        <f>R260*'BD GRAL 2'!$E$6</f>
        <v>0</v>
      </c>
      <c r="T260" s="369">
        <v>0</v>
      </c>
      <c r="U260" s="196">
        <f>T260*'BD GRAL 2'!$E$7</f>
        <v>0</v>
      </c>
      <c r="V260" s="369">
        <v>0</v>
      </c>
      <c r="W260" s="165">
        <f>V260*'BD GRAL 2'!$E$8</f>
        <v>0</v>
      </c>
      <c r="X260" s="369">
        <v>0</v>
      </c>
      <c r="Y260" s="196">
        <f>X260*'BD GRAL 2'!$E$9</f>
        <v>0</v>
      </c>
      <c r="Z260" s="369">
        <v>0</v>
      </c>
      <c r="AA260" s="196">
        <f>Z260*'BD GRAL 2'!$E$10</f>
        <v>0</v>
      </c>
      <c r="AB260" s="369">
        <v>0</v>
      </c>
      <c r="AC260" s="196">
        <f>AB260*'BD GRAL 2'!$E$11</f>
        <v>0</v>
      </c>
      <c r="AD260" s="369">
        <v>0</v>
      </c>
      <c r="AE260" s="196">
        <f>AD260*'BD GRAL 2'!$E$12</f>
        <v>0</v>
      </c>
      <c r="AF260" s="369">
        <v>0</v>
      </c>
      <c r="AG260" s="196">
        <f>AF260*'BD GRAL 2'!$E$13</f>
        <v>0</v>
      </c>
      <c r="AH260" s="369">
        <v>0</v>
      </c>
      <c r="AI260" s="196">
        <f>AH260*'BD GRAL 2'!$E$14</f>
        <v>0</v>
      </c>
      <c r="AJ260" s="369">
        <v>0</v>
      </c>
      <c r="AK260" s="196">
        <f>AJ260*'BD GRAL 2'!$E$15</f>
        <v>0</v>
      </c>
      <c r="AL260" s="369">
        <v>0</v>
      </c>
      <c r="AM260" s="196">
        <f>AL260*'BD GRAL 2'!$E$16</f>
        <v>0</v>
      </c>
      <c r="AN260" s="369">
        <v>0</v>
      </c>
      <c r="AO260" s="196">
        <f>AN260*'BD GRAL 2'!$E$17</f>
        <v>0</v>
      </c>
      <c r="AP260" s="369">
        <v>0</v>
      </c>
      <c r="AQ260" s="196">
        <f>AP260*'BD GRAL 2'!$E$18</f>
        <v>0</v>
      </c>
      <c r="AR260" s="207">
        <f t="shared" si="34"/>
        <v>0</v>
      </c>
      <c r="AS260" s="357">
        <v>0</v>
      </c>
      <c r="AT260" s="358">
        <v>0</v>
      </c>
      <c r="AU260" s="359">
        <v>0</v>
      </c>
      <c r="AV260" s="360">
        <v>0</v>
      </c>
      <c r="AW260" s="359">
        <v>0</v>
      </c>
      <c r="AX260" s="360">
        <v>0</v>
      </c>
      <c r="AY260" s="359">
        <v>0</v>
      </c>
      <c r="AZ260" s="361">
        <v>0</v>
      </c>
      <c r="BA260" s="359">
        <v>0</v>
      </c>
      <c r="BB260" s="361">
        <v>0</v>
      </c>
      <c r="BC260" s="359">
        <v>0</v>
      </c>
      <c r="BD260" s="361">
        <v>0</v>
      </c>
      <c r="BE260" s="362">
        <v>0</v>
      </c>
      <c r="BF260" s="232">
        <f t="shared" si="39"/>
        <v>0</v>
      </c>
      <c r="BG260" s="180">
        <f t="shared" si="40"/>
        <v>0</v>
      </c>
      <c r="BH260" s="227">
        <f t="shared" si="43"/>
        <v>0</v>
      </c>
      <c r="BI260" s="236">
        <f t="shared" si="44"/>
        <v>0</v>
      </c>
      <c r="BJ260" s="974"/>
      <c r="BK260" s="909"/>
      <c r="BL260" s="909"/>
      <c r="BM260" s="975"/>
      <c r="BO260" s="242">
        <v>250</v>
      </c>
      <c r="BP260" s="959"/>
      <c r="BQ260" s="959"/>
      <c r="BR260" s="391" t="str">
        <f>IF(BP260="","",VLOOKUP(BP260,'DATOS BANCARIOS'!$B$4:$K$23,2))</f>
        <v/>
      </c>
      <c r="BS260" s="392" t="str">
        <f>IF(BP260="","",VLOOKUP(BP260,'DATOS BANCARIOS'!$B$4:$K$23,4))</f>
        <v/>
      </c>
      <c r="BT260" s="393" t="str">
        <f>IF(BP260="","",VLOOKUP(BP260,'DATOS BANCARIOS'!$B$4:$K$23,5))</f>
        <v/>
      </c>
      <c r="BU260" s="393" t="str">
        <f>IF(BP260="","",VLOOKUP(BP260,'DATOS BANCARIOS'!$B$4:$K$23,6))</f>
        <v/>
      </c>
      <c r="BV260" s="393" t="str">
        <f>IF(BP260="","",VLOOKUP(BP260,'DATOS BANCARIOS'!$B$4:$K$23,7))</f>
        <v/>
      </c>
      <c r="BW260" s="393" t="str">
        <f>IF(BP260="","",VLOOKUP(BP260,'DATOS BANCARIOS'!$B$4:$K$23,8))</f>
        <v/>
      </c>
      <c r="BX260" s="713"/>
      <c r="BY260" s="395"/>
      <c r="BZ260" s="298">
        <v>0</v>
      </c>
      <c r="CA260" s="299">
        <v>0</v>
      </c>
      <c r="CB260" s="300">
        <v>0</v>
      </c>
      <c r="CC260" s="299">
        <v>0</v>
      </c>
      <c r="CD260" s="300">
        <v>0</v>
      </c>
      <c r="CE260" s="299">
        <v>0</v>
      </c>
      <c r="CF260" s="300">
        <v>0</v>
      </c>
      <c r="CG260" s="299">
        <v>0</v>
      </c>
      <c r="CH260" s="301">
        <v>0</v>
      </c>
      <c r="CI260" s="299">
        <v>0</v>
      </c>
      <c r="CJ260" s="301">
        <v>0</v>
      </c>
      <c r="CK260" s="299">
        <v>0</v>
      </c>
      <c r="CL260" s="375">
        <v>0</v>
      </c>
      <c r="CM260" s="376">
        <v>0</v>
      </c>
      <c r="CN260" s="375">
        <v>0</v>
      </c>
      <c r="CO260" s="376">
        <v>0</v>
      </c>
      <c r="CP260" s="375">
        <v>0</v>
      </c>
      <c r="CQ260" s="302">
        <v>0</v>
      </c>
      <c r="CR260" s="254">
        <f t="shared" si="35"/>
        <v>0</v>
      </c>
      <c r="CS260" s="255">
        <f t="shared" si="41"/>
        <v>0</v>
      </c>
      <c r="CT260" s="291">
        <f t="shared" si="42"/>
        <v>0</v>
      </c>
      <c r="CU260" s="824">
        <f t="shared" si="36"/>
        <v>0</v>
      </c>
      <c r="CV260" s="373">
        <f t="shared" si="37"/>
        <v>0</v>
      </c>
      <c r="CW260" s="373">
        <f t="shared" si="38"/>
        <v>0</v>
      </c>
      <c r="CX260" s="910"/>
      <c r="CY260" s="907"/>
      <c r="CZ260" s="947"/>
    </row>
    <row r="261" spans="1:104" s="6" customFormat="1" ht="22.5" customHeight="1" x14ac:dyDescent="0.25">
      <c r="A261" s="52">
        <v>251</v>
      </c>
      <c r="B261" s="972"/>
      <c r="C261" s="972"/>
      <c r="D261" s="175" t="str">
        <f>IF(B261="","",VLOOKUP(B261,'DATOS BANCARIOS'!$B$4:$K$23,2))</f>
        <v/>
      </c>
      <c r="E261" s="117" t="str">
        <f>IF(B261="","",VLOOKUP(B261,'DATOS BANCARIOS'!$B$4:$K$23,4))</f>
        <v/>
      </c>
      <c r="F261" s="117" t="str">
        <f>IF(B261="","",VLOOKUP(B261,'DATOS BANCARIOS'!$B$4:$K$23,5))</f>
        <v/>
      </c>
      <c r="G261" s="117" t="str">
        <f>IF(B261="","",VLOOKUP(B261,'DATOS BANCARIOS'!$B$4:$K$23,6))</f>
        <v/>
      </c>
      <c r="H261" s="117" t="str">
        <f>IF(B261="","",VLOOKUP(B261,'DATOS BANCARIOS'!$B$4:$K$23,7))</f>
        <v/>
      </c>
      <c r="I261" s="117" t="str">
        <f>IF(B261="","",VLOOKUP(B261,'DATOS BANCARIOS'!$B$4:$K$23,8))</f>
        <v/>
      </c>
      <c r="J261" s="713"/>
      <c r="K261" s="397"/>
      <c r="L261" s="852">
        <v>0</v>
      </c>
      <c r="M261" s="196">
        <f>L261*'BD GRAL 2'!$E$3</f>
        <v>0</v>
      </c>
      <c r="N261" s="369">
        <v>0</v>
      </c>
      <c r="O261" s="196">
        <f>N261*'BD GRAL 2'!$E$4</f>
        <v>0</v>
      </c>
      <c r="P261" s="369">
        <v>0</v>
      </c>
      <c r="Q261" s="196">
        <f>P261*'BD GRAL 2'!$E$5</f>
        <v>0</v>
      </c>
      <c r="R261" s="369">
        <v>0</v>
      </c>
      <c r="S261" s="196">
        <f>R261*'BD GRAL 2'!$E$6</f>
        <v>0</v>
      </c>
      <c r="T261" s="369">
        <v>0</v>
      </c>
      <c r="U261" s="196">
        <f>T261*'BD GRAL 2'!$E$7</f>
        <v>0</v>
      </c>
      <c r="V261" s="369">
        <v>0</v>
      </c>
      <c r="W261" s="165">
        <f>V261*'BD GRAL 2'!$E$8</f>
        <v>0</v>
      </c>
      <c r="X261" s="369">
        <v>0</v>
      </c>
      <c r="Y261" s="196">
        <f>X261*'BD GRAL 2'!$E$9</f>
        <v>0</v>
      </c>
      <c r="Z261" s="369">
        <v>0</v>
      </c>
      <c r="AA261" s="196">
        <f>Z261*'BD GRAL 2'!$E$10</f>
        <v>0</v>
      </c>
      <c r="AB261" s="369">
        <v>0</v>
      </c>
      <c r="AC261" s="196">
        <f>AB261*'BD GRAL 2'!$E$11</f>
        <v>0</v>
      </c>
      <c r="AD261" s="369">
        <v>0</v>
      </c>
      <c r="AE261" s="196">
        <f>AD261*'BD GRAL 2'!$E$12</f>
        <v>0</v>
      </c>
      <c r="AF261" s="369">
        <v>0</v>
      </c>
      <c r="AG261" s="196">
        <f>AF261*'BD GRAL 2'!$E$13</f>
        <v>0</v>
      </c>
      <c r="AH261" s="369">
        <v>0</v>
      </c>
      <c r="AI261" s="196">
        <f>AH261*'BD GRAL 2'!$E$14</f>
        <v>0</v>
      </c>
      <c r="AJ261" s="369">
        <v>0</v>
      </c>
      <c r="AK261" s="196">
        <f>AJ261*'BD GRAL 2'!$E$15</f>
        <v>0</v>
      </c>
      <c r="AL261" s="369">
        <v>0</v>
      </c>
      <c r="AM261" s="196">
        <f>AL261*'BD GRAL 2'!$E$16</f>
        <v>0</v>
      </c>
      <c r="AN261" s="369">
        <v>0</v>
      </c>
      <c r="AO261" s="196">
        <f>AN261*'BD GRAL 2'!$E$17</f>
        <v>0</v>
      </c>
      <c r="AP261" s="369">
        <v>0</v>
      </c>
      <c r="AQ261" s="196">
        <f>AP261*'BD GRAL 2'!$E$18</f>
        <v>0</v>
      </c>
      <c r="AR261" s="207">
        <f t="shared" si="34"/>
        <v>0</v>
      </c>
      <c r="AS261" s="357">
        <v>0</v>
      </c>
      <c r="AT261" s="358">
        <v>0</v>
      </c>
      <c r="AU261" s="359">
        <v>0</v>
      </c>
      <c r="AV261" s="360">
        <v>0</v>
      </c>
      <c r="AW261" s="359">
        <v>0</v>
      </c>
      <c r="AX261" s="360">
        <v>0</v>
      </c>
      <c r="AY261" s="359">
        <v>0</v>
      </c>
      <c r="AZ261" s="361">
        <v>0</v>
      </c>
      <c r="BA261" s="359">
        <v>0</v>
      </c>
      <c r="BB261" s="361">
        <v>0</v>
      </c>
      <c r="BC261" s="359">
        <v>0</v>
      </c>
      <c r="BD261" s="361">
        <v>0</v>
      </c>
      <c r="BE261" s="362">
        <v>0</v>
      </c>
      <c r="BF261" s="232">
        <f t="shared" si="39"/>
        <v>0</v>
      </c>
      <c r="BG261" s="180">
        <f t="shared" si="40"/>
        <v>0</v>
      </c>
      <c r="BH261" s="227">
        <f t="shared" si="43"/>
        <v>0</v>
      </c>
      <c r="BI261" s="236">
        <f t="shared" si="44"/>
        <v>0</v>
      </c>
      <c r="BJ261" s="974"/>
      <c r="BK261" s="909"/>
      <c r="BL261" s="909"/>
      <c r="BM261" s="975"/>
      <c r="BO261" s="242">
        <v>251</v>
      </c>
      <c r="BP261" s="959"/>
      <c r="BQ261" s="959"/>
      <c r="BR261" s="391" t="str">
        <f>IF(BP261="","",VLOOKUP(BP261,'DATOS BANCARIOS'!$B$4:$K$23,2))</f>
        <v/>
      </c>
      <c r="BS261" s="392" t="str">
        <f>IF(BP261="","",VLOOKUP(BP261,'DATOS BANCARIOS'!$B$4:$K$23,4))</f>
        <v/>
      </c>
      <c r="BT261" s="393" t="str">
        <f>IF(BP261="","",VLOOKUP(BP261,'DATOS BANCARIOS'!$B$4:$K$23,5))</f>
        <v/>
      </c>
      <c r="BU261" s="393" t="str">
        <f>IF(BP261="","",VLOOKUP(BP261,'DATOS BANCARIOS'!$B$4:$K$23,6))</f>
        <v/>
      </c>
      <c r="BV261" s="393" t="str">
        <f>IF(BP261="","",VLOOKUP(BP261,'DATOS BANCARIOS'!$B$4:$K$23,7))</f>
        <v/>
      </c>
      <c r="BW261" s="393" t="str">
        <f>IF(BP261="","",VLOOKUP(BP261,'DATOS BANCARIOS'!$B$4:$K$23,8))</f>
        <v/>
      </c>
      <c r="BX261" s="713"/>
      <c r="BY261" s="395"/>
      <c r="BZ261" s="298">
        <v>0</v>
      </c>
      <c r="CA261" s="299">
        <v>0</v>
      </c>
      <c r="CB261" s="300">
        <v>0</v>
      </c>
      <c r="CC261" s="299">
        <v>0</v>
      </c>
      <c r="CD261" s="300">
        <v>0</v>
      </c>
      <c r="CE261" s="299">
        <v>0</v>
      </c>
      <c r="CF261" s="300">
        <v>0</v>
      </c>
      <c r="CG261" s="299">
        <v>0</v>
      </c>
      <c r="CH261" s="301">
        <v>0</v>
      </c>
      <c r="CI261" s="299">
        <v>0</v>
      </c>
      <c r="CJ261" s="301">
        <v>0</v>
      </c>
      <c r="CK261" s="299">
        <v>0</v>
      </c>
      <c r="CL261" s="375">
        <v>0</v>
      </c>
      <c r="CM261" s="376">
        <v>0</v>
      </c>
      <c r="CN261" s="375">
        <v>0</v>
      </c>
      <c r="CO261" s="376">
        <v>0</v>
      </c>
      <c r="CP261" s="375">
        <v>0</v>
      </c>
      <c r="CQ261" s="302">
        <v>0</v>
      </c>
      <c r="CR261" s="254">
        <f t="shared" si="35"/>
        <v>0</v>
      </c>
      <c r="CS261" s="255">
        <f t="shared" si="41"/>
        <v>0</v>
      </c>
      <c r="CT261" s="291">
        <f t="shared" si="42"/>
        <v>0</v>
      </c>
      <c r="CU261" s="824">
        <f t="shared" si="36"/>
        <v>0</v>
      </c>
      <c r="CV261" s="373">
        <f t="shared" si="37"/>
        <v>0</v>
      </c>
      <c r="CW261" s="373">
        <f t="shared" si="38"/>
        <v>0</v>
      </c>
      <c r="CX261" s="910"/>
      <c r="CY261" s="907"/>
      <c r="CZ261" s="947"/>
    </row>
    <row r="262" spans="1:104" s="6" customFormat="1" ht="22.5" customHeight="1" x14ac:dyDescent="0.25">
      <c r="A262" s="52">
        <v>252</v>
      </c>
      <c r="B262" s="972"/>
      <c r="C262" s="972"/>
      <c r="D262" s="175" t="str">
        <f>IF(B262="","",VLOOKUP(B262,'DATOS BANCARIOS'!$B$4:$K$23,2))</f>
        <v/>
      </c>
      <c r="E262" s="117" t="str">
        <f>IF(B262="","",VLOOKUP(B262,'DATOS BANCARIOS'!$B$4:$K$23,4))</f>
        <v/>
      </c>
      <c r="F262" s="117" t="str">
        <f>IF(B262="","",VLOOKUP(B262,'DATOS BANCARIOS'!$B$4:$K$23,5))</f>
        <v/>
      </c>
      <c r="G262" s="117" t="str">
        <f>IF(B262="","",VLOOKUP(B262,'DATOS BANCARIOS'!$B$4:$K$23,6))</f>
        <v/>
      </c>
      <c r="H262" s="117" t="str">
        <f>IF(B262="","",VLOOKUP(B262,'DATOS BANCARIOS'!$B$4:$K$23,7))</f>
        <v/>
      </c>
      <c r="I262" s="117" t="str">
        <f>IF(B262="","",VLOOKUP(B262,'DATOS BANCARIOS'!$B$4:$K$23,8))</f>
        <v/>
      </c>
      <c r="J262" s="713"/>
      <c r="K262" s="397"/>
      <c r="L262" s="852">
        <v>0</v>
      </c>
      <c r="M262" s="196">
        <f>L262*'BD GRAL 2'!$E$3</f>
        <v>0</v>
      </c>
      <c r="N262" s="369">
        <v>0</v>
      </c>
      <c r="O262" s="196">
        <f>N262*'BD GRAL 2'!$E$4</f>
        <v>0</v>
      </c>
      <c r="P262" s="369">
        <v>0</v>
      </c>
      <c r="Q262" s="196">
        <f>P262*'BD GRAL 2'!$E$5</f>
        <v>0</v>
      </c>
      <c r="R262" s="369">
        <v>0</v>
      </c>
      <c r="S262" s="196">
        <f>R262*'BD GRAL 2'!$E$6</f>
        <v>0</v>
      </c>
      <c r="T262" s="369">
        <v>0</v>
      </c>
      <c r="U262" s="196">
        <f>T262*'BD GRAL 2'!$E$7</f>
        <v>0</v>
      </c>
      <c r="V262" s="369">
        <v>0</v>
      </c>
      <c r="W262" s="165">
        <f>V262*'BD GRAL 2'!$E$8</f>
        <v>0</v>
      </c>
      <c r="X262" s="369">
        <v>0</v>
      </c>
      <c r="Y262" s="196">
        <f>X262*'BD GRAL 2'!$E$9</f>
        <v>0</v>
      </c>
      <c r="Z262" s="369">
        <v>0</v>
      </c>
      <c r="AA262" s="196">
        <f>Z262*'BD GRAL 2'!$E$10</f>
        <v>0</v>
      </c>
      <c r="AB262" s="369">
        <v>0</v>
      </c>
      <c r="AC262" s="196">
        <f>AB262*'BD GRAL 2'!$E$11</f>
        <v>0</v>
      </c>
      <c r="AD262" s="369">
        <v>0</v>
      </c>
      <c r="AE262" s="196">
        <f>AD262*'BD GRAL 2'!$E$12</f>
        <v>0</v>
      </c>
      <c r="AF262" s="369">
        <v>0</v>
      </c>
      <c r="AG262" s="196">
        <f>AF262*'BD GRAL 2'!$E$13</f>
        <v>0</v>
      </c>
      <c r="AH262" s="369">
        <v>0</v>
      </c>
      <c r="AI262" s="196">
        <f>AH262*'BD GRAL 2'!$E$14</f>
        <v>0</v>
      </c>
      <c r="AJ262" s="369">
        <v>0</v>
      </c>
      <c r="AK262" s="196">
        <f>AJ262*'BD GRAL 2'!$E$15</f>
        <v>0</v>
      </c>
      <c r="AL262" s="369">
        <v>0</v>
      </c>
      <c r="AM262" s="196">
        <f>AL262*'BD GRAL 2'!$E$16</f>
        <v>0</v>
      </c>
      <c r="AN262" s="369">
        <v>0</v>
      </c>
      <c r="AO262" s="196">
        <f>AN262*'BD GRAL 2'!$E$17</f>
        <v>0</v>
      </c>
      <c r="AP262" s="369">
        <v>0</v>
      </c>
      <c r="AQ262" s="196">
        <f>AP262*'BD GRAL 2'!$E$18</f>
        <v>0</v>
      </c>
      <c r="AR262" s="207">
        <f t="shared" si="34"/>
        <v>0</v>
      </c>
      <c r="AS262" s="357">
        <v>0</v>
      </c>
      <c r="AT262" s="358">
        <v>0</v>
      </c>
      <c r="AU262" s="359">
        <v>0</v>
      </c>
      <c r="AV262" s="360">
        <v>0</v>
      </c>
      <c r="AW262" s="359">
        <v>0</v>
      </c>
      <c r="AX262" s="360">
        <v>0</v>
      </c>
      <c r="AY262" s="359">
        <v>0</v>
      </c>
      <c r="AZ262" s="361">
        <v>0</v>
      </c>
      <c r="BA262" s="359">
        <v>0</v>
      </c>
      <c r="BB262" s="361">
        <v>0</v>
      </c>
      <c r="BC262" s="359">
        <v>0</v>
      </c>
      <c r="BD262" s="361">
        <v>0</v>
      </c>
      <c r="BE262" s="362">
        <v>0</v>
      </c>
      <c r="BF262" s="232">
        <f t="shared" si="39"/>
        <v>0</v>
      </c>
      <c r="BG262" s="180">
        <f t="shared" si="40"/>
        <v>0</v>
      </c>
      <c r="BH262" s="227">
        <f t="shared" si="43"/>
        <v>0</v>
      </c>
      <c r="BI262" s="236">
        <f t="shared" si="44"/>
        <v>0</v>
      </c>
      <c r="BJ262" s="974"/>
      <c r="BK262" s="909"/>
      <c r="BL262" s="909"/>
      <c r="BM262" s="975"/>
      <c r="BO262" s="242">
        <v>252</v>
      </c>
      <c r="BP262" s="959"/>
      <c r="BQ262" s="959"/>
      <c r="BR262" s="391" t="str">
        <f>IF(BP262="","",VLOOKUP(BP262,'DATOS BANCARIOS'!$B$4:$K$23,2))</f>
        <v/>
      </c>
      <c r="BS262" s="392" t="str">
        <f>IF(BP262="","",VLOOKUP(BP262,'DATOS BANCARIOS'!$B$4:$K$23,4))</f>
        <v/>
      </c>
      <c r="BT262" s="393" t="str">
        <f>IF(BP262="","",VLOOKUP(BP262,'DATOS BANCARIOS'!$B$4:$K$23,5))</f>
        <v/>
      </c>
      <c r="BU262" s="393" t="str">
        <f>IF(BP262="","",VLOOKUP(BP262,'DATOS BANCARIOS'!$B$4:$K$23,6))</f>
        <v/>
      </c>
      <c r="BV262" s="393" t="str">
        <f>IF(BP262="","",VLOOKUP(BP262,'DATOS BANCARIOS'!$B$4:$K$23,7))</f>
        <v/>
      </c>
      <c r="BW262" s="393" t="str">
        <f>IF(BP262="","",VLOOKUP(BP262,'DATOS BANCARIOS'!$B$4:$K$23,8))</f>
        <v/>
      </c>
      <c r="BX262" s="713"/>
      <c r="BY262" s="395"/>
      <c r="BZ262" s="298">
        <v>0</v>
      </c>
      <c r="CA262" s="299">
        <v>0</v>
      </c>
      <c r="CB262" s="300">
        <v>0</v>
      </c>
      <c r="CC262" s="299">
        <v>0</v>
      </c>
      <c r="CD262" s="300">
        <v>0</v>
      </c>
      <c r="CE262" s="299">
        <v>0</v>
      </c>
      <c r="CF262" s="300">
        <v>0</v>
      </c>
      <c r="CG262" s="299">
        <v>0</v>
      </c>
      <c r="CH262" s="301">
        <v>0</v>
      </c>
      <c r="CI262" s="299">
        <v>0</v>
      </c>
      <c r="CJ262" s="301">
        <v>0</v>
      </c>
      <c r="CK262" s="299">
        <v>0</v>
      </c>
      <c r="CL262" s="375">
        <v>0</v>
      </c>
      <c r="CM262" s="376">
        <v>0</v>
      </c>
      <c r="CN262" s="375">
        <v>0</v>
      </c>
      <c r="CO262" s="376">
        <v>0</v>
      </c>
      <c r="CP262" s="375">
        <v>0</v>
      </c>
      <c r="CQ262" s="302">
        <v>0</v>
      </c>
      <c r="CR262" s="254">
        <f t="shared" si="35"/>
        <v>0</v>
      </c>
      <c r="CS262" s="255">
        <f t="shared" si="41"/>
        <v>0</v>
      </c>
      <c r="CT262" s="291">
        <f t="shared" si="42"/>
        <v>0</v>
      </c>
      <c r="CU262" s="824">
        <f t="shared" si="36"/>
        <v>0</v>
      </c>
      <c r="CV262" s="373">
        <f t="shared" si="37"/>
        <v>0</v>
      </c>
      <c r="CW262" s="373">
        <f t="shared" si="38"/>
        <v>0</v>
      </c>
      <c r="CX262" s="910"/>
      <c r="CY262" s="907"/>
      <c r="CZ262" s="947"/>
    </row>
    <row r="263" spans="1:104" s="6" customFormat="1" ht="22.5" customHeight="1" x14ac:dyDescent="0.25">
      <c r="A263" s="52">
        <v>253</v>
      </c>
      <c r="B263" s="972"/>
      <c r="C263" s="972"/>
      <c r="D263" s="175" t="str">
        <f>IF(B263="","",VLOOKUP(B263,'DATOS BANCARIOS'!$B$4:$K$23,2))</f>
        <v/>
      </c>
      <c r="E263" s="117" t="str">
        <f>IF(B263="","",VLOOKUP(B263,'DATOS BANCARIOS'!$B$4:$K$23,4))</f>
        <v/>
      </c>
      <c r="F263" s="117" t="str">
        <f>IF(B263="","",VLOOKUP(B263,'DATOS BANCARIOS'!$B$4:$K$23,5))</f>
        <v/>
      </c>
      <c r="G263" s="117" t="str">
        <f>IF(B263="","",VLOOKUP(B263,'DATOS BANCARIOS'!$B$4:$K$23,6))</f>
        <v/>
      </c>
      <c r="H263" s="117" t="str">
        <f>IF(B263="","",VLOOKUP(B263,'DATOS BANCARIOS'!$B$4:$K$23,7))</f>
        <v/>
      </c>
      <c r="I263" s="117" t="str">
        <f>IF(B263="","",VLOOKUP(B263,'DATOS BANCARIOS'!$B$4:$K$23,8))</f>
        <v/>
      </c>
      <c r="J263" s="713"/>
      <c r="K263" s="397"/>
      <c r="L263" s="852">
        <v>0</v>
      </c>
      <c r="M263" s="196">
        <f>L263*'BD GRAL 2'!$E$3</f>
        <v>0</v>
      </c>
      <c r="N263" s="369">
        <v>0</v>
      </c>
      <c r="O263" s="196">
        <f>N263*'BD GRAL 2'!$E$4</f>
        <v>0</v>
      </c>
      <c r="P263" s="369">
        <v>0</v>
      </c>
      <c r="Q263" s="196">
        <f>P263*'BD GRAL 2'!$E$5</f>
        <v>0</v>
      </c>
      <c r="R263" s="369">
        <v>0</v>
      </c>
      <c r="S263" s="196">
        <f>R263*'BD GRAL 2'!$E$6</f>
        <v>0</v>
      </c>
      <c r="T263" s="369">
        <v>0</v>
      </c>
      <c r="U263" s="196">
        <f>T263*'BD GRAL 2'!$E$7</f>
        <v>0</v>
      </c>
      <c r="V263" s="369">
        <v>0</v>
      </c>
      <c r="W263" s="165">
        <f>V263*'BD GRAL 2'!$E$8</f>
        <v>0</v>
      </c>
      <c r="X263" s="369">
        <v>0</v>
      </c>
      <c r="Y263" s="196">
        <f>X263*'BD GRAL 2'!$E$9</f>
        <v>0</v>
      </c>
      <c r="Z263" s="369">
        <v>0</v>
      </c>
      <c r="AA263" s="196">
        <f>Z263*'BD GRAL 2'!$E$10</f>
        <v>0</v>
      </c>
      <c r="AB263" s="369">
        <v>0</v>
      </c>
      <c r="AC263" s="196">
        <f>AB263*'BD GRAL 2'!$E$11</f>
        <v>0</v>
      </c>
      <c r="AD263" s="369">
        <v>0</v>
      </c>
      <c r="AE263" s="196">
        <f>AD263*'BD GRAL 2'!$E$12</f>
        <v>0</v>
      </c>
      <c r="AF263" s="369">
        <v>0</v>
      </c>
      <c r="AG263" s="196">
        <f>AF263*'BD GRAL 2'!$E$13</f>
        <v>0</v>
      </c>
      <c r="AH263" s="369">
        <v>0</v>
      </c>
      <c r="AI263" s="196">
        <f>AH263*'BD GRAL 2'!$E$14</f>
        <v>0</v>
      </c>
      <c r="AJ263" s="369">
        <v>0</v>
      </c>
      <c r="AK263" s="196">
        <f>AJ263*'BD GRAL 2'!$E$15</f>
        <v>0</v>
      </c>
      <c r="AL263" s="369">
        <v>0</v>
      </c>
      <c r="AM263" s="196">
        <f>AL263*'BD GRAL 2'!$E$16</f>
        <v>0</v>
      </c>
      <c r="AN263" s="369">
        <v>0</v>
      </c>
      <c r="AO263" s="196">
        <f>AN263*'BD GRAL 2'!$E$17</f>
        <v>0</v>
      </c>
      <c r="AP263" s="369">
        <v>0</v>
      </c>
      <c r="AQ263" s="196">
        <f>AP263*'BD GRAL 2'!$E$18</f>
        <v>0</v>
      </c>
      <c r="AR263" s="207">
        <f t="shared" si="34"/>
        <v>0</v>
      </c>
      <c r="AS263" s="357">
        <v>0</v>
      </c>
      <c r="AT263" s="358">
        <v>0</v>
      </c>
      <c r="AU263" s="359">
        <v>0</v>
      </c>
      <c r="AV263" s="360">
        <v>0</v>
      </c>
      <c r="AW263" s="359">
        <v>0</v>
      </c>
      <c r="AX263" s="360">
        <v>0</v>
      </c>
      <c r="AY263" s="359">
        <v>0</v>
      </c>
      <c r="AZ263" s="361">
        <v>0</v>
      </c>
      <c r="BA263" s="359">
        <v>0</v>
      </c>
      <c r="BB263" s="361">
        <v>0</v>
      </c>
      <c r="BC263" s="359">
        <v>0</v>
      </c>
      <c r="BD263" s="361">
        <v>0</v>
      </c>
      <c r="BE263" s="362">
        <v>0</v>
      </c>
      <c r="BF263" s="232">
        <f t="shared" si="39"/>
        <v>0</v>
      </c>
      <c r="BG263" s="180">
        <f t="shared" si="40"/>
        <v>0</v>
      </c>
      <c r="BH263" s="227">
        <f t="shared" si="43"/>
        <v>0</v>
      </c>
      <c r="BI263" s="236">
        <f t="shared" si="44"/>
        <v>0</v>
      </c>
      <c r="BJ263" s="974"/>
      <c r="BK263" s="909"/>
      <c r="BL263" s="909"/>
      <c r="BM263" s="975"/>
      <c r="BO263" s="242">
        <v>253</v>
      </c>
      <c r="BP263" s="959"/>
      <c r="BQ263" s="959"/>
      <c r="BR263" s="391" t="str">
        <f>IF(BP263="","",VLOOKUP(BP263,'DATOS BANCARIOS'!$B$4:$K$23,2))</f>
        <v/>
      </c>
      <c r="BS263" s="392" t="str">
        <f>IF(BP263="","",VLOOKUP(BP263,'DATOS BANCARIOS'!$B$4:$K$23,4))</f>
        <v/>
      </c>
      <c r="BT263" s="393" t="str">
        <f>IF(BP263="","",VLOOKUP(BP263,'DATOS BANCARIOS'!$B$4:$K$23,5))</f>
        <v/>
      </c>
      <c r="BU263" s="393" t="str">
        <f>IF(BP263="","",VLOOKUP(BP263,'DATOS BANCARIOS'!$B$4:$K$23,6))</f>
        <v/>
      </c>
      <c r="BV263" s="393" t="str">
        <f>IF(BP263="","",VLOOKUP(BP263,'DATOS BANCARIOS'!$B$4:$K$23,7))</f>
        <v/>
      </c>
      <c r="BW263" s="393" t="str">
        <f>IF(BP263="","",VLOOKUP(BP263,'DATOS BANCARIOS'!$B$4:$K$23,8))</f>
        <v/>
      </c>
      <c r="BX263" s="713"/>
      <c r="BY263" s="395"/>
      <c r="BZ263" s="298">
        <v>0</v>
      </c>
      <c r="CA263" s="299">
        <v>0</v>
      </c>
      <c r="CB263" s="300">
        <v>0</v>
      </c>
      <c r="CC263" s="299">
        <v>0</v>
      </c>
      <c r="CD263" s="300">
        <v>0</v>
      </c>
      <c r="CE263" s="299">
        <v>0</v>
      </c>
      <c r="CF263" s="300">
        <v>0</v>
      </c>
      <c r="CG263" s="299">
        <v>0</v>
      </c>
      <c r="CH263" s="301">
        <v>0</v>
      </c>
      <c r="CI263" s="299">
        <v>0</v>
      </c>
      <c r="CJ263" s="301">
        <v>0</v>
      </c>
      <c r="CK263" s="299">
        <v>0</v>
      </c>
      <c r="CL263" s="375">
        <v>0</v>
      </c>
      <c r="CM263" s="376">
        <v>0</v>
      </c>
      <c r="CN263" s="375">
        <v>0</v>
      </c>
      <c r="CO263" s="376">
        <v>0</v>
      </c>
      <c r="CP263" s="375">
        <v>0</v>
      </c>
      <c r="CQ263" s="302">
        <v>0</v>
      </c>
      <c r="CR263" s="254">
        <f t="shared" si="35"/>
        <v>0</v>
      </c>
      <c r="CS263" s="255">
        <f t="shared" si="41"/>
        <v>0</v>
      </c>
      <c r="CT263" s="291">
        <f t="shared" si="42"/>
        <v>0</v>
      </c>
      <c r="CU263" s="824">
        <f t="shared" si="36"/>
        <v>0</v>
      </c>
      <c r="CV263" s="373">
        <f t="shared" si="37"/>
        <v>0</v>
      </c>
      <c r="CW263" s="373">
        <f t="shared" si="38"/>
        <v>0</v>
      </c>
      <c r="CX263" s="910"/>
      <c r="CY263" s="907"/>
      <c r="CZ263" s="947"/>
    </row>
    <row r="264" spans="1:104" s="6" customFormat="1" ht="22.5" customHeight="1" x14ac:dyDescent="0.25">
      <c r="A264" s="52">
        <v>254</v>
      </c>
      <c r="B264" s="972"/>
      <c r="C264" s="972"/>
      <c r="D264" s="175" t="str">
        <f>IF(B264="","",VLOOKUP(B264,'DATOS BANCARIOS'!$B$4:$K$23,2))</f>
        <v/>
      </c>
      <c r="E264" s="117" t="str">
        <f>IF(B264="","",VLOOKUP(B264,'DATOS BANCARIOS'!$B$4:$K$23,4))</f>
        <v/>
      </c>
      <c r="F264" s="117" t="str">
        <f>IF(B264="","",VLOOKUP(B264,'DATOS BANCARIOS'!$B$4:$K$23,5))</f>
        <v/>
      </c>
      <c r="G264" s="117" t="str">
        <f>IF(B264="","",VLOOKUP(B264,'DATOS BANCARIOS'!$B$4:$K$23,6))</f>
        <v/>
      </c>
      <c r="H264" s="117" t="str">
        <f>IF(B264="","",VLOOKUP(B264,'DATOS BANCARIOS'!$B$4:$K$23,7))</f>
        <v/>
      </c>
      <c r="I264" s="117" t="str">
        <f>IF(B264="","",VLOOKUP(B264,'DATOS BANCARIOS'!$B$4:$K$23,8))</f>
        <v/>
      </c>
      <c r="J264" s="713"/>
      <c r="K264" s="397"/>
      <c r="L264" s="852">
        <v>0</v>
      </c>
      <c r="M264" s="196">
        <f>L264*'BD GRAL 2'!$E$3</f>
        <v>0</v>
      </c>
      <c r="N264" s="369">
        <v>0</v>
      </c>
      <c r="O264" s="196">
        <f>N264*'BD GRAL 2'!$E$4</f>
        <v>0</v>
      </c>
      <c r="P264" s="369">
        <v>0</v>
      </c>
      <c r="Q264" s="196">
        <f>P264*'BD GRAL 2'!$E$5</f>
        <v>0</v>
      </c>
      <c r="R264" s="369">
        <v>0</v>
      </c>
      <c r="S264" s="196">
        <f>R264*'BD GRAL 2'!$E$6</f>
        <v>0</v>
      </c>
      <c r="T264" s="369">
        <v>0</v>
      </c>
      <c r="U264" s="196">
        <f>T264*'BD GRAL 2'!$E$7</f>
        <v>0</v>
      </c>
      <c r="V264" s="369">
        <v>0</v>
      </c>
      <c r="W264" s="165">
        <f>V264*'BD GRAL 2'!$E$8</f>
        <v>0</v>
      </c>
      <c r="X264" s="369">
        <v>0</v>
      </c>
      <c r="Y264" s="196">
        <f>X264*'BD GRAL 2'!$E$9</f>
        <v>0</v>
      </c>
      <c r="Z264" s="369">
        <v>0</v>
      </c>
      <c r="AA264" s="196">
        <f>Z264*'BD GRAL 2'!$E$10</f>
        <v>0</v>
      </c>
      <c r="AB264" s="369">
        <v>0</v>
      </c>
      <c r="AC264" s="196">
        <f>AB264*'BD GRAL 2'!$E$11</f>
        <v>0</v>
      </c>
      <c r="AD264" s="369">
        <v>0</v>
      </c>
      <c r="AE264" s="196">
        <f>AD264*'BD GRAL 2'!$E$12</f>
        <v>0</v>
      </c>
      <c r="AF264" s="369">
        <v>0</v>
      </c>
      <c r="AG264" s="196">
        <f>AF264*'BD GRAL 2'!$E$13</f>
        <v>0</v>
      </c>
      <c r="AH264" s="369">
        <v>0</v>
      </c>
      <c r="AI264" s="196">
        <f>AH264*'BD GRAL 2'!$E$14</f>
        <v>0</v>
      </c>
      <c r="AJ264" s="369">
        <v>0</v>
      </c>
      <c r="AK264" s="196">
        <f>AJ264*'BD GRAL 2'!$E$15</f>
        <v>0</v>
      </c>
      <c r="AL264" s="369">
        <v>0</v>
      </c>
      <c r="AM264" s="196">
        <f>AL264*'BD GRAL 2'!$E$16</f>
        <v>0</v>
      </c>
      <c r="AN264" s="369">
        <v>0</v>
      </c>
      <c r="AO264" s="196">
        <f>AN264*'BD GRAL 2'!$E$17</f>
        <v>0</v>
      </c>
      <c r="AP264" s="369">
        <v>0</v>
      </c>
      <c r="AQ264" s="196">
        <f>AP264*'BD GRAL 2'!$E$18</f>
        <v>0</v>
      </c>
      <c r="AR264" s="207">
        <f t="shared" si="34"/>
        <v>0</v>
      </c>
      <c r="AS264" s="357">
        <v>0</v>
      </c>
      <c r="AT264" s="358">
        <v>0</v>
      </c>
      <c r="AU264" s="359">
        <v>0</v>
      </c>
      <c r="AV264" s="360">
        <v>0</v>
      </c>
      <c r="AW264" s="359">
        <v>0</v>
      </c>
      <c r="AX264" s="360">
        <v>0</v>
      </c>
      <c r="AY264" s="359">
        <v>0</v>
      </c>
      <c r="AZ264" s="361">
        <v>0</v>
      </c>
      <c r="BA264" s="359">
        <v>0</v>
      </c>
      <c r="BB264" s="361">
        <v>0</v>
      </c>
      <c r="BC264" s="359">
        <v>0</v>
      </c>
      <c r="BD264" s="361">
        <v>0</v>
      </c>
      <c r="BE264" s="362">
        <v>0</v>
      </c>
      <c r="BF264" s="232">
        <f t="shared" si="39"/>
        <v>0</v>
      </c>
      <c r="BG264" s="180">
        <f t="shared" si="40"/>
        <v>0</v>
      </c>
      <c r="BH264" s="227">
        <f t="shared" si="43"/>
        <v>0</v>
      </c>
      <c r="BI264" s="236">
        <f t="shared" si="44"/>
        <v>0</v>
      </c>
      <c r="BJ264" s="974"/>
      <c r="BK264" s="909"/>
      <c r="BL264" s="909"/>
      <c r="BM264" s="975"/>
      <c r="BO264" s="242">
        <v>254</v>
      </c>
      <c r="BP264" s="959"/>
      <c r="BQ264" s="959"/>
      <c r="BR264" s="391" t="str">
        <f>IF(BP264="","",VLOOKUP(BP264,'DATOS BANCARIOS'!$B$4:$K$23,2))</f>
        <v/>
      </c>
      <c r="BS264" s="392" t="str">
        <f>IF(BP264="","",VLOOKUP(BP264,'DATOS BANCARIOS'!$B$4:$K$23,4))</f>
        <v/>
      </c>
      <c r="BT264" s="393" t="str">
        <f>IF(BP264="","",VLOOKUP(BP264,'DATOS BANCARIOS'!$B$4:$K$23,5))</f>
        <v/>
      </c>
      <c r="BU264" s="393" t="str">
        <f>IF(BP264="","",VLOOKUP(BP264,'DATOS BANCARIOS'!$B$4:$K$23,6))</f>
        <v/>
      </c>
      <c r="BV264" s="393" t="str">
        <f>IF(BP264="","",VLOOKUP(BP264,'DATOS BANCARIOS'!$B$4:$K$23,7))</f>
        <v/>
      </c>
      <c r="BW264" s="393" t="str">
        <f>IF(BP264="","",VLOOKUP(BP264,'DATOS BANCARIOS'!$B$4:$K$23,8))</f>
        <v/>
      </c>
      <c r="BX264" s="713"/>
      <c r="BY264" s="395"/>
      <c r="BZ264" s="298">
        <v>0</v>
      </c>
      <c r="CA264" s="299">
        <v>0</v>
      </c>
      <c r="CB264" s="300">
        <v>0</v>
      </c>
      <c r="CC264" s="299">
        <v>0</v>
      </c>
      <c r="CD264" s="300">
        <v>0</v>
      </c>
      <c r="CE264" s="299">
        <v>0</v>
      </c>
      <c r="CF264" s="300">
        <v>0</v>
      </c>
      <c r="CG264" s="299">
        <v>0</v>
      </c>
      <c r="CH264" s="301">
        <v>0</v>
      </c>
      <c r="CI264" s="299">
        <v>0</v>
      </c>
      <c r="CJ264" s="301">
        <v>0</v>
      </c>
      <c r="CK264" s="299">
        <v>0</v>
      </c>
      <c r="CL264" s="375">
        <v>0</v>
      </c>
      <c r="CM264" s="376">
        <v>0</v>
      </c>
      <c r="CN264" s="375">
        <v>0</v>
      </c>
      <c r="CO264" s="376">
        <v>0</v>
      </c>
      <c r="CP264" s="375">
        <v>0</v>
      </c>
      <c r="CQ264" s="302">
        <v>0</v>
      </c>
      <c r="CR264" s="254">
        <f t="shared" si="35"/>
        <v>0</v>
      </c>
      <c r="CS264" s="255">
        <f t="shared" si="41"/>
        <v>0</v>
      </c>
      <c r="CT264" s="291">
        <f t="shared" si="42"/>
        <v>0</v>
      </c>
      <c r="CU264" s="824">
        <f t="shared" si="36"/>
        <v>0</v>
      </c>
      <c r="CV264" s="373">
        <f t="shared" si="37"/>
        <v>0</v>
      </c>
      <c r="CW264" s="373">
        <f t="shared" si="38"/>
        <v>0</v>
      </c>
      <c r="CX264" s="910"/>
      <c r="CY264" s="907"/>
      <c r="CZ264" s="947"/>
    </row>
    <row r="265" spans="1:104" s="6" customFormat="1" ht="22.5" customHeight="1" x14ac:dyDescent="0.25">
      <c r="A265" s="52">
        <v>255</v>
      </c>
      <c r="B265" s="972"/>
      <c r="C265" s="972"/>
      <c r="D265" s="175" t="str">
        <f>IF(B265="","",VLOOKUP(B265,'DATOS BANCARIOS'!$B$4:$K$23,2))</f>
        <v/>
      </c>
      <c r="E265" s="117" t="str">
        <f>IF(B265="","",VLOOKUP(B265,'DATOS BANCARIOS'!$B$4:$K$23,4))</f>
        <v/>
      </c>
      <c r="F265" s="117" t="str">
        <f>IF(B265="","",VLOOKUP(B265,'DATOS BANCARIOS'!$B$4:$K$23,5))</f>
        <v/>
      </c>
      <c r="G265" s="117" t="str">
        <f>IF(B265="","",VLOOKUP(B265,'DATOS BANCARIOS'!$B$4:$K$23,6))</f>
        <v/>
      </c>
      <c r="H265" s="117" t="str">
        <f>IF(B265="","",VLOOKUP(B265,'DATOS BANCARIOS'!$B$4:$K$23,7))</f>
        <v/>
      </c>
      <c r="I265" s="117" t="str">
        <f>IF(B265="","",VLOOKUP(B265,'DATOS BANCARIOS'!$B$4:$K$23,8))</f>
        <v/>
      </c>
      <c r="J265" s="713"/>
      <c r="K265" s="397"/>
      <c r="L265" s="852">
        <v>0</v>
      </c>
      <c r="M265" s="196">
        <f>L265*'BD GRAL 2'!$E$3</f>
        <v>0</v>
      </c>
      <c r="N265" s="369">
        <v>0</v>
      </c>
      <c r="O265" s="196">
        <f>N265*'BD GRAL 2'!$E$4</f>
        <v>0</v>
      </c>
      <c r="P265" s="369">
        <v>0</v>
      </c>
      <c r="Q265" s="196">
        <f>P265*'BD GRAL 2'!$E$5</f>
        <v>0</v>
      </c>
      <c r="R265" s="369">
        <v>0</v>
      </c>
      <c r="S265" s="196">
        <f>R265*'BD GRAL 2'!$E$6</f>
        <v>0</v>
      </c>
      <c r="T265" s="369">
        <v>0</v>
      </c>
      <c r="U265" s="196">
        <f>T265*'BD GRAL 2'!$E$7</f>
        <v>0</v>
      </c>
      <c r="V265" s="369">
        <v>0</v>
      </c>
      <c r="W265" s="165">
        <f>V265*'BD GRAL 2'!$E$8</f>
        <v>0</v>
      </c>
      <c r="X265" s="369">
        <v>0</v>
      </c>
      <c r="Y265" s="196">
        <f>X265*'BD GRAL 2'!$E$9</f>
        <v>0</v>
      </c>
      <c r="Z265" s="369">
        <v>0</v>
      </c>
      <c r="AA265" s="196">
        <f>Z265*'BD GRAL 2'!$E$10</f>
        <v>0</v>
      </c>
      <c r="AB265" s="369">
        <v>0</v>
      </c>
      <c r="AC265" s="196">
        <f>AB265*'BD GRAL 2'!$E$11</f>
        <v>0</v>
      </c>
      <c r="AD265" s="369">
        <v>0</v>
      </c>
      <c r="AE265" s="196">
        <f>AD265*'BD GRAL 2'!$E$12</f>
        <v>0</v>
      </c>
      <c r="AF265" s="369">
        <v>0</v>
      </c>
      <c r="AG265" s="196">
        <f>AF265*'BD GRAL 2'!$E$13</f>
        <v>0</v>
      </c>
      <c r="AH265" s="369">
        <v>0</v>
      </c>
      <c r="AI265" s="196">
        <f>AH265*'BD GRAL 2'!$E$14</f>
        <v>0</v>
      </c>
      <c r="AJ265" s="369">
        <v>0</v>
      </c>
      <c r="AK265" s="196">
        <f>AJ265*'BD GRAL 2'!$E$15</f>
        <v>0</v>
      </c>
      <c r="AL265" s="369">
        <v>0</v>
      </c>
      <c r="AM265" s="196">
        <f>AL265*'BD GRAL 2'!$E$16</f>
        <v>0</v>
      </c>
      <c r="AN265" s="369">
        <v>0</v>
      </c>
      <c r="AO265" s="196">
        <f>AN265*'BD GRAL 2'!$E$17</f>
        <v>0</v>
      </c>
      <c r="AP265" s="369">
        <v>0</v>
      </c>
      <c r="AQ265" s="196">
        <f>AP265*'BD GRAL 2'!$E$18</f>
        <v>0</v>
      </c>
      <c r="AR265" s="207">
        <f t="shared" si="34"/>
        <v>0</v>
      </c>
      <c r="AS265" s="357">
        <v>0</v>
      </c>
      <c r="AT265" s="358">
        <v>0</v>
      </c>
      <c r="AU265" s="359">
        <v>0</v>
      </c>
      <c r="AV265" s="360">
        <v>0</v>
      </c>
      <c r="AW265" s="359">
        <v>0</v>
      </c>
      <c r="AX265" s="360">
        <v>0</v>
      </c>
      <c r="AY265" s="359">
        <v>0</v>
      </c>
      <c r="AZ265" s="361">
        <v>0</v>
      </c>
      <c r="BA265" s="359">
        <v>0</v>
      </c>
      <c r="BB265" s="361">
        <v>0</v>
      </c>
      <c r="BC265" s="359">
        <v>0</v>
      </c>
      <c r="BD265" s="361">
        <v>0</v>
      </c>
      <c r="BE265" s="362">
        <v>0</v>
      </c>
      <c r="BF265" s="232">
        <f t="shared" si="39"/>
        <v>0</v>
      </c>
      <c r="BG265" s="180">
        <f t="shared" si="40"/>
        <v>0</v>
      </c>
      <c r="BH265" s="227">
        <f t="shared" si="43"/>
        <v>0</v>
      </c>
      <c r="BI265" s="236">
        <f t="shared" si="44"/>
        <v>0</v>
      </c>
      <c r="BJ265" s="974"/>
      <c r="BK265" s="909"/>
      <c r="BL265" s="909"/>
      <c r="BM265" s="975"/>
      <c r="BO265" s="242">
        <v>255</v>
      </c>
      <c r="BP265" s="959"/>
      <c r="BQ265" s="959"/>
      <c r="BR265" s="391" t="str">
        <f>IF(BP265="","",VLOOKUP(BP265,'DATOS BANCARIOS'!$B$4:$K$23,2))</f>
        <v/>
      </c>
      <c r="BS265" s="392" t="str">
        <f>IF(BP265="","",VLOOKUP(BP265,'DATOS BANCARIOS'!$B$4:$K$23,4))</f>
        <v/>
      </c>
      <c r="BT265" s="393" t="str">
        <f>IF(BP265="","",VLOOKUP(BP265,'DATOS BANCARIOS'!$B$4:$K$23,5))</f>
        <v/>
      </c>
      <c r="BU265" s="393" t="str">
        <f>IF(BP265="","",VLOOKUP(BP265,'DATOS BANCARIOS'!$B$4:$K$23,6))</f>
        <v/>
      </c>
      <c r="BV265" s="393" t="str">
        <f>IF(BP265="","",VLOOKUP(BP265,'DATOS BANCARIOS'!$B$4:$K$23,7))</f>
        <v/>
      </c>
      <c r="BW265" s="393" t="str">
        <f>IF(BP265="","",VLOOKUP(BP265,'DATOS BANCARIOS'!$B$4:$K$23,8))</f>
        <v/>
      </c>
      <c r="BX265" s="713"/>
      <c r="BY265" s="395"/>
      <c r="BZ265" s="298">
        <v>0</v>
      </c>
      <c r="CA265" s="299">
        <v>0</v>
      </c>
      <c r="CB265" s="300">
        <v>0</v>
      </c>
      <c r="CC265" s="299">
        <v>0</v>
      </c>
      <c r="CD265" s="300">
        <v>0</v>
      </c>
      <c r="CE265" s="299">
        <v>0</v>
      </c>
      <c r="CF265" s="300">
        <v>0</v>
      </c>
      <c r="CG265" s="299">
        <v>0</v>
      </c>
      <c r="CH265" s="301">
        <v>0</v>
      </c>
      <c r="CI265" s="299">
        <v>0</v>
      </c>
      <c r="CJ265" s="301">
        <v>0</v>
      </c>
      <c r="CK265" s="299">
        <v>0</v>
      </c>
      <c r="CL265" s="375">
        <v>0</v>
      </c>
      <c r="CM265" s="376">
        <v>0</v>
      </c>
      <c r="CN265" s="375">
        <v>0</v>
      </c>
      <c r="CO265" s="376">
        <v>0</v>
      </c>
      <c r="CP265" s="375">
        <v>0</v>
      </c>
      <c r="CQ265" s="302">
        <v>0</v>
      </c>
      <c r="CR265" s="254">
        <f t="shared" si="35"/>
        <v>0</v>
      </c>
      <c r="CS265" s="255">
        <f t="shared" si="41"/>
        <v>0</v>
      </c>
      <c r="CT265" s="291">
        <f t="shared" si="42"/>
        <v>0</v>
      </c>
      <c r="CU265" s="824">
        <f t="shared" si="36"/>
        <v>0</v>
      </c>
      <c r="CV265" s="373">
        <f t="shared" si="37"/>
        <v>0</v>
      </c>
      <c r="CW265" s="373">
        <f t="shared" si="38"/>
        <v>0</v>
      </c>
      <c r="CX265" s="910"/>
      <c r="CY265" s="907"/>
      <c r="CZ265" s="947"/>
    </row>
    <row r="266" spans="1:104" s="6" customFormat="1" ht="22.5" customHeight="1" x14ac:dyDescent="0.25">
      <c r="A266" s="52">
        <v>256</v>
      </c>
      <c r="B266" s="972"/>
      <c r="C266" s="972"/>
      <c r="D266" s="175" t="str">
        <f>IF(B266="","",VLOOKUP(B266,'DATOS BANCARIOS'!$B$4:$K$23,2))</f>
        <v/>
      </c>
      <c r="E266" s="117" t="str">
        <f>IF(B266="","",VLOOKUP(B266,'DATOS BANCARIOS'!$B$4:$K$23,4))</f>
        <v/>
      </c>
      <c r="F266" s="117" t="str">
        <f>IF(B266="","",VLOOKUP(B266,'DATOS BANCARIOS'!$B$4:$K$23,5))</f>
        <v/>
      </c>
      <c r="G266" s="117" t="str">
        <f>IF(B266="","",VLOOKUP(B266,'DATOS BANCARIOS'!$B$4:$K$23,6))</f>
        <v/>
      </c>
      <c r="H266" s="117" t="str">
        <f>IF(B266="","",VLOOKUP(B266,'DATOS BANCARIOS'!$B$4:$K$23,7))</f>
        <v/>
      </c>
      <c r="I266" s="117" t="str">
        <f>IF(B266="","",VLOOKUP(B266,'DATOS BANCARIOS'!$B$4:$K$23,8))</f>
        <v/>
      </c>
      <c r="J266" s="713"/>
      <c r="K266" s="397"/>
      <c r="L266" s="852">
        <v>0</v>
      </c>
      <c r="M266" s="196">
        <f>L266*'BD GRAL 2'!$E$3</f>
        <v>0</v>
      </c>
      <c r="N266" s="369">
        <v>0</v>
      </c>
      <c r="O266" s="196">
        <f>N266*'BD GRAL 2'!$E$4</f>
        <v>0</v>
      </c>
      <c r="P266" s="369">
        <v>0</v>
      </c>
      <c r="Q266" s="196">
        <f>P266*'BD GRAL 2'!$E$5</f>
        <v>0</v>
      </c>
      <c r="R266" s="369">
        <v>0</v>
      </c>
      <c r="S266" s="196">
        <f>R266*'BD GRAL 2'!$E$6</f>
        <v>0</v>
      </c>
      <c r="T266" s="369">
        <v>0</v>
      </c>
      <c r="U266" s="196">
        <f>T266*'BD GRAL 2'!$E$7</f>
        <v>0</v>
      </c>
      <c r="V266" s="369">
        <v>0</v>
      </c>
      <c r="W266" s="165">
        <f>V266*'BD GRAL 2'!$E$8</f>
        <v>0</v>
      </c>
      <c r="X266" s="369">
        <v>0</v>
      </c>
      <c r="Y266" s="196">
        <f>X266*'BD GRAL 2'!$E$9</f>
        <v>0</v>
      </c>
      <c r="Z266" s="369">
        <v>0</v>
      </c>
      <c r="AA266" s="196">
        <f>Z266*'BD GRAL 2'!$E$10</f>
        <v>0</v>
      </c>
      <c r="AB266" s="369">
        <v>0</v>
      </c>
      <c r="AC266" s="196">
        <f>AB266*'BD GRAL 2'!$E$11</f>
        <v>0</v>
      </c>
      <c r="AD266" s="369">
        <v>0</v>
      </c>
      <c r="AE266" s="196">
        <f>AD266*'BD GRAL 2'!$E$12</f>
        <v>0</v>
      </c>
      <c r="AF266" s="369">
        <v>0</v>
      </c>
      <c r="AG266" s="196">
        <f>AF266*'BD GRAL 2'!$E$13</f>
        <v>0</v>
      </c>
      <c r="AH266" s="369">
        <v>0</v>
      </c>
      <c r="AI266" s="196">
        <f>AH266*'BD GRAL 2'!$E$14</f>
        <v>0</v>
      </c>
      <c r="AJ266" s="369">
        <v>0</v>
      </c>
      <c r="AK266" s="196">
        <f>AJ266*'BD GRAL 2'!$E$15</f>
        <v>0</v>
      </c>
      <c r="AL266" s="369">
        <v>0</v>
      </c>
      <c r="AM266" s="196">
        <f>AL266*'BD GRAL 2'!$E$16</f>
        <v>0</v>
      </c>
      <c r="AN266" s="369">
        <v>0</v>
      </c>
      <c r="AO266" s="196">
        <f>AN266*'BD GRAL 2'!$E$17</f>
        <v>0</v>
      </c>
      <c r="AP266" s="369">
        <v>0</v>
      </c>
      <c r="AQ266" s="196">
        <f>AP266*'BD GRAL 2'!$E$18</f>
        <v>0</v>
      </c>
      <c r="AR266" s="207">
        <f t="shared" si="34"/>
        <v>0</v>
      </c>
      <c r="AS266" s="357">
        <v>0</v>
      </c>
      <c r="AT266" s="358">
        <v>0</v>
      </c>
      <c r="AU266" s="359">
        <v>0</v>
      </c>
      <c r="AV266" s="360">
        <v>0</v>
      </c>
      <c r="AW266" s="359">
        <v>0</v>
      </c>
      <c r="AX266" s="360">
        <v>0</v>
      </c>
      <c r="AY266" s="359">
        <v>0</v>
      </c>
      <c r="AZ266" s="361">
        <v>0</v>
      </c>
      <c r="BA266" s="359">
        <v>0</v>
      </c>
      <c r="BB266" s="361">
        <v>0</v>
      </c>
      <c r="BC266" s="359">
        <v>0</v>
      </c>
      <c r="BD266" s="361">
        <v>0</v>
      </c>
      <c r="BE266" s="362">
        <v>0</v>
      </c>
      <c r="BF266" s="232">
        <f t="shared" si="39"/>
        <v>0</v>
      </c>
      <c r="BG266" s="180">
        <f t="shared" si="40"/>
        <v>0</v>
      </c>
      <c r="BH266" s="227">
        <f t="shared" si="43"/>
        <v>0</v>
      </c>
      <c r="BI266" s="236">
        <f t="shared" si="44"/>
        <v>0</v>
      </c>
      <c r="BJ266" s="974"/>
      <c r="BK266" s="909"/>
      <c r="BL266" s="909"/>
      <c r="BM266" s="975"/>
      <c r="BO266" s="242">
        <v>256</v>
      </c>
      <c r="BP266" s="959"/>
      <c r="BQ266" s="959"/>
      <c r="BR266" s="391" t="str">
        <f>IF(BP266="","",VLOOKUP(BP266,'DATOS BANCARIOS'!$B$4:$K$23,2))</f>
        <v/>
      </c>
      <c r="BS266" s="392" t="str">
        <f>IF(BP266="","",VLOOKUP(BP266,'DATOS BANCARIOS'!$B$4:$K$23,4))</f>
        <v/>
      </c>
      <c r="BT266" s="393" t="str">
        <f>IF(BP266="","",VLOOKUP(BP266,'DATOS BANCARIOS'!$B$4:$K$23,5))</f>
        <v/>
      </c>
      <c r="BU266" s="393" t="str">
        <f>IF(BP266="","",VLOOKUP(BP266,'DATOS BANCARIOS'!$B$4:$K$23,6))</f>
        <v/>
      </c>
      <c r="BV266" s="393" t="str">
        <f>IF(BP266="","",VLOOKUP(BP266,'DATOS BANCARIOS'!$B$4:$K$23,7))</f>
        <v/>
      </c>
      <c r="BW266" s="393" t="str">
        <f>IF(BP266="","",VLOOKUP(BP266,'DATOS BANCARIOS'!$B$4:$K$23,8))</f>
        <v/>
      </c>
      <c r="BX266" s="713"/>
      <c r="BY266" s="395"/>
      <c r="BZ266" s="298">
        <v>0</v>
      </c>
      <c r="CA266" s="299">
        <v>0</v>
      </c>
      <c r="CB266" s="300">
        <v>0</v>
      </c>
      <c r="CC266" s="299">
        <v>0</v>
      </c>
      <c r="CD266" s="300">
        <v>0</v>
      </c>
      <c r="CE266" s="299">
        <v>0</v>
      </c>
      <c r="CF266" s="300">
        <v>0</v>
      </c>
      <c r="CG266" s="299">
        <v>0</v>
      </c>
      <c r="CH266" s="301">
        <v>0</v>
      </c>
      <c r="CI266" s="299">
        <v>0</v>
      </c>
      <c r="CJ266" s="301">
        <v>0</v>
      </c>
      <c r="CK266" s="299">
        <v>0</v>
      </c>
      <c r="CL266" s="375">
        <v>0</v>
      </c>
      <c r="CM266" s="376">
        <v>0</v>
      </c>
      <c r="CN266" s="375">
        <v>0</v>
      </c>
      <c r="CO266" s="376">
        <v>0</v>
      </c>
      <c r="CP266" s="375">
        <v>0</v>
      </c>
      <c r="CQ266" s="302">
        <v>0</v>
      </c>
      <c r="CR266" s="254">
        <f t="shared" si="35"/>
        <v>0</v>
      </c>
      <c r="CS266" s="255">
        <f t="shared" si="41"/>
        <v>0</v>
      </c>
      <c r="CT266" s="291">
        <f t="shared" si="42"/>
        <v>0</v>
      </c>
      <c r="CU266" s="824">
        <f t="shared" si="36"/>
        <v>0</v>
      </c>
      <c r="CV266" s="373">
        <f t="shared" si="37"/>
        <v>0</v>
      </c>
      <c r="CW266" s="373">
        <f t="shared" si="38"/>
        <v>0</v>
      </c>
      <c r="CX266" s="910"/>
      <c r="CY266" s="907"/>
      <c r="CZ266" s="947"/>
    </row>
    <row r="267" spans="1:104" s="6" customFormat="1" ht="22.5" customHeight="1" x14ac:dyDescent="0.25">
      <c r="A267" s="52">
        <v>257</v>
      </c>
      <c r="B267" s="972"/>
      <c r="C267" s="972"/>
      <c r="D267" s="175" t="str">
        <f>IF(B267="","",VLOOKUP(B267,'DATOS BANCARIOS'!$B$4:$K$23,2))</f>
        <v/>
      </c>
      <c r="E267" s="117" t="str">
        <f>IF(B267="","",VLOOKUP(B267,'DATOS BANCARIOS'!$B$4:$K$23,4))</f>
        <v/>
      </c>
      <c r="F267" s="117" t="str">
        <f>IF(B267="","",VLOOKUP(B267,'DATOS BANCARIOS'!$B$4:$K$23,5))</f>
        <v/>
      </c>
      <c r="G267" s="117" t="str">
        <f>IF(B267="","",VLOOKUP(B267,'DATOS BANCARIOS'!$B$4:$K$23,6))</f>
        <v/>
      </c>
      <c r="H267" s="117" t="str">
        <f>IF(B267="","",VLOOKUP(B267,'DATOS BANCARIOS'!$B$4:$K$23,7))</f>
        <v/>
      </c>
      <c r="I267" s="117" t="str">
        <f>IF(B267="","",VLOOKUP(B267,'DATOS BANCARIOS'!$B$4:$K$23,8))</f>
        <v/>
      </c>
      <c r="J267" s="713"/>
      <c r="K267" s="397"/>
      <c r="L267" s="852">
        <v>0</v>
      </c>
      <c r="M267" s="196">
        <f>L267*'BD GRAL 2'!$E$3</f>
        <v>0</v>
      </c>
      <c r="N267" s="369">
        <v>0</v>
      </c>
      <c r="O267" s="196">
        <f>N267*'BD GRAL 2'!$E$4</f>
        <v>0</v>
      </c>
      <c r="P267" s="369">
        <v>0</v>
      </c>
      <c r="Q267" s="196">
        <f>P267*'BD GRAL 2'!$E$5</f>
        <v>0</v>
      </c>
      <c r="R267" s="369">
        <v>0</v>
      </c>
      <c r="S267" s="196">
        <f>R267*'BD GRAL 2'!$E$6</f>
        <v>0</v>
      </c>
      <c r="T267" s="369">
        <v>0</v>
      </c>
      <c r="U267" s="196">
        <f>T267*'BD GRAL 2'!$E$7</f>
        <v>0</v>
      </c>
      <c r="V267" s="369">
        <v>0</v>
      </c>
      <c r="W267" s="165">
        <f>V267*'BD GRAL 2'!$E$8</f>
        <v>0</v>
      </c>
      <c r="X267" s="369">
        <v>0</v>
      </c>
      <c r="Y267" s="196">
        <f>X267*'BD GRAL 2'!$E$9</f>
        <v>0</v>
      </c>
      <c r="Z267" s="369">
        <v>0</v>
      </c>
      <c r="AA267" s="196">
        <f>Z267*'BD GRAL 2'!$E$10</f>
        <v>0</v>
      </c>
      <c r="AB267" s="369">
        <v>0</v>
      </c>
      <c r="AC267" s="196">
        <f>AB267*'BD GRAL 2'!$E$11</f>
        <v>0</v>
      </c>
      <c r="AD267" s="369">
        <v>0</v>
      </c>
      <c r="AE267" s="196">
        <f>AD267*'BD GRAL 2'!$E$12</f>
        <v>0</v>
      </c>
      <c r="AF267" s="369">
        <v>0</v>
      </c>
      <c r="AG267" s="196">
        <f>AF267*'BD GRAL 2'!$E$13</f>
        <v>0</v>
      </c>
      <c r="AH267" s="369">
        <v>0</v>
      </c>
      <c r="AI267" s="196">
        <f>AH267*'BD GRAL 2'!$E$14</f>
        <v>0</v>
      </c>
      <c r="AJ267" s="369">
        <v>0</v>
      </c>
      <c r="AK267" s="196">
        <f>AJ267*'BD GRAL 2'!$E$15</f>
        <v>0</v>
      </c>
      <c r="AL267" s="369">
        <v>0</v>
      </c>
      <c r="AM267" s="196">
        <f>AL267*'BD GRAL 2'!$E$16</f>
        <v>0</v>
      </c>
      <c r="AN267" s="369">
        <v>0</v>
      </c>
      <c r="AO267" s="196">
        <f>AN267*'BD GRAL 2'!$E$17</f>
        <v>0</v>
      </c>
      <c r="AP267" s="369">
        <v>0</v>
      </c>
      <c r="AQ267" s="196">
        <f>AP267*'BD GRAL 2'!$E$18</f>
        <v>0</v>
      </c>
      <c r="AR267" s="207">
        <f t="shared" si="34"/>
        <v>0</v>
      </c>
      <c r="AS267" s="357">
        <v>0</v>
      </c>
      <c r="AT267" s="358">
        <v>0</v>
      </c>
      <c r="AU267" s="359">
        <v>0</v>
      </c>
      <c r="AV267" s="360">
        <v>0</v>
      </c>
      <c r="AW267" s="359">
        <v>0</v>
      </c>
      <c r="AX267" s="360">
        <v>0</v>
      </c>
      <c r="AY267" s="359">
        <v>0</v>
      </c>
      <c r="AZ267" s="361">
        <v>0</v>
      </c>
      <c r="BA267" s="359">
        <v>0</v>
      </c>
      <c r="BB267" s="361">
        <v>0</v>
      </c>
      <c r="BC267" s="359">
        <v>0</v>
      </c>
      <c r="BD267" s="361">
        <v>0</v>
      </c>
      <c r="BE267" s="362">
        <v>0</v>
      </c>
      <c r="BF267" s="232">
        <f t="shared" si="39"/>
        <v>0</v>
      </c>
      <c r="BG267" s="180">
        <f t="shared" si="40"/>
        <v>0</v>
      </c>
      <c r="BH267" s="227">
        <f t="shared" si="43"/>
        <v>0</v>
      </c>
      <c r="BI267" s="236">
        <f t="shared" si="44"/>
        <v>0</v>
      </c>
      <c r="BJ267" s="974"/>
      <c r="BK267" s="909"/>
      <c r="BL267" s="909"/>
      <c r="BM267" s="975"/>
      <c r="BO267" s="242">
        <v>257</v>
      </c>
      <c r="BP267" s="959"/>
      <c r="BQ267" s="959"/>
      <c r="BR267" s="391" t="str">
        <f>IF(BP267="","",VLOOKUP(BP267,'DATOS BANCARIOS'!$B$4:$K$23,2))</f>
        <v/>
      </c>
      <c r="BS267" s="392" t="str">
        <f>IF(BP267="","",VLOOKUP(BP267,'DATOS BANCARIOS'!$B$4:$K$23,4))</f>
        <v/>
      </c>
      <c r="BT267" s="393" t="str">
        <f>IF(BP267="","",VLOOKUP(BP267,'DATOS BANCARIOS'!$B$4:$K$23,5))</f>
        <v/>
      </c>
      <c r="BU267" s="393" t="str">
        <f>IF(BP267="","",VLOOKUP(BP267,'DATOS BANCARIOS'!$B$4:$K$23,6))</f>
        <v/>
      </c>
      <c r="BV267" s="393" t="str">
        <f>IF(BP267="","",VLOOKUP(BP267,'DATOS BANCARIOS'!$B$4:$K$23,7))</f>
        <v/>
      </c>
      <c r="BW267" s="393" t="str">
        <f>IF(BP267="","",VLOOKUP(BP267,'DATOS BANCARIOS'!$B$4:$K$23,8))</f>
        <v/>
      </c>
      <c r="BX267" s="713"/>
      <c r="BY267" s="395"/>
      <c r="BZ267" s="298">
        <v>0</v>
      </c>
      <c r="CA267" s="299">
        <v>0</v>
      </c>
      <c r="CB267" s="300">
        <v>0</v>
      </c>
      <c r="CC267" s="299">
        <v>0</v>
      </c>
      <c r="CD267" s="300">
        <v>0</v>
      </c>
      <c r="CE267" s="299">
        <v>0</v>
      </c>
      <c r="CF267" s="300">
        <v>0</v>
      </c>
      <c r="CG267" s="299">
        <v>0</v>
      </c>
      <c r="CH267" s="301">
        <v>0</v>
      </c>
      <c r="CI267" s="299">
        <v>0</v>
      </c>
      <c r="CJ267" s="301">
        <v>0</v>
      </c>
      <c r="CK267" s="299">
        <v>0</v>
      </c>
      <c r="CL267" s="375">
        <v>0</v>
      </c>
      <c r="CM267" s="376">
        <v>0</v>
      </c>
      <c r="CN267" s="375">
        <v>0</v>
      </c>
      <c r="CO267" s="376">
        <v>0</v>
      </c>
      <c r="CP267" s="375">
        <v>0</v>
      </c>
      <c r="CQ267" s="302">
        <v>0</v>
      </c>
      <c r="CR267" s="254">
        <f t="shared" si="35"/>
        <v>0</v>
      </c>
      <c r="CS267" s="255">
        <f t="shared" si="41"/>
        <v>0</v>
      </c>
      <c r="CT267" s="291">
        <f t="shared" si="42"/>
        <v>0</v>
      </c>
      <c r="CU267" s="824">
        <f t="shared" si="36"/>
        <v>0</v>
      </c>
      <c r="CV267" s="373">
        <f t="shared" si="37"/>
        <v>0</v>
      </c>
      <c r="CW267" s="373">
        <f t="shared" si="38"/>
        <v>0</v>
      </c>
      <c r="CX267" s="910"/>
      <c r="CY267" s="907"/>
      <c r="CZ267" s="947"/>
    </row>
    <row r="268" spans="1:104" s="6" customFormat="1" ht="22.5" customHeight="1" x14ac:dyDescent="0.25">
      <c r="A268" s="52">
        <v>258</v>
      </c>
      <c r="B268" s="972"/>
      <c r="C268" s="972"/>
      <c r="D268" s="175" t="str">
        <f>IF(B268="","",VLOOKUP(B268,'DATOS BANCARIOS'!$B$4:$K$23,2))</f>
        <v/>
      </c>
      <c r="E268" s="117" t="str">
        <f>IF(B268="","",VLOOKUP(B268,'DATOS BANCARIOS'!$B$4:$K$23,4))</f>
        <v/>
      </c>
      <c r="F268" s="117" t="str">
        <f>IF(B268="","",VLOOKUP(B268,'DATOS BANCARIOS'!$B$4:$K$23,5))</f>
        <v/>
      </c>
      <c r="G268" s="117" t="str">
        <f>IF(B268="","",VLOOKUP(B268,'DATOS BANCARIOS'!$B$4:$K$23,6))</f>
        <v/>
      </c>
      <c r="H268" s="117" t="str">
        <f>IF(B268="","",VLOOKUP(B268,'DATOS BANCARIOS'!$B$4:$K$23,7))</f>
        <v/>
      </c>
      <c r="I268" s="117" t="str">
        <f>IF(B268="","",VLOOKUP(B268,'DATOS BANCARIOS'!$B$4:$K$23,8))</f>
        <v/>
      </c>
      <c r="J268" s="713"/>
      <c r="K268" s="397"/>
      <c r="L268" s="852">
        <v>0</v>
      </c>
      <c r="M268" s="196">
        <f>L268*'BD GRAL 2'!$E$3</f>
        <v>0</v>
      </c>
      <c r="N268" s="369">
        <v>0</v>
      </c>
      <c r="O268" s="196">
        <f>N268*'BD GRAL 2'!$E$4</f>
        <v>0</v>
      </c>
      <c r="P268" s="369">
        <v>0</v>
      </c>
      <c r="Q268" s="196">
        <f>P268*'BD GRAL 2'!$E$5</f>
        <v>0</v>
      </c>
      <c r="R268" s="369">
        <v>0</v>
      </c>
      <c r="S268" s="196">
        <f>R268*'BD GRAL 2'!$E$6</f>
        <v>0</v>
      </c>
      <c r="T268" s="369">
        <v>0</v>
      </c>
      <c r="U268" s="196">
        <f>T268*'BD GRAL 2'!$E$7</f>
        <v>0</v>
      </c>
      <c r="V268" s="369">
        <v>0</v>
      </c>
      <c r="W268" s="165">
        <f>V268*'BD GRAL 2'!$E$8</f>
        <v>0</v>
      </c>
      <c r="X268" s="369">
        <v>0</v>
      </c>
      <c r="Y268" s="196">
        <f>X268*'BD GRAL 2'!$E$9</f>
        <v>0</v>
      </c>
      <c r="Z268" s="369">
        <v>0</v>
      </c>
      <c r="AA268" s="196">
        <f>Z268*'BD GRAL 2'!$E$10</f>
        <v>0</v>
      </c>
      <c r="AB268" s="369">
        <v>0</v>
      </c>
      <c r="AC268" s="196">
        <f>AB268*'BD GRAL 2'!$E$11</f>
        <v>0</v>
      </c>
      <c r="AD268" s="369">
        <v>0</v>
      </c>
      <c r="AE268" s="196">
        <f>AD268*'BD GRAL 2'!$E$12</f>
        <v>0</v>
      </c>
      <c r="AF268" s="369">
        <v>0</v>
      </c>
      <c r="AG268" s="196">
        <f>AF268*'BD GRAL 2'!$E$13</f>
        <v>0</v>
      </c>
      <c r="AH268" s="369">
        <v>0</v>
      </c>
      <c r="AI268" s="196">
        <f>AH268*'BD GRAL 2'!$E$14</f>
        <v>0</v>
      </c>
      <c r="AJ268" s="369">
        <v>0</v>
      </c>
      <c r="AK268" s="196">
        <f>AJ268*'BD GRAL 2'!$E$15</f>
        <v>0</v>
      </c>
      <c r="AL268" s="369">
        <v>0</v>
      </c>
      <c r="AM268" s="196">
        <f>AL268*'BD GRAL 2'!$E$16</f>
        <v>0</v>
      </c>
      <c r="AN268" s="369">
        <v>0</v>
      </c>
      <c r="AO268" s="196">
        <f>AN268*'BD GRAL 2'!$E$17</f>
        <v>0</v>
      </c>
      <c r="AP268" s="369">
        <v>0</v>
      </c>
      <c r="AQ268" s="196">
        <f>AP268*'BD GRAL 2'!$E$18</f>
        <v>0</v>
      </c>
      <c r="AR268" s="207">
        <f>M268+O268+Q268+S268+U268+W268+Y268+AA268+AC268+AE268+AG268+AI268+AK268+AM268+AO268+AQ268</f>
        <v>0</v>
      </c>
      <c r="AS268" s="357">
        <v>0</v>
      </c>
      <c r="AT268" s="358">
        <v>0</v>
      </c>
      <c r="AU268" s="359">
        <v>0</v>
      </c>
      <c r="AV268" s="360">
        <v>0</v>
      </c>
      <c r="AW268" s="359">
        <v>0</v>
      </c>
      <c r="AX268" s="360">
        <v>0</v>
      </c>
      <c r="AY268" s="359">
        <v>0</v>
      </c>
      <c r="AZ268" s="361">
        <v>0</v>
      </c>
      <c r="BA268" s="359">
        <v>0</v>
      </c>
      <c r="BB268" s="361">
        <v>0</v>
      </c>
      <c r="BC268" s="359">
        <v>0</v>
      </c>
      <c r="BD268" s="361">
        <v>0</v>
      </c>
      <c r="BE268" s="362">
        <v>0</v>
      </c>
      <c r="BF268" s="232">
        <f t="shared" si="39"/>
        <v>0</v>
      </c>
      <c r="BG268" s="180">
        <f t="shared" si="40"/>
        <v>0</v>
      </c>
      <c r="BH268" s="227">
        <f t="shared" si="43"/>
        <v>0</v>
      </c>
      <c r="BI268" s="236">
        <f t="shared" si="44"/>
        <v>0</v>
      </c>
      <c r="BJ268" s="974"/>
      <c r="BK268" s="909"/>
      <c r="BL268" s="909"/>
      <c r="BM268" s="975"/>
      <c r="BO268" s="242">
        <v>258</v>
      </c>
      <c r="BP268" s="959"/>
      <c r="BQ268" s="959"/>
      <c r="BR268" s="391" t="str">
        <f>IF(BP268="","",VLOOKUP(BP268,'DATOS BANCARIOS'!$B$4:$K$23,2))</f>
        <v/>
      </c>
      <c r="BS268" s="392" t="str">
        <f>IF(BP268="","",VLOOKUP(BP268,'DATOS BANCARIOS'!$B$4:$K$23,4))</f>
        <v/>
      </c>
      <c r="BT268" s="393" t="str">
        <f>IF(BP268="","",VLOOKUP(BP268,'DATOS BANCARIOS'!$B$4:$K$23,5))</f>
        <v/>
      </c>
      <c r="BU268" s="393" t="str">
        <f>IF(BP268="","",VLOOKUP(BP268,'DATOS BANCARIOS'!$B$4:$K$23,6))</f>
        <v/>
      </c>
      <c r="BV268" s="393" t="str">
        <f>IF(BP268="","",VLOOKUP(BP268,'DATOS BANCARIOS'!$B$4:$K$23,7))</f>
        <v/>
      </c>
      <c r="BW268" s="393" t="str">
        <f>IF(BP268="","",VLOOKUP(BP268,'DATOS BANCARIOS'!$B$4:$K$23,8))</f>
        <v/>
      </c>
      <c r="BX268" s="713"/>
      <c r="BY268" s="395"/>
      <c r="BZ268" s="298">
        <v>0</v>
      </c>
      <c r="CA268" s="299">
        <v>0</v>
      </c>
      <c r="CB268" s="300">
        <v>0</v>
      </c>
      <c r="CC268" s="299">
        <v>0</v>
      </c>
      <c r="CD268" s="300">
        <v>0</v>
      </c>
      <c r="CE268" s="299">
        <v>0</v>
      </c>
      <c r="CF268" s="300">
        <v>0</v>
      </c>
      <c r="CG268" s="299">
        <v>0</v>
      </c>
      <c r="CH268" s="301">
        <v>0</v>
      </c>
      <c r="CI268" s="299">
        <v>0</v>
      </c>
      <c r="CJ268" s="301">
        <v>0</v>
      </c>
      <c r="CK268" s="299">
        <v>0</v>
      </c>
      <c r="CL268" s="375">
        <v>0</v>
      </c>
      <c r="CM268" s="376">
        <v>0</v>
      </c>
      <c r="CN268" s="375">
        <v>0</v>
      </c>
      <c r="CO268" s="376">
        <v>0</v>
      </c>
      <c r="CP268" s="375">
        <v>0</v>
      </c>
      <c r="CQ268" s="302">
        <v>0</v>
      </c>
      <c r="CR268" s="254">
        <f t="shared" ref="CR268:CR271" si="45">BZ268+CB268+CD268+CF268+CH268+CJ268+CL268+CN268+CP268</f>
        <v>0</v>
      </c>
      <c r="CS268" s="255">
        <f t="shared" si="41"/>
        <v>0</v>
      </c>
      <c r="CT268" s="291">
        <f t="shared" si="42"/>
        <v>0</v>
      </c>
      <c r="CU268" s="824">
        <f t="shared" ref="CU268:CU271" si="46">CK268</f>
        <v>0</v>
      </c>
      <c r="CV268" s="373">
        <f t="shared" ref="CV268:CV271" si="47">CR268-CU268</f>
        <v>0</v>
      </c>
      <c r="CW268" s="373">
        <f t="shared" ref="CW268:CW271" si="48">CV268+CU268</f>
        <v>0</v>
      </c>
      <c r="CX268" s="910"/>
      <c r="CY268" s="907"/>
      <c r="CZ268" s="947"/>
    </row>
    <row r="269" spans="1:104" s="6" customFormat="1" ht="22.5" customHeight="1" x14ac:dyDescent="0.25">
      <c r="A269" s="52">
        <v>259</v>
      </c>
      <c r="B269" s="972"/>
      <c r="C269" s="972"/>
      <c r="D269" s="175" t="str">
        <f>IF(B269="","",VLOOKUP(B269,'DATOS BANCARIOS'!$B$4:$K$23,2))</f>
        <v/>
      </c>
      <c r="E269" s="117" t="str">
        <f>IF(B269="","",VLOOKUP(B269,'DATOS BANCARIOS'!$B$4:$K$23,4))</f>
        <v/>
      </c>
      <c r="F269" s="117" t="str">
        <f>IF(B269="","",VLOOKUP(B269,'DATOS BANCARIOS'!$B$4:$K$23,5))</f>
        <v/>
      </c>
      <c r="G269" s="117" t="str">
        <f>IF(B269="","",VLOOKUP(B269,'DATOS BANCARIOS'!$B$4:$K$23,6))</f>
        <v/>
      </c>
      <c r="H269" s="117" t="str">
        <f>IF(B269="","",VLOOKUP(B269,'DATOS BANCARIOS'!$B$4:$K$23,7))</f>
        <v/>
      </c>
      <c r="I269" s="117" t="str">
        <f>IF(B269="","",VLOOKUP(B269,'DATOS BANCARIOS'!$B$4:$K$23,8))</f>
        <v/>
      </c>
      <c r="J269" s="713"/>
      <c r="K269" s="397"/>
      <c r="L269" s="852">
        <v>0</v>
      </c>
      <c r="M269" s="196">
        <f>L269*'BD GRAL 2'!$E$3</f>
        <v>0</v>
      </c>
      <c r="N269" s="369">
        <v>0</v>
      </c>
      <c r="O269" s="196">
        <f>N269*'BD GRAL 2'!$E$4</f>
        <v>0</v>
      </c>
      <c r="P269" s="369">
        <v>0</v>
      </c>
      <c r="Q269" s="196">
        <f>P269*'BD GRAL 2'!$E$5</f>
        <v>0</v>
      </c>
      <c r="R269" s="369">
        <v>0</v>
      </c>
      <c r="S269" s="196">
        <f>R269*'BD GRAL 2'!$E$6</f>
        <v>0</v>
      </c>
      <c r="T269" s="369">
        <v>0</v>
      </c>
      <c r="U269" s="196">
        <f>T269*'BD GRAL 2'!$E$7</f>
        <v>0</v>
      </c>
      <c r="V269" s="369">
        <v>0</v>
      </c>
      <c r="W269" s="165">
        <f>V269*'BD GRAL 2'!$E$8</f>
        <v>0</v>
      </c>
      <c r="X269" s="369">
        <v>0</v>
      </c>
      <c r="Y269" s="196">
        <f>X269*'BD GRAL 2'!$E$9</f>
        <v>0</v>
      </c>
      <c r="Z269" s="369">
        <v>0</v>
      </c>
      <c r="AA269" s="196">
        <f>Z269*'BD GRAL 2'!$E$10</f>
        <v>0</v>
      </c>
      <c r="AB269" s="369">
        <v>0</v>
      </c>
      <c r="AC269" s="196">
        <f>AB269*'BD GRAL 2'!$E$11</f>
        <v>0</v>
      </c>
      <c r="AD269" s="369">
        <v>0</v>
      </c>
      <c r="AE269" s="196">
        <f>AD269*'BD GRAL 2'!$E$12</f>
        <v>0</v>
      </c>
      <c r="AF269" s="369">
        <v>0</v>
      </c>
      <c r="AG269" s="196">
        <f>AF269*'BD GRAL 2'!$E$13</f>
        <v>0</v>
      </c>
      <c r="AH269" s="369">
        <v>0</v>
      </c>
      <c r="AI269" s="196">
        <f>AH269*'BD GRAL 2'!$E$14</f>
        <v>0</v>
      </c>
      <c r="AJ269" s="369">
        <v>0</v>
      </c>
      <c r="AK269" s="196">
        <f>AJ269*'BD GRAL 2'!$E$15</f>
        <v>0</v>
      </c>
      <c r="AL269" s="369">
        <v>0</v>
      </c>
      <c r="AM269" s="196">
        <f>AL269*'BD GRAL 2'!$E$16</f>
        <v>0</v>
      </c>
      <c r="AN269" s="369">
        <v>0</v>
      </c>
      <c r="AO269" s="196">
        <f>AN269*'BD GRAL 2'!$E$17</f>
        <v>0</v>
      </c>
      <c r="AP269" s="369">
        <v>0</v>
      </c>
      <c r="AQ269" s="196">
        <f>AP269*'BD GRAL 2'!$E$18</f>
        <v>0</v>
      </c>
      <c r="AR269" s="207">
        <f>M269+O269+Q269+S269+U269+W269+Y269+AA269+AC269+AE269+AG269+AI269+AK269+AM269+AO269+AQ269</f>
        <v>0</v>
      </c>
      <c r="AS269" s="357">
        <v>0</v>
      </c>
      <c r="AT269" s="358">
        <v>0</v>
      </c>
      <c r="AU269" s="359">
        <v>0</v>
      </c>
      <c r="AV269" s="360">
        <v>0</v>
      </c>
      <c r="AW269" s="359">
        <v>0</v>
      </c>
      <c r="AX269" s="360">
        <v>0</v>
      </c>
      <c r="AY269" s="359">
        <v>0</v>
      </c>
      <c r="AZ269" s="361">
        <v>0</v>
      </c>
      <c r="BA269" s="359">
        <v>0</v>
      </c>
      <c r="BB269" s="361">
        <v>0</v>
      </c>
      <c r="BC269" s="359">
        <v>0</v>
      </c>
      <c r="BD269" s="361">
        <v>0</v>
      </c>
      <c r="BE269" s="362">
        <v>0</v>
      </c>
      <c r="BF269" s="232">
        <f t="shared" ref="BF269:BG271" si="49">AT269+AV269+AX269+AZ269+BB269+BD269</f>
        <v>0</v>
      </c>
      <c r="BG269" s="180">
        <f t="shared" si="49"/>
        <v>0</v>
      </c>
      <c r="BH269" s="227">
        <f t="shared" si="43"/>
        <v>0</v>
      </c>
      <c r="BI269" s="236">
        <f t="shared" si="44"/>
        <v>0</v>
      </c>
      <c r="BJ269" s="974"/>
      <c r="BK269" s="909"/>
      <c r="BL269" s="909"/>
      <c r="BM269" s="975"/>
      <c r="BO269" s="242">
        <v>259</v>
      </c>
      <c r="BP269" s="959"/>
      <c r="BQ269" s="959"/>
      <c r="BR269" s="391" t="str">
        <f>IF(BP269="","",VLOOKUP(BP269,'DATOS BANCARIOS'!$B$4:$K$23,2))</f>
        <v/>
      </c>
      <c r="BS269" s="392" t="str">
        <f>IF(BP269="","",VLOOKUP(BP269,'DATOS BANCARIOS'!$B$4:$K$23,4))</f>
        <v/>
      </c>
      <c r="BT269" s="393" t="str">
        <f>IF(BP269="","",VLOOKUP(BP269,'DATOS BANCARIOS'!$B$4:$K$23,5))</f>
        <v/>
      </c>
      <c r="BU269" s="393" t="str">
        <f>IF(BP269="","",VLOOKUP(BP269,'DATOS BANCARIOS'!$B$4:$K$23,6))</f>
        <v/>
      </c>
      <c r="BV269" s="393" t="str">
        <f>IF(BP269="","",VLOOKUP(BP269,'DATOS BANCARIOS'!$B$4:$K$23,7))</f>
        <v/>
      </c>
      <c r="BW269" s="393" t="str">
        <f>IF(BP269="","",VLOOKUP(BP269,'DATOS BANCARIOS'!$B$4:$K$23,8))</f>
        <v/>
      </c>
      <c r="BX269" s="713"/>
      <c r="BY269" s="395"/>
      <c r="BZ269" s="298">
        <v>0</v>
      </c>
      <c r="CA269" s="299">
        <v>0</v>
      </c>
      <c r="CB269" s="300">
        <v>0</v>
      </c>
      <c r="CC269" s="299">
        <v>0</v>
      </c>
      <c r="CD269" s="300">
        <v>0</v>
      </c>
      <c r="CE269" s="299">
        <v>0</v>
      </c>
      <c r="CF269" s="300">
        <v>0</v>
      </c>
      <c r="CG269" s="299">
        <v>0</v>
      </c>
      <c r="CH269" s="301">
        <v>0</v>
      </c>
      <c r="CI269" s="299">
        <v>0</v>
      </c>
      <c r="CJ269" s="301">
        <v>0</v>
      </c>
      <c r="CK269" s="299">
        <v>0</v>
      </c>
      <c r="CL269" s="375">
        <v>0</v>
      </c>
      <c r="CM269" s="376">
        <v>0</v>
      </c>
      <c r="CN269" s="375">
        <v>0</v>
      </c>
      <c r="CO269" s="376">
        <v>0</v>
      </c>
      <c r="CP269" s="375">
        <v>0</v>
      </c>
      <c r="CQ269" s="302">
        <v>0</v>
      </c>
      <c r="CR269" s="254">
        <f t="shared" si="45"/>
        <v>0</v>
      </c>
      <c r="CS269" s="255">
        <f t="shared" ref="CS269:CS271" si="50">CA269+CC269+CE269+CG269+CI269+CK269+CM269+CO269+CQ269</f>
        <v>0</v>
      </c>
      <c r="CT269" s="291">
        <f>CR269-CS269</f>
        <v>0</v>
      </c>
      <c r="CU269" s="824">
        <f t="shared" si="46"/>
        <v>0</v>
      </c>
      <c r="CV269" s="373">
        <f t="shared" si="47"/>
        <v>0</v>
      </c>
      <c r="CW269" s="373">
        <f t="shared" si="48"/>
        <v>0</v>
      </c>
      <c r="CX269" s="910"/>
      <c r="CY269" s="907"/>
      <c r="CZ269" s="947"/>
    </row>
    <row r="270" spans="1:104" s="6" customFormat="1" ht="22.5" customHeight="1" x14ac:dyDescent="0.25">
      <c r="A270" s="52">
        <v>260</v>
      </c>
      <c r="B270" s="972"/>
      <c r="C270" s="972"/>
      <c r="D270" s="175" t="str">
        <f>IF(B270="","",VLOOKUP(B270,'DATOS BANCARIOS'!$B$4:$K$23,2))</f>
        <v/>
      </c>
      <c r="E270" s="117" t="str">
        <f>IF(B270="","",VLOOKUP(B270,'DATOS BANCARIOS'!$B$4:$K$23,4))</f>
        <v/>
      </c>
      <c r="F270" s="117" t="str">
        <f>IF(B270="","",VLOOKUP(B270,'DATOS BANCARIOS'!$B$4:$K$23,5))</f>
        <v/>
      </c>
      <c r="G270" s="117" t="str">
        <f>IF(B270="","",VLOOKUP(B270,'DATOS BANCARIOS'!$B$4:$K$23,6))</f>
        <v/>
      </c>
      <c r="H270" s="117" t="str">
        <f>IF(B270="","",VLOOKUP(B270,'DATOS BANCARIOS'!$B$4:$K$23,7))</f>
        <v/>
      </c>
      <c r="I270" s="117" t="str">
        <f>IF(B270="","",VLOOKUP(B270,'DATOS BANCARIOS'!$B$4:$K$23,8))</f>
        <v/>
      </c>
      <c r="J270" s="713"/>
      <c r="K270" s="397"/>
      <c r="L270" s="852">
        <v>0</v>
      </c>
      <c r="M270" s="196">
        <f>L270*'BD GRAL 2'!$E$3</f>
        <v>0</v>
      </c>
      <c r="N270" s="369">
        <v>0</v>
      </c>
      <c r="O270" s="196">
        <f>N270*'BD GRAL 2'!$E$4</f>
        <v>0</v>
      </c>
      <c r="P270" s="369">
        <v>0</v>
      </c>
      <c r="Q270" s="196">
        <f>P270*'BD GRAL 2'!$E$5</f>
        <v>0</v>
      </c>
      <c r="R270" s="369">
        <v>0</v>
      </c>
      <c r="S270" s="196">
        <f>R270*'BD GRAL 2'!$E$6</f>
        <v>0</v>
      </c>
      <c r="T270" s="369">
        <v>0</v>
      </c>
      <c r="U270" s="196">
        <f>T270*'BD GRAL 2'!$E$7</f>
        <v>0</v>
      </c>
      <c r="V270" s="369">
        <v>0</v>
      </c>
      <c r="W270" s="165">
        <f>V270*'BD GRAL 2'!$E$8</f>
        <v>0</v>
      </c>
      <c r="X270" s="369">
        <v>0</v>
      </c>
      <c r="Y270" s="196">
        <f>X270*'BD GRAL 2'!$E$9</f>
        <v>0</v>
      </c>
      <c r="Z270" s="369">
        <v>0</v>
      </c>
      <c r="AA270" s="196">
        <f>Z270*'BD GRAL 2'!$E$10</f>
        <v>0</v>
      </c>
      <c r="AB270" s="369">
        <v>0</v>
      </c>
      <c r="AC270" s="196">
        <f>AB270*'BD GRAL 2'!$E$11</f>
        <v>0</v>
      </c>
      <c r="AD270" s="369">
        <v>0</v>
      </c>
      <c r="AE270" s="196">
        <f>AD270*'BD GRAL 2'!$E$12</f>
        <v>0</v>
      </c>
      <c r="AF270" s="369">
        <v>0</v>
      </c>
      <c r="AG270" s="196">
        <f>AF270*'BD GRAL 2'!$E$13</f>
        <v>0</v>
      </c>
      <c r="AH270" s="369">
        <v>0</v>
      </c>
      <c r="AI270" s="196">
        <f>AH270*'BD GRAL 2'!$E$14</f>
        <v>0</v>
      </c>
      <c r="AJ270" s="369">
        <v>0</v>
      </c>
      <c r="AK270" s="196">
        <f>AJ270*'BD GRAL 2'!$E$15</f>
        <v>0</v>
      </c>
      <c r="AL270" s="369">
        <v>0</v>
      </c>
      <c r="AM270" s="196">
        <f>AL270*'BD GRAL 2'!$E$16</f>
        <v>0</v>
      </c>
      <c r="AN270" s="369">
        <v>0</v>
      </c>
      <c r="AO270" s="196">
        <f>AN270*'BD GRAL 2'!$E$17</f>
        <v>0</v>
      </c>
      <c r="AP270" s="369">
        <v>0</v>
      </c>
      <c r="AQ270" s="196">
        <f>AP270*'BD GRAL 2'!$E$18</f>
        <v>0</v>
      </c>
      <c r="AR270" s="207">
        <f>M270+O270+Q270+S270+U270+W270+Y270+AA270+AC270+AE270+AG270+AI270+AK270+AM270+AO270+AQ270</f>
        <v>0</v>
      </c>
      <c r="AS270" s="357">
        <v>0</v>
      </c>
      <c r="AT270" s="358">
        <v>0</v>
      </c>
      <c r="AU270" s="359">
        <v>0</v>
      </c>
      <c r="AV270" s="360">
        <v>0</v>
      </c>
      <c r="AW270" s="359">
        <v>0</v>
      </c>
      <c r="AX270" s="360">
        <v>0</v>
      </c>
      <c r="AY270" s="359">
        <v>0</v>
      </c>
      <c r="AZ270" s="361">
        <v>0</v>
      </c>
      <c r="BA270" s="359">
        <v>0</v>
      </c>
      <c r="BB270" s="361">
        <v>0</v>
      </c>
      <c r="BC270" s="359">
        <v>0</v>
      </c>
      <c r="BD270" s="361">
        <v>0</v>
      </c>
      <c r="BE270" s="362">
        <v>0</v>
      </c>
      <c r="BF270" s="232">
        <f t="shared" si="49"/>
        <v>0</v>
      </c>
      <c r="BG270" s="180">
        <f t="shared" si="49"/>
        <v>0</v>
      </c>
      <c r="BH270" s="227">
        <f>AS270-BG270</f>
        <v>0</v>
      </c>
      <c r="BI270" s="236">
        <f>AR270-BG270</f>
        <v>0</v>
      </c>
      <c r="BJ270" s="974"/>
      <c r="BK270" s="909"/>
      <c r="BL270" s="909"/>
      <c r="BM270" s="975"/>
      <c r="BO270" s="242">
        <v>260</v>
      </c>
      <c r="BP270" s="959"/>
      <c r="BQ270" s="959"/>
      <c r="BR270" s="391" t="str">
        <f>IF(BP270="","",VLOOKUP(BP270,'DATOS BANCARIOS'!$B$4:$K$23,2))</f>
        <v/>
      </c>
      <c r="BS270" s="392" t="str">
        <f>IF(BP270="","",VLOOKUP(BP270,'DATOS BANCARIOS'!$B$4:$K$23,4))</f>
        <v/>
      </c>
      <c r="BT270" s="393" t="str">
        <f>IF(BP270="","",VLOOKUP(BP270,'DATOS BANCARIOS'!$B$4:$K$23,5))</f>
        <v/>
      </c>
      <c r="BU270" s="393" t="str">
        <f>IF(BP270="","",VLOOKUP(BP270,'DATOS BANCARIOS'!$B$4:$K$23,6))</f>
        <v/>
      </c>
      <c r="BV270" s="393" t="str">
        <f>IF(BP270="","",VLOOKUP(BP270,'DATOS BANCARIOS'!$B$4:$K$23,7))</f>
        <v/>
      </c>
      <c r="BW270" s="393" t="str">
        <f>IF(BP270="","",VLOOKUP(BP270,'DATOS BANCARIOS'!$B$4:$K$23,8))</f>
        <v/>
      </c>
      <c r="BX270" s="713"/>
      <c r="BY270" s="395"/>
      <c r="BZ270" s="298">
        <v>0</v>
      </c>
      <c r="CA270" s="299">
        <v>0</v>
      </c>
      <c r="CB270" s="300">
        <v>0</v>
      </c>
      <c r="CC270" s="299">
        <v>0</v>
      </c>
      <c r="CD270" s="300">
        <v>0</v>
      </c>
      <c r="CE270" s="299">
        <v>0</v>
      </c>
      <c r="CF270" s="300">
        <v>0</v>
      </c>
      <c r="CG270" s="299">
        <v>0</v>
      </c>
      <c r="CH270" s="301">
        <v>0</v>
      </c>
      <c r="CI270" s="299">
        <v>0</v>
      </c>
      <c r="CJ270" s="301">
        <v>0</v>
      </c>
      <c r="CK270" s="299">
        <v>0</v>
      </c>
      <c r="CL270" s="375">
        <v>0</v>
      </c>
      <c r="CM270" s="376">
        <v>0</v>
      </c>
      <c r="CN270" s="375">
        <v>0</v>
      </c>
      <c r="CO270" s="376">
        <v>0</v>
      </c>
      <c r="CP270" s="375">
        <v>0</v>
      </c>
      <c r="CQ270" s="302">
        <v>0</v>
      </c>
      <c r="CR270" s="254">
        <f t="shared" si="45"/>
        <v>0</v>
      </c>
      <c r="CS270" s="255">
        <f t="shared" si="50"/>
        <v>0</v>
      </c>
      <c r="CT270" s="291">
        <f>CR270-CS270</f>
        <v>0</v>
      </c>
      <c r="CU270" s="824">
        <f t="shared" si="46"/>
        <v>0</v>
      </c>
      <c r="CV270" s="373">
        <f t="shared" si="47"/>
        <v>0</v>
      </c>
      <c r="CW270" s="373">
        <f t="shared" si="48"/>
        <v>0</v>
      </c>
      <c r="CX270" s="910"/>
      <c r="CY270" s="907"/>
      <c r="CZ270" s="947"/>
    </row>
    <row r="271" spans="1:104" s="6" customFormat="1" ht="22.5" customHeight="1" thickBot="1" x14ac:dyDescent="0.3">
      <c r="A271" s="69">
        <v>261</v>
      </c>
      <c r="B271" s="976"/>
      <c r="C271" s="976"/>
      <c r="D271" s="184" t="str">
        <f>IF(B271="","",VLOOKUP(B271,'DATOS BANCARIOS'!$B$4:$K$23,2))</f>
        <v/>
      </c>
      <c r="E271" s="185" t="str">
        <f>IF(B271="","",VLOOKUP(B271,'DATOS BANCARIOS'!$B$4:$K$23,4))</f>
        <v/>
      </c>
      <c r="F271" s="185" t="str">
        <f>IF(B271="","",VLOOKUP(B271,'DATOS BANCARIOS'!$B$4:$K$23,5))</f>
        <v/>
      </c>
      <c r="G271" s="185" t="str">
        <f>IF(B271="","",VLOOKUP(B271,'DATOS BANCARIOS'!$B$4:$K$23,6))</f>
        <v/>
      </c>
      <c r="H271" s="185" t="str">
        <f>IF(B271="","",VLOOKUP(B271,'DATOS BANCARIOS'!$B$4:$K$23,7))</f>
        <v/>
      </c>
      <c r="I271" s="185" t="str">
        <f>IF(B271="","",VLOOKUP(B271,'DATOS BANCARIOS'!$B$4:$K$23,8))</f>
        <v/>
      </c>
      <c r="J271" s="714"/>
      <c r="K271" s="398"/>
      <c r="L271" s="853">
        <v>0</v>
      </c>
      <c r="M271" s="196">
        <f>L271*'BD GRAL 2'!$E$3</f>
        <v>0</v>
      </c>
      <c r="N271" s="370">
        <v>0</v>
      </c>
      <c r="O271" s="196">
        <f>N271*'BD GRAL 2'!$E$4</f>
        <v>0</v>
      </c>
      <c r="P271" s="370">
        <v>0</v>
      </c>
      <c r="Q271" s="196">
        <f>P271*'BD GRAL 2'!$E$5</f>
        <v>0</v>
      </c>
      <c r="R271" s="370">
        <v>0</v>
      </c>
      <c r="S271" s="196">
        <f>R271*'BD GRAL 2'!$E$6</f>
        <v>0</v>
      </c>
      <c r="T271" s="370">
        <v>0</v>
      </c>
      <c r="U271" s="196">
        <f>T271*'BD GRAL 2'!$E$7</f>
        <v>0</v>
      </c>
      <c r="V271" s="370">
        <v>0</v>
      </c>
      <c r="W271" s="165">
        <f>V271*'BD GRAL 2'!$E$8</f>
        <v>0</v>
      </c>
      <c r="X271" s="370">
        <v>0</v>
      </c>
      <c r="Y271" s="196">
        <f>X271*'BD GRAL 2'!$E$9</f>
        <v>0</v>
      </c>
      <c r="Z271" s="370">
        <v>0</v>
      </c>
      <c r="AA271" s="196">
        <f>Z271*'BD GRAL 2'!$E$10</f>
        <v>0</v>
      </c>
      <c r="AB271" s="370">
        <v>0</v>
      </c>
      <c r="AC271" s="196">
        <f>AB271*'BD GRAL 2'!$E$11</f>
        <v>0</v>
      </c>
      <c r="AD271" s="370">
        <v>0</v>
      </c>
      <c r="AE271" s="196">
        <f>AD271*'BD GRAL 2'!$E$12</f>
        <v>0</v>
      </c>
      <c r="AF271" s="370">
        <v>0</v>
      </c>
      <c r="AG271" s="196">
        <f>AF271*'BD GRAL 2'!$E$13</f>
        <v>0</v>
      </c>
      <c r="AH271" s="370">
        <v>0</v>
      </c>
      <c r="AI271" s="196">
        <f>AH271*'BD GRAL 2'!$E$14</f>
        <v>0</v>
      </c>
      <c r="AJ271" s="370">
        <v>0</v>
      </c>
      <c r="AK271" s="196">
        <f>AJ271*'BD GRAL 2'!$E$15</f>
        <v>0</v>
      </c>
      <c r="AL271" s="370">
        <v>0</v>
      </c>
      <c r="AM271" s="196">
        <f>AL271*'BD GRAL 2'!$E$16</f>
        <v>0</v>
      </c>
      <c r="AN271" s="370">
        <v>0</v>
      </c>
      <c r="AO271" s="196">
        <f>AN271*'BD GRAL 2'!$E$17</f>
        <v>0</v>
      </c>
      <c r="AP271" s="370">
        <v>0</v>
      </c>
      <c r="AQ271" s="196">
        <f>AP271*'BD GRAL 2'!$E$18</f>
        <v>0</v>
      </c>
      <c r="AR271" s="208">
        <f>M271+O271+Q271+S271+U271+W271+Y271+AA271+AC271+AE271+AG271+AI271+AK271+AM271+AO271+AQ271</f>
        <v>0</v>
      </c>
      <c r="AS271" s="363">
        <v>0</v>
      </c>
      <c r="AT271" s="364">
        <v>0</v>
      </c>
      <c r="AU271" s="365">
        <v>0</v>
      </c>
      <c r="AV271" s="366">
        <v>0</v>
      </c>
      <c r="AW271" s="365">
        <v>0</v>
      </c>
      <c r="AX271" s="366">
        <v>0</v>
      </c>
      <c r="AY271" s="365">
        <v>0</v>
      </c>
      <c r="AZ271" s="367">
        <v>0</v>
      </c>
      <c r="BA271" s="365">
        <v>0</v>
      </c>
      <c r="BB271" s="367">
        <v>0</v>
      </c>
      <c r="BC271" s="365">
        <v>0</v>
      </c>
      <c r="BD271" s="367">
        <v>0</v>
      </c>
      <c r="BE271" s="368">
        <v>0</v>
      </c>
      <c r="BF271" s="233">
        <f t="shared" si="49"/>
        <v>0</v>
      </c>
      <c r="BG271" s="187">
        <f t="shared" si="49"/>
        <v>0</v>
      </c>
      <c r="BH271" s="227">
        <f>AS271-BG271</f>
        <v>0</v>
      </c>
      <c r="BI271" s="237">
        <f>AR271-BG271</f>
        <v>0</v>
      </c>
      <c r="BJ271" s="980"/>
      <c r="BK271" s="981"/>
      <c r="BL271" s="981"/>
      <c r="BM271" s="982"/>
      <c r="BO271" s="267">
        <v>261</v>
      </c>
      <c r="BP271" s="959"/>
      <c r="BQ271" s="959"/>
      <c r="BR271" s="391" t="str">
        <f>IF(BP271="","",VLOOKUP(BP271,'DATOS BANCARIOS'!$B$4:$K$23,2))</f>
        <v/>
      </c>
      <c r="BS271" s="392" t="str">
        <f>IF(BP271="","",VLOOKUP(BP271,'DATOS BANCARIOS'!$B$4:$K$23,4))</f>
        <v/>
      </c>
      <c r="BT271" s="393" t="str">
        <f>IF(BP271="","",VLOOKUP(BP271,'DATOS BANCARIOS'!$B$4:$K$23,5))</f>
        <v/>
      </c>
      <c r="BU271" s="393" t="str">
        <f>IF(BP271="","",VLOOKUP(BP271,'DATOS BANCARIOS'!$B$4:$K$23,6))</f>
        <v/>
      </c>
      <c r="BV271" s="393" t="str">
        <f>IF(BP271="","",VLOOKUP(BP271,'DATOS BANCARIOS'!$B$4:$K$23,7))</f>
        <v/>
      </c>
      <c r="BW271" s="393" t="str">
        <f>IF(BP271="","",VLOOKUP(BP271,'DATOS BANCARIOS'!$B$4:$K$23,8))</f>
        <v/>
      </c>
      <c r="BX271" s="713"/>
      <c r="BY271" s="395"/>
      <c r="BZ271" s="303">
        <v>0</v>
      </c>
      <c r="CA271" s="304">
        <v>0</v>
      </c>
      <c r="CB271" s="305">
        <v>0</v>
      </c>
      <c r="CC271" s="304">
        <v>0</v>
      </c>
      <c r="CD271" s="305">
        <v>0</v>
      </c>
      <c r="CE271" s="304">
        <v>0</v>
      </c>
      <c r="CF271" s="305">
        <v>0</v>
      </c>
      <c r="CG271" s="304">
        <v>0</v>
      </c>
      <c r="CH271" s="306">
        <v>0</v>
      </c>
      <c r="CI271" s="304">
        <v>0</v>
      </c>
      <c r="CJ271" s="306">
        <v>0</v>
      </c>
      <c r="CK271" s="304">
        <v>0</v>
      </c>
      <c r="CL271" s="377">
        <v>0</v>
      </c>
      <c r="CM271" s="378">
        <v>0</v>
      </c>
      <c r="CN271" s="377">
        <v>0</v>
      </c>
      <c r="CO271" s="378">
        <v>0</v>
      </c>
      <c r="CP271" s="377">
        <v>0</v>
      </c>
      <c r="CQ271" s="307">
        <v>0</v>
      </c>
      <c r="CR271" s="855">
        <f t="shared" si="45"/>
        <v>0</v>
      </c>
      <c r="CS271" s="255">
        <f t="shared" si="50"/>
        <v>0</v>
      </c>
      <c r="CT271" s="292">
        <f>CR271-CS271</f>
        <v>0</v>
      </c>
      <c r="CU271" s="824">
        <f t="shared" si="46"/>
        <v>0</v>
      </c>
      <c r="CV271" s="373">
        <f t="shared" si="47"/>
        <v>0</v>
      </c>
      <c r="CW271" s="828">
        <f t="shared" si="48"/>
        <v>0</v>
      </c>
      <c r="CX271" s="948"/>
      <c r="CY271" s="949"/>
      <c r="CZ271" s="950"/>
    </row>
    <row r="272" spans="1:104" s="6" customFormat="1" ht="22.5" customHeight="1" thickBot="1" x14ac:dyDescent="0.3">
      <c r="A272" s="191"/>
      <c r="B272" s="311"/>
      <c r="C272" s="311"/>
      <c r="D272" s="189"/>
      <c r="E272" s="189"/>
      <c r="F272" s="189"/>
      <c r="G272" s="189"/>
      <c r="H272" s="189"/>
      <c r="I272" s="413"/>
      <c r="J272" s="414"/>
      <c r="K272" s="415" t="s">
        <v>185</v>
      </c>
      <c r="L272" s="416">
        <f>SUM(L11:L271)</f>
        <v>35</v>
      </c>
      <c r="M272" s="417">
        <f t="shared" ref="M272:AR272" si="51">SUM(M11:M271)</f>
        <v>14000</v>
      </c>
      <c r="N272" s="416">
        <f t="shared" si="51"/>
        <v>35</v>
      </c>
      <c r="O272" s="417">
        <f t="shared" si="51"/>
        <v>10500</v>
      </c>
      <c r="P272" s="416">
        <f t="shared" si="51"/>
        <v>35</v>
      </c>
      <c r="Q272" s="417">
        <f t="shared" si="51"/>
        <v>70000</v>
      </c>
      <c r="R272" s="416">
        <f t="shared" si="51"/>
        <v>11</v>
      </c>
      <c r="S272" s="417">
        <f t="shared" si="51"/>
        <v>14300</v>
      </c>
      <c r="T272" s="416">
        <f t="shared" si="51"/>
        <v>11</v>
      </c>
      <c r="U272" s="417">
        <f t="shared" si="51"/>
        <v>2200</v>
      </c>
      <c r="V272" s="418">
        <f t="shared" si="51"/>
        <v>8</v>
      </c>
      <c r="W272" s="417">
        <f t="shared" si="51"/>
        <v>16000</v>
      </c>
      <c r="X272" s="416">
        <f t="shared" si="51"/>
        <v>7</v>
      </c>
      <c r="Y272" s="417">
        <f t="shared" si="51"/>
        <v>18900</v>
      </c>
      <c r="Z272" s="416">
        <f t="shared" si="51"/>
        <v>0</v>
      </c>
      <c r="AA272" s="417">
        <f t="shared" si="51"/>
        <v>0</v>
      </c>
      <c r="AB272" s="416">
        <f t="shared" si="51"/>
        <v>0</v>
      </c>
      <c r="AC272" s="417">
        <f t="shared" si="51"/>
        <v>0</v>
      </c>
      <c r="AD272" s="416">
        <f t="shared" si="51"/>
        <v>0</v>
      </c>
      <c r="AE272" s="417">
        <f t="shared" si="51"/>
        <v>0</v>
      </c>
      <c r="AF272" s="416">
        <f t="shared" si="51"/>
        <v>0</v>
      </c>
      <c r="AG272" s="417">
        <f t="shared" si="51"/>
        <v>0</v>
      </c>
      <c r="AH272" s="416">
        <f t="shared" si="51"/>
        <v>0</v>
      </c>
      <c r="AI272" s="417">
        <f t="shared" si="51"/>
        <v>0</v>
      </c>
      <c r="AJ272" s="416">
        <f t="shared" si="51"/>
        <v>0</v>
      </c>
      <c r="AK272" s="417">
        <f t="shared" si="51"/>
        <v>0</v>
      </c>
      <c r="AL272" s="416">
        <f t="shared" si="51"/>
        <v>0</v>
      </c>
      <c r="AM272" s="417">
        <f t="shared" si="51"/>
        <v>0</v>
      </c>
      <c r="AN272" s="416">
        <f t="shared" si="51"/>
        <v>0</v>
      </c>
      <c r="AO272" s="417">
        <f t="shared" si="51"/>
        <v>0</v>
      </c>
      <c r="AP272" s="416">
        <f t="shared" si="51"/>
        <v>0</v>
      </c>
      <c r="AQ272" s="417">
        <f t="shared" si="51"/>
        <v>0</v>
      </c>
      <c r="AR272" s="419">
        <f t="shared" si="51"/>
        <v>145900</v>
      </c>
      <c r="AS272" s="320"/>
      <c r="AT272" s="197"/>
      <c r="AU272" s="188"/>
      <c r="AV272" s="198"/>
      <c r="AW272" s="188"/>
      <c r="AX272" s="198"/>
      <c r="AY272" s="188"/>
      <c r="AZ272" s="197"/>
      <c r="BA272" s="188"/>
      <c r="BB272" s="197"/>
      <c r="BC272" s="188"/>
      <c r="BD272" s="197"/>
      <c r="BE272" s="321"/>
      <c r="BF272" s="720"/>
      <c r="BG272" s="718">
        <f>SUM(BG11:BG271)</f>
        <v>13150</v>
      </c>
      <c r="BH272" s="719">
        <f>SUM(BH11:BH271)</f>
        <v>13100</v>
      </c>
      <c r="BI272" s="644">
        <f>AR272-BG272</f>
        <v>132750</v>
      </c>
      <c r="BJ272" s="977"/>
      <c r="BK272" s="978"/>
      <c r="BL272" s="978"/>
      <c r="BM272" s="979"/>
      <c r="BO272" s="191"/>
      <c r="BP272" s="936"/>
      <c r="BQ272" s="936"/>
      <c r="BR272" s="311"/>
      <c r="BS272" s="311"/>
      <c r="BT272" s="312"/>
      <c r="BU272" s="312"/>
      <c r="BV272" s="312"/>
      <c r="BW272" s="312"/>
      <c r="BX272" s="313"/>
      <c r="BY272" s="314" t="s">
        <v>180</v>
      </c>
      <c r="BZ272" s="272">
        <f>SUM(BZ11:BZ271)</f>
        <v>13000</v>
      </c>
      <c r="CA272" s="263">
        <f t="shared" ref="CA272:CQ272" si="52">SUM(CA11:CA271)</f>
        <v>6500</v>
      </c>
      <c r="CB272" s="272">
        <f t="shared" si="52"/>
        <v>0</v>
      </c>
      <c r="CC272" s="263">
        <f t="shared" si="52"/>
        <v>0</v>
      </c>
      <c r="CD272" s="272">
        <f t="shared" si="52"/>
        <v>0</v>
      </c>
      <c r="CE272" s="263">
        <f t="shared" si="52"/>
        <v>0</v>
      </c>
      <c r="CF272" s="272">
        <f t="shared" si="52"/>
        <v>800</v>
      </c>
      <c r="CG272" s="263">
        <f t="shared" si="52"/>
        <v>400</v>
      </c>
      <c r="CH272" s="265">
        <f t="shared" si="52"/>
        <v>5120</v>
      </c>
      <c r="CI272" s="263">
        <f t="shared" si="52"/>
        <v>4400</v>
      </c>
      <c r="CJ272" s="265">
        <f t="shared" si="52"/>
        <v>0</v>
      </c>
      <c r="CK272" s="263">
        <f t="shared" si="52"/>
        <v>0</v>
      </c>
      <c r="CL272" s="265">
        <f t="shared" si="52"/>
        <v>0</v>
      </c>
      <c r="CM272" s="263">
        <f t="shared" si="52"/>
        <v>0</v>
      </c>
      <c r="CN272" s="265">
        <f t="shared" si="52"/>
        <v>0</v>
      </c>
      <c r="CO272" s="263">
        <f t="shared" si="52"/>
        <v>0</v>
      </c>
      <c r="CP272" s="265">
        <f t="shared" si="52"/>
        <v>0</v>
      </c>
      <c r="CQ272" s="263">
        <f t="shared" si="52"/>
        <v>0</v>
      </c>
      <c r="CR272" s="262">
        <f>SUM(CR11:CR271)</f>
        <v>18920</v>
      </c>
      <c r="CS272" s="264">
        <f>SUM(CS11:CS271)</f>
        <v>11300</v>
      </c>
      <c r="CT272" s="266">
        <f>CR272-CS272</f>
        <v>7620</v>
      </c>
      <c r="CU272" s="825">
        <f>SUM(CU11:CU271)</f>
        <v>0</v>
      </c>
      <c r="CV272" s="830">
        <f>SUM(CV11:CV271)</f>
        <v>18920</v>
      </c>
      <c r="CW272" s="829">
        <f>SUM(CW11:CW271)</f>
        <v>18920</v>
      </c>
      <c r="CX272" s="951"/>
      <c r="CY272" s="951"/>
      <c r="CZ272" s="952"/>
    </row>
    <row r="273" spans="1:104" s="6" customFormat="1" ht="22.5" customHeight="1" thickBot="1" x14ac:dyDescent="0.3">
      <c r="A273" s="2"/>
      <c r="D273" s="128"/>
      <c r="E273" s="128"/>
      <c r="F273" s="128"/>
      <c r="G273" s="128"/>
      <c r="H273" s="128"/>
      <c r="I273" s="334"/>
      <c r="J273" s="335"/>
      <c r="K273" s="336" t="s">
        <v>186</v>
      </c>
      <c r="L273" s="338">
        <f>$BJ$5</f>
        <v>35</v>
      </c>
      <c r="M273" s="339">
        <f>L273*'BD GRAL 2'!E3</f>
        <v>14000</v>
      </c>
      <c r="N273" s="338">
        <f>$BJ$5</f>
        <v>35</v>
      </c>
      <c r="O273" s="339">
        <f>N273*'BD GRAL 2'!E4</f>
        <v>10500</v>
      </c>
      <c r="P273" s="338">
        <f>$BJ$5</f>
        <v>35</v>
      </c>
      <c r="Q273" s="339">
        <f>P273*'BD GRAL 2'!E5</f>
        <v>70000</v>
      </c>
      <c r="R273" s="338">
        <f>$BJ$5</f>
        <v>35</v>
      </c>
      <c r="S273" s="339">
        <f>R273*'BD GRAL 2'!E6</f>
        <v>45500</v>
      </c>
      <c r="T273" s="338">
        <f>$BJ$5</f>
        <v>35</v>
      </c>
      <c r="U273" s="339">
        <f>T273*'BD GRAL 2'!E7</f>
        <v>7000</v>
      </c>
      <c r="V273" s="338">
        <f>$BJ$5</f>
        <v>35</v>
      </c>
      <c r="W273" s="339">
        <f>V273*'BD GRAL 2'!E8</f>
        <v>70000</v>
      </c>
      <c r="X273" s="338">
        <f>$BJ$5</f>
        <v>35</v>
      </c>
      <c r="Y273" s="339">
        <f>X273*'BD GRAL 2'!E9</f>
        <v>94500</v>
      </c>
      <c r="Z273" s="338">
        <f>$BJ$5</f>
        <v>35</v>
      </c>
      <c r="AA273" s="339">
        <f>Z273*'BD GRAL 2'!E10</f>
        <v>196000</v>
      </c>
      <c r="AB273" s="338">
        <f>$BJ$5</f>
        <v>35</v>
      </c>
      <c r="AC273" s="339">
        <f>AB273*'BD GRAL 2'!E11</f>
        <v>3500</v>
      </c>
      <c r="AD273" s="338">
        <f>$BJ$5</f>
        <v>35</v>
      </c>
      <c r="AE273" s="339">
        <f>AD273*'BD GRAL 2'!E12</f>
        <v>28000</v>
      </c>
      <c r="AF273" s="338">
        <f>$BJ$5</f>
        <v>35</v>
      </c>
      <c r="AG273" s="339">
        <f>AF273*'BD GRAL 2'!E13</f>
        <v>21000</v>
      </c>
      <c r="AH273" s="338">
        <f>$BJ$5</f>
        <v>35</v>
      </c>
      <c r="AI273" s="339">
        <f>AH273*'BD GRAL 2'!E14</f>
        <v>17500</v>
      </c>
      <c r="AJ273" s="338">
        <f>$BJ$5</f>
        <v>35</v>
      </c>
      <c r="AK273" s="339">
        <f>AJ273*'BD GRAL 2'!E15</f>
        <v>52500</v>
      </c>
      <c r="AL273" s="338">
        <f>$BJ$5</f>
        <v>35</v>
      </c>
      <c r="AM273" s="339">
        <f>AL273*'BD GRAL 2'!E16</f>
        <v>35000</v>
      </c>
      <c r="AN273" s="338">
        <f>$BJ$5</f>
        <v>35</v>
      </c>
      <c r="AO273" s="339">
        <f>AN273*'BD GRAL 2'!E17</f>
        <v>10500</v>
      </c>
      <c r="AP273" s="338">
        <f>$BJ$5</f>
        <v>35</v>
      </c>
      <c r="AQ273" s="339">
        <f>AP273*'BD GRAL 2'!E18</f>
        <v>7000</v>
      </c>
      <c r="AR273" s="337">
        <f>M273+O273+Q273+S273+U273+W273+Y273+AA273+AC273+AE273+AG273+AI273+AK273+AM273+AO273+AQ273</f>
        <v>682500</v>
      </c>
      <c r="AS273" s="322"/>
      <c r="AT273" s="165"/>
      <c r="AU273" s="323"/>
      <c r="AV273" s="324"/>
      <c r="AW273" s="323"/>
      <c r="AX273" s="324"/>
      <c r="AY273" s="323"/>
      <c r="AZ273" s="165"/>
      <c r="BA273" s="323"/>
      <c r="BB273" s="165"/>
      <c r="BC273" s="323"/>
      <c r="BD273" s="165"/>
      <c r="BE273" s="325"/>
      <c r="BF273" s="638"/>
      <c r="BG273" s="639"/>
      <c r="BH273" s="640" t="s">
        <v>186</v>
      </c>
      <c r="BI273" s="645">
        <f>AR273</f>
        <v>682500</v>
      </c>
      <c r="BJ273" s="929"/>
      <c r="BK273" s="930"/>
      <c r="BL273" s="930"/>
      <c r="BM273" s="931"/>
      <c r="BO273" s="2"/>
      <c r="BT273" s="141"/>
      <c r="BU273" s="141"/>
      <c r="BV273" s="141"/>
      <c r="BW273" s="141"/>
      <c r="BX273" s="2"/>
      <c r="BY273" s="219"/>
      <c r="BZ273" s="268"/>
      <c r="CA273" s="269"/>
      <c r="CB273" s="270"/>
      <c r="CC273" s="269"/>
      <c r="CD273" s="270"/>
      <c r="CE273" s="269"/>
      <c r="CF273" s="270"/>
      <c r="CG273" s="269"/>
      <c r="CH273" s="270"/>
      <c r="CI273" s="269"/>
      <c r="CJ273" s="270"/>
      <c r="CK273" s="269"/>
      <c r="CL273" s="270"/>
      <c r="CM273" s="271"/>
      <c r="CN273" s="271"/>
      <c r="CO273" s="271"/>
      <c r="CP273" s="271"/>
      <c r="CQ273" s="271"/>
      <c r="CR273" s="209"/>
      <c r="CS273" s="209"/>
      <c r="CT273" s="209"/>
      <c r="CU273" s="209"/>
      <c r="CV273" s="209"/>
      <c r="CW273" s="209"/>
      <c r="CX273" s="939"/>
      <c r="CY273" s="939"/>
      <c r="CZ273" s="939"/>
    </row>
    <row r="274" spans="1:104" s="6" customFormat="1" ht="22.5" customHeight="1" thickBot="1" x14ac:dyDescent="0.3">
      <c r="A274" s="2"/>
      <c r="D274" s="128"/>
      <c r="E274" s="128"/>
      <c r="F274" s="128"/>
      <c r="G274" s="128"/>
      <c r="H274" s="128"/>
      <c r="I274" s="331"/>
      <c r="J274" s="332"/>
      <c r="K274" s="333" t="s">
        <v>245</v>
      </c>
      <c r="L274" s="329">
        <f>L273-L272</f>
        <v>0</v>
      </c>
      <c r="M274" s="330">
        <f t="shared" ref="M274:AR274" si="53">M273-M272</f>
        <v>0</v>
      </c>
      <c r="N274" s="329">
        <f t="shared" si="53"/>
        <v>0</v>
      </c>
      <c r="O274" s="330">
        <f t="shared" si="53"/>
        <v>0</v>
      </c>
      <c r="P274" s="329">
        <f t="shared" si="53"/>
        <v>0</v>
      </c>
      <c r="Q274" s="330">
        <f t="shared" si="53"/>
        <v>0</v>
      </c>
      <c r="R274" s="329">
        <f t="shared" si="53"/>
        <v>24</v>
      </c>
      <c r="S274" s="330">
        <f t="shared" si="53"/>
        <v>31200</v>
      </c>
      <c r="T274" s="329">
        <f t="shared" si="53"/>
        <v>24</v>
      </c>
      <c r="U274" s="330">
        <f t="shared" si="53"/>
        <v>4800</v>
      </c>
      <c r="V274" s="329">
        <f t="shared" si="53"/>
        <v>27</v>
      </c>
      <c r="W274" s="330">
        <f t="shared" si="53"/>
        <v>54000</v>
      </c>
      <c r="X274" s="329">
        <f t="shared" si="53"/>
        <v>28</v>
      </c>
      <c r="Y274" s="330">
        <f t="shared" si="53"/>
        <v>75600</v>
      </c>
      <c r="Z274" s="329">
        <f t="shared" si="53"/>
        <v>35</v>
      </c>
      <c r="AA274" s="330">
        <f t="shared" si="53"/>
        <v>196000</v>
      </c>
      <c r="AB274" s="329">
        <f t="shared" si="53"/>
        <v>35</v>
      </c>
      <c r="AC274" s="330">
        <f t="shared" si="53"/>
        <v>3500</v>
      </c>
      <c r="AD274" s="329">
        <f t="shared" si="53"/>
        <v>35</v>
      </c>
      <c r="AE274" s="330">
        <f t="shared" si="53"/>
        <v>28000</v>
      </c>
      <c r="AF274" s="329">
        <f t="shared" si="53"/>
        <v>35</v>
      </c>
      <c r="AG274" s="330">
        <f t="shared" si="53"/>
        <v>21000</v>
      </c>
      <c r="AH274" s="329">
        <f t="shared" si="53"/>
        <v>35</v>
      </c>
      <c r="AI274" s="330">
        <f t="shared" si="53"/>
        <v>17500</v>
      </c>
      <c r="AJ274" s="329">
        <f t="shared" si="53"/>
        <v>35</v>
      </c>
      <c r="AK274" s="330">
        <f t="shared" si="53"/>
        <v>52500</v>
      </c>
      <c r="AL274" s="329">
        <f t="shared" si="53"/>
        <v>35</v>
      </c>
      <c r="AM274" s="330">
        <f t="shared" si="53"/>
        <v>35000</v>
      </c>
      <c r="AN274" s="329">
        <f t="shared" si="53"/>
        <v>35</v>
      </c>
      <c r="AO274" s="330">
        <f t="shared" si="53"/>
        <v>10500</v>
      </c>
      <c r="AP274" s="329">
        <f t="shared" si="53"/>
        <v>35</v>
      </c>
      <c r="AQ274" s="330">
        <f t="shared" si="53"/>
        <v>7000</v>
      </c>
      <c r="AR274" s="330">
        <f t="shared" si="53"/>
        <v>536600</v>
      </c>
      <c r="AS274" s="322"/>
      <c r="AT274" s="186"/>
      <c r="AU274" s="326"/>
      <c r="AV274" s="327"/>
      <c r="AW274" s="326"/>
      <c r="AX274" s="327"/>
      <c r="AY274" s="326"/>
      <c r="AZ274" s="186"/>
      <c r="BA274" s="326"/>
      <c r="BB274" s="186"/>
      <c r="BC274" s="326"/>
      <c r="BD274" s="186"/>
      <c r="BE274" s="328"/>
      <c r="BF274" s="641"/>
      <c r="BG274" s="642"/>
      <c r="BH274" s="643" t="s">
        <v>246</v>
      </c>
      <c r="BI274" s="646">
        <f>BI273-BI272</f>
        <v>549750</v>
      </c>
      <c r="BJ274" s="929"/>
      <c r="BK274" s="930"/>
      <c r="BL274" s="930"/>
      <c r="BM274" s="931"/>
      <c r="BO274" s="2"/>
      <c r="BT274" s="141"/>
      <c r="BU274" s="141"/>
      <c r="BV274" s="141"/>
      <c r="BW274" s="141"/>
      <c r="BX274" s="2"/>
      <c r="BY274" s="219"/>
      <c r="BZ274" s="209"/>
      <c r="CA274" s="245"/>
      <c r="CB274" s="210"/>
      <c r="CC274" s="245"/>
      <c r="CD274" s="210"/>
      <c r="CE274" s="245"/>
      <c r="CF274" s="210"/>
      <c r="CG274" s="245"/>
      <c r="CH274" s="210"/>
      <c r="CI274" s="245"/>
      <c r="CJ274" s="210"/>
      <c r="CK274" s="245"/>
      <c r="CL274" s="210"/>
      <c r="CM274" s="247"/>
      <c r="CN274" s="247"/>
      <c r="CO274" s="247"/>
      <c r="CP274" s="247"/>
      <c r="CQ274" s="247"/>
      <c r="CR274" s="209"/>
      <c r="CS274" s="209"/>
      <c r="CT274" s="209"/>
      <c r="CU274" s="209"/>
      <c r="CV274" s="209"/>
      <c r="CW274" s="209"/>
      <c r="CX274" s="939"/>
      <c r="CY274" s="939"/>
      <c r="CZ274" s="939"/>
    </row>
    <row r="275" spans="1:104" s="6" customFormat="1" ht="22.5" customHeight="1" thickBot="1" x14ac:dyDescent="0.3">
      <c r="A275" s="2"/>
      <c r="D275" s="128"/>
      <c r="E275" s="128"/>
      <c r="F275" s="128"/>
      <c r="G275" s="128"/>
      <c r="H275" s="128"/>
      <c r="I275" s="128"/>
      <c r="J275" s="2"/>
      <c r="K275" s="4"/>
      <c r="L275" s="192"/>
      <c r="M275" s="379"/>
      <c r="N275" s="192"/>
      <c r="O275" s="379"/>
      <c r="P275" s="192"/>
      <c r="Q275" s="379"/>
      <c r="R275" s="192"/>
      <c r="S275" s="379"/>
      <c r="T275" s="192"/>
      <c r="U275" s="379"/>
      <c r="V275" s="192"/>
      <c r="W275" s="379"/>
      <c r="X275" s="192"/>
      <c r="Y275" s="379"/>
      <c r="Z275" s="192"/>
      <c r="AA275" s="379"/>
      <c r="AB275" s="192"/>
      <c r="AC275" s="379"/>
      <c r="AD275" s="192"/>
      <c r="AE275" s="379"/>
      <c r="AF275" s="192"/>
      <c r="AG275" s="379"/>
      <c r="AH275" s="192"/>
      <c r="AI275" s="379"/>
      <c r="AJ275" s="192"/>
      <c r="AK275" s="379"/>
      <c r="AL275" s="192"/>
      <c r="AM275" s="379"/>
      <c r="AN275" s="192"/>
      <c r="AO275" s="379"/>
      <c r="AP275" s="192"/>
      <c r="AQ275" s="379"/>
      <c r="AR275" s="379"/>
      <c r="AS275" s="380"/>
      <c r="AT275" s="379"/>
      <c r="AU275" s="381"/>
      <c r="AV275" s="382"/>
      <c r="AW275" s="381"/>
      <c r="AX275" s="382"/>
      <c r="AY275" s="381"/>
      <c r="AZ275" s="379"/>
      <c r="BA275" s="381"/>
      <c r="BB275" s="379"/>
      <c r="BC275" s="381"/>
      <c r="BD275" s="379"/>
      <c r="BE275" s="381"/>
      <c r="BF275" s="831"/>
      <c r="BG275" s="832"/>
      <c r="BH275" s="833" t="s">
        <v>247</v>
      </c>
      <c r="BI275" s="834">
        <f>CW272</f>
        <v>18920</v>
      </c>
      <c r="BJ275" s="929"/>
      <c r="BK275" s="930"/>
      <c r="BL275" s="930"/>
      <c r="BM275" s="931"/>
      <c r="BO275" s="2"/>
      <c r="BT275" s="141"/>
      <c r="BU275" s="141"/>
      <c r="BV275" s="141"/>
      <c r="BW275" s="141"/>
      <c r="BX275" s="2"/>
      <c r="BY275" s="219"/>
      <c r="BZ275" s="209"/>
      <c r="CA275" s="245"/>
      <c r="CB275" s="210"/>
      <c r="CC275" s="245"/>
      <c r="CD275" s="210"/>
      <c r="CE275" s="245"/>
      <c r="CF275" s="210"/>
      <c r="CG275" s="245"/>
      <c r="CH275" s="210"/>
      <c r="CI275" s="245"/>
      <c r="CJ275" s="210"/>
      <c r="CK275" s="245"/>
      <c r="CL275" s="210"/>
      <c r="CM275" s="247"/>
      <c r="CN275" s="247"/>
      <c r="CO275" s="247"/>
      <c r="CP275" s="247"/>
      <c r="CQ275" s="247"/>
      <c r="CR275" s="209"/>
      <c r="CS275" s="209"/>
      <c r="CT275" s="209"/>
      <c r="CU275" s="209"/>
      <c r="CV275" s="209"/>
      <c r="CW275" s="209"/>
      <c r="CX275" s="939"/>
      <c r="CY275" s="939"/>
      <c r="CZ275" s="939"/>
    </row>
    <row r="276" spans="1:104" s="6" customFormat="1" ht="22.5" customHeight="1" thickBot="1" x14ac:dyDescent="0.3">
      <c r="A276" s="2"/>
      <c r="D276" s="429"/>
      <c r="E276" s="429"/>
      <c r="F276" s="429"/>
      <c r="G276" s="429"/>
      <c r="H276" s="429"/>
      <c r="I276" s="429"/>
      <c r="J276" s="2"/>
      <c r="K276" s="430"/>
      <c r="L276" s="192"/>
      <c r="M276" s="379"/>
      <c r="N276" s="192"/>
      <c r="O276" s="379"/>
      <c r="P276" s="192"/>
      <c r="Q276" s="379"/>
      <c r="R276" s="192"/>
      <c r="S276" s="379"/>
      <c r="T276" s="192"/>
      <c r="U276" s="379"/>
      <c r="V276" s="192"/>
      <c r="W276" s="379"/>
      <c r="X276" s="192"/>
      <c r="Y276" s="379"/>
      <c r="Z276" s="192"/>
      <c r="AA276" s="379"/>
      <c r="AB276" s="192"/>
      <c r="AC276" s="379"/>
      <c r="AD276" s="192"/>
      <c r="AE276" s="379"/>
      <c r="AF276" s="192"/>
      <c r="AG276" s="379"/>
      <c r="AH276" s="192"/>
      <c r="AI276" s="379"/>
      <c r="AJ276" s="192"/>
      <c r="AK276" s="379"/>
      <c r="AL276" s="192"/>
      <c r="AM276" s="379"/>
      <c r="AN276" s="192"/>
      <c r="AO276" s="379"/>
      <c r="AP276" s="192"/>
      <c r="AQ276" s="379"/>
      <c r="AR276" s="379"/>
      <c r="AS276" s="381"/>
      <c r="AT276" s="379"/>
      <c r="AU276" s="381"/>
      <c r="AV276" s="382"/>
      <c r="AW276" s="381"/>
      <c r="AX276" s="382"/>
      <c r="AY276" s="381"/>
      <c r="AZ276" s="379"/>
      <c r="BA276" s="381"/>
      <c r="BB276" s="379"/>
      <c r="BC276" s="381"/>
      <c r="BD276" s="379"/>
      <c r="BE276" s="381"/>
      <c r="BF276" s="638"/>
      <c r="BG276" s="639"/>
      <c r="BH276" s="647" t="s">
        <v>226</v>
      </c>
      <c r="BI276" s="646">
        <f>BI274-BI275</f>
        <v>530830</v>
      </c>
      <c r="BJ276" s="929"/>
      <c r="BK276" s="930"/>
      <c r="BL276" s="930"/>
      <c r="BM276" s="931"/>
      <c r="BO276" s="2"/>
      <c r="BT276" s="141"/>
      <c r="BU276" s="141"/>
      <c r="BV276" s="141"/>
      <c r="BW276" s="141"/>
      <c r="BX276" s="2"/>
      <c r="BY276" s="219"/>
      <c r="BZ276" s="209"/>
      <c r="CA276" s="245"/>
      <c r="CB276" s="210"/>
      <c r="CC276" s="245"/>
      <c r="CD276" s="210"/>
      <c r="CE276" s="245"/>
      <c r="CF276" s="210"/>
      <c r="CG276" s="245"/>
      <c r="CH276" s="210"/>
      <c r="CI276" s="245"/>
      <c r="CJ276" s="210"/>
      <c r="CK276" s="245"/>
      <c r="CL276" s="210"/>
      <c r="CM276" s="247"/>
      <c r="CN276" s="247"/>
      <c r="CO276" s="247"/>
      <c r="CP276" s="247"/>
      <c r="CQ276" s="247"/>
      <c r="CR276" s="209"/>
      <c r="CS276" s="209"/>
      <c r="CT276" s="209"/>
      <c r="CU276" s="209"/>
      <c r="CV276" s="209"/>
      <c r="CW276" s="209"/>
      <c r="CX276" s="430"/>
      <c r="CY276" s="430"/>
      <c r="CZ276" s="430"/>
    </row>
    <row r="277" spans="1:104" s="6" customFormat="1" ht="22.5" customHeight="1" x14ac:dyDescent="0.25">
      <c r="A277" s="2"/>
      <c r="D277" s="429"/>
      <c r="E277" s="429"/>
      <c r="F277" s="429"/>
      <c r="G277" s="429"/>
      <c r="H277" s="429"/>
      <c r="I277" s="429"/>
      <c r="J277" s="2"/>
      <c r="K277" s="430"/>
      <c r="L277" s="192"/>
      <c r="M277" s="379"/>
      <c r="N277" s="192"/>
      <c r="O277" s="379"/>
      <c r="P277" s="192"/>
      <c r="Q277" s="379"/>
      <c r="R277" s="192"/>
      <c r="S277" s="379"/>
      <c r="T277" s="192"/>
      <c r="U277" s="379"/>
      <c r="V277" s="192"/>
      <c r="W277" s="379"/>
      <c r="X277" s="192"/>
      <c r="Y277" s="379"/>
      <c r="Z277" s="192"/>
      <c r="AA277" s="379"/>
      <c r="AB277" s="192"/>
      <c r="AC277" s="379"/>
      <c r="AD277" s="192"/>
      <c r="AE277" s="379"/>
      <c r="AF277" s="192"/>
      <c r="AG277" s="379"/>
      <c r="AH277" s="192"/>
      <c r="AI277" s="379"/>
      <c r="AJ277" s="192"/>
      <c r="AK277" s="379"/>
      <c r="AL277" s="192"/>
      <c r="AM277" s="379"/>
      <c r="AN277" s="192"/>
      <c r="AO277" s="379"/>
      <c r="AP277" s="192"/>
      <c r="AQ277" s="379"/>
      <c r="AR277" s="379"/>
      <c r="AS277" s="381"/>
      <c r="AT277" s="379"/>
      <c r="AU277" s="381"/>
      <c r="AV277" s="382"/>
      <c r="AW277" s="381"/>
      <c r="AX277" s="382"/>
      <c r="AY277" s="381"/>
      <c r="AZ277" s="379"/>
      <c r="BA277" s="381"/>
      <c r="BB277" s="379"/>
      <c r="BC277" s="381"/>
      <c r="BD277" s="379"/>
      <c r="BE277" s="381"/>
      <c r="BF277" s="383"/>
      <c r="BG277" s="384"/>
      <c r="BH277" s="384"/>
      <c r="BI277" s="383"/>
      <c r="BJ277" s="428"/>
      <c r="BK277" s="428"/>
      <c r="BL277" s="428"/>
      <c r="BM277" s="428"/>
      <c r="BO277" s="2"/>
      <c r="BT277" s="141"/>
      <c r="BU277" s="141"/>
      <c r="BV277" s="141"/>
      <c r="BW277" s="141"/>
      <c r="BX277" s="2"/>
      <c r="BY277" s="219"/>
      <c r="BZ277" s="209"/>
      <c r="CA277" s="245"/>
      <c r="CB277" s="210"/>
      <c r="CC277" s="245"/>
      <c r="CD277" s="210"/>
      <c r="CE277" s="245"/>
      <c r="CF277" s="210"/>
      <c r="CG277" s="245"/>
      <c r="CH277" s="210"/>
      <c r="CI277" s="245"/>
      <c r="CJ277" s="210"/>
      <c r="CK277" s="245"/>
      <c r="CL277" s="210"/>
      <c r="CM277" s="247"/>
      <c r="CN277" s="247"/>
      <c r="CO277" s="247"/>
      <c r="CP277" s="247"/>
      <c r="CQ277" s="247"/>
      <c r="CR277" s="209"/>
      <c r="CS277" s="209"/>
      <c r="CT277" s="209"/>
      <c r="CU277" s="209"/>
      <c r="CV277" s="209"/>
      <c r="CW277" s="209"/>
      <c r="CX277" s="430"/>
      <c r="CY277" s="430"/>
      <c r="CZ277" s="430"/>
    </row>
    <row r="278" spans="1:104" s="6" customFormat="1" ht="22.5" customHeight="1" x14ac:dyDescent="0.25">
      <c r="A278" s="2"/>
      <c r="D278" s="128"/>
      <c r="E278" s="128"/>
      <c r="F278" s="128"/>
      <c r="G278" s="128"/>
      <c r="H278" s="128"/>
      <c r="I278" s="128"/>
      <c r="J278" s="2"/>
      <c r="K278" s="4"/>
      <c r="L278" s="2"/>
      <c r="M278" s="125"/>
      <c r="N278" s="2"/>
      <c r="O278" s="125"/>
      <c r="P278" s="2"/>
      <c r="Q278" s="125"/>
      <c r="R278" s="2"/>
      <c r="S278" s="125"/>
      <c r="T278" s="2"/>
      <c r="U278" s="125"/>
      <c r="V278" s="2"/>
      <c r="W278" s="125"/>
      <c r="X278" s="2"/>
      <c r="Y278" s="125"/>
      <c r="Z278" s="2"/>
      <c r="AA278" s="125"/>
      <c r="AB278" s="2"/>
      <c r="AC278" s="125"/>
      <c r="AD278" s="2"/>
      <c r="AE278" s="125"/>
      <c r="AF278" s="2"/>
      <c r="AG278" s="125"/>
      <c r="AH278" s="2"/>
      <c r="AI278" s="125"/>
      <c r="AJ278" s="2"/>
      <c r="AK278" s="125"/>
      <c r="AL278" s="2"/>
      <c r="AM278" s="125"/>
      <c r="AN278" s="2"/>
      <c r="AO278" s="125"/>
      <c r="AP278" s="2"/>
      <c r="AQ278" s="125"/>
      <c r="AR278" s="125"/>
      <c r="AS278" s="168"/>
      <c r="AT278" s="125"/>
      <c r="AU278" s="168"/>
      <c r="AV278" s="199"/>
      <c r="AW278" s="168"/>
      <c r="AX278" s="199"/>
      <c r="AY278" s="168"/>
      <c r="AZ278" s="125"/>
      <c r="BA278" s="168"/>
      <c r="BB278" s="125"/>
      <c r="BC278" s="168"/>
      <c r="BD278" s="125"/>
      <c r="BE278" s="168"/>
      <c r="BF278" s="170"/>
      <c r="BG278" s="181"/>
      <c r="BH278" s="181"/>
      <c r="BI278" s="383"/>
      <c r="BJ278" s="688"/>
      <c r="BK278" s="688"/>
      <c r="BL278" s="404"/>
      <c r="BM278" s="404"/>
      <c r="BO278" s="2"/>
      <c r="BT278" s="141"/>
      <c r="BU278" s="141"/>
      <c r="BV278" s="141"/>
      <c r="BW278" s="141"/>
      <c r="BX278" s="2"/>
      <c r="BY278" s="219"/>
      <c r="BZ278" s="209"/>
      <c r="CA278" s="245"/>
      <c r="CB278" s="210"/>
      <c r="CC278" s="245"/>
      <c r="CD278" s="210"/>
      <c r="CE278" s="245"/>
      <c r="CF278" s="210"/>
      <c r="CG278" s="245"/>
      <c r="CH278" s="210"/>
      <c r="CI278" s="245"/>
      <c r="CJ278" s="210"/>
      <c r="CK278" s="245"/>
      <c r="CL278" s="210"/>
      <c r="CM278" s="247"/>
      <c r="CN278" s="247"/>
      <c r="CO278" s="247"/>
      <c r="CP278" s="247"/>
      <c r="CQ278" s="247"/>
      <c r="CR278" s="209"/>
      <c r="CS278" s="209"/>
      <c r="CT278" s="209"/>
      <c r="CU278" s="209"/>
      <c r="CV278" s="209"/>
      <c r="CW278" s="209"/>
      <c r="CX278" s="939"/>
      <c r="CY278" s="939"/>
      <c r="CZ278" s="939"/>
    </row>
    <row r="279" spans="1:104" s="6" customFormat="1" ht="22.5" customHeight="1" x14ac:dyDescent="0.25">
      <c r="A279" s="2"/>
      <c r="D279" s="128"/>
      <c r="E279" s="128"/>
      <c r="F279" s="128"/>
      <c r="G279" s="128"/>
      <c r="H279" s="128"/>
      <c r="I279" s="128"/>
      <c r="J279" s="2"/>
      <c r="K279" s="4"/>
      <c r="L279" s="2"/>
      <c r="M279" s="125"/>
      <c r="N279" s="2"/>
      <c r="O279" s="125"/>
      <c r="P279" s="2"/>
      <c r="Q279" s="125"/>
      <c r="R279" s="2"/>
      <c r="S279" s="125"/>
      <c r="T279" s="2"/>
      <c r="U279" s="125"/>
      <c r="V279" s="2"/>
      <c r="W279" s="125"/>
      <c r="X279" s="2"/>
      <c r="Y279" s="125"/>
      <c r="Z279" s="2"/>
      <c r="AA279" s="125"/>
      <c r="AB279" s="2"/>
      <c r="AC279" s="125"/>
      <c r="AD279" s="2"/>
      <c r="AE279" s="125"/>
      <c r="AF279" s="2"/>
      <c r="AG279" s="125"/>
      <c r="AH279" s="2"/>
      <c r="AI279" s="125"/>
      <c r="AJ279" s="2"/>
      <c r="AK279" s="125"/>
      <c r="AL279" s="2"/>
      <c r="AM279" s="125"/>
      <c r="AN279" s="2"/>
      <c r="AO279" s="125"/>
      <c r="AP279" s="2"/>
      <c r="AQ279" s="125"/>
      <c r="AR279" s="125"/>
      <c r="AS279" s="168"/>
      <c r="AT279" s="125"/>
      <c r="AU279" s="168"/>
      <c r="AV279" s="199"/>
      <c r="AW279" s="168"/>
      <c r="AX279" s="199"/>
      <c r="AY279" s="168"/>
      <c r="AZ279" s="125"/>
      <c r="BA279" s="168"/>
      <c r="BB279" s="125"/>
      <c r="BC279" s="168"/>
      <c r="BD279" s="125"/>
      <c r="BE279" s="168"/>
      <c r="BF279" s="170"/>
      <c r="BG279" s="181"/>
      <c r="BH279" s="181"/>
      <c r="BI279" s="383"/>
      <c r="BJ279" s="688"/>
      <c r="BK279" s="688"/>
      <c r="BL279" s="404"/>
      <c r="BM279" s="404"/>
      <c r="BO279" s="2"/>
      <c r="BT279" s="141"/>
      <c r="BU279" s="141"/>
      <c r="BV279" s="141"/>
      <c r="BW279" s="141"/>
      <c r="BX279" s="2"/>
      <c r="BY279" s="219"/>
      <c r="BZ279" s="209"/>
      <c r="CA279" s="245"/>
      <c r="CB279" s="210"/>
      <c r="CC279" s="245"/>
      <c r="CD279" s="210"/>
      <c r="CE279" s="245"/>
      <c r="CF279" s="210"/>
      <c r="CG279" s="245"/>
      <c r="CH279" s="210"/>
      <c r="CI279" s="245"/>
      <c r="CJ279" s="210"/>
      <c r="CK279" s="245"/>
      <c r="CL279" s="210"/>
      <c r="CM279" s="247"/>
      <c r="CN279" s="247"/>
      <c r="CO279" s="247"/>
      <c r="CP279" s="247"/>
      <c r="CQ279" s="247"/>
      <c r="CR279" s="209"/>
      <c r="CS279" s="209"/>
      <c r="CT279" s="209"/>
      <c r="CU279" s="209"/>
      <c r="CV279" s="209"/>
      <c r="CW279" s="209"/>
      <c r="CX279" s="939"/>
      <c r="CY279" s="939"/>
      <c r="CZ279" s="939"/>
    </row>
    <row r="280" spans="1:104" x14ac:dyDescent="0.25">
      <c r="BI280" s="403"/>
      <c r="BJ280" s="715"/>
      <c r="BK280" s="715"/>
      <c r="BL280" s="405"/>
      <c r="BM280" s="405"/>
    </row>
    <row r="281" spans="1:104" x14ac:dyDescent="0.25">
      <c r="BI281" s="403"/>
      <c r="BJ281" s="715"/>
      <c r="BK281" s="715"/>
      <c r="BL281" s="405"/>
      <c r="BM281" s="405"/>
    </row>
    <row r="282" spans="1:104" x14ac:dyDescent="0.25">
      <c r="BI282" s="403"/>
      <c r="BJ282" s="715"/>
      <c r="BK282" s="715"/>
      <c r="BL282" s="405"/>
      <c r="BM282" s="405"/>
    </row>
    <row r="283" spans="1:104" x14ac:dyDescent="0.25">
      <c r="BI283" s="403"/>
      <c r="BJ283" s="715"/>
      <c r="BK283" s="715"/>
      <c r="BL283" s="405"/>
      <c r="BM283" s="405"/>
    </row>
    <row r="284" spans="1:104" x14ac:dyDescent="0.25">
      <c r="BI284" s="403"/>
      <c r="BJ284" s="715"/>
      <c r="BK284" s="715"/>
      <c r="BL284" s="405"/>
      <c r="BM284" s="405"/>
    </row>
    <row r="285" spans="1:104" x14ac:dyDescent="0.25">
      <c r="BI285" s="403"/>
      <c r="BJ285" s="716"/>
      <c r="BK285" s="716"/>
      <c r="BL285" s="406"/>
      <c r="BM285" s="406"/>
    </row>
    <row r="286" spans="1:104" x14ac:dyDescent="0.25">
      <c r="BI286" s="403"/>
      <c r="BJ286" s="716"/>
      <c r="BK286" s="716"/>
      <c r="BL286" s="406"/>
      <c r="BM286" s="406"/>
    </row>
    <row r="287" spans="1:104" x14ac:dyDescent="0.25">
      <c r="BI287" s="403"/>
      <c r="BJ287" s="717"/>
      <c r="BK287" s="717"/>
    </row>
    <row r="288" spans="1:104" x14ac:dyDescent="0.25">
      <c r="BI288" s="385"/>
    </row>
    <row r="289" spans="61:61" x14ac:dyDescent="0.25">
      <c r="BI289" s="385"/>
    </row>
    <row r="290" spans="61:61" x14ac:dyDescent="0.25">
      <c r="BI290" s="385"/>
    </row>
    <row r="291" spans="61:61" x14ac:dyDescent="0.25">
      <c r="BI291" s="385"/>
    </row>
    <row r="292" spans="61:61" x14ac:dyDescent="0.25">
      <c r="BI292" s="385"/>
    </row>
  </sheetData>
  <sheetProtection algorithmName="SHA-512" hashValue="p7DX4mbL2fYaNaxcRGc0h0YnpNQNRnORtrAfDBNckb36HM7/yLs/Rjj47iYEGAJlzQQ4ogozL8mVclLZcdrixg==" saltValue="HbTl46Se2s+53DXnp3Kpuw==" spinCount="100000" sheet="1" formatCells="0" formatColumns="0" formatRows="0" insertRows="0" deleteRows="0" autoFilter="0"/>
  <autoFilter ref="A10:CT274">
    <filterColumn colId="1" showButton="0"/>
    <filterColumn colId="67" showButton="0"/>
  </autoFilter>
  <mergeCells count="1097">
    <mergeCell ref="BJ276:BM276"/>
    <mergeCell ref="BJ259:BM259"/>
    <mergeCell ref="BJ260:BM260"/>
    <mergeCell ref="BJ261:BM261"/>
    <mergeCell ref="BJ262:BM262"/>
    <mergeCell ref="BJ245:BM245"/>
    <mergeCell ref="BJ246:BM246"/>
    <mergeCell ref="BJ247:BM247"/>
    <mergeCell ref="BJ248:BM248"/>
    <mergeCell ref="BJ249:BM249"/>
    <mergeCell ref="BJ250:BM250"/>
    <mergeCell ref="BJ272:BM272"/>
    <mergeCell ref="BJ273:BM273"/>
    <mergeCell ref="BJ274:BM274"/>
    <mergeCell ref="BJ12:BM12"/>
    <mergeCell ref="BJ18:BM18"/>
    <mergeCell ref="BJ17:BM17"/>
    <mergeCell ref="BJ16:BM16"/>
    <mergeCell ref="BJ15:BM15"/>
    <mergeCell ref="BJ14:BM14"/>
    <mergeCell ref="BJ13:BM13"/>
    <mergeCell ref="BJ267:BM267"/>
    <mergeCell ref="BJ268:BM268"/>
    <mergeCell ref="BJ269:BM269"/>
    <mergeCell ref="BJ270:BM270"/>
    <mergeCell ref="BJ271:BM271"/>
    <mergeCell ref="BJ22:BM22"/>
    <mergeCell ref="BJ21:BM21"/>
    <mergeCell ref="BJ20:BM20"/>
    <mergeCell ref="BJ19:BM19"/>
    <mergeCell ref="BJ257:BM257"/>
    <mergeCell ref="BJ258:BM258"/>
    <mergeCell ref="BJ197:BM197"/>
    <mergeCell ref="BJ198:BM198"/>
    <mergeCell ref="BJ199:BM199"/>
    <mergeCell ref="BJ200:BM200"/>
    <mergeCell ref="BJ201:BM201"/>
    <mergeCell ref="BJ202:BM202"/>
    <mergeCell ref="BJ203:BM203"/>
    <mergeCell ref="BJ204:BM204"/>
    <mergeCell ref="BJ233:BM233"/>
    <mergeCell ref="BJ234:BM234"/>
    <mergeCell ref="BJ235:BM235"/>
    <mergeCell ref="BJ236:BM236"/>
    <mergeCell ref="BJ237:BM237"/>
    <mergeCell ref="BJ238:BM238"/>
    <mergeCell ref="BJ221:BM221"/>
    <mergeCell ref="BJ222:BM222"/>
    <mergeCell ref="BJ223:BM223"/>
    <mergeCell ref="BJ224:BM224"/>
    <mergeCell ref="BJ225:BM225"/>
    <mergeCell ref="BJ226:BM226"/>
    <mergeCell ref="BJ227:BM227"/>
    <mergeCell ref="BJ228:BM228"/>
    <mergeCell ref="BJ217:BM217"/>
    <mergeCell ref="BJ218:BM218"/>
    <mergeCell ref="BJ219:BM219"/>
    <mergeCell ref="BJ220:BM220"/>
    <mergeCell ref="BJ215:BM215"/>
    <mergeCell ref="BJ216:BM216"/>
    <mergeCell ref="BJ205:BM205"/>
    <mergeCell ref="BJ206:BM206"/>
    <mergeCell ref="BJ207:BM207"/>
    <mergeCell ref="BJ208:BM208"/>
    <mergeCell ref="BJ131:BM131"/>
    <mergeCell ref="BJ132:BM132"/>
    <mergeCell ref="BJ161:BM161"/>
    <mergeCell ref="BJ162:BM162"/>
    <mergeCell ref="BJ163:BM163"/>
    <mergeCell ref="BJ164:BM164"/>
    <mergeCell ref="BJ165:BM165"/>
    <mergeCell ref="BJ166:BM166"/>
    <mergeCell ref="BJ149:BM149"/>
    <mergeCell ref="BJ150:BM150"/>
    <mergeCell ref="BJ151:BM151"/>
    <mergeCell ref="BJ152:BM152"/>
    <mergeCell ref="BJ153:BM153"/>
    <mergeCell ref="BJ154:BM154"/>
    <mergeCell ref="BJ155:BM155"/>
    <mergeCell ref="BJ156:BM156"/>
    <mergeCell ref="BJ185:BM185"/>
    <mergeCell ref="BJ173:BM173"/>
    <mergeCell ref="BJ174:BM174"/>
    <mergeCell ref="BJ175:BM175"/>
    <mergeCell ref="BJ176:BM176"/>
    <mergeCell ref="BJ177:BM177"/>
    <mergeCell ref="BJ178:BM178"/>
    <mergeCell ref="BJ179:BM179"/>
    <mergeCell ref="BJ180:BM180"/>
    <mergeCell ref="BJ167:BM167"/>
    <mergeCell ref="BJ168:BM168"/>
    <mergeCell ref="BJ157:BM157"/>
    <mergeCell ref="BJ158:BM158"/>
    <mergeCell ref="BJ159:BM159"/>
    <mergeCell ref="BJ160:BM160"/>
    <mergeCell ref="BJ93:BM93"/>
    <mergeCell ref="BJ94:BM94"/>
    <mergeCell ref="BJ77:BM77"/>
    <mergeCell ref="BJ78:BM78"/>
    <mergeCell ref="BJ79:BM79"/>
    <mergeCell ref="BJ80:BM80"/>
    <mergeCell ref="BJ81:BM81"/>
    <mergeCell ref="BJ82:BM82"/>
    <mergeCell ref="BJ83:BM83"/>
    <mergeCell ref="BJ84:BM84"/>
    <mergeCell ref="BJ113:BM113"/>
    <mergeCell ref="BJ114:BM114"/>
    <mergeCell ref="BJ115:BM115"/>
    <mergeCell ref="BJ116:BM116"/>
    <mergeCell ref="BJ117:BM117"/>
    <mergeCell ref="BJ118:BM118"/>
    <mergeCell ref="BJ101:BM101"/>
    <mergeCell ref="BJ102:BM102"/>
    <mergeCell ref="BJ103:BM103"/>
    <mergeCell ref="BJ104:BM104"/>
    <mergeCell ref="BJ105:BM105"/>
    <mergeCell ref="BJ106:BM106"/>
    <mergeCell ref="BJ107:BM107"/>
    <mergeCell ref="BJ108:BM108"/>
    <mergeCell ref="BJ90:BM90"/>
    <mergeCell ref="BJ91:BM91"/>
    <mergeCell ref="BJ92:BM92"/>
    <mergeCell ref="BJ263:BM263"/>
    <mergeCell ref="BJ264:BM264"/>
    <mergeCell ref="BJ265:BM265"/>
    <mergeCell ref="BJ266:BM266"/>
    <mergeCell ref="BJ253:BM253"/>
    <mergeCell ref="BJ254:BM254"/>
    <mergeCell ref="BJ255:BM255"/>
    <mergeCell ref="BJ256:BM256"/>
    <mergeCell ref="BJ251:BM251"/>
    <mergeCell ref="BJ252:BM252"/>
    <mergeCell ref="BJ41:BM41"/>
    <mergeCell ref="BJ42:BM42"/>
    <mergeCell ref="BJ43:BM43"/>
    <mergeCell ref="BJ44:BM44"/>
    <mergeCell ref="BJ45:BM45"/>
    <mergeCell ref="BJ46:BM46"/>
    <mergeCell ref="BJ29:BM29"/>
    <mergeCell ref="BJ30:BM30"/>
    <mergeCell ref="BJ31:BM31"/>
    <mergeCell ref="BJ32:BM32"/>
    <mergeCell ref="BJ33:BM33"/>
    <mergeCell ref="BJ34:BM34"/>
    <mergeCell ref="BJ35:BM35"/>
    <mergeCell ref="BJ36:BM36"/>
    <mergeCell ref="BJ65:BM65"/>
    <mergeCell ref="BJ66:BM66"/>
    <mergeCell ref="BJ67:BM67"/>
    <mergeCell ref="BJ68:BM68"/>
    <mergeCell ref="BJ69:BM69"/>
    <mergeCell ref="BJ70:BM70"/>
    <mergeCell ref="BJ53:BM53"/>
    <mergeCell ref="BJ54:BM54"/>
    <mergeCell ref="BJ241:BM241"/>
    <mergeCell ref="BJ242:BM242"/>
    <mergeCell ref="BJ243:BM243"/>
    <mergeCell ref="BJ244:BM244"/>
    <mergeCell ref="BJ239:BM239"/>
    <mergeCell ref="BJ240:BM240"/>
    <mergeCell ref="BJ229:BM229"/>
    <mergeCell ref="BJ230:BM230"/>
    <mergeCell ref="BJ231:BM231"/>
    <mergeCell ref="BJ232:BM232"/>
    <mergeCell ref="BJ209:BM209"/>
    <mergeCell ref="BJ210:BM210"/>
    <mergeCell ref="BJ211:BM211"/>
    <mergeCell ref="BJ212:BM212"/>
    <mergeCell ref="BJ213:BM213"/>
    <mergeCell ref="BJ214:BM214"/>
    <mergeCell ref="BJ169:BM169"/>
    <mergeCell ref="BJ170:BM170"/>
    <mergeCell ref="BJ171:BM171"/>
    <mergeCell ref="BJ172:BM172"/>
    <mergeCell ref="BJ193:BM193"/>
    <mergeCell ref="BJ194:BM194"/>
    <mergeCell ref="BJ195:BM195"/>
    <mergeCell ref="BJ196:BM196"/>
    <mergeCell ref="BJ191:BM191"/>
    <mergeCell ref="BJ192:BM192"/>
    <mergeCell ref="BJ181:BM181"/>
    <mergeCell ref="BJ182:BM182"/>
    <mergeCell ref="BJ183:BM183"/>
    <mergeCell ref="BJ184:BM184"/>
    <mergeCell ref="BJ186:BM186"/>
    <mergeCell ref="BJ187:BM187"/>
    <mergeCell ref="BJ188:BM188"/>
    <mergeCell ref="BJ189:BM189"/>
    <mergeCell ref="BJ190:BM190"/>
    <mergeCell ref="BJ121:BM121"/>
    <mergeCell ref="BJ122:BM122"/>
    <mergeCell ref="BJ123:BM123"/>
    <mergeCell ref="BJ124:BM124"/>
    <mergeCell ref="BJ119:BM119"/>
    <mergeCell ref="BJ120:BM120"/>
    <mergeCell ref="BJ109:BM109"/>
    <mergeCell ref="BJ110:BM110"/>
    <mergeCell ref="BJ111:BM111"/>
    <mergeCell ref="BJ112:BM112"/>
    <mergeCell ref="BJ145:BM145"/>
    <mergeCell ref="BJ146:BM146"/>
    <mergeCell ref="BJ147:BM147"/>
    <mergeCell ref="BJ148:BM148"/>
    <mergeCell ref="BJ143:BM143"/>
    <mergeCell ref="BJ144:BM144"/>
    <mergeCell ref="BJ133:BM133"/>
    <mergeCell ref="BJ134:BM134"/>
    <mergeCell ref="BJ135:BM135"/>
    <mergeCell ref="BJ136:BM136"/>
    <mergeCell ref="BJ137:BM137"/>
    <mergeCell ref="BJ138:BM138"/>
    <mergeCell ref="BJ139:BM139"/>
    <mergeCell ref="BJ140:BM140"/>
    <mergeCell ref="BJ141:BM141"/>
    <mergeCell ref="BJ142:BM142"/>
    <mergeCell ref="BJ125:BM125"/>
    <mergeCell ref="BJ126:BM126"/>
    <mergeCell ref="BJ127:BM127"/>
    <mergeCell ref="BJ128:BM128"/>
    <mergeCell ref="BJ129:BM129"/>
    <mergeCell ref="BJ130:BM130"/>
    <mergeCell ref="BJ39:BM39"/>
    <mergeCell ref="BJ40:BM40"/>
    <mergeCell ref="BJ73:BM73"/>
    <mergeCell ref="BJ74:BM74"/>
    <mergeCell ref="BJ75:BM75"/>
    <mergeCell ref="BJ76:BM76"/>
    <mergeCell ref="BJ71:BM71"/>
    <mergeCell ref="BJ72:BM72"/>
    <mergeCell ref="BJ61:BM61"/>
    <mergeCell ref="BJ62:BM62"/>
    <mergeCell ref="BJ63:BM63"/>
    <mergeCell ref="BJ64:BM64"/>
    <mergeCell ref="BJ97:BM97"/>
    <mergeCell ref="BJ98:BM98"/>
    <mergeCell ref="BJ99:BM99"/>
    <mergeCell ref="BJ100:BM100"/>
    <mergeCell ref="BJ95:BM95"/>
    <mergeCell ref="BJ96:BM96"/>
    <mergeCell ref="BJ85:BM85"/>
    <mergeCell ref="BJ86:BM86"/>
    <mergeCell ref="BJ87:BM87"/>
    <mergeCell ref="BJ88:BM88"/>
    <mergeCell ref="BJ55:BM55"/>
    <mergeCell ref="BJ56:BM56"/>
    <mergeCell ref="BJ57:BM57"/>
    <mergeCell ref="BJ58:BM58"/>
    <mergeCell ref="BJ59:BM59"/>
    <mergeCell ref="BJ60:BM60"/>
    <mergeCell ref="BJ89:BM89"/>
    <mergeCell ref="BJ25:BM25"/>
    <mergeCell ref="BJ26:BM26"/>
    <mergeCell ref="BJ27:BM27"/>
    <mergeCell ref="BJ28:BM28"/>
    <mergeCell ref="BJ23:BM23"/>
    <mergeCell ref="BJ24:BM24"/>
    <mergeCell ref="B270:C270"/>
    <mergeCell ref="B271:C271"/>
    <mergeCell ref="B264:C264"/>
    <mergeCell ref="B265:C265"/>
    <mergeCell ref="B266:C266"/>
    <mergeCell ref="B267:C267"/>
    <mergeCell ref="B268:C268"/>
    <mergeCell ref="B269:C269"/>
    <mergeCell ref="B258:C258"/>
    <mergeCell ref="B259:C259"/>
    <mergeCell ref="B260:C260"/>
    <mergeCell ref="B261:C261"/>
    <mergeCell ref="B262:C262"/>
    <mergeCell ref="B263:C263"/>
    <mergeCell ref="B252:C252"/>
    <mergeCell ref="B253:C253"/>
    <mergeCell ref="B254:C254"/>
    <mergeCell ref="B255:C255"/>
    <mergeCell ref="BJ49:BM49"/>
    <mergeCell ref="BJ50:BM50"/>
    <mergeCell ref="BJ51:BM51"/>
    <mergeCell ref="BJ52:BM52"/>
    <mergeCell ref="BJ47:BM47"/>
    <mergeCell ref="BJ48:BM48"/>
    <mergeCell ref="BJ37:BM37"/>
    <mergeCell ref="BJ38:BM38"/>
    <mergeCell ref="B234:C234"/>
    <mergeCell ref="B235:C235"/>
    <mergeCell ref="B236:C236"/>
    <mergeCell ref="B237:C237"/>
    <mergeCell ref="B238:C238"/>
    <mergeCell ref="B239:C239"/>
    <mergeCell ref="B228:C228"/>
    <mergeCell ref="B229:C229"/>
    <mergeCell ref="B230:C230"/>
    <mergeCell ref="B231:C231"/>
    <mergeCell ref="B232:C232"/>
    <mergeCell ref="B233:C233"/>
    <mergeCell ref="B256:C256"/>
    <mergeCell ref="B257:C257"/>
    <mergeCell ref="B246:C246"/>
    <mergeCell ref="B247:C247"/>
    <mergeCell ref="B248:C248"/>
    <mergeCell ref="B249:C249"/>
    <mergeCell ref="B250:C250"/>
    <mergeCell ref="B251:C251"/>
    <mergeCell ref="B240:C240"/>
    <mergeCell ref="B241:C241"/>
    <mergeCell ref="B242:C242"/>
    <mergeCell ref="B243:C243"/>
    <mergeCell ref="B244:C244"/>
    <mergeCell ref="B245:C245"/>
    <mergeCell ref="B215:C215"/>
    <mergeCell ref="B204:C204"/>
    <mergeCell ref="B205:C205"/>
    <mergeCell ref="B206:C206"/>
    <mergeCell ref="B207:C207"/>
    <mergeCell ref="B208:C208"/>
    <mergeCell ref="B209:C209"/>
    <mergeCell ref="B222:C222"/>
    <mergeCell ref="B223:C223"/>
    <mergeCell ref="B224:C224"/>
    <mergeCell ref="B225:C225"/>
    <mergeCell ref="B226:C226"/>
    <mergeCell ref="B227:C227"/>
    <mergeCell ref="B216:C216"/>
    <mergeCell ref="B217:C217"/>
    <mergeCell ref="B218:C218"/>
    <mergeCell ref="B219:C219"/>
    <mergeCell ref="B220:C220"/>
    <mergeCell ref="B221:C221"/>
    <mergeCell ref="B198:C198"/>
    <mergeCell ref="B199:C199"/>
    <mergeCell ref="B200:C200"/>
    <mergeCell ref="B201:C201"/>
    <mergeCell ref="B202:C202"/>
    <mergeCell ref="B203:C203"/>
    <mergeCell ref="B192:C192"/>
    <mergeCell ref="B193:C193"/>
    <mergeCell ref="B194:C194"/>
    <mergeCell ref="B195:C195"/>
    <mergeCell ref="B196:C196"/>
    <mergeCell ref="B197:C197"/>
    <mergeCell ref="B210:C210"/>
    <mergeCell ref="B211:C211"/>
    <mergeCell ref="B212:C212"/>
    <mergeCell ref="B213:C213"/>
    <mergeCell ref="B214:C214"/>
    <mergeCell ref="B179:C179"/>
    <mergeCell ref="B168:C168"/>
    <mergeCell ref="B169:C169"/>
    <mergeCell ref="B170:C170"/>
    <mergeCell ref="B171:C171"/>
    <mergeCell ref="B172:C172"/>
    <mergeCell ref="B173:C173"/>
    <mergeCell ref="B186:C186"/>
    <mergeCell ref="B187:C187"/>
    <mergeCell ref="B188:C188"/>
    <mergeCell ref="B189:C189"/>
    <mergeCell ref="B190:C190"/>
    <mergeCell ref="B191:C191"/>
    <mergeCell ref="B180:C180"/>
    <mergeCell ref="B181:C181"/>
    <mergeCell ref="B182:C182"/>
    <mergeCell ref="B183:C183"/>
    <mergeCell ref="B184:C184"/>
    <mergeCell ref="B185:C185"/>
    <mergeCell ref="B162:C162"/>
    <mergeCell ref="B163:C163"/>
    <mergeCell ref="B164:C164"/>
    <mergeCell ref="B165:C165"/>
    <mergeCell ref="B166:C166"/>
    <mergeCell ref="B167:C167"/>
    <mergeCell ref="B156:C156"/>
    <mergeCell ref="B157:C157"/>
    <mergeCell ref="B158:C158"/>
    <mergeCell ref="B159:C159"/>
    <mergeCell ref="B160:C160"/>
    <mergeCell ref="B161:C161"/>
    <mergeCell ref="B174:C174"/>
    <mergeCell ref="B175:C175"/>
    <mergeCell ref="B176:C176"/>
    <mergeCell ref="B177:C177"/>
    <mergeCell ref="B178:C178"/>
    <mergeCell ref="B143:C143"/>
    <mergeCell ref="B132:C132"/>
    <mergeCell ref="B133:C133"/>
    <mergeCell ref="B134:C134"/>
    <mergeCell ref="B135:C135"/>
    <mergeCell ref="B136:C136"/>
    <mergeCell ref="B137:C137"/>
    <mergeCell ref="B150:C150"/>
    <mergeCell ref="B151:C151"/>
    <mergeCell ref="B152:C152"/>
    <mergeCell ref="B153:C153"/>
    <mergeCell ref="B154:C154"/>
    <mergeCell ref="B155:C155"/>
    <mergeCell ref="B144:C144"/>
    <mergeCell ref="B145:C145"/>
    <mergeCell ref="B146:C146"/>
    <mergeCell ref="B147:C147"/>
    <mergeCell ref="B148:C148"/>
    <mergeCell ref="B149:C149"/>
    <mergeCell ref="B126:C126"/>
    <mergeCell ref="B127:C127"/>
    <mergeCell ref="B128:C128"/>
    <mergeCell ref="B129:C129"/>
    <mergeCell ref="B130:C130"/>
    <mergeCell ref="B131:C131"/>
    <mergeCell ref="B120:C120"/>
    <mergeCell ref="B121:C121"/>
    <mergeCell ref="B122:C122"/>
    <mergeCell ref="B123:C123"/>
    <mergeCell ref="B124:C124"/>
    <mergeCell ref="B125:C125"/>
    <mergeCell ref="B138:C138"/>
    <mergeCell ref="B139:C139"/>
    <mergeCell ref="B140:C140"/>
    <mergeCell ref="B141:C141"/>
    <mergeCell ref="B142:C142"/>
    <mergeCell ref="B107:C107"/>
    <mergeCell ref="B96:C96"/>
    <mergeCell ref="B97:C97"/>
    <mergeCell ref="B98:C98"/>
    <mergeCell ref="B99:C99"/>
    <mergeCell ref="B100:C100"/>
    <mergeCell ref="B101:C101"/>
    <mergeCell ref="B114:C114"/>
    <mergeCell ref="B115:C115"/>
    <mergeCell ref="B116:C116"/>
    <mergeCell ref="B117:C117"/>
    <mergeCell ref="B118:C118"/>
    <mergeCell ref="B119:C119"/>
    <mergeCell ref="B108:C108"/>
    <mergeCell ref="B109:C109"/>
    <mergeCell ref="B110:C110"/>
    <mergeCell ref="B111:C111"/>
    <mergeCell ref="B112:C112"/>
    <mergeCell ref="B113:C113"/>
    <mergeCell ref="B90:C90"/>
    <mergeCell ref="B91:C91"/>
    <mergeCell ref="B92:C92"/>
    <mergeCell ref="B93:C93"/>
    <mergeCell ref="B94:C94"/>
    <mergeCell ref="B95:C95"/>
    <mergeCell ref="B84:C84"/>
    <mergeCell ref="B85:C85"/>
    <mergeCell ref="B86:C86"/>
    <mergeCell ref="B87:C87"/>
    <mergeCell ref="B88:C88"/>
    <mergeCell ref="B89:C89"/>
    <mergeCell ref="B102:C102"/>
    <mergeCell ref="B103:C103"/>
    <mergeCell ref="B104:C104"/>
    <mergeCell ref="B105:C105"/>
    <mergeCell ref="B106:C106"/>
    <mergeCell ref="B71:C71"/>
    <mergeCell ref="B60:C60"/>
    <mergeCell ref="B61:C61"/>
    <mergeCell ref="B62:C62"/>
    <mergeCell ref="B63:C63"/>
    <mergeCell ref="B64:C64"/>
    <mergeCell ref="B65:C65"/>
    <mergeCell ref="B78:C78"/>
    <mergeCell ref="B79:C79"/>
    <mergeCell ref="B80:C80"/>
    <mergeCell ref="B81:C81"/>
    <mergeCell ref="B82:C82"/>
    <mergeCell ref="B83:C83"/>
    <mergeCell ref="B72:C72"/>
    <mergeCell ref="B73:C73"/>
    <mergeCell ref="B74:C74"/>
    <mergeCell ref="B75:C75"/>
    <mergeCell ref="B76:C76"/>
    <mergeCell ref="B77:C77"/>
    <mergeCell ref="B54:C54"/>
    <mergeCell ref="B55:C55"/>
    <mergeCell ref="B56:C56"/>
    <mergeCell ref="B57:C57"/>
    <mergeCell ref="B58:C58"/>
    <mergeCell ref="B59:C59"/>
    <mergeCell ref="B48:C48"/>
    <mergeCell ref="B49:C49"/>
    <mergeCell ref="B50:C50"/>
    <mergeCell ref="B51:C51"/>
    <mergeCell ref="B52:C52"/>
    <mergeCell ref="B53:C53"/>
    <mergeCell ref="B66:C66"/>
    <mergeCell ref="B67:C67"/>
    <mergeCell ref="B68:C68"/>
    <mergeCell ref="B69:C69"/>
    <mergeCell ref="B70:C70"/>
    <mergeCell ref="B35:C35"/>
    <mergeCell ref="B24:C24"/>
    <mergeCell ref="B25:C25"/>
    <mergeCell ref="B26:C26"/>
    <mergeCell ref="B27:C27"/>
    <mergeCell ref="B28:C28"/>
    <mergeCell ref="B29:C29"/>
    <mergeCell ref="B42:C42"/>
    <mergeCell ref="B43:C43"/>
    <mergeCell ref="B44:C44"/>
    <mergeCell ref="B45:C45"/>
    <mergeCell ref="B46:C46"/>
    <mergeCell ref="B47:C47"/>
    <mergeCell ref="B36:C36"/>
    <mergeCell ref="B37:C37"/>
    <mergeCell ref="B38:C38"/>
    <mergeCell ref="B39:C39"/>
    <mergeCell ref="B40:C40"/>
    <mergeCell ref="B41:C41"/>
    <mergeCell ref="B18:C18"/>
    <mergeCell ref="B19:C19"/>
    <mergeCell ref="B20:C20"/>
    <mergeCell ref="B21:C21"/>
    <mergeCell ref="B22:C22"/>
    <mergeCell ref="B23:C23"/>
    <mergeCell ref="B12:C12"/>
    <mergeCell ref="B13:C13"/>
    <mergeCell ref="B14:C14"/>
    <mergeCell ref="B15:C15"/>
    <mergeCell ref="B16:C16"/>
    <mergeCell ref="B17:C17"/>
    <mergeCell ref="B30:C30"/>
    <mergeCell ref="B31:C31"/>
    <mergeCell ref="B32:C32"/>
    <mergeCell ref="B33:C33"/>
    <mergeCell ref="B34:C34"/>
    <mergeCell ref="A1:BM1"/>
    <mergeCell ref="A2:B2"/>
    <mergeCell ref="BJ2:BM2"/>
    <mergeCell ref="A3:B3"/>
    <mergeCell ref="BJ3:BK3"/>
    <mergeCell ref="BL3:BM3"/>
    <mergeCell ref="BP10:BQ10"/>
    <mergeCell ref="BJ8:BK8"/>
    <mergeCell ref="BL8:BM8"/>
    <mergeCell ref="A9:BM9"/>
    <mergeCell ref="B10:C10"/>
    <mergeCell ref="B11:C11"/>
    <mergeCell ref="BJ11:BM11"/>
    <mergeCell ref="A4:B4"/>
    <mergeCell ref="BJ4:BM4"/>
    <mergeCell ref="A5:B5"/>
    <mergeCell ref="BJ5:BM5"/>
    <mergeCell ref="A6:BM6"/>
    <mergeCell ref="C7:D7"/>
    <mergeCell ref="F7:G7"/>
    <mergeCell ref="BJ7:BM7"/>
    <mergeCell ref="BP20:BQ20"/>
    <mergeCell ref="BP21:BQ21"/>
    <mergeCell ref="BP22:BQ22"/>
    <mergeCell ref="BP23:BQ23"/>
    <mergeCell ref="BP24:BQ24"/>
    <mergeCell ref="BP25:BQ25"/>
    <mergeCell ref="BP26:BQ26"/>
    <mergeCell ref="BP27:BQ27"/>
    <mergeCell ref="BP28:BQ28"/>
    <mergeCell ref="BP11:BQ11"/>
    <mergeCell ref="BP12:BQ12"/>
    <mergeCell ref="BP13:BQ13"/>
    <mergeCell ref="BP14:BQ14"/>
    <mergeCell ref="BP15:BQ15"/>
    <mergeCell ref="BP16:BQ16"/>
    <mergeCell ref="BP17:BQ17"/>
    <mergeCell ref="BP18:BQ18"/>
    <mergeCell ref="BP19:BQ19"/>
    <mergeCell ref="BP38:BQ38"/>
    <mergeCell ref="BP39:BQ39"/>
    <mergeCell ref="BP40:BQ40"/>
    <mergeCell ref="BP41:BQ41"/>
    <mergeCell ref="BP42:BQ42"/>
    <mergeCell ref="BP43:BQ43"/>
    <mergeCell ref="BP44:BQ44"/>
    <mergeCell ref="BP45:BQ45"/>
    <mergeCell ref="BP46:BQ46"/>
    <mergeCell ref="BP29:BQ29"/>
    <mergeCell ref="BP30:BQ30"/>
    <mergeCell ref="BP31:BQ31"/>
    <mergeCell ref="BP32:BQ32"/>
    <mergeCell ref="BP33:BQ33"/>
    <mergeCell ref="BP34:BQ34"/>
    <mergeCell ref="BP35:BQ35"/>
    <mergeCell ref="BP36:BQ36"/>
    <mergeCell ref="BP37:BQ37"/>
    <mergeCell ref="BP56:BQ56"/>
    <mergeCell ref="BP57:BQ57"/>
    <mergeCell ref="BP58:BQ58"/>
    <mergeCell ref="BP59:BQ59"/>
    <mergeCell ref="BP60:BQ60"/>
    <mergeCell ref="BP61:BQ61"/>
    <mergeCell ref="BP62:BQ62"/>
    <mergeCell ref="BP63:BQ63"/>
    <mergeCell ref="BP64:BQ64"/>
    <mergeCell ref="BP47:BQ47"/>
    <mergeCell ref="BP48:BQ48"/>
    <mergeCell ref="BP49:BQ49"/>
    <mergeCell ref="BP50:BQ50"/>
    <mergeCell ref="BP51:BQ51"/>
    <mergeCell ref="BP52:BQ52"/>
    <mergeCell ref="BP53:BQ53"/>
    <mergeCell ref="BP54:BQ54"/>
    <mergeCell ref="BP55:BQ55"/>
    <mergeCell ref="BP74:BQ74"/>
    <mergeCell ref="BP75:BQ75"/>
    <mergeCell ref="BP76:BQ76"/>
    <mergeCell ref="BP77:BQ77"/>
    <mergeCell ref="BP78:BQ78"/>
    <mergeCell ref="BP79:BQ79"/>
    <mergeCell ref="BP80:BQ80"/>
    <mergeCell ref="BP81:BQ81"/>
    <mergeCell ref="BP82:BQ82"/>
    <mergeCell ref="BP65:BQ65"/>
    <mergeCell ref="BP66:BQ66"/>
    <mergeCell ref="BP67:BQ67"/>
    <mergeCell ref="BP68:BQ68"/>
    <mergeCell ref="BP69:BQ69"/>
    <mergeCell ref="BP70:BQ70"/>
    <mergeCell ref="BP71:BQ71"/>
    <mergeCell ref="BP72:BQ72"/>
    <mergeCell ref="BP73:BQ73"/>
    <mergeCell ref="BP92:BQ92"/>
    <mergeCell ref="BP93:BQ93"/>
    <mergeCell ref="BP94:BQ94"/>
    <mergeCell ref="BP95:BQ95"/>
    <mergeCell ref="BP96:BQ96"/>
    <mergeCell ref="BP97:BQ97"/>
    <mergeCell ref="BP98:BQ98"/>
    <mergeCell ref="BP99:BQ99"/>
    <mergeCell ref="BP100:BQ100"/>
    <mergeCell ref="BP83:BQ83"/>
    <mergeCell ref="BP84:BQ84"/>
    <mergeCell ref="BP85:BQ85"/>
    <mergeCell ref="BP86:BQ86"/>
    <mergeCell ref="BP87:BQ87"/>
    <mergeCell ref="BP88:BQ88"/>
    <mergeCell ref="BP89:BQ89"/>
    <mergeCell ref="BP90:BQ90"/>
    <mergeCell ref="BP91:BQ91"/>
    <mergeCell ref="BP110:BQ110"/>
    <mergeCell ref="BP111:BQ111"/>
    <mergeCell ref="BP112:BQ112"/>
    <mergeCell ref="BP113:BQ113"/>
    <mergeCell ref="BP114:BQ114"/>
    <mergeCell ref="BP115:BQ115"/>
    <mergeCell ref="BP116:BQ116"/>
    <mergeCell ref="BP117:BQ117"/>
    <mergeCell ref="BP118:BQ118"/>
    <mergeCell ref="BP101:BQ101"/>
    <mergeCell ref="BP102:BQ102"/>
    <mergeCell ref="BP103:BQ103"/>
    <mergeCell ref="BP104:BQ104"/>
    <mergeCell ref="BP105:BQ105"/>
    <mergeCell ref="BP106:BQ106"/>
    <mergeCell ref="BP107:BQ107"/>
    <mergeCell ref="BP108:BQ108"/>
    <mergeCell ref="BP109:BQ109"/>
    <mergeCell ref="BP128:BQ128"/>
    <mergeCell ref="BP129:BQ129"/>
    <mergeCell ref="BP130:BQ130"/>
    <mergeCell ref="BP131:BQ131"/>
    <mergeCell ref="BP132:BQ132"/>
    <mergeCell ref="BP133:BQ133"/>
    <mergeCell ref="BP134:BQ134"/>
    <mergeCell ref="BP135:BQ135"/>
    <mergeCell ref="BP136:BQ136"/>
    <mergeCell ref="BP119:BQ119"/>
    <mergeCell ref="BP120:BQ120"/>
    <mergeCell ref="BP121:BQ121"/>
    <mergeCell ref="BP122:BQ122"/>
    <mergeCell ref="BP123:BQ123"/>
    <mergeCell ref="BP124:BQ124"/>
    <mergeCell ref="BP125:BQ125"/>
    <mergeCell ref="BP126:BQ126"/>
    <mergeCell ref="BP127:BQ127"/>
    <mergeCell ref="BP146:BQ146"/>
    <mergeCell ref="BP147:BQ147"/>
    <mergeCell ref="BP148:BQ148"/>
    <mergeCell ref="BP149:BQ149"/>
    <mergeCell ref="BP150:BQ150"/>
    <mergeCell ref="BP151:BQ151"/>
    <mergeCell ref="BP152:BQ152"/>
    <mergeCell ref="BP153:BQ153"/>
    <mergeCell ref="BP154:BQ154"/>
    <mergeCell ref="BP137:BQ137"/>
    <mergeCell ref="BP138:BQ138"/>
    <mergeCell ref="BP139:BQ139"/>
    <mergeCell ref="BP140:BQ140"/>
    <mergeCell ref="BP141:BQ141"/>
    <mergeCell ref="BP142:BQ142"/>
    <mergeCell ref="BP143:BQ143"/>
    <mergeCell ref="BP144:BQ144"/>
    <mergeCell ref="BP145:BQ145"/>
    <mergeCell ref="BP164:BQ164"/>
    <mergeCell ref="BP165:BQ165"/>
    <mergeCell ref="BP166:BQ166"/>
    <mergeCell ref="BP167:BQ167"/>
    <mergeCell ref="BP168:BQ168"/>
    <mergeCell ref="BP169:BQ169"/>
    <mergeCell ref="BP170:BQ170"/>
    <mergeCell ref="BP171:BQ171"/>
    <mergeCell ref="BP172:BQ172"/>
    <mergeCell ref="BP155:BQ155"/>
    <mergeCell ref="BP156:BQ156"/>
    <mergeCell ref="BP157:BQ157"/>
    <mergeCell ref="BP158:BQ158"/>
    <mergeCell ref="BP159:BQ159"/>
    <mergeCell ref="BP160:BQ160"/>
    <mergeCell ref="BP161:BQ161"/>
    <mergeCell ref="BP162:BQ162"/>
    <mergeCell ref="BP163:BQ163"/>
    <mergeCell ref="BP182:BQ182"/>
    <mergeCell ref="BP183:BQ183"/>
    <mergeCell ref="BP184:BQ184"/>
    <mergeCell ref="BP185:BQ185"/>
    <mergeCell ref="BP186:BQ186"/>
    <mergeCell ref="BP187:BQ187"/>
    <mergeCell ref="BP188:BQ188"/>
    <mergeCell ref="BP189:BQ189"/>
    <mergeCell ref="BP190:BQ190"/>
    <mergeCell ref="BP173:BQ173"/>
    <mergeCell ref="BP174:BQ174"/>
    <mergeCell ref="BP175:BQ175"/>
    <mergeCell ref="BP176:BQ176"/>
    <mergeCell ref="BP177:BQ177"/>
    <mergeCell ref="BP178:BQ178"/>
    <mergeCell ref="BP179:BQ179"/>
    <mergeCell ref="BP180:BQ180"/>
    <mergeCell ref="BP181:BQ181"/>
    <mergeCell ref="BP200:BQ200"/>
    <mergeCell ref="BP201:BQ201"/>
    <mergeCell ref="BP202:BQ202"/>
    <mergeCell ref="BP203:BQ203"/>
    <mergeCell ref="BP204:BQ204"/>
    <mergeCell ref="BP205:BQ205"/>
    <mergeCell ref="BP206:BQ206"/>
    <mergeCell ref="BP207:BQ207"/>
    <mergeCell ref="BP208:BQ208"/>
    <mergeCell ref="BP191:BQ191"/>
    <mergeCell ref="BP192:BQ192"/>
    <mergeCell ref="BP193:BQ193"/>
    <mergeCell ref="BP194:BQ194"/>
    <mergeCell ref="BP195:BQ195"/>
    <mergeCell ref="BP196:BQ196"/>
    <mergeCell ref="BP197:BQ197"/>
    <mergeCell ref="BP198:BQ198"/>
    <mergeCell ref="BP199:BQ199"/>
    <mergeCell ref="BP218:BQ218"/>
    <mergeCell ref="BP219:BQ219"/>
    <mergeCell ref="BP220:BQ220"/>
    <mergeCell ref="BP221:BQ221"/>
    <mergeCell ref="BP222:BQ222"/>
    <mergeCell ref="BP223:BQ223"/>
    <mergeCell ref="BP224:BQ224"/>
    <mergeCell ref="BP225:BQ225"/>
    <mergeCell ref="BP226:BQ226"/>
    <mergeCell ref="BP209:BQ209"/>
    <mergeCell ref="BP210:BQ210"/>
    <mergeCell ref="BP211:BQ211"/>
    <mergeCell ref="BP212:BQ212"/>
    <mergeCell ref="BP213:BQ213"/>
    <mergeCell ref="BP214:BQ214"/>
    <mergeCell ref="BP215:BQ215"/>
    <mergeCell ref="BP216:BQ216"/>
    <mergeCell ref="BP217:BQ217"/>
    <mergeCell ref="BP252:BQ252"/>
    <mergeCell ref="BP253:BQ253"/>
    <mergeCell ref="BP236:BQ236"/>
    <mergeCell ref="BP237:BQ237"/>
    <mergeCell ref="BP238:BQ238"/>
    <mergeCell ref="BP239:BQ239"/>
    <mergeCell ref="BP240:BQ240"/>
    <mergeCell ref="BP241:BQ241"/>
    <mergeCell ref="BP242:BQ242"/>
    <mergeCell ref="BP243:BQ243"/>
    <mergeCell ref="BP244:BQ244"/>
    <mergeCell ref="BP227:BQ227"/>
    <mergeCell ref="BP228:BQ228"/>
    <mergeCell ref="BP229:BQ229"/>
    <mergeCell ref="BP230:BQ230"/>
    <mergeCell ref="BP231:BQ231"/>
    <mergeCell ref="BP232:BQ232"/>
    <mergeCell ref="BP233:BQ233"/>
    <mergeCell ref="BP234:BQ234"/>
    <mergeCell ref="BP235:BQ235"/>
    <mergeCell ref="CX11:CZ11"/>
    <mergeCell ref="CX12:CZ12"/>
    <mergeCell ref="CX13:CZ13"/>
    <mergeCell ref="CX14:CZ14"/>
    <mergeCell ref="CX15:CZ15"/>
    <mergeCell ref="CX16:CZ16"/>
    <mergeCell ref="CX17:CZ17"/>
    <mergeCell ref="BP263:BQ263"/>
    <mergeCell ref="BP264:BQ264"/>
    <mergeCell ref="BP265:BQ265"/>
    <mergeCell ref="BP266:BQ266"/>
    <mergeCell ref="BP267:BQ267"/>
    <mergeCell ref="BP268:BQ268"/>
    <mergeCell ref="BP269:BQ269"/>
    <mergeCell ref="BP270:BQ270"/>
    <mergeCell ref="BP271:BQ271"/>
    <mergeCell ref="BP254:BQ254"/>
    <mergeCell ref="BP255:BQ255"/>
    <mergeCell ref="BP256:BQ256"/>
    <mergeCell ref="BP257:BQ257"/>
    <mergeCell ref="BP258:BQ258"/>
    <mergeCell ref="BP259:BQ259"/>
    <mergeCell ref="BP260:BQ260"/>
    <mergeCell ref="BP261:BQ261"/>
    <mergeCell ref="BP262:BQ262"/>
    <mergeCell ref="BP245:BQ245"/>
    <mergeCell ref="BP246:BQ246"/>
    <mergeCell ref="BP247:BQ247"/>
    <mergeCell ref="BP248:BQ248"/>
    <mergeCell ref="BP249:BQ249"/>
    <mergeCell ref="BP250:BQ250"/>
    <mergeCell ref="BP251:BQ251"/>
    <mergeCell ref="CX27:CZ27"/>
    <mergeCell ref="CX28:CZ28"/>
    <mergeCell ref="CX29:CZ29"/>
    <mergeCell ref="CX30:CZ30"/>
    <mergeCell ref="CX31:CZ31"/>
    <mergeCell ref="CX32:CZ32"/>
    <mergeCell ref="CX33:CZ33"/>
    <mergeCell ref="CX34:CZ34"/>
    <mergeCell ref="CX35:CZ35"/>
    <mergeCell ref="CX18:CZ18"/>
    <mergeCell ref="CX19:CZ19"/>
    <mergeCell ref="CX20:CZ20"/>
    <mergeCell ref="CX21:CZ21"/>
    <mergeCell ref="CX22:CZ22"/>
    <mergeCell ref="CX23:CZ23"/>
    <mergeCell ref="CX24:CZ24"/>
    <mergeCell ref="CX25:CZ25"/>
    <mergeCell ref="CX26:CZ26"/>
    <mergeCell ref="CX45:CZ45"/>
    <mergeCell ref="CX46:CZ46"/>
    <mergeCell ref="CX47:CZ47"/>
    <mergeCell ref="CX48:CZ48"/>
    <mergeCell ref="CX49:CZ49"/>
    <mergeCell ref="CX50:CZ50"/>
    <mergeCell ref="CX51:CZ51"/>
    <mergeCell ref="CX52:CZ52"/>
    <mergeCell ref="CX53:CZ53"/>
    <mergeCell ref="CX36:CZ36"/>
    <mergeCell ref="CX37:CZ37"/>
    <mergeCell ref="CX38:CZ38"/>
    <mergeCell ref="CX39:CZ39"/>
    <mergeCell ref="CX40:CZ40"/>
    <mergeCell ref="CX41:CZ41"/>
    <mergeCell ref="CX42:CZ42"/>
    <mergeCell ref="CX43:CZ43"/>
    <mergeCell ref="CX44:CZ44"/>
    <mergeCell ref="CX63:CZ63"/>
    <mergeCell ref="CX64:CZ64"/>
    <mergeCell ref="CX65:CZ65"/>
    <mergeCell ref="CX66:CZ66"/>
    <mergeCell ref="CX67:CZ67"/>
    <mergeCell ref="CX68:CZ68"/>
    <mergeCell ref="CX69:CZ69"/>
    <mergeCell ref="CX70:CZ70"/>
    <mergeCell ref="CX71:CZ71"/>
    <mergeCell ref="CX54:CZ54"/>
    <mergeCell ref="CX55:CZ55"/>
    <mergeCell ref="CX56:CZ56"/>
    <mergeCell ref="CX57:CZ57"/>
    <mergeCell ref="CX58:CZ58"/>
    <mergeCell ref="CX59:CZ59"/>
    <mergeCell ref="CX60:CZ60"/>
    <mergeCell ref="CX61:CZ61"/>
    <mergeCell ref="CX62:CZ62"/>
    <mergeCell ref="CX81:CZ81"/>
    <mergeCell ref="CX82:CZ82"/>
    <mergeCell ref="CX83:CZ83"/>
    <mergeCell ref="CX84:CZ84"/>
    <mergeCell ref="CX85:CZ85"/>
    <mergeCell ref="CX86:CZ86"/>
    <mergeCell ref="CX87:CZ87"/>
    <mergeCell ref="CX88:CZ88"/>
    <mergeCell ref="CX89:CZ89"/>
    <mergeCell ref="CX72:CZ72"/>
    <mergeCell ref="CX73:CZ73"/>
    <mergeCell ref="CX74:CZ74"/>
    <mergeCell ref="CX75:CZ75"/>
    <mergeCell ref="CX76:CZ76"/>
    <mergeCell ref="CX77:CZ77"/>
    <mergeCell ref="CX78:CZ78"/>
    <mergeCell ref="CX79:CZ79"/>
    <mergeCell ref="CX80:CZ80"/>
    <mergeCell ref="CX99:CZ99"/>
    <mergeCell ref="CX100:CZ100"/>
    <mergeCell ref="CX101:CZ101"/>
    <mergeCell ref="CX102:CZ102"/>
    <mergeCell ref="CX103:CZ103"/>
    <mergeCell ref="CX104:CZ104"/>
    <mergeCell ref="CX105:CZ105"/>
    <mergeCell ref="CX106:CZ106"/>
    <mergeCell ref="CX107:CZ107"/>
    <mergeCell ref="CX90:CZ90"/>
    <mergeCell ref="CX91:CZ91"/>
    <mergeCell ref="CX92:CZ92"/>
    <mergeCell ref="CX93:CZ93"/>
    <mergeCell ref="CX94:CZ94"/>
    <mergeCell ref="CX95:CZ95"/>
    <mergeCell ref="CX96:CZ96"/>
    <mergeCell ref="CX97:CZ97"/>
    <mergeCell ref="CX98:CZ98"/>
    <mergeCell ref="CX117:CZ117"/>
    <mergeCell ref="CX118:CZ118"/>
    <mergeCell ref="CX119:CZ119"/>
    <mergeCell ref="CX120:CZ120"/>
    <mergeCell ref="CX121:CZ121"/>
    <mergeCell ref="CX122:CZ122"/>
    <mergeCell ref="CX123:CZ123"/>
    <mergeCell ref="CX124:CZ124"/>
    <mergeCell ref="CX125:CZ125"/>
    <mergeCell ref="CX108:CZ108"/>
    <mergeCell ref="CX109:CZ109"/>
    <mergeCell ref="CX110:CZ110"/>
    <mergeCell ref="CX111:CZ111"/>
    <mergeCell ref="CX112:CZ112"/>
    <mergeCell ref="CX113:CZ113"/>
    <mergeCell ref="CX114:CZ114"/>
    <mergeCell ref="CX115:CZ115"/>
    <mergeCell ref="CX116:CZ116"/>
    <mergeCell ref="CX135:CZ135"/>
    <mergeCell ref="CX136:CZ136"/>
    <mergeCell ref="CX137:CZ137"/>
    <mergeCell ref="CX138:CZ138"/>
    <mergeCell ref="CX139:CZ139"/>
    <mergeCell ref="CX140:CZ140"/>
    <mergeCell ref="CX141:CZ141"/>
    <mergeCell ref="CX142:CZ142"/>
    <mergeCell ref="CX143:CZ143"/>
    <mergeCell ref="CX126:CZ126"/>
    <mergeCell ref="CX127:CZ127"/>
    <mergeCell ref="CX128:CZ128"/>
    <mergeCell ref="CX129:CZ129"/>
    <mergeCell ref="CX130:CZ130"/>
    <mergeCell ref="CX131:CZ131"/>
    <mergeCell ref="CX132:CZ132"/>
    <mergeCell ref="CX133:CZ133"/>
    <mergeCell ref="CX134:CZ134"/>
    <mergeCell ref="CX153:CZ153"/>
    <mergeCell ref="CX154:CZ154"/>
    <mergeCell ref="CX155:CZ155"/>
    <mergeCell ref="CX156:CZ156"/>
    <mergeCell ref="CX157:CZ157"/>
    <mergeCell ref="CX158:CZ158"/>
    <mergeCell ref="CX159:CZ159"/>
    <mergeCell ref="CX160:CZ160"/>
    <mergeCell ref="CX161:CZ161"/>
    <mergeCell ref="CX144:CZ144"/>
    <mergeCell ref="CX145:CZ145"/>
    <mergeCell ref="CX146:CZ146"/>
    <mergeCell ref="CX147:CZ147"/>
    <mergeCell ref="CX148:CZ148"/>
    <mergeCell ref="CX149:CZ149"/>
    <mergeCell ref="CX150:CZ150"/>
    <mergeCell ref="CX151:CZ151"/>
    <mergeCell ref="CX152:CZ152"/>
    <mergeCell ref="CX171:CZ171"/>
    <mergeCell ref="CX172:CZ172"/>
    <mergeCell ref="CX173:CZ173"/>
    <mergeCell ref="CX174:CZ174"/>
    <mergeCell ref="CX175:CZ175"/>
    <mergeCell ref="CX176:CZ176"/>
    <mergeCell ref="CX177:CZ177"/>
    <mergeCell ref="CX178:CZ178"/>
    <mergeCell ref="CX179:CZ179"/>
    <mergeCell ref="CX162:CZ162"/>
    <mergeCell ref="CX163:CZ163"/>
    <mergeCell ref="CX164:CZ164"/>
    <mergeCell ref="CX165:CZ165"/>
    <mergeCell ref="CX166:CZ166"/>
    <mergeCell ref="CX167:CZ167"/>
    <mergeCell ref="CX168:CZ168"/>
    <mergeCell ref="CX169:CZ169"/>
    <mergeCell ref="CX170:CZ170"/>
    <mergeCell ref="CX189:CZ189"/>
    <mergeCell ref="CX190:CZ190"/>
    <mergeCell ref="CX191:CZ191"/>
    <mergeCell ref="CX192:CZ192"/>
    <mergeCell ref="CX193:CZ193"/>
    <mergeCell ref="CX194:CZ194"/>
    <mergeCell ref="CX195:CZ195"/>
    <mergeCell ref="CX196:CZ196"/>
    <mergeCell ref="CX197:CZ197"/>
    <mergeCell ref="CX180:CZ180"/>
    <mergeCell ref="CX181:CZ181"/>
    <mergeCell ref="CX182:CZ182"/>
    <mergeCell ref="CX183:CZ183"/>
    <mergeCell ref="CX184:CZ184"/>
    <mergeCell ref="CX185:CZ185"/>
    <mergeCell ref="CX186:CZ186"/>
    <mergeCell ref="CX187:CZ187"/>
    <mergeCell ref="CX188:CZ188"/>
    <mergeCell ref="CX207:CZ207"/>
    <mergeCell ref="CX208:CZ208"/>
    <mergeCell ref="CX209:CZ209"/>
    <mergeCell ref="CX210:CZ210"/>
    <mergeCell ref="CX211:CZ211"/>
    <mergeCell ref="CX212:CZ212"/>
    <mergeCell ref="CX213:CZ213"/>
    <mergeCell ref="CX214:CZ214"/>
    <mergeCell ref="CX215:CZ215"/>
    <mergeCell ref="CX198:CZ198"/>
    <mergeCell ref="CX199:CZ199"/>
    <mergeCell ref="CX200:CZ200"/>
    <mergeCell ref="CX201:CZ201"/>
    <mergeCell ref="CX202:CZ202"/>
    <mergeCell ref="CX203:CZ203"/>
    <mergeCell ref="CX204:CZ204"/>
    <mergeCell ref="CX205:CZ205"/>
    <mergeCell ref="CX206:CZ206"/>
    <mergeCell ref="CX225:CZ225"/>
    <mergeCell ref="CX226:CZ226"/>
    <mergeCell ref="CX227:CZ227"/>
    <mergeCell ref="CX228:CZ228"/>
    <mergeCell ref="CX229:CZ229"/>
    <mergeCell ref="CX230:CZ230"/>
    <mergeCell ref="CX231:CZ231"/>
    <mergeCell ref="CX232:CZ232"/>
    <mergeCell ref="CX233:CZ233"/>
    <mergeCell ref="CX216:CZ216"/>
    <mergeCell ref="CX217:CZ217"/>
    <mergeCell ref="CX218:CZ218"/>
    <mergeCell ref="CX219:CZ219"/>
    <mergeCell ref="CX220:CZ220"/>
    <mergeCell ref="CX221:CZ221"/>
    <mergeCell ref="CX222:CZ222"/>
    <mergeCell ref="CX223:CZ223"/>
    <mergeCell ref="CX224:CZ224"/>
    <mergeCell ref="CX243:CZ243"/>
    <mergeCell ref="CX244:CZ244"/>
    <mergeCell ref="CX245:CZ245"/>
    <mergeCell ref="CX246:CZ246"/>
    <mergeCell ref="CX247:CZ247"/>
    <mergeCell ref="CX248:CZ248"/>
    <mergeCell ref="CX249:CZ249"/>
    <mergeCell ref="CX250:CZ250"/>
    <mergeCell ref="CX251:CZ251"/>
    <mergeCell ref="CX234:CZ234"/>
    <mergeCell ref="CX235:CZ235"/>
    <mergeCell ref="CX236:CZ236"/>
    <mergeCell ref="CX237:CZ237"/>
    <mergeCell ref="CX238:CZ238"/>
    <mergeCell ref="CX239:CZ239"/>
    <mergeCell ref="CX240:CZ240"/>
    <mergeCell ref="CX241:CZ241"/>
    <mergeCell ref="CX242:CZ242"/>
    <mergeCell ref="CX261:CZ261"/>
    <mergeCell ref="CX262:CZ262"/>
    <mergeCell ref="CX263:CZ263"/>
    <mergeCell ref="CX264:CZ264"/>
    <mergeCell ref="CX265:CZ265"/>
    <mergeCell ref="CX266:CZ266"/>
    <mergeCell ref="CX267:CZ267"/>
    <mergeCell ref="CX268:CZ268"/>
    <mergeCell ref="CX269:CZ269"/>
    <mergeCell ref="CX252:CZ252"/>
    <mergeCell ref="CX253:CZ253"/>
    <mergeCell ref="CX254:CZ254"/>
    <mergeCell ref="CX255:CZ255"/>
    <mergeCell ref="CX256:CZ256"/>
    <mergeCell ref="CX257:CZ257"/>
    <mergeCell ref="CX258:CZ258"/>
    <mergeCell ref="CX259:CZ259"/>
    <mergeCell ref="CX260:CZ260"/>
    <mergeCell ref="BJ275:BM275"/>
    <mergeCell ref="CT2:CZ2"/>
    <mergeCell ref="CT4:CZ4"/>
    <mergeCell ref="CT5:CZ5"/>
    <mergeCell ref="CT7:CZ7"/>
    <mergeCell ref="CT8:CX8"/>
    <mergeCell ref="CY8:CZ8"/>
    <mergeCell ref="BP272:BQ272"/>
    <mergeCell ref="CT3:CX3"/>
    <mergeCell ref="CC3:CE3"/>
    <mergeCell ref="CC4:CE4"/>
    <mergeCell ref="CF4:CH4"/>
    <mergeCell ref="CF3:CH3"/>
    <mergeCell ref="CX278:CZ278"/>
    <mergeCell ref="CX279:CZ279"/>
    <mergeCell ref="BO1:CZ1"/>
    <mergeCell ref="BO5:BQ5"/>
    <mergeCell ref="BO4:BQ4"/>
    <mergeCell ref="BO3:BQ3"/>
    <mergeCell ref="BO2:BQ2"/>
    <mergeCell ref="BO6:CZ6"/>
    <mergeCell ref="CY3:CZ3"/>
    <mergeCell ref="BO9:CZ9"/>
    <mergeCell ref="BT7:BU7"/>
    <mergeCell ref="BO7:BQ7"/>
    <mergeCell ref="BO8:BQ8"/>
    <mergeCell ref="CX270:CZ270"/>
    <mergeCell ref="CX271:CZ271"/>
    <mergeCell ref="CX272:CZ272"/>
    <mergeCell ref="CX273:CZ273"/>
    <mergeCell ref="CX274:CZ274"/>
    <mergeCell ref="CX275:CZ275"/>
  </mergeCells>
  <conditionalFormatting sqref="BJ8">
    <cfRule type="cellIs" dxfId="169" priority="39" operator="lessThan">
      <formula>10</formula>
    </cfRule>
    <cfRule type="cellIs" dxfId="168" priority="40" operator="between">
      <formula>10</formula>
      <formula>30</formula>
    </cfRule>
    <cfRule type="cellIs" dxfId="167" priority="41" operator="greaterThan">
      <formula>30</formula>
    </cfRule>
  </conditionalFormatting>
  <conditionalFormatting sqref="CT8:CW8">
    <cfRule type="cellIs" dxfId="166" priority="29" operator="lessThan">
      <formula>10</formula>
    </cfRule>
    <cfRule type="cellIs" dxfId="165" priority="30" operator="between">
      <formula>10</formula>
      <formula>30</formula>
    </cfRule>
    <cfRule type="cellIs" dxfId="164" priority="31" operator="greaterThan">
      <formula>30</formula>
    </cfRule>
  </conditionalFormatting>
  <conditionalFormatting sqref="CS272">
    <cfRule type="cellIs" dxfId="163" priority="23" operator="equal">
      <formula>$CR$272</formula>
    </cfRule>
    <cfRule type="cellIs" dxfId="162" priority="24" operator="lessThan">
      <formula>$CR$272</formula>
    </cfRule>
  </conditionalFormatting>
  <conditionalFormatting sqref="CR272">
    <cfRule type="cellIs" dxfId="161" priority="21" operator="equal">
      <formula>$CS$272</formula>
    </cfRule>
    <cfRule type="cellIs" dxfId="160" priority="22" operator="greaterThan">
      <formula>$CS$272</formula>
    </cfRule>
  </conditionalFormatting>
  <conditionalFormatting sqref="CT272">
    <cfRule type="cellIs" dxfId="159" priority="18" operator="equal">
      <formula>0</formula>
    </cfRule>
    <cfRule type="cellIs" dxfId="158" priority="19" operator="lessThan">
      <formula>0</formula>
    </cfRule>
    <cfRule type="cellIs" dxfId="157" priority="20" operator="greaterThan">
      <formula>0</formula>
    </cfRule>
  </conditionalFormatting>
  <conditionalFormatting sqref="CT11:CT271">
    <cfRule type="cellIs" dxfId="156" priority="16" operator="equal">
      <formula>0</formula>
    </cfRule>
    <cfRule type="cellIs" dxfId="155" priority="17" operator="greaterThan">
      <formula>0</formula>
    </cfRule>
  </conditionalFormatting>
  <conditionalFormatting sqref="L274:AR274">
    <cfRule type="cellIs" dxfId="154" priority="13" operator="equal">
      <formula>0</formula>
    </cfRule>
    <cfRule type="cellIs" dxfId="153" priority="14" operator="lessThan">
      <formula>0</formula>
    </cfRule>
    <cfRule type="cellIs" dxfId="152" priority="15" operator="greaterThan">
      <formula>0</formula>
    </cfRule>
  </conditionalFormatting>
  <conditionalFormatting sqref="BI272">
    <cfRule type="cellIs" dxfId="151" priority="10" operator="equal">
      <formula>$AR$272</formula>
    </cfRule>
    <cfRule type="cellIs" dxfId="150" priority="11" operator="lessThan">
      <formula>$AR$272</formula>
    </cfRule>
    <cfRule type="cellIs" dxfId="149" priority="12" operator="greaterThan">
      <formula>$AR$272</formula>
    </cfRule>
  </conditionalFormatting>
  <conditionalFormatting sqref="BI274">
    <cfRule type="cellIs" dxfId="148" priority="4" operator="equal">
      <formula>0</formula>
    </cfRule>
    <cfRule type="cellIs" dxfId="147" priority="5" operator="lessThan">
      <formula>0</formula>
    </cfRule>
    <cfRule type="cellIs" dxfId="146" priority="6" operator="greaterThan">
      <formula>0</formula>
    </cfRule>
  </conditionalFormatting>
  <conditionalFormatting sqref="BI276">
    <cfRule type="cellIs" dxfId="145" priority="1" operator="equal">
      <formula>0</formula>
    </cfRule>
    <cfRule type="cellIs" dxfId="144" priority="2" operator="lessThan">
      <formula>0</formula>
    </cfRule>
    <cfRule type="cellIs" dxfId="143" priority="3" operator="greater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13" fitToHeight="0" orientation="landscape" r:id="rId1"/>
  <ignoredErrors>
    <ignoredError sqref="AQ272 AO272 AM272 AK272 AI272 AG272 AE272 AC272 AA272 Y272 W272 U272 S272 Q272 O272 M272 AR272:AR275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'DATOS BANCARIOS'!$B$4:$B$23</xm:f>
          </x14:formula1>
          <xm:sqref>B11:C271 BP11:BQ271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W16"/>
  <sheetViews>
    <sheetView topLeftCell="G4" workbookViewId="0">
      <selection activeCell="L4" sqref="L4:L15"/>
    </sheetView>
  </sheetViews>
  <sheetFormatPr baseColWidth="10" defaultRowHeight="22.5" customHeight="1" x14ac:dyDescent="0.25"/>
  <cols>
    <col min="1" max="1" width="21.85546875" style="6" bestFit="1" customWidth="1"/>
    <col min="2" max="2" width="8" style="1" bestFit="1" customWidth="1"/>
    <col min="3" max="3" width="10.85546875" style="1" bestFit="1" customWidth="1"/>
    <col min="4" max="4" width="8.7109375" style="1" bestFit="1" customWidth="1"/>
    <col min="5" max="6" width="9.5703125" style="1" bestFit="1" customWidth="1"/>
    <col min="7" max="7" width="2.7109375" style="1" customWidth="1"/>
    <col min="8" max="8" width="21.85546875" style="1" bestFit="1" customWidth="1"/>
    <col min="9" max="9" width="8" style="1" bestFit="1" customWidth="1"/>
    <col min="10" max="10" width="10.5703125" style="1" customWidth="1"/>
    <col min="11" max="11" width="10.85546875" style="1" bestFit="1" customWidth="1"/>
    <col min="12" max="14" width="11.42578125" style="1"/>
    <col min="15" max="15" width="8.7109375" style="1" bestFit="1" customWidth="1"/>
    <col min="16" max="16" width="10.85546875" style="1" bestFit="1" customWidth="1"/>
    <col min="17" max="17" width="8.7109375" style="1" bestFit="1" customWidth="1"/>
    <col min="18" max="18" width="9.5703125" style="1" bestFit="1" customWidth="1"/>
    <col min="19" max="19" width="9.42578125" style="1" customWidth="1"/>
    <col min="20" max="20" width="10.85546875" style="1" bestFit="1" customWidth="1"/>
    <col min="21" max="21" width="10.7109375" style="1" bestFit="1" customWidth="1"/>
    <col min="22" max="22" width="12.140625" style="1" bestFit="1" customWidth="1"/>
    <col min="23" max="23" width="9.5703125" style="1" bestFit="1" customWidth="1"/>
    <col min="24" max="16384" width="11.42578125" style="1"/>
  </cols>
  <sheetData>
    <row r="1" spans="1:23" ht="22.5" customHeight="1" thickBot="1" x14ac:dyDescent="0.3">
      <c r="A1" s="983" t="s">
        <v>288</v>
      </c>
      <c r="B1" s="984"/>
      <c r="C1" s="984"/>
      <c r="D1" s="984"/>
      <c r="E1" s="984"/>
      <c r="F1" s="985"/>
      <c r="H1" s="888" t="s">
        <v>296</v>
      </c>
      <c r="I1" s="889"/>
      <c r="J1" s="889"/>
      <c r="K1" s="889"/>
      <c r="L1" s="889"/>
      <c r="M1" s="889"/>
      <c r="N1" s="889"/>
      <c r="O1" s="889"/>
      <c r="P1" s="889"/>
      <c r="Q1" s="889"/>
      <c r="R1" s="889"/>
      <c r="S1" s="889"/>
      <c r="T1" s="889"/>
      <c r="U1" s="889"/>
      <c r="V1" s="889"/>
      <c r="W1" s="890"/>
    </row>
    <row r="2" spans="1:23" ht="22.5" customHeight="1" thickBot="1" x14ac:dyDescent="0.3">
      <c r="A2" s="528" t="s">
        <v>213</v>
      </c>
      <c r="B2" s="864">
        <v>1</v>
      </c>
      <c r="C2" s="993" t="s">
        <v>294</v>
      </c>
      <c r="D2" s="994"/>
      <c r="E2" s="995" t="s">
        <v>295</v>
      </c>
      <c r="F2" s="996"/>
      <c r="H2" s="528" t="s">
        <v>213</v>
      </c>
      <c r="I2" s="865">
        <v>35</v>
      </c>
      <c r="J2" s="986" t="s">
        <v>152</v>
      </c>
      <c r="K2" s="987"/>
      <c r="L2" s="987"/>
      <c r="M2" s="987"/>
      <c r="N2" s="988"/>
      <c r="O2" s="941" t="s">
        <v>210</v>
      </c>
      <c r="P2" s="942"/>
      <c r="Q2" s="942"/>
      <c r="R2" s="942"/>
      <c r="S2" s="943"/>
      <c r="T2" s="989" t="s">
        <v>223</v>
      </c>
      <c r="U2" s="990"/>
      <c r="V2" s="991" t="s">
        <v>224</v>
      </c>
      <c r="W2" s="992"/>
    </row>
    <row r="3" spans="1:23" s="5" customFormat="1" ht="22.5" customHeight="1" thickBot="1" x14ac:dyDescent="0.3">
      <c r="A3" s="431" t="s">
        <v>212</v>
      </c>
      <c r="B3" s="432" t="s">
        <v>211</v>
      </c>
      <c r="C3" s="432" t="s">
        <v>152</v>
      </c>
      <c r="D3" s="432" t="s">
        <v>210</v>
      </c>
      <c r="E3" s="492" t="s">
        <v>71</v>
      </c>
      <c r="F3" s="493" t="s">
        <v>111</v>
      </c>
      <c r="H3" s="485" t="s">
        <v>212</v>
      </c>
      <c r="I3" s="483" t="s">
        <v>211</v>
      </c>
      <c r="J3" s="480" t="s">
        <v>152</v>
      </c>
      <c r="K3" s="472" t="s">
        <v>215</v>
      </c>
      <c r="L3" s="482" t="s">
        <v>216</v>
      </c>
      <c r="M3" s="483" t="s">
        <v>222</v>
      </c>
      <c r="N3" s="474" t="s">
        <v>142</v>
      </c>
      <c r="O3" s="481" t="s">
        <v>210</v>
      </c>
      <c r="P3" s="469" t="s">
        <v>214</v>
      </c>
      <c r="Q3" s="482" t="s">
        <v>217</v>
      </c>
      <c r="R3" s="473" t="s">
        <v>218</v>
      </c>
      <c r="S3" s="476" t="s">
        <v>142</v>
      </c>
      <c r="T3" s="462" t="s">
        <v>219</v>
      </c>
      <c r="U3" s="484" t="s">
        <v>220</v>
      </c>
      <c r="V3" s="466" t="s">
        <v>221</v>
      </c>
      <c r="W3" s="455" t="s">
        <v>111</v>
      </c>
    </row>
    <row r="4" spans="1:23" ht="22.5" customHeight="1" x14ac:dyDescent="0.25">
      <c r="A4" s="433" t="s">
        <v>58</v>
      </c>
      <c r="B4" s="434">
        <v>0</v>
      </c>
      <c r="C4" s="435">
        <v>268.3964713067607</v>
      </c>
      <c r="D4" s="452">
        <v>398.63</v>
      </c>
      <c r="E4" s="494">
        <f>SUM(C4+D4)</f>
        <v>667.02647130676064</v>
      </c>
      <c r="F4" s="495">
        <f>E4/$E$16</f>
        <v>4.9964529685899671E-3</v>
      </c>
      <c r="G4" s="436"/>
      <c r="H4" s="488" t="s">
        <v>58</v>
      </c>
      <c r="I4" s="486">
        <f>$I$2</f>
        <v>35</v>
      </c>
      <c r="J4" s="463">
        <v>320.7</v>
      </c>
      <c r="K4" s="458">
        <f>I4*J4</f>
        <v>11224.5</v>
      </c>
      <c r="L4" s="438">
        <v>0</v>
      </c>
      <c r="M4" s="437">
        <f>I4*L4</f>
        <v>0</v>
      </c>
      <c r="N4" s="475">
        <f>K4-M4</f>
        <v>11224.5</v>
      </c>
      <c r="O4" s="707">
        <v>341.09643651701998</v>
      </c>
      <c r="P4" s="458">
        <f>O4*I4</f>
        <v>11938.3752780957</v>
      </c>
      <c r="Q4" s="461">
        <v>400</v>
      </c>
      <c r="R4" s="439">
        <f>Q4*I4</f>
        <v>14000</v>
      </c>
      <c r="S4" s="477">
        <f>P4-R4</f>
        <v>-2061.6247219042998</v>
      </c>
      <c r="T4" s="463">
        <f>SUM(K4+P4)</f>
        <v>23162.8752780957</v>
      </c>
      <c r="U4" s="464">
        <f>M4+R4</f>
        <v>14000</v>
      </c>
      <c r="V4" s="463">
        <f>T4-U4</f>
        <v>9162.8752780957002</v>
      </c>
      <c r="W4" s="465">
        <f>V4/$T$16</f>
        <v>7.1753134519151926E-2</v>
      </c>
    </row>
    <row r="5" spans="1:23" ht="22.5" customHeight="1" x14ac:dyDescent="0.25">
      <c r="A5" s="440" t="s">
        <v>202</v>
      </c>
      <c r="B5" s="441">
        <v>1</v>
      </c>
      <c r="C5" s="442">
        <v>11991.545613805707</v>
      </c>
      <c r="D5" s="453">
        <v>5161.0600000000004</v>
      </c>
      <c r="E5" s="496">
        <f t="shared" ref="E5:E16" si="0">SUM(C5+D5)</f>
        <v>17152.605613805707</v>
      </c>
      <c r="F5" s="497">
        <f t="shared" ref="F5:F16" si="1">E5/$E$16</f>
        <v>0.12848393718206522</v>
      </c>
      <c r="G5" s="443"/>
      <c r="H5" s="489" t="s">
        <v>202</v>
      </c>
      <c r="I5" s="487">
        <f t="shared" ref="I5:I15" si="2">$I$2</f>
        <v>35</v>
      </c>
      <c r="J5" s="470">
        <v>14262.42</v>
      </c>
      <c r="K5" s="456">
        <f t="shared" ref="K5:K15" si="3">I5*J5</f>
        <v>499184.7</v>
      </c>
      <c r="L5" s="578"/>
      <c r="M5" s="437">
        <f t="shared" ref="M5:M15" si="4">I5*L5</f>
        <v>0</v>
      </c>
      <c r="N5" s="475">
        <f t="shared" ref="N5:N15" si="5">K5-M5</f>
        <v>499184.7</v>
      </c>
      <c r="O5" s="708">
        <v>4416.146452408203</v>
      </c>
      <c r="P5" s="459">
        <f t="shared" ref="P5:P15" si="6">O5*I5</f>
        <v>154565.12583428712</v>
      </c>
      <c r="Q5" s="467">
        <v>2000</v>
      </c>
      <c r="R5" s="444">
        <f t="shared" ref="R5:R14" si="7">Q5*I5</f>
        <v>70000</v>
      </c>
      <c r="S5" s="478">
        <f t="shared" ref="S5:S15" si="8">P5-R5</f>
        <v>84565.125834287115</v>
      </c>
      <c r="T5" s="463">
        <f t="shared" ref="T5:T15" si="9">SUM(K5+P5)</f>
        <v>653749.8258342871</v>
      </c>
      <c r="U5" s="464">
        <f t="shared" ref="U5:U15" si="10">M5+R5</f>
        <v>70000</v>
      </c>
      <c r="V5" s="463">
        <f t="shared" ref="V5:V15" si="11">T5-U5</f>
        <v>583749.8258342871</v>
      </c>
      <c r="W5" s="465">
        <f t="shared" ref="W5:W15" si="12">V5/$T$16</f>
        <v>4.5712594035574554</v>
      </c>
    </row>
    <row r="6" spans="1:23" ht="22.5" customHeight="1" x14ac:dyDescent="0.25">
      <c r="A6" s="440" t="s">
        <v>120</v>
      </c>
      <c r="B6" s="441">
        <v>1</v>
      </c>
      <c r="C6" s="442">
        <v>19551.329989993934</v>
      </c>
      <c r="D6" s="453">
        <v>9249.23</v>
      </c>
      <c r="E6" s="496">
        <f t="shared" si="0"/>
        <v>28800.559989993933</v>
      </c>
      <c r="F6" s="497">
        <f t="shared" si="1"/>
        <v>0.21573453176025417</v>
      </c>
      <c r="G6" s="443"/>
      <c r="H6" s="489" t="s">
        <v>120</v>
      </c>
      <c r="I6" s="487">
        <f t="shared" si="2"/>
        <v>35</v>
      </c>
      <c r="J6" s="470">
        <v>30974.05</v>
      </c>
      <c r="K6" s="456">
        <f t="shared" si="3"/>
        <v>1084091.75</v>
      </c>
      <c r="L6" s="578"/>
      <c r="M6" s="437">
        <f t="shared" si="4"/>
        <v>0</v>
      </c>
      <c r="N6" s="475">
        <f t="shared" si="5"/>
        <v>1084091.75</v>
      </c>
      <c r="O6" s="708">
        <v>7914.2523703582565</v>
      </c>
      <c r="P6" s="459">
        <f t="shared" si="6"/>
        <v>276998.83296253899</v>
      </c>
      <c r="Q6" s="467">
        <v>6400</v>
      </c>
      <c r="R6" s="444">
        <f t="shared" si="7"/>
        <v>224000</v>
      </c>
      <c r="S6" s="478">
        <f t="shared" si="8"/>
        <v>52998.832962538989</v>
      </c>
      <c r="T6" s="463">
        <f t="shared" si="9"/>
        <v>1361090.582962539</v>
      </c>
      <c r="U6" s="464">
        <f t="shared" si="10"/>
        <v>224000</v>
      </c>
      <c r="V6" s="463">
        <f t="shared" si="11"/>
        <v>1137090.582962539</v>
      </c>
      <c r="W6" s="465">
        <f t="shared" si="12"/>
        <v>8.9043898430895769</v>
      </c>
    </row>
    <row r="7" spans="1:23" ht="22.5" customHeight="1" x14ac:dyDescent="0.25">
      <c r="A7" s="445" t="s">
        <v>63</v>
      </c>
      <c r="B7" s="441">
        <v>1</v>
      </c>
      <c r="C7" s="442">
        <v>21628.836597874077</v>
      </c>
      <c r="D7" s="453">
        <v>6747.13</v>
      </c>
      <c r="E7" s="496">
        <f t="shared" si="0"/>
        <v>28375.966597874078</v>
      </c>
      <c r="F7" s="497">
        <f t="shared" si="1"/>
        <v>0.21255405691291443</v>
      </c>
      <c r="G7" s="443"/>
      <c r="H7" s="490" t="s">
        <v>63</v>
      </c>
      <c r="I7" s="487">
        <f t="shared" si="2"/>
        <v>35</v>
      </c>
      <c r="J7" s="470">
        <v>25748.76</v>
      </c>
      <c r="K7" s="456">
        <f t="shared" si="3"/>
        <v>901206.6</v>
      </c>
      <c r="L7" s="578"/>
      <c r="M7" s="437">
        <f t="shared" si="4"/>
        <v>0</v>
      </c>
      <c r="N7" s="475">
        <f t="shared" si="5"/>
        <v>901206.6</v>
      </c>
      <c r="O7" s="708">
        <v>5773.2893095510599</v>
      </c>
      <c r="P7" s="459">
        <f t="shared" si="6"/>
        <v>202065.12583428709</v>
      </c>
      <c r="Q7" s="467">
        <v>5600</v>
      </c>
      <c r="R7" s="444">
        <f t="shared" si="7"/>
        <v>196000</v>
      </c>
      <c r="S7" s="478">
        <f t="shared" si="8"/>
        <v>6065.125834287086</v>
      </c>
      <c r="T7" s="463">
        <f t="shared" si="9"/>
        <v>1103271.725834287</v>
      </c>
      <c r="U7" s="464">
        <f t="shared" si="10"/>
        <v>196000</v>
      </c>
      <c r="V7" s="463">
        <f t="shared" si="11"/>
        <v>907271.725834287</v>
      </c>
      <c r="W7" s="465">
        <f t="shared" si="12"/>
        <v>7.1047120268933988</v>
      </c>
    </row>
    <row r="8" spans="1:23" ht="22.5" customHeight="1" x14ac:dyDescent="0.25">
      <c r="A8" s="445" t="s">
        <v>203</v>
      </c>
      <c r="B8" s="441">
        <v>1</v>
      </c>
      <c r="C8" s="442">
        <v>1718.6095460235317</v>
      </c>
      <c r="D8" s="453">
        <v>992.35</v>
      </c>
      <c r="E8" s="496">
        <f t="shared" si="0"/>
        <v>2710.9595460235319</v>
      </c>
      <c r="F8" s="497">
        <f t="shared" si="1"/>
        <v>2.0306813078827955E-2</v>
      </c>
      <c r="G8" s="443"/>
      <c r="H8" s="490" t="s">
        <v>203</v>
      </c>
      <c r="I8" s="487">
        <f t="shared" si="2"/>
        <v>35</v>
      </c>
      <c r="J8" s="470">
        <v>2043.08</v>
      </c>
      <c r="K8" s="456">
        <f t="shared" si="3"/>
        <v>71507.8</v>
      </c>
      <c r="L8" s="578"/>
      <c r="M8" s="437">
        <f t="shared" si="4"/>
        <v>0</v>
      </c>
      <c r="N8" s="475">
        <f t="shared" si="5"/>
        <v>71507.8</v>
      </c>
      <c r="O8" s="708">
        <v>849.11964682993835</v>
      </c>
      <c r="P8" s="459">
        <f t="shared" si="6"/>
        <v>29719.187639047843</v>
      </c>
      <c r="Q8" s="467">
        <v>1800</v>
      </c>
      <c r="R8" s="444">
        <f t="shared" si="7"/>
        <v>63000</v>
      </c>
      <c r="S8" s="478">
        <f t="shared" si="8"/>
        <v>-33280.812360952157</v>
      </c>
      <c r="T8" s="463">
        <f t="shared" si="9"/>
        <v>101226.98763904785</v>
      </c>
      <c r="U8" s="464">
        <f t="shared" si="10"/>
        <v>63000</v>
      </c>
      <c r="V8" s="463">
        <f t="shared" si="11"/>
        <v>38226.987639047846</v>
      </c>
      <c r="W8" s="465">
        <f t="shared" si="12"/>
        <v>0.2993499423574616</v>
      </c>
    </row>
    <row r="9" spans="1:23" ht="22.5" customHeight="1" x14ac:dyDescent="0.25">
      <c r="A9" s="445" t="s">
        <v>204</v>
      </c>
      <c r="B9" s="441">
        <v>1</v>
      </c>
      <c r="C9" s="442">
        <v>995.66038976611276</v>
      </c>
      <c r="D9" s="453">
        <v>457.79</v>
      </c>
      <c r="E9" s="496">
        <f t="shared" si="0"/>
        <v>1453.4503897661127</v>
      </c>
      <c r="F9" s="497">
        <f t="shared" si="1"/>
        <v>1.0887268837199347E-2</v>
      </c>
      <c r="G9" s="443"/>
      <c r="H9" s="490" t="s">
        <v>204</v>
      </c>
      <c r="I9" s="487">
        <f t="shared" si="2"/>
        <v>35</v>
      </c>
      <c r="J9" s="470">
        <v>1183.6400000000001</v>
      </c>
      <c r="K9" s="456">
        <f t="shared" si="3"/>
        <v>41427.4</v>
      </c>
      <c r="L9" s="578"/>
      <c r="M9" s="437">
        <f t="shared" si="4"/>
        <v>0</v>
      </c>
      <c r="N9" s="475">
        <f t="shared" si="5"/>
        <v>41427.4</v>
      </c>
      <c r="O9" s="708">
        <v>395.53154629478229</v>
      </c>
      <c r="P9" s="459">
        <f t="shared" si="6"/>
        <v>13843.604120317381</v>
      </c>
      <c r="Q9" s="467">
        <v>600</v>
      </c>
      <c r="R9" s="444">
        <f t="shared" si="7"/>
        <v>21000</v>
      </c>
      <c r="S9" s="478">
        <f t="shared" si="8"/>
        <v>-7156.3958796826191</v>
      </c>
      <c r="T9" s="463">
        <f t="shared" si="9"/>
        <v>55271.004120317382</v>
      </c>
      <c r="U9" s="464">
        <f t="shared" si="10"/>
        <v>21000</v>
      </c>
      <c r="V9" s="463">
        <f t="shared" si="11"/>
        <v>34271.004120317382</v>
      </c>
      <c r="W9" s="465">
        <f t="shared" si="12"/>
        <v>0.26837121472449005</v>
      </c>
    </row>
    <row r="10" spans="1:23" ht="22.5" customHeight="1" x14ac:dyDescent="0.25">
      <c r="A10" s="445" t="s">
        <v>205</v>
      </c>
      <c r="B10" s="441">
        <v>1</v>
      </c>
      <c r="C10" s="442">
        <v>459.92662869577339</v>
      </c>
      <c r="D10" s="453">
        <v>457.79</v>
      </c>
      <c r="E10" s="496">
        <f t="shared" si="0"/>
        <v>917.71662869577335</v>
      </c>
      <c r="F10" s="497">
        <f t="shared" si="1"/>
        <v>6.874281862889688E-3</v>
      </c>
      <c r="G10" s="443"/>
      <c r="H10" s="490" t="s">
        <v>205</v>
      </c>
      <c r="I10" s="487">
        <f t="shared" si="2"/>
        <v>35</v>
      </c>
      <c r="J10" s="470">
        <v>571.97</v>
      </c>
      <c r="K10" s="456">
        <f t="shared" si="3"/>
        <v>20018.95</v>
      </c>
      <c r="L10" s="578"/>
      <c r="M10" s="437">
        <f t="shared" si="4"/>
        <v>0</v>
      </c>
      <c r="N10" s="475">
        <f t="shared" si="5"/>
        <v>20018.95</v>
      </c>
      <c r="O10" s="708">
        <v>395.53154629478229</v>
      </c>
      <c r="P10" s="459">
        <f t="shared" si="6"/>
        <v>13843.604120317381</v>
      </c>
      <c r="Q10" s="467">
        <v>300</v>
      </c>
      <c r="R10" s="444">
        <f t="shared" si="7"/>
        <v>10500</v>
      </c>
      <c r="S10" s="478">
        <f t="shared" si="8"/>
        <v>3343.6041203173809</v>
      </c>
      <c r="T10" s="463">
        <f t="shared" si="9"/>
        <v>33862.554120317378</v>
      </c>
      <c r="U10" s="464">
        <f t="shared" si="10"/>
        <v>10500</v>
      </c>
      <c r="V10" s="463">
        <f t="shared" si="11"/>
        <v>23362.554120317378</v>
      </c>
      <c r="W10" s="465">
        <f t="shared" si="12"/>
        <v>0.18294874017476412</v>
      </c>
    </row>
    <row r="11" spans="1:23" ht="22.5" customHeight="1" x14ac:dyDescent="0.25">
      <c r="A11" s="445" t="s">
        <v>206</v>
      </c>
      <c r="B11" s="441">
        <v>1</v>
      </c>
      <c r="C11" s="442">
        <v>1774.2647309856241</v>
      </c>
      <c r="D11" s="453">
        <v>924.5</v>
      </c>
      <c r="E11" s="496">
        <f t="shared" si="0"/>
        <v>2698.7647309856238</v>
      </c>
      <c r="F11" s="497">
        <f t="shared" si="1"/>
        <v>2.0215466149705048E-2</v>
      </c>
      <c r="G11" s="443"/>
      <c r="H11" s="490" t="s">
        <v>206</v>
      </c>
      <c r="I11" s="487">
        <f t="shared" si="2"/>
        <v>35</v>
      </c>
      <c r="J11" s="470">
        <v>2109.25</v>
      </c>
      <c r="K11" s="456">
        <f t="shared" si="3"/>
        <v>73823.75</v>
      </c>
      <c r="L11" s="578"/>
      <c r="M11" s="437">
        <f t="shared" si="4"/>
        <v>0</v>
      </c>
      <c r="N11" s="475">
        <f t="shared" si="5"/>
        <v>73823.75</v>
      </c>
      <c r="O11" s="708">
        <v>791.06309258956458</v>
      </c>
      <c r="P11" s="459">
        <f t="shared" si="6"/>
        <v>27687.208240634762</v>
      </c>
      <c r="Q11" s="467">
        <v>500</v>
      </c>
      <c r="R11" s="444">
        <f t="shared" si="7"/>
        <v>17500</v>
      </c>
      <c r="S11" s="478">
        <f t="shared" si="8"/>
        <v>10187.208240634762</v>
      </c>
      <c r="T11" s="463">
        <f t="shared" si="9"/>
        <v>101510.95824063476</v>
      </c>
      <c r="U11" s="464">
        <f t="shared" si="10"/>
        <v>17500</v>
      </c>
      <c r="V11" s="463">
        <f t="shared" si="11"/>
        <v>84010.958240634762</v>
      </c>
      <c r="W11" s="465">
        <f t="shared" si="12"/>
        <v>0.65787751167294251</v>
      </c>
    </row>
    <row r="12" spans="1:23" ht="22.5" customHeight="1" x14ac:dyDescent="0.25">
      <c r="A12" s="445" t="s">
        <v>207</v>
      </c>
      <c r="B12" s="441">
        <v>1</v>
      </c>
      <c r="C12" s="442">
        <v>1664.5768011755222</v>
      </c>
      <c r="D12" s="453">
        <v>657.11</v>
      </c>
      <c r="E12" s="496">
        <f t="shared" si="0"/>
        <v>2321.6868011755223</v>
      </c>
      <c r="F12" s="497">
        <f t="shared" si="1"/>
        <v>1.7390912368355972E-2</v>
      </c>
      <c r="G12" s="443"/>
      <c r="H12" s="490" t="s">
        <v>207</v>
      </c>
      <c r="I12" s="487">
        <f t="shared" si="2"/>
        <v>35</v>
      </c>
      <c r="J12" s="470">
        <v>1978.85</v>
      </c>
      <c r="K12" s="456">
        <f t="shared" si="3"/>
        <v>69259.75</v>
      </c>
      <c r="L12" s="578"/>
      <c r="M12" s="437">
        <f t="shared" si="4"/>
        <v>0</v>
      </c>
      <c r="N12" s="475">
        <f t="shared" si="5"/>
        <v>69259.75</v>
      </c>
      <c r="O12" s="708">
        <v>566.07976455329231</v>
      </c>
      <c r="P12" s="459">
        <f t="shared" si="6"/>
        <v>19812.791759365231</v>
      </c>
      <c r="Q12" s="467">
        <v>500</v>
      </c>
      <c r="R12" s="444">
        <f>Q12*I12</f>
        <v>17500</v>
      </c>
      <c r="S12" s="478">
        <f t="shared" si="8"/>
        <v>2312.791759365231</v>
      </c>
      <c r="T12" s="463">
        <f t="shared" si="9"/>
        <v>89072.541759365238</v>
      </c>
      <c r="U12" s="464">
        <f t="shared" si="10"/>
        <v>17500</v>
      </c>
      <c r="V12" s="463">
        <f t="shared" si="11"/>
        <v>71572.541759365238</v>
      </c>
      <c r="W12" s="465">
        <f t="shared" si="12"/>
        <v>0.56047409365203793</v>
      </c>
    </row>
    <row r="13" spans="1:23" ht="22.5" customHeight="1" x14ac:dyDescent="0.25">
      <c r="A13" s="445" t="s">
        <v>68</v>
      </c>
      <c r="B13" s="441">
        <v>1</v>
      </c>
      <c r="C13" s="442">
        <v>9800.6574262528175</v>
      </c>
      <c r="D13" s="453">
        <v>7323.91</v>
      </c>
      <c r="E13" s="496">
        <f t="shared" si="0"/>
        <v>17124.567426252819</v>
      </c>
      <c r="F13" s="497">
        <f t="shared" si="1"/>
        <v>0.12827391330526455</v>
      </c>
      <c r="G13" s="443"/>
      <c r="H13" s="490" t="s">
        <v>68</v>
      </c>
      <c r="I13" s="487">
        <f t="shared" si="2"/>
        <v>35</v>
      </c>
      <c r="J13" s="470">
        <v>11651.03</v>
      </c>
      <c r="K13" s="456">
        <f t="shared" si="3"/>
        <v>407786.05000000005</v>
      </c>
      <c r="L13" s="578"/>
      <c r="M13" s="437">
        <f t="shared" si="4"/>
        <v>0</v>
      </c>
      <c r="N13" s="475">
        <f t="shared" si="5"/>
        <v>407786.05000000005</v>
      </c>
      <c r="O13" s="708">
        <v>6266.8267420135317</v>
      </c>
      <c r="P13" s="459">
        <f t="shared" si="6"/>
        <v>219338.9359704736</v>
      </c>
      <c r="Q13" s="467">
        <v>700</v>
      </c>
      <c r="R13" s="444">
        <f t="shared" si="7"/>
        <v>24500</v>
      </c>
      <c r="S13" s="478">
        <f t="shared" si="8"/>
        <v>194838.9359704736</v>
      </c>
      <c r="T13" s="463">
        <f t="shared" si="9"/>
        <v>627124.98597047362</v>
      </c>
      <c r="U13" s="464">
        <f t="shared" si="10"/>
        <v>24500</v>
      </c>
      <c r="V13" s="463">
        <f t="shared" si="11"/>
        <v>602624.98597047362</v>
      </c>
      <c r="W13" s="465">
        <f t="shared" si="12"/>
        <v>4.7190680185628322</v>
      </c>
    </row>
    <row r="14" spans="1:23" ht="22.5" customHeight="1" x14ac:dyDescent="0.25">
      <c r="A14" s="445" t="s">
        <v>208</v>
      </c>
      <c r="B14" s="441">
        <v>1</v>
      </c>
      <c r="C14" s="442">
        <v>5646.1958041201333</v>
      </c>
      <c r="D14" s="453">
        <v>924.5</v>
      </c>
      <c r="E14" s="496">
        <f t="shared" si="0"/>
        <v>6570.6958041201333</v>
      </c>
      <c r="F14" s="497">
        <f t="shared" si="1"/>
        <v>4.9218695161948565E-2</v>
      </c>
      <c r="G14" s="443"/>
      <c r="H14" s="490" t="s">
        <v>208</v>
      </c>
      <c r="I14" s="487">
        <f t="shared" si="2"/>
        <v>35</v>
      </c>
      <c r="J14" s="470">
        <v>6856.25</v>
      </c>
      <c r="K14" s="456">
        <f t="shared" si="3"/>
        <v>239968.75</v>
      </c>
      <c r="L14" s="578"/>
      <c r="M14" s="437">
        <f t="shared" si="4"/>
        <v>0</v>
      </c>
      <c r="N14" s="475">
        <f t="shared" si="5"/>
        <v>239968.75</v>
      </c>
      <c r="O14" s="708">
        <v>791.06309258956458</v>
      </c>
      <c r="P14" s="459">
        <f t="shared" si="6"/>
        <v>27687.208240634762</v>
      </c>
      <c r="Q14" s="467">
        <v>800</v>
      </c>
      <c r="R14" s="444">
        <f t="shared" si="7"/>
        <v>28000</v>
      </c>
      <c r="S14" s="478">
        <f t="shared" si="8"/>
        <v>-312.79175936523825</v>
      </c>
      <c r="T14" s="463">
        <f t="shared" si="9"/>
        <v>267655.95824063476</v>
      </c>
      <c r="U14" s="464">
        <f t="shared" si="10"/>
        <v>28000</v>
      </c>
      <c r="V14" s="463">
        <f t="shared" si="11"/>
        <v>239655.95824063476</v>
      </c>
      <c r="W14" s="465">
        <f t="shared" si="12"/>
        <v>1.8767107144920498</v>
      </c>
    </row>
    <row r="15" spans="1:23" ht="22.5" customHeight="1" thickBot="1" x14ac:dyDescent="0.3">
      <c r="A15" s="446" t="s">
        <v>209</v>
      </c>
      <c r="B15" s="447">
        <v>1</v>
      </c>
      <c r="C15" s="448">
        <v>0</v>
      </c>
      <c r="D15" s="454">
        <v>2506</v>
      </c>
      <c r="E15" s="498">
        <f t="shared" si="0"/>
        <v>2506</v>
      </c>
      <c r="F15" s="499">
        <f t="shared" si="1"/>
        <v>1.8771535580524346E-2</v>
      </c>
      <c r="G15" s="449"/>
      <c r="H15" s="491" t="s">
        <v>209</v>
      </c>
      <c r="I15" s="500">
        <f t="shared" si="2"/>
        <v>35</v>
      </c>
      <c r="J15" s="471">
        <v>0</v>
      </c>
      <c r="K15" s="457">
        <f t="shared" si="3"/>
        <v>0</v>
      </c>
      <c r="L15" s="450">
        <v>0</v>
      </c>
      <c r="M15" s="437">
        <f t="shared" si="4"/>
        <v>0</v>
      </c>
      <c r="N15" s="501">
        <f t="shared" si="5"/>
        <v>0</v>
      </c>
      <c r="O15" s="709">
        <v>1500</v>
      </c>
      <c r="P15" s="460">
        <f t="shared" si="6"/>
        <v>52500</v>
      </c>
      <c r="Q15" s="468">
        <v>200</v>
      </c>
      <c r="R15" s="451">
        <f>Q15*I15</f>
        <v>7000</v>
      </c>
      <c r="S15" s="479">
        <f t="shared" si="8"/>
        <v>45500</v>
      </c>
      <c r="T15" s="502">
        <f t="shared" si="9"/>
        <v>52500</v>
      </c>
      <c r="U15" s="503">
        <f t="shared" si="10"/>
        <v>7000</v>
      </c>
      <c r="V15" s="502">
        <f t="shared" si="11"/>
        <v>45500</v>
      </c>
      <c r="W15" s="504">
        <f t="shared" si="12"/>
        <v>0.35630383711824587</v>
      </c>
    </row>
    <row r="16" spans="1:23" ht="22.5" customHeight="1" x14ac:dyDescent="0.25">
      <c r="A16" s="505"/>
      <c r="B16" s="506"/>
      <c r="C16" s="507">
        <v>97700</v>
      </c>
      <c r="D16" s="508">
        <v>35800</v>
      </c>
      <c r="E16" s="509">
        <f t="shared" si="0"/>
        <v>133500</v>
      </c>
      <c r="F16" s="510">
        <f t="shared" si="1"/>
        <v>1</v>
      </c>
      <c r="G16" s="511"/>
      <c r="H16" s="512" t="s">
        <v>223</v>
      </c>
      <c r="I16" s="513"/>
      <c r="J16" s="514">
        <v>97700</v>
      </c>
      <c r="K16" s="515">
        <f>SUM(K4:K15)</f>
        <v>3419500</v>
      </c>
      <c r="L16" s="516">
        <f>SUM(L4:L14)</f>
        <v>0</v>
      </c>
      <c r="M16" s="517">
        <f>SUM(M4:M14)</f>
        <v>0</v>
      </c>
      <c r="N16" s="518">
        <f>SUM(N4:N14)</f>
        <v>3419500</v>
      </c>
      <c r="O16" s="519">
        <f>SUM(O4:O15)</f>
        <v>29999.999999999996</v>
      </c>
      <c r="P16" s="520">
        <f>SUM(P4:P15)</f>
        <v>1049999.9999999998</v>
      </c>
      <c r="Q16" s="521">
        <f>SUM(Q4:Q15)</f>
        <v>19800</v>
      </c>
      <c r="R16" s="522">
        <f>SUM(R4:R15)</f>
        <v>693000</v>
      </c>
      <c r="S16" s="523">
        <f>SUM(S4:S15)</f>
        <v>356999.99999999983</v>
      </c>
      <c r="T16" s="524">
        <f>SUM(J16+O16)</f>
        <v>127700</v>
      </c>
      <c r="U16" s="525">
        <f>SUM(U4:U15)</f>
        <v>693000</v>
      </c>
      <c r="V16" s="526">
        <f>SUM(V4:V15)</f>
        <v>3776500</v>
      </c>
      <c r="W16" s="527">
        <f>SUM(W4:W15)</f>
        <v>29.573218480814408</v>
      </c>
    </row>
  </sheetData>
  <sheetProtection algorithmName="SHA-512" hashValue="jdNYKopYkiY+YEqeuYihyxLia08zodrRN+WhaIj6ZSEHlotQ/frBUpPX+LC9ixFCD8lCMIoJ2JRRcEyKhniJOw==" saltValue="tMWMwtT6TtZgBNkU4xRRDQ==" spinCount="100000" sheet="1" objects="1" scenarios="1"/>
  <mergeCells count="8">
    <mergeCell ref="A1:F1"/>
    <mergeCell ref="H1:W1"/>
    <mergeCell ref="O2:S2"/>
    <mergeCell ref="J2:N2"/>
    <mergeCell ref="T2:U2"/>
    <mergeCell ref="V2:W2"/>
    <mergeCell ref="C2:D2"/>
    <mergeCell ref="E2:F2"/>
  </mergeCells>
  <conditionalFormatting sqref="S4:S15">
    <cfRule type="cellIs" dxfId="142" priority="14" operator="equal">
      <formula>0</formula>
    </cfRule>
    <cfRule type="cellIs" dxfId="141" priority="15" operator="lessThan">
      <formula>0</formula>
    </cfRule>
    <cfRule type="cellIs" dxfId="140" priority="16" operator="greaterThan">
      <formula>0</formula>
    </cfRule>
  </conditionalFormatting>
  <conditionalFormatting sqref="S16">
    <cfRule type="cellIs" dxfId="139" priority="11" operator="equal">
      <formula>0</formula>
    </cfRule>
    <cfRule type="cellIs" dxfId="138" priority="12" operator="lessThan">
      <formula>0</formula>
    </cfRule>
    <cfRule type="cellIs" dxfId="137" priority="13" operator="greaterThan">
      <formula>0</formula>
    </cfRule>
  </conditionalFormatting>
  <conditionalFormatting sqref="N4:N16">
    <cfRule type="cellIs" dxfId="136" priority="8" operator="equal">
      <formula>0</formula>
    </cfRule>
    <cfRule type="cellIs" dxfId="135" priority="9" operator="lessThan">
      <formula>0</formula>
    </cfRule>
    <cfRule type="cellIs" dxfId="134" priority="10" operator="greaterThan">
      <formula>0</formula>
    </cfRule>
  </conditionalFormatting>
  <conditionalFormatting sqref="V4:V16">
    <cfRule type="cellIs" dxfId="133" priority="4" operator="equal">
      <formula>0</formula>
    </cfRule>
    <cfRule type="cellIs" dxfId="132" priority="5" operator="equal">
      <formula>0</formula>
    </cfRule>
    <cfRule type="cellIs" dxfId="131" priority="6" operator="lessThan">
      <formula>0</formula>
    </cfRule>
    <cfRule type="cellIs" dxfId="130" priority="7" operator="greaterThan">
      <formula>0</formula>
    </cfRule>
  </conditionalFormatting>
  <conditionalFormatting sqref="W4:W16">
    <cfRule type="cellIs" dxfId="129" priority="1" operator="equal">
      <formula>0</formula>
    </cfRule>
    <cfRule type="cellIs" dxfId="128" priority="2" operator="lessThan">
      <formula>0</formula>
    </cfRule>
    <cfRule type="cellIs" dxfId="127" priority="3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AM52"/>
  <sheetViews>
    <sheetView topLeftCell="A10" zoomScaleNormal="100" workbookViewId="0">
      <pane xSplit="1" ySplit="1" topLeftCell="B11" activePane="bottomRight" state="frozen"/>
      <selection activeCell="A10" sqref="A10"/>
      <selection pane="topRight" activeCell="B10" sqref="B10"/>
      <selection pane="bottomLeft" activeCell="A11" sqref="A11"/>
      <selection pane="bottomRight" activeCell="G21" sqref="G21"/>
    </sheetView>
  </sheetViews>
  <sheetFormatPr baseColWidth="10" defaultRowHeight="22.5" customHeight="1" x14ac:dyDescent="0.2"/>
  <cols>
    <col min="1" max="1" width="20.7109375" style="214" customWidth="1"/>
    <col min="2" max="36" width="12.7109375" style="214" customWidth="1"/>
    <col min="37" max="37" width="10.7109375" style="214" customWidth="1"/>
    <col min="38" max="38" width="12.7109375" style="214" customWidth="1"/>
    <col min="39" max="39" width="10.7109375" style="214" customWidth="1"/>
    <col min="40" max="16384" width="11.42578125" style="214"/>
  </cols>
  <sheetData>
    <row r="1" spans="1:39" ht="22.5" customHeight="1" thickBot="1" x14ac:dyDescent="0.25">
      <c r="A1" s="888" t="s">
        <v>229</v>
      </c>
      <c r="B1" s="889"/>
      <c r="C1" s="889"/>
      <c r="D1" s="889"/>
      <c r="E1" s="889"/>
      <c r="F1" s="889"/>
      <c r="G1" s="889"/>
      <c r="H1" s="889"/>
      <c r="I1" s="889"/>
      <c r="J1" s="889"/>
      <c r="K1" s="889"/>
      <c r="L1" s="889"/>
      <c r="M1" s="889"/>
      <c r="N1" s="889"/>
      <c r="O1" s="889"/>
      <c r="P1" s="889"/>
      <c r="Q1" s="889"/>
      <c r="R1" s="889"/>
      <c r="S1" s="889"/>
      <c r="T1" s="889"/>
      <c r="U1" s="889"/>
      <c r="V1" s="889"/>
      <c r="W1" s="889"/>
      <c r="X1" s="889"/>
      <c r="Y1" s="889"/>
      <c r="Z1" s="889"/>
      <c r="AA1" s="889"/>
      <c r="AB1" s="889"/>
      <c r="AC1" s="889"/>
      <c r="AD1" s="889"/>
      <c r="AE1" s="889"/>
      <c r="AF1" s="889"/>
      <c r="AG1" s="889"/>
      <c r="AH1" s="889"/>
      <c r="AI1" s="889"/>
      <c r="AJ1" s="889"/>
      <c r="AK1" s="889"/>
      <c r="AL1" s="889"/>
      <c r="AM1" s="889"/>
    </row>
    <row r="2" spans="1:39" ht="22.5" customHeight="1" x14ac:dyDescent="0.2">
      <c r="A2" s="901" t="s">
        <v>2</v>
      </c>
      <c r="B2" s="901"/>
      <c r="C2" s="722"/>
      <c r="D2" s="102" t="str">
        <f>IF('ACU. SEMANAL'!C2="","",'ACU. SEMANAL'!C2)</f>
        <v>OMB SOLUTIONS S.A DE C.V</v>
      </c>
      <c r="E2" s="102"/>
      <c r="F2" s="172"/>
      <c r="G2" s="172"/>
      <c r="H2" s="172"/>
      <c r="I2" s="172"/>
      <c r="J2" s="172"/>
      <c r="K2" s="172"/>
      <c r="L2" s="172"/>
      <c r="M2" s="172"/>
      <c r="N2" s="174"/>
      <c r="O2" s="174"/>
      <c r="P2" s="157"/>
      <c r="Q2" s="157"/>
      <c r="R2" s="104"/>
      <c r="S2" s="104"/>
      <c r="T2" s="156"/>
      <c r="U2" s="156"/>
      <c r="V2" s="104"/>
      <c r="W2" s="104"/>
      <c r="X2" s="143"/>
      <c r="Y2" s="143"/>
      <c r="Z2" s="106"/>
      <c r="AA2" s="106"/>
      <c r="AB2" s="147"/>
      <c r="AC2" s="147"/>
      <c r="AD2" s="157"/>
      <c r="AE2" s="157"/>
      <c r="AF2" s="110" t="s">
        <v>170</v>
      </c>
      <c r="AG2" s="110"/>
      <c r="AH2" s="961">
        <f>'ACU. SEMANAL'!AP2</f>
        <v>43439</v>
      </c>
      <c r="AI2" s="961"/>
      <c r="AJ2" s="961"/>
      <c r="AK2" s="961"/>
      <c r="AL2" s="961"/>
      <c r="AM2" s="961"/>
    </row>
    <row r="3" spans="1:39" ht="22.5" customHeight="1" x14ac:dyDescent="0.2">
      <c r="A3" s="900" t="s">
        <v>1</v>
      </c>
      <c r="B3" s="900"/>
      <c r="C3" s="698"/>
      <c r="D3" s="102" t="str">
        <f>IF('ACU. SEMANAL'!C3="","",'ACU. SEMANAL'!C3)</f>
        <v>QRO3-2018. FRACCIONAMIENTO FLAMINGOS IV</v>
      </c>
      <c r="E3" s="102"/>
      <c r="F3" s="172"/>
      <c r="G3" s="172"/>
      <c r="H3" s="172"/>
      <c r="I3" s="172"/>
      <c r="J3" s="83"/>
      <c r="K3" s="83"/>
      <c r="L3" s="83"/>
      <c r="M3" s="83"/>
      <c r="N3" s="136"/>
      <c r="O3" s="136"/>
      <c r="P3" s="157"/>
      <c r="Q3" s="157"/>
      <c r="R3" s="8" t="s">
        <v>107</v>
      </c>
      <c r="S3" s="8"/>
      <c r="T3" s="115" t="str">
        <f>IF('ACU. SEMANAL'!K3="","",'ACU. SEMANAL'!K3)</f>
        <v>XXX</v>
      </c>
      <c r="U3" s="115"/>
      <c r="V3" s="2"/>
      <c r="W3" s="2"/>
      <c r="X3" s="144"/>
      <c r="Y3" s="144"/>
      <c r="Z3" s="106"/>
      <c r="AA3" s="106"/>
      <c r="AB3" s="147"/>
      <c r="AC3" s="147"/>
      <c r="AD3" s="157"/>
      <c r="AE3" s="157"/>
      <c r="AF3" s="110" t="s">
        <v>104</v>
      </c>
      <c r="AG3" s="110"/>
      <c r="AH3" s="1003">
        <f>IF('ACU. SEMANAL'!$AP$3="","",'ACU. SEMANAL'!$AP$3)</f>
        <v>90</v>
      </c>
      <c r="AI3" s="1003"/>
      <c r="AJ3" s="1003"/>
      <c r="AK3" s="1003"/>
      <c r="AL3" s="963" t="str">
        <f>'ACU. SEMANAL'!AR3</f>
        <v>DÍAS NATURALES</v>
      </c>
      <c r="AM3" s="963"/>
    </row>
    <row r="4" spans="1:39" ht="22.5" customHeight="1" x14ac:dyDescent="0.2">
      <c r="A4" s="899" t="s">
        <v>3</v>
      </c>
      <c r="B4" s="899"/>
      <c r="C4" s="697"/>
      <c r="D4" s="102" t="str">
        <f>IF('ACU. SEMANAL'!C4="","",'ACU. SEMANAL'!C4)</f>
        <v>CASAS DE INTERÉS SOCIAL</v>
      </c>
      <c r="E4" s="102"/>
      <c r="F4" s="172"/>
      <c r="G4" s="172"/>
      <c r="H4" s="172"/>
      <c r="I4" s="172"/>
      <c r="J4" s="172"/>
      <c r="K4" s="172"/>
      <c r="L4" s="83"/>
      <c r="M4" s="83"/>
      <c r="N4" s="136"/>
      <c r="O4" s="136"/>
      <c r="P4" s="157"/>
      <c r="Q4" s="157"/>
      <c r="R4" s="8" t="s">
        <v>108</v>
      </c>
      <c r="S4" s="8"/>
      <c r="T4" s="115" t="str">
        <f>IF('ACU. SEMANAL'!K4="","",'ACU. SEMANAL'!K4)</f>
        <v>CALLE PUERTO PRÍNCIPE NORTE</v>
      </c>
      <c r="U4" s="115"/>
      <c r="V4" s="2"/>
      <c r="W4" s="2"/>
      <c r="X4" s="144"/>
      <c r="Y4" s="144"/>
      <c r="Z4" s="106"/>
      <c r="AA4" s="106"/>
      <c r="AB4" s="147"/>
      <c r="AC4" s="147"/>
      <c r="AD4" s="157"/>
      <c r="AE4" s="157"/>
      <c r="AF4" s="110" t="s">
        <v>6</v>
      </c>
      <c r="AG4" s="110"/>
      <c r="AH4" s="881">
        <f>AH2+AH3</f>
        <v>43529</v>
      </c>
      <c r="AI4" s="881"/>
      <c r="AJ4" s="881"/>
      <c r="AK4" s="881"/>
      <c r="AL4" s="881"/>
      <c r="AM4" s="881"/>
    </row>
    <row r="5" spans="1:39" ht="22.5" customHeight="1" thickBot="1" x14ac:dyDescent="0.25">
      <c r="A5" s="898" t="s">
        <v>96</v>
      </c>
      <c r="B5" s="898"/>
      <c r="C5" s="177"/>
      <c r="D5" s="102" t="str">
        <f>IF('ACU. SEMANAL'!C5="","",'ACU. SEMANAL'!C5)</f>
        <v>18.555796, -88.273965</v>
      </c>
      <c r="E5" s="102"/>
      <c r="F5" s="172"/>
      <c r="G5" s="172"/>
      <c r="H5" s="172"/>
      <c r="I5" s="172"/>
      <c r="J5" s="172"/>
      <c r="K5" s="172"/>
      <c r="L5" s="172"/>
      <c r="M5" s="172"/>
      <c r="N5" s="174"/>
      <c r="O5" s="174"/>
      <c r="P5" s="157"/>
      <c r="Q5" s="157"/>
      <c r="R5" s="104"/>
      <c r="S5" s="104"/>
      <c r="T5" s="156"/>
      <c r="U5" s="156"/>
      <c r="V5" s="104"/>
      <c r="W5" s="104"/>
      <c r="X5" s="143"/>
      <c r="Y5" s="143"/>
      <c r="Z5" s="106"/>
      <c r="AA5" s="106"/>
      <c r="AB5" s="147"/>
      <c r="AC5" s="147"/>
      <c r="AD5" s="157"/>
      <c r="AE5" s="157"/>
      <c r="AF5" s="8" t="s">
        <v>9</v>
      </c>
      <c r="AG5" s="8"/>
      <c r="AH5" s="1004">
        <f>IF('ACU. SEMANAL'!$AP$5="","",'ACU. SEMANAL'!$AP$5)</f>
        <v>35</v>
      </c>
      <c r="AI5" s="1004"/>
      <c r="AJ5" s="1004"/>
      <c r="AK5" s="1004"/>
      <c r="AL5" s="1004"/>
      <c r="AM5" s="1004"/>
    </row>
    <row r="6" spans="1:39" ht="22.5" customHeight="1" thickBot="1" x14ac:dyDescent="0.25">
      <c r="A6" s="891" t="s">
        <v>12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892"/>
      <c r="N6" s="892"/>
      <c r="O6" s="892"/>
      <c r="P6" s="892"/>
      <c r="Q6" s="892"/>
      <c r="R6" s="892"/>
      <c r="S6" s="892"/>
      <c r="T6" s="892"/>
      <c r="U6" s="892"/>
      <c r="V6" s="892"/>
      <c r="W6" s="892"/>
      <c r="X6" s="892"/>
      <c r="Y6" s="892"/>
      <c r="Z6" s="892"/>
      <c r="AA6" s="892"/>
      <c r="AB6" s="892"/>
      <c r="AC6" s="892"/>
      <c r="AD6" s="892"/>
      <c r="AE6" s="892"/>
      <c r="AF6" s="892"/>
      <c r="AG6" s="892"/>
      <c r="AH6" s="892"/>
      <c r="AI6" s="892"/>
      <c r="AJ6" s="892"/>
      <c r="AK6" s="892"/>
      <c r="AL6" s="892"/>
      <c r="AM6" s="892"/>
    </row>
    <row r="7" spans="1:39" ht="22.5" customHeight="1" x14ac:dyDescent="0.2">
      <c r="A7" s="902" t="s">
        <v>10</v>
      </c>
      <c r="B7" s="902"/>
      <c r="C7" s="704"/>
      <c r="D7" s="971">
        <f>IF('ACU. SEMANAL'!C7="","",'ACU. SEMANAL'!C7)</f>
        <v>43468</v>
      </c>
      <c r="E7" s="971"/>
      <c r="F7" s="971"/>
      <c r="G7" s="701"/>
      <c r="H7" s="425" t="s">
        <v>11</v>
      </c>
      <c r="I7" s="694"/>
      <c r="J7" s="881">
        <f>D7+7</f>
        <v>43475</v>
      </c>
      <c r="K7" s="881"/>
      <c r="L7" s="881"/>
      <c r="M7" s="696"/>
      <c r="N7" s="136"/>
      <c r="O7" s="136"/>
      <c r="P7" s="136"/>
      <c r="Q7" s="136"/>
      <c r="R7" s="2"/>
      <c r="S7" s="2"/>
      <c r="T7" s="430"/>
      <c r="U7" s="699"/>
      <c r="V7" s="2"/>
      <c r="W7" s="2"/>
      <c r="X7" s="145"/>
      <c r="Y7" s="145"/>
      <c r="Z7" s="84"/>
      <c r="AA7" s="84"/>
      <c r="AB7" s="424"/>
      <c r="AC7" s="693"/>
      <c r="AD7" s="136"/>
      <c r="AE7" s="136"/>
      <c r="AF7" s="427" t="s">
        <v>13</v>
      </c>
      <c r="AG7" s="697"/>
      <c r="AH7" s="896">
        <f ca="1">TODAY()</f>
        <v>43484</v>
      </c>
      <c r="AI7" s="896"/>
      <c r="AJ7" s="896"/>
      <c r="AK7" s="896"/>
      <c r="AL7" s="896"/>
      <c r="AM7" s="896"/>
    </row>
    <row r="8" spans="1:39" ht="22.5" customHeight="1" thickBot="1" x14ac:dyDescent="0.25">
      <c r="A8" s="1002" t="s">
        <v>228</v>
      </c>
      <c r="B8" s="1002"/>
      <c r="C8" s="704"/>
      <c r="D8" s="551">
        <f ca="1">WEEKNUM(AH7,2)</f>
        <v>3</v>
      </c>
      <c r="E8" s="551"/>
      <c r="F8" s="1002" t="s">
        <v>95</v>
      </c>
      <c r="G8" s="1002"/>
      <c r="H8" s="1002"/>
      <c r="I8" s="704"/>
      <c r="J8" s="552">
        <f>'ACU. SEMANAL'!E8</f>
        <v>3</v>
      </c>
      <c r="K8" s="552"/>
      <c r="L8" s="83"/>
      <c r="M8" s="83"/>
      <c r="N8" s="136"/>
      <c r="O8" s="136"/>
      <c r="P8" s="136"/>
      <c r="Q8" s="136"/>
      <c r="R8" s="2"/>
      <c r="S8" s="2"/>
      <c r="T8" s="430"/>
      <c r="U8" s="699"/>
      <c r="V8" s="2"/>
      <c r="W8" s="2"/>
      <c r="X8" s="145"/>
      <c r="Y8" s="145"/>
      <c r="Z8" s="84"/>
      <c r="AA8" s="84"/>
      <c r="AB8" s="424"/>
      <c r="AC8" s="693"/>
      <c r="AD8" s="136"/>
      <c r="AE8" s="136"/>
      <c r="AF8" s="427" t="s">
        <v>105</v>
      </c>
      <c r="AG8" s="697"/>
      <c r="AH8" s="997">
        <f ca="1">_xlfn.DAYS(AH4,AH7)</f>
        <v>45</v>
      </c>
      <c r="AI8" s="997"/>
      <c r="AJ8" s="997"/>
      <c r="AK8" s="997"/>
      <c r="AL8" s="871" t="str">
        <f>'ACU. SEMANAL'!AR8</f>
        <v>DÍAS NATURALES</v>
      </c>
      <c r="AM8" s="871"/>
    </row>
    <row r="9" spans="1:39" ht="22.5" customHeight="1" thickBot="1" x14ac:dyDescent="0.25">
      <c r="A9" s="998" t="s">
        <v>230</v>
      </c>
      <c r="B9" s="999"/>
      <c r="C9" s="999"/>
      <c r="D9" s="999"/>
      <c r="E9" s="999"/>
      <c r="F9" s="999"/>
      <c r="G9" s="999"/>
      <c r="H9" s="999"/>
      <c r="I9" s="999"/>
      <c r="J9" s="999"/>
      <c r="K9" s="999"/>
      <c r="L9" s="999"/>
      <c r="M9" s="999"/>
      <c r="N9" s="999"/>
      <c r="O9" s="999"/>
      <c r="P9" s="999"/>
      <c r="Q9" s="999"/>
      <c r="R9" s="999"/>
      <c r="S9" s="999"/>
      <c r="T9" s="999"/>
      <c r="U9" s="999"/>
      <c r="V9" s="999"/>
      <c r="W9" s="999"/>
      <c r="X9" s="999"/>
      <c r="Y9" s="999"/>
      <c r="Z9" s="999"/>
      <c r="AA9" s="999"/>
      <c r="AB9" s="999"/>
      <c r="AC9" s="999"/>
      <c r="AD9" s="999"/>
      <c r="AE9" s="999"/>
      <c r="AF9" s="999"/>
      <c r="AG9" s="999"/>
      <c r="AH9" s="999"/>
      <c r="AI9" s="1000"/>
      <c r="AJ9" s="1000"/>
      <c r="AK9" s="999"/>
      <c r="AL9" s="999"/>
      <c r="AM9" s="1001"/>
    </row>
    <row r="10" spans="1:39" ht="99.95" customHeight="1" x14ac:dyDescent="0.2">
      <c r="A10" s="574" t="s">
        <v>227</v>
      </c>
      <c r="B10" s="735" t="str">
        <f>'ACU. SEMANAL'!BZ10</f>
        <v>PRELIMINARES</v>
      </c>
      <c r="C10" s="736" t="str">
        <f>'BD GRAL 2'!I3</f>
        <v>PRELIMINARES (EST. MIA)</v>
      </c>
      <c r="D10" s="737" t="str">
        <f>'ACU. SEMANAL'!CA10</f>
        <v>INSTALACIÓN SANITARIA</v>
      </c>
      <c r="E10" s="738" t="str">
        <f>'BD GRAL 2'!I4</f>
        <v>INSTALACIÓN SANITARIA (EST. MIA)</v>
      </c>
      <c r="F10" s="74" t="str">
        <f>'ACU. SEMANAL'!CB10</f>
        <v>CIMENTACIÓN</v>
      </c>
      <c r="G10" s="738" t="str">
        <f>'BD GRAL 2'!I5</f>
        <v>CIMENTACIÓN (EST. MIA)</v>
      </c>
      <c r="H10" s="844" t="str">
        <f>'ACU. SEMANAL'!CC10</f>
        <v>ESTRUCTURA-1 A 6 HIL</v>
      </c>
      <c r="I10" s="738" t="str">
        <f>'BD GRAL 2'!I6</f>
        <v>ESTRUCTURA-1 A 6 HIL (EST. MIA)</v>
      </c>
      <c r="J10" s="845" t="str">
        <f>'ACU. SEMANAL'!CD10</f>
        <v>INSTALACIÓN HIDRÁULICA 1</v>
      </c>
      <c r="K10" s="738" t="str">
        <f>'BD GRAL 2'!I7</f>
        <v>INSTALACIÓN HIDRÁULICA 1 (EST. MIA)</v>
      </c>
      <c r="L10" s="739" t="str">
        <f>'ACU. SEMANAL'!CE10</f>
        <v>ESTRUCTURA-7 A 13 HIL</v>
      </c>
      <c r="M10" s="738" t="str">
        <f>'BD GRAL 2'!I8</f>
        <v>ESTRUCTURA-7 A 13 HIL (EST. MIA)</v>
      </c>
      <c r="N10" s="740" t="str">
        <f>'ACU. SEMANAL'!CF10</f>
        <v>ESTRUCTURA-24 CAST</v>
      </c>
      <c r="O10" s="738" t="str">
        <f>'BD GRAL 2'!I9</f>
        <v>ESTRUCTURA-24 CAST (EST. MIA)</v>
      </c>
      <c r="P10" s="741" t="str">
        <f>'ACU. SEMANAL'!CG10</f>
        <v>CUBIERTA</v>
      </c>
      <c r="Q10" s="738" t="str">
        <f>'BD GRAL 2'!I10</f>
        <v>CUBIERTA (EST. MIA)</v>
      </c>
      <c r="R10" s="742" t="str">
        <f>'ACU. SEMANAL'!CH10</f>
        <v>INSTALACIÓN HIDRÁULICA 2</v>
      </c>
      <c r="S10" s="738" t="str">
        <f>'BD GRAL 2'!I11</f>
        <v>INSTALACIÓN HIDRÁULICA 2 (EST. MIA)</v>
      </c>
      <c r="T10" s="743" t="str">
        <f>'ACU. SEMANAL'!CI10</f>
        <v>CANCELERÍA Y CARPINTERÍA</v>
      </c>
      <c r="U10" s="738" t="str">
        <f>'BD GRAL 2'!I12</f>
        <v>CANCELERÍA Y CARPINTERÍA (EST. MIA)</v>
      </c>
      <c r="V10" s="744" t="str">
        <f>'ACU. SEMANAL'!CJ10</f>
        <v>BAÑOS</v>
      </c>
      <c r="W10" s="738" t="str">
        <f>'BD GRAL 2'!I13</f>
        <v>BAÑOS (EST. MIA)</v>
      </c>
      <c r="X10" s="745" t="str">
        <f>'ACU. SEMANAL'!CK10</f>
        <v>INSTALACIÓN ELÉCTRICA</v>
      </c>
      <c r="Y10" s="738" t="str">
        <f>'BD GRAL 2'!I14</f>
        <v>INSTALACIÓN ELÉCTRICA (EST. MIA)</v>
      </c>
      <c r="Z10" s="746" t="str">
        <f>'ACU. SEMANAL'!CL10</f>
        <v>ALBAÑILERÍA</v>
      </c>
      <c r="AA10" s="738" t="str">
        <f>'BD GRAL 2'!I15</f>
        <v>ALBAÑILERÍA (EST. MIA)</v>
      </c>
      <c r="AB10" s="747" t="str">
        <f>'ACU. SEMANAL'!CM10</f>
        <v>ACABADOS</v>
      </c>
      <c r="AC10" s="738" t="str">
        <f>'BD GRAL 2'!I16</f>
        <v>ACABADOS (EST. MIA)</v>
      </c>
      <c r="AD10" s="748" t="str">
        <f>'ACU. SEMANAL'!CN10</f>
        <v>DETALLES</v>
      </c>
      <c r="AE10" s="738" t="str">
        <f>'BD GRAL 2'!I17</f>
        <v>DETALLES (EST. MIA)</v>
      </c>
      <c r="AF10" s="749" t="str">
        <f>'ACU. SEMANAL'!CO10</f>
        <v>FOTO Y ALTA</v>
      </c>
      <c r="AG10" s="750" t="str">
        <f>'BD GRAL 2'!I18</f>
        <v>FOTO Y ALTA (EST. MIA)</v>
      </c>
      <c r="AH10" s="751" t="str">
        <f>'BD GRAL 2'!I19</f>
        <v>TOTAL ESTIMADO OMB</v>
      </c>
      <c r="AI10" s="752" t="str">
        <f>'BD GRAL 2'!I20</f>
        <v>TOTAL ESTIMADO MIA</v>
      </c>
      <c r="AJ10" s="753" t="str">
        <f>'BD GRAL 2'!I21</f>
        <v>SALDOS</v>
      </c>
      <c r="AK10" s="754"/>
      <c r="AL10" s="755" t="s">
        <v>92</v>
      </c>
      <c r="AM10" s="756"/>
    </row>
    <row r="11" spans="1:39" ht="22.5" customHeight="1" x14ac:dyDescent="0.2">
      <c r="A11" s="1012" t="s">
        <v>231</v>
      </c>
      <c r="B11" s="757">
        <f>'ACU. SEMANAL'!BZ11</f>
        <v>400</v>
      </c>
      <c r="C11" s="757">
        <f>IF(B11=$B$47,$C$47,0)</f>
        <v>341.09643651701998</v>
      </c>
      <c r="D11" s="757">
        <f>'ACU. SEMANAL'!CA11</f>
        <v>300</v>
      </c>
      <c r="E11" s="757">
        <f>IF(D11=$D$47,$E$47,0)</f>
        <v>395.53154629478229</v>
      </c>
      <c r="F11" s="757">
        <f>'ACU. SEMANAL'!CB11</f>
        <v>2000</v>
      </c>
      <c r="G11" s="757">
        <f>IF(F11=$F$47,$G$47,0)</f>
        <v>4416.146452408203</v>
      </c>
      <c r="H11" s="757">
        <f>'ACU. SEMANAL'!CC11</f>
        <v>0</v>
      </c>
      <c r="I11" s="757">
        <f>IF(H11=$H$47,$I$47,0)</f>
        <v>0</v>
      </c>
      <c r="J11" s="757">
        <f>'ACU. SEMANAL'!CD11</f>
        <v>0</v>
      </c>
      <c r="K11" s="757">
        <f>IF(J11=$J$47,$K$47,0)</f>
        <v>0</v>
      </c>
      <c r="L11" s="757">
        <f>'ACU. SEMANAL'!CE11</f>
        <v>0</v>
      </c>
      <c r="M11" s="757">
        <f>IF(L11=$L$47,$M$47,0)</f>
        <v>0</v>
      </c>
      <c r="N11" s="757">
        <f>'ACU. SEMANAL'!CF11</f>
        <v>0</v>
      </c>
      <c r="O11" s="757">
        <f>IF(N11=$N$47,$O$47,0)</f>
        <v>0</v>
      </c>
      <c r="P11" s="757">
        <f>'ACU. SEMANAL'!CG11</f>
        <v>0</v>
      </c>
      <c r="Q11" s="757">
        <f>IF(P11=$P$47,$Q$47,0)</f>
        <v>0</v>
      </c>
      <c r="R11" s="757">
        <f>'ACU. SEMANAL'!CH11</f>
        <v>0</v>
      </c>
      <c r="S11" s="757">
        <f>IF(R11=$R$47,$S$47,0)</f>
        <v>0</v>
      </c>
      <c r="T11" s="757">
        <f>'ACU. SEMANAL'!CI11</f>
        <v>0</v>
      </c>
      <c r="U11" s="757">
        <f>IF(T11=$T$47,$U$47,0)</f>
        <v>0</v>
      </c>
      <c r="V11" s="757">
        <f>'ACU. SEMANAL'!CJ11</f>
        <v>0</v>
      </c>
      <c r="W11" s="757">
        <f>IF(V11=$V$47,$W$47,0)</f>
        <v>0</v>
      </c>
      <c r="X11" s="757">
        <f>'ACU. SEMANAL'!CK11</f>
        <v>0</v>
      </c>
      <c r="Y11" s="757">
        <f>IF(X11=$X$47,$Y$47,0)</f>
        <v>0</v>
      </c>
      <c r="Z11" s="757">
        <f>'ACU. SEMANAL'!CL11</f>
        <v>0</v>
      </c>
      <c r="AA11" s="757">
        <f>IF(Z11=$Z$47,$AA$47,0)</f>
        <v>0</v>
      </c>
      <c r="AB11" s="757">
        <f>'ACU. SEMANAL'!CM11</f>
        <v>0</v>
      </c>
      <c r="AC11" s="757">
        <f>IF(AB11=$AB$47,$AC$47,0)</f>
        <v>0</v>
      </c>
      <c r="AD11" s="757">
        <f>'ACU. SEMANAL'!CN11</f>
        <v>0</v>
      </c>
      <c r="AE11" s="757">
        <f>IF(AD11=$AD$47,$AE$47,0)</f>
        <v>0</v>
      </c>
      <c r="AF11" s="757">
        <f>'ACU. SEMANAL'!CO11</f>
        <v>0</v>
      </c>
      <c r="AG11" s="757">
        <f>IF(AF11=$AF$47,$AG$47,0)</f>
        <v>0</v>
      </c>
      <c r="AH11" s="761">
        <f>B11+D11+F11+H11+J11+L11+N11+P11+R11+T11+V11+X11+Z11+AB11+AD11+AF11</f>
        <v>2700</v>
      </c>
      <c r="AI11" s="761">
        <f>C11+E11+G11+I11+K11+M11+O11+Q11+S11+U11+W11+Y11+AA11+AC11+AE11+AG11</f>
        <v>5152.7744352200052</v>
      </c>
      <c r="AJ11" s="763">
        <f>AI11-AH11</f>
        <v>2452.7744352200052</v>
      </c>
      <c r="AK11" s="1014"/>
      <c r="AL11" s="1014"/>
      <c r="AM11" s="1014"/>
    </row>
    <row r="12" spans="1:39" ht="22.5" customHeight="1" x14ac:dyDescent="0.2">
      <c r="A12" s="1013"/>
      <c r="B12" s="548">
        <f>'ACU. SEMANAL'!BZ12</f>
        <v>400</v>
      </c>
      <c r="C12" s="547">
        <f t="shared" ref="C12:C45" si="0">IF(B12=400,$C$47,0)</f>
        <v>341.09643651701998</v>
      </c>
      <c r="D12" s="548">
        <f>'ACU. SEMANAL'!CA12</f>
        <v>300</v>
      </c>
      <c r="E12" s="547">
        <f t="shared" ref="E12:E45" si="1">IF(D12=$D$47,$E$47,0)</f>
        <v>395.53154629478229</v>
      </c>
      <c r="F12" s="548">
        <f>'ACU. SEMANAL'!CB12</f>
        <v>2000</v>
      </c>
      <c r="G12" s="547">
        <f t="shared" ref="G12:G45" si="2">IF(F12=2000,$G$47,0)</f>
        <v>4416.146452408203</v>
      </c>
      <c r="H12" s="548">
        <f>'ACU. SEMANAL'!CC12</f>
        <v>0</v>
      </c>
      <c r="I12" s="547">
        <f t="shared" ref="I12:I45" si="3">IF(H12=$H$47,$I$47,0)</f>
        <v>0</v>
      </c>
      <c r="J12" s="548">
        <f>'ACU. SEMANAL'!CD12</f>
        <v>0</v>
      </c>
      <c r="K12" s="547">
        <f t="shared" ref="K12:K45" si="4">IF(J12=$J$47,$K$47,0)</f>
        <v>0</v>
      </c>
      <c r="L12" s="548">
        <f>'ACU. SEMANAL'!CE12</f>
        <v>0</v>
      </c>
      <c r="M12" s="547">
        <f t="shared" ref="M12:M45" si="5">IF(L12=$L$47,$M$47,0)</f>
        <v>0</v>
      </c>
      <c r="N12" s="548">
        <f>'ACU. SEMANAL'!CF12</f>
        <v>0</v>
      </c>
      <c r="O12" s="547">
        <f t="shared" ref="O12:O45" si="6">IF(N12=$N$47,$O$47,0)</f>
        <v>0</v>
      </c>
      <c r="P12" s="548">
        <f>'ACU. SEMANAL'!CG12</f>
        <v>0</v>
      </c>
      <c r="Q12" s="547">
        <f t="shared" ref="Q12:Q44" si="7">IF(P12=$P$47,$Q$47,0)</f>
        <v>0</v>
      </c>
      <c r="R12" s="548">
        <f>'ACU. SEMANAL'!CH12</f>
        <v>0</v>
      </c>
      <c r="S12" s="547">
        <f t="shared" ref="S12:S45" si="8">IF(R12=$R$47,$S$47,0)</f>
        <v>0</v>
      </c>
      <c r="T12" s="548">
        <f>'ACU. SEMANAL'!CI12</f>
        <v>0</v>
      </c>
      <c r="U12" s="547">
        <f t="shared" ref="U12:U45" si="9">IF(T12=$T$47,$U$47,0)</f>
        <v>0</v>
      </c>
      <c r="V12" s="548">
        <f>'ACU. SEMANAL'!CJ12</f>
        <v>0</v>
      </c>
      <c r="W12" s="547">
        <f t="shared" ref="W12:W45" si="10">IF(V12=$V$47,$W$47,0)</f>
        <v>0</v>
      </c>
      <c r="X12" s="548">
        <f>'ACU. SEMANAL'!CK12</f>
        <v>0</v>
      </c>
      <c r="Y12" s="547">
        <f t="shared" ref="Y12:Y45" si="11">IF(X12=$X$47,$Y$47,0)</f>
        <v>0</v>
      </c>
      <c r="Z12" s="548">
        <f>'ACU. SEMANAL'!CL12</f>
        <v>0</v>
      </c>
      <c r="AA12" s="547">
        <f t="shared" ref="AA12:AA45" si="12">IF(Z12=$Z$47,$AA$47,0)</f>
        <v>0</v>
      </c>
      <c r="AB12" s="548">
        <f>'ACU. SEMANAL'!CM12</f>
        <v>0</v>
      </c>
      <c r="AC12" s="547">
        <f t="shared" ref="AC12:AC45" si="13">IF(AB12=$AB$47,$AC$47,0)</f>
        <v>0</v>
      </c>
      <c r="AD12" s="548">
        <f>'ACU. SEMANAL'!CN12</f>
        <v>0</v>
      </c>
      <c r="AE12" s="547">
        <f t="shared" ref="AE12:AE45" si="14">IF(AD12=$AD$47,$AE$47,0)</f>
        <v>0</v>
      </c>
      <c r="AF12" s="548">
        <f>'ACU. SEMANAL'!CO12</f>
        <v>0</v>
      </c>
      <c r="AG12" s="547">
        <f t="shared" ref="AG12:AG45" si="15">IF(AF12=$AF$47,$AG$47,0)</f>
        <v>0</v>
      </c>
      <c r="AH12" s="734">
        <f t="shared" ref="AH12:AH45" si="16">B12+D12+F12+H12+J12+L12+N12+P12+R12+T12+V12+X12+Z12+AB12+AD12+AF12</f>
        <v>2700</v>
      </c>
      <c r="AI12" s="734">
        <f t="shared" ref="AI12:AI45" si="17">C12+E12+G12+I12+K12+M12+O12+Q12+S12+U12+W12+Y12+AA12+AC12+AE12+AG12</f>
        <v>5152.7744352200052</v>
      </c>
      <c r="AJ12" s="764">
        <f t="shared" ref="AJ12:AJ45" si="18">AI12-AH12</f>
        <v>2452.7744352200052</v>
      </c>
      <c r="AK12" s="1009"/>
      <c r="AL12" s="1009"/>
      <c r="AM12" s="1009"/>
    </row>
    <row r="13" spans="1:39" ht="22.5" customHeight="1" x14ac:dyDescent="0.2">
      <c r="A13" s="1013"/>
      <c r="B13" s="548">
        <f>'ACU. SEMANAL'!BZ13</f>
        <v>400</v>
      </c>
      <c r="C13" s="547">
        <f t="shared" si="0"/>
        <v>341.09643651701998</v>
      </c>
      <c r="D13" s="548">
        <f>'ACU. SEMANAL'!CA13</f>
        <v>300</v>
      </c>
      <c r="E13" s="547">
        <f t="shared" si="1"/>
        <v>395.53154629478229</v>
      </c>
      <c r="F13" s="548">
        <f>'ACU. SEMANAL'!CB13</f>
        <v>2000</v>
      </c>
      <c r="G13" s="547">
        <f t="shared" si="2"/>
        <v>4416.146452408203</v>
      </c>
      <c r="H13" s="548">
        <f>'ACU. SEMANAL'!CC13</f>
        <v>0</v>
      </c>
      <c r="I13" s="547">
        <f t="shared" si="3"/>
        <v>0</v>
      </c>
      <c r="J13" s="548">
        <f>'ACU. SEMANAL'!CD13</f>
        <v>0</v>
      </c>
      <c r="K13" s="547">
        <f t="shared" si="4"/>
        <v>0</v>
      </c>
      <c r="L13" s="548">
        <f>'ACU. SEMANAL'!CE13</f>
        <v>0</v>
      </c>
      <c r="M13" s="547">
        <f t="shared" si="5"/>
        <v>0</v>
      </c>
      <c r="N13" s="548">
        <f>'ACU. SEMANAL'!CF13</f>
        <v>0</v>
      </c>
      <c r="O13" s="547">
        <f t="shared" si="6"/>
        <v>0</v>
      </c>
      <c r="P13" s="548">
        <f>'ACU. SEMANAL'!CG13</f>
        <v>0</v>
      </c>
      <c r="Q13" s="547">
        <f t="shared" si="7"/>
        <v>0</v>
      </c>
      <c r="R13" s="548">
        <f>'ACU. SEMANAL'!CH13</f>
        <v>0</v>
      </c>
      <c r="S13" s="547">
        <f t="shared" si="8"/>
        <v>0</v>
      </c>
      <c r="T13" s="548">
        <f>'ACU. SEMANAL'!CI13</f>
        <v>0</v>
      </c>
      <c r="U13" s="547">
        <f t="shared" si="9"/>
        <v>0</v>
      </c>
      <c r="V13" s="548">
        <f>'ACU. SEMANAL'!CJ13</f>
        <v>0</v>
      </c>
      <c r="W13" s="547">
        <f t="shared" si="10"/>
        <v>0</v>
      </c>
      <c r="X13" s="548">
        <f>'ACU. SEMANAL'!CK13</f>
        <v>0</v>
      </c>
      <c r="Y13" s="547">
        <f t="shared" si="11"/>
        <v>0</v>
      </c>
      <c r="Z13" s="548">
        <f>'ACU. SEMANAL'!CL13</f>
        <v>0</v>
      </c>
      <c r="AA13" s="547">
        <f t="shared" si="12"/>
        <v>0</v>
      </c>
      <c r="AB13" s="548">
        <f>'ACU. SEMANAL'!CM13</f>
        <v>0</v>
      </c>
      <c r="AC13" s="547">
        <f t="shared" si="13"/>
        <v>0</v>
      </c>
      <c r="AD13" s="548">
        <f>'ACU. SEMANAL'!CN13</f>
        <v>0</v>
      </c>
      <c r="AE13" s="547">
        <f t="shared" si="14"/>
        <v>0</v>
      </c>
      <c r="AF13" s="548">
        <f>'ACU. SEMANAL'!CO13</f>
        <v>0</v>
      </c>
      <c r="AG13" s="547">
        <f t="shared" si="15"/>
        <v>0</v>
      </c>
      <c r="AH13" s="734">
        <f t="shared" si="16"/>
        <v>2700</v>
      </c>
      <c r="AI13" s="734">
        <f t="shared" si="17"/>
        <v>5152.7744352200052</v>
      </c>
      <c r="AJ13" s="764">
        <f t="shared" si="18"/>
        <v>2452.7744352200052</v>
      </c>
      <c r="AK13" s="1009"/>
      <c r="AL13" s="1009"/>
      <c r="AM13" s="1009"/>
    </row>
    <row r="14" spans="1:39" ht="22.5" customHeight="1" x14ac:dyDescent="0.2">
      <c r="A14" s="1013"/>
      <c r="B14" s="548">
        <f>'ACU. SEMANAL'!BZ14</f>
        <v>400</v>
      </c>
      <c r="C14" s="547">
        <f t="shared" si="0"/>
        <v>341.09643651701998</v>
      </c>
      <c r="D14" s="548">
        <f>'ACU. SEMANAL'!CA14</f>
        <v>300</v>
      </c>
      <c r="E14" s="547">
        <f t="shared" si="1"/>
        <v>395.53154629478229</v>
      </c>
      <c r="F14" s="548">
        <f>'ACU. SEMANAL'!CB14</f>
        <v>2000</v>
      </c>
      <c r="G14" s="547">
        <f t="shared" si="2"/>
        <v>4416.146452408203</v>
      </c>
      <c r="H14" s="548">
        <f>'ACU. SEMANAL'!CC14</f>
        <v>0</v>
      </c>
      <c r="I14" s="547">
        <f t="shared" si="3"/>
        <v>0</v>
      </c>
      <c r="J14" s="548">
        <f>'ACU. SEMANAL'!CD14</f>
        <v>0</v>
      </c>
      <c r="K14" s="547">
        <f t="shared" si="4"/>
        <v>0</v>
      </c>
      <c r="L14" s="548">
        <f>'ACU. SEMANAL'!CE14</f>
        <v>0</v>
      </c>
      <c r="M14" s="547">
        <f t="shared" si="5"/>
        <v>0</v>
      </c>
      <c r="N14" s="548">
        <f>'ACU. SEMANAL'!CF14</f>
        <v>0</v>
      </c>
      <c r="O14" s="547">
        <f t="shared" si="6"/>
        <v>0</v>
      </c>
      <c r="P14" s="548">
        <f>'ACU. SEMANAL'!CG14</f>
        <v>0</v>
      </c>
      <c r="Q14" s="547">
        <f t="shared" si="7"/>
        <v>0</v>
      </c>
      <c r="R14" s="548">
        <f>'ACU. SEMANAL'!CH14</f>
        <v>0</v>
      </c>
      <c r="S14" s="547">
        <f t="shared" si="8"/>
        <v>0</v>
      </c>
      <c r="T14" s="548">
        <f>'ACU. SEMANAL'!CI14</f>
        <v>0</v>
      </c>
      <c r="U14" s="547">
        <f t="shared" si="9"/>
        <v>0</v>
      </c>
      <c r="V14" s="548">
        <f>'ACU. SEMANAL'!CJ14</f>
        <v>0</v>
      </c>
      <c r="W14" s="547">
        <f t="shared" si="10"/>
        <v>0</v>
      </c>
      <c r="X14" s="548">
        <f>'ACU. SEMANAL'!CK14</f>
        <v>0</v>
      </c>
      <c r="Y14" s="547">
        <f t="shared" si="11"/>
        <v>0</v>
      </c>
      <c r="Z14" s="548">
        <f>'ACU. SEMANAL'!CL14</f>
        <v>0</v>
      </c>
      <c r="AA14" s="547">
        <f t="shared" si="12"/>
        <v>0</v>
      </c>
      <c r="AB14" s="548">
        <f>'ACU. SEMANAL'!CM14</f>
        <v>0</v>
      </c>
      <c r="AC14" s="547">
        <f t="shared" si="13"/>
        <v>0</v>
      </c>
      <c r="AD14" s="548">
        <f>'ACU. SEMANAL'!CN14</f>
        <v>0</v>
      </c>
      <c r="AE14" s="547">
        <f t="shared" si="14"/>
        <v>0</v>
      </c>
      <c r="AF14" s="548">
        <f>'ACU. SEMANAL'!CO14</f>
        <v>0</v>
      </c>
      <c r="AG14" s="547">
        <f t="shared" si="15"/>
        <v>0</v>
      </c>
      <c r="AH14" s="734">
        <f t="shared" si="16"/>
        <v>2700</v>
      </c>
      <c r="AI14" s="734">
        <f t="shared" si="17"/>
        <v>5152.7744352200052</v>
      </c>
      <c r="AJ14" s="764">
        <f t="shared" si="18"/>
        <v>2452.7744352200052</v>
      </c>
      <c r="AK14" s="1009"/>
      <c r="AL14" s="1009"/>
      <c r="AM14" s="1009"/>
    </row>
    <row r="15" spans="1:39" ht="22.5" customHeight="1" x14ac:dyDescent="0.2">
      <c r="A15" s="1013"/>
      <c r="B15" s="548">
        <f>'ACU. SEMANAL'!BZ15</f>
        <v>400</v>
      </c>
      <c r="C15" s="547">
        <f t="shared" si="0"/>
        <v>341.09643651701998</v>
      </c>
      <c r="D15" s="548">
        <f>'ACU. SEMANAL'!CA15</f>
        <v>300</v>
      </c>
      <c r="E15" s="547">
        <f t="shared" si="1"/>
        <v>395.53154629478229</v>
      </c>
      <c r="F15" s="548">
        <f>'ACU. SEMANAL'!CB15</f>
        <v>2000</v>
      </c>
      <c r="G15" s="547">
        <f t="shared" si="2"/>
        <v>4416.146452408203</v>
      </c>
      <c r="H15" s="548">
        <f>'ACU. SEMANAL'!CC15</f>
        <v>0</v>
      </c>
      <c r="I15" s="547">
        <f t="shared" si="3"/>
        <v>0</v>
      </c>
      <c r="J15" s="548">
        <f>'ACU. SEMANAL'!CD15</f>
        <v>0</v>
      </c>
      <c r="K15" s="547">
        <f t="shared" si="4"/>
        <v>0</v>
      </c>
      <c r="L15" s="548">
        <f>'ACU. SEMANAL'!CE15</f>
        <v>0</v>
      </c>
      <c r="M15" s="547">
        <f t="shared" si="5"/>
        <v>0</v>
      </c>
      <c r="N15" s="548">
        <f>'ACU. SEMANAL'!CF15</f>
        <v>0</v>
      </c>
      <c r="O15" s="547">
        <f t="shared" si="6"/>
        <v>0</v>
      </c>
      <c r="P15" s="548">
        <f>'ACU. SEMANAL'!CG15</f>
        <v>0</v>
      </c>
      <c r="Q15" s="547">
        <f t="shared" si="7"/>
        <v>0</v>
      </c>
      <c r="R15" s="548">
        <f>'ACU. SEMANAL'!CH15</f>
        <v>0</v>
      </c>
      <c r="S15" s="547">
        <f t="shared" si="8"/>
        <v>0</v>
      </c>
      <c r="T15" s="548">
        <f>'ACU. SEMANAL'!CI15</f>
        <v>0</v>
      </c>
      <c r="U15" s="547">
        <f t="shared" si="9"/>
        <v>0</v>
      </c>
      <c r="V15" s="548">
        <f>'ACU. SEMANAL'!CJ15</f>
        <v>0</v>
      </c>
      <c r="W15" s="547">
        <f t="shared" si="10"/>
        <v>0</v>
      </c>
      <c r="X15" s="548">
        <f>'ACU. SEMANAL'!CK15</f>
        <v>0</v>
      </c>
      <c r="Y15" s="547">
        <f t="shared" si="11"/>
        <v>0</v>
      </c>
      <c r="Z15" s="548">
        <f>'ACU. SEMANAL'!CL15</f>
        <v>0</v>
      </c>
      <c r="AA15" s="547">
        <f t="shared" si="12"/>
        <v>0</v>
      </c>
      <c r="AB15" s="548">
        <f>'ACU. SEMANAL'!CM15</f>
        <v>0</v>
      </c>
      <c r="AC15" s="547">
        <f t="shared" si="13"/>
        <v>0</v>
      </c>
      <c r="AD15" s="548">
        <f>'ACU. SEMANAL'!CN15</f>
        <v>0</v>
      </c>
      <c r="AE15" s="547">
        <f t="shared" si="14"/>
        <v>0</v>
      </c>
      <c r="AF15" s="548">
        <f>'ACU. SEMANAL'!CO15</f>
        <v>0</v>
      </c>
      <c r="AG15" s="547">
        <f t="shared" si="15"/>
        <v>0</v>
      </c>
      <c r="AH15" s="734">
        <f t="shared" si="16"/>
        <v>2700</v>
      </c>
      <c r="AI15" s="734">
        <f t="shared" si="17"/>
        <v>5152.7744352200052</v>
      </c>
      <c r="AJ15" s="764">
        <f t="shared" si="18"/>
        <v>2452.7744352200052</v>
      </c>
      <c r="AK15" s="1009"/>
      <c r="AL15" s="1009"/>
      <c r="AM15" s="1009"/>
    </row>
    <row r="16" spans="1:39" ht="22.5" customHeight="1" x14ac:dyDescent="0.2">
      <c r="A16" s="1013"/>
      <c r="B16" s="548">
        <f>'ACU. SEMANAL'!BZ16</f>
        <v>400</v>
      </c>
      <c r="C16" s="547">
        <f t="shared" si="0"/>
        <v>341.09643651701998</v>
      </c>
      <c r="D16" s="548">
        <f>'ACU. SEMANAL'!CA16</f>
        <v>300</v>
      </c>
      <c r="E16" s="547">
        <f t="shared" si="1"/>
        <v>395.53154629478229</v>
      </c>
      <c r="F16" s="548">
        <f>'ACU. SEMANAL'!CB16</f>
        <v>2000</v>
      </c>
      <c r="G16" s="547">
        <f t="shared" si="2"/>
        <v>4416.146452408203</v>
      </c>
      <c r="H16" s="548">
        <f>'ACU. SEMANAL'!CC16</f>
        <v>0</v>
      </c>
      <c r="I16" s="547">
        <f t="shared" si="3"/>
        <v>0</v>
      </c>
      <c r="J16" s="548">
        <f>'ACU. SEMANAL'!CD16</f>
        <v>0</v>
      </c>
      <c r="K16" s="547">
        <f t="shared" si="4"/>
        <v>0</v>
      </c>
      <c r="L16" s="548">
        <f>'ACU. SEMANAL'!CE16</f>
        <v>0</v>
      </c>
      <c r="M16" s="547">
        <f t="shared" si="5"/>
        <v>0</v>
      </c>
      <c r="N16" s="548">
        <f>'ACU. SEMANAL'!CF16</f>
        <v>0</v>
      </c>
      <c r="O16" s="547">
        <f t="shared" si="6"/>
        <v>0</v>
      </c>
      <c r="P16" s="548">
        <f>'ACU. SEMANAL'!CG16</f>
        <v>0</v>
      </c>
      <c r="Q16" s="547">
        <f t="shared" si="7"/>
        <v>0</v>
      </c>
      <c r="R16" s="548">
        <f>'ACU. SEMANAL'!CH16</f>
        <v>0</v>
      </c>
      <c r="S16" s="547">
        <f t="shared" si="8"/>
        <v>0</v>
      </c>
      <c r="T16" s="548">
        <f>'ACU. SEMANAL'!CI16</f>
        <v>0</v>
      </c>
      <c r="U16" s="547">
        <f t="shared" si="9"/>
        <v>0</v>
      </c>
      <c r="V16" s="548">
        <f>'ACU. SEMANAL'!CJ16</f>
        <v>0</v>
      </c>
      <c r="W16" s="547">
        <f t="shared" si="10"/>
        <v>0</v>
      </c>
      <c r="X16" s="548">
        <f>'ACU. SEMANAL'!CK16</f>
        <v>0</v>
      </c>
      <c r="Y16" s="547">
        <f t="shared" si="11"/>
        <v>0</v>
      </c>
      <c r="Z16" s="548">
        <f>'ACU. SEMANAL'!CL16</f>
        <v>0</v>
      </c>
      <c r="AA16" s="547">
        <f t="shared" si="12"/>
        <v>0</v>
      </c>
      <c r="AB16" s="548">
        <f>'ACU. SEMANAL'!CM16</f>
        <v>0</v>
      </c>
      <c r="AC16" s="547">
        <f t="shared" si="13"/>
        <v>0</v>
      </c>
      <c r="AD16" s="548">
        <f>'ACU. SEMANAL'!CN16</f>
        <v>0</v>
      </c>
      <c r="AE16" s="547">
        <f t="shared" si="14"/>
        <v>0</v>
      </c>
      <c r="AF16" s="548">
        <f>'ACU. SEMANAL'!CO16</f>
        <v>0</v>
      </c>
      <c r="AG16" s="547">
        <f t="shared" si="15"/>
        <v>0</v>
      </c>
      <c r="AH16" s="734">
        <f t="shared" si="16"/>
        <v>2700</v>
      </c>
      <c r="AI16" s="734">
        <f t="shared" si="17"/>
        <v>5152.7744352200052</v>
      </c>
      <c r="AJ16" s="764">
        <f t="shared" si="18"/>
        <v>2452.7744352200052</v>
      </c>
      <c r="AK16" s="1009"/>
      <c r="AL16" s="1009"/>
      <c r="AM16" s="1009"/>
    </row>
    <row r="17" spans="1:39" ht="22.5" customHeight="1" x14ac:dyDescent="0.2">
      <c r="A17" s="1013"/>
      <c r="B17" s="548">
        <f>'ACU. SEMANAL'!BZ17</f>
        <v>400</v>
      </c>
      <c r="C17" s="547">
        <f t="shared" si="0"/>
        <v>341.09643651701998</v>
      </c>
      <c r="D17" s="548">
        <f>'ACU. SEMANAL'!CA17</f>
        <v>300</v>
      </c>
      <c r="E17" s="547">
        <f t="shared" si="1"/>
        <v>395.53154629478229</v>
      </c>
      <c r="F17" s="548">
        <f>'ACU. SEMANAL'!CB17</f>
        <v>2000</v>
      </c>
      <c r="G17" s="547">
        <f t="shared" si="2"/>
        <v>4416.146452408203</v>
      </c>
      <c r="H17" s="548">
        <f>'ACU. SEMANAL'!CC17</f>
        <v>0</v>
      </c>
      <c r="I17" s="547">
        <f t="shared" si="3"/>
        <v>0</v>
      </c>
      <c r="J17" s="548">
        <f>'ACU. SEMANAL'!CD17</f>
        <v>0</v>
      </c>
      <c r="K17" s="547">
        <f t="shared" si="4"/>
        <v>0</v>
      </c>
      <c r="L17" s="548">
        <f>'ACU. SEMANAL'!CE17</f>
        <v>0</v>
      </c>
      <c r="M17" s="547">
        <f t="shared" si="5"/>
        <v>0</v>
      </c>
      <c r="N17" s="548">
        <f>'ACU. SEMANAL'!CF17</f>
        <v>0</v>
      </c>
      <c r="O17" s="547">
        <f t="shared" si="6"/>
        <v>0</v>
      </c>
      <c r="P17" s="548">
        <f>'ACU. SEMANAL'!CG17</f>
        <v>0</v>
      </c>
      <c r="Q17" s="547">
        <f t="shared" si="7"/>
        <v>0</v>
      </c>
      <c r="R17" s="548">
        <f>'ACU. SEMANAL'!CH17</f>
        <v>0</v>
      </c>
      <c r="S17" s="547">
        <f t="shared" si="8"/>
        <v>0</v>
      </c>
      <c r="T17" s="548">
        <f>'ACU. SEMANAL'!CI17</f>
        <v>0</v>
      </c>
      <c r="U17" s="547">
        <f t="shared" si="9"/>
        <v>0</v>
      </c>
      <c r="V17" s="548">
        <f>'ACU. SEMANAL'!CJ17</f>
        <v>0</v>
      </c>
      <c r="W17" s="547">
        <f t="shared" si="10"/>
        <v>0</v>
      </c>
      <c r="X17" s="548">
        <f>'ACU. SEMANAL'!CK17</f>
        <v>0</v>
      </c>
      <c r="Y17" s="547">
        <f t="shared" si="11"/>
        <v>0</v>
      </c>
      <c r="Z17" s="548">
        <f>'ACU. SEMANAL'!CL17</f>
        <v>0</v>
      </c>
      <c r="AA17" s="547">
        <f t="shared" si="12"/>
        <v>0</v>
      </c>
      <c r="AB17" s="548">
        <f>'ACU. SEMANAL'!CM17</f>
        <v>0</v>
      </c>
      <c r="AC17" s="547">
        <f t="shared" si="13"/>
        <v>0</v>
      </c>
      <c r="AD17" s="548">
        <f>'ACU. SEMANAL'!CN17</f>
        <v>0</v>
      </c>
      <c r="AE17" s="547">
        <f t="shared" si="14"/>
        <v>0</v>
      </c>
      <c r="AF17" s="548">
        <f>'ACU. SEMANAL'!CO17</f>
        <v>0</v>
      </c>
      <c r="AG17" s="547">
        <f t="shared" si="15"/>
        <v>0</v>
      </c>
      <c r="AH17" s="734">
        <f t="shared" si="16"/>
        <v>2700</v>
      </c>
      <c r="AI17" s="734">
        <f t="shared" si="17"/>
        <v>5152.7744352200052</v>
      </c>
      <c r="AJ17" s="764">
        <f t="shared" si="18"/>
        <v>2452.7744352200052</v>
      </c>
      <c r="AK17" s="1009"/>
      <c r="AL17" s="1009"/>
      <c r="AM17" s="1009"/>
    </row>
    <row r="18" spans="1:39" ht="22.5" customHeight="1" x14ac:dyDescent="0.2">
      <c r="A18" s="1013"/>
      <c r="B18" s="548">
        <f>'ACU. SEMANAL'!BZ18</f>
        <v>400</v>
      </c>
      <c r="C18" s="547">
        <f t="shared" si="0"/>
        <v>341.09643651701998</v>
      </c>
      <c r="D18" s="548">
        <f>'ACU. SEMANAL'!CA18</f>
        <v>300</v>
      </c>
      <c r="E18" s="547">
        <f t="shared" si="1"/>
        <v>395.53154629478229</v>
      </c>
      <c r="F18" s="548">
        <f>'ACU. SEMANAL'!CB18</f>
        <v>2000</v>
      </c>
      <c r="G18" s="547">
        <f t="shared" si="2"/>
        <v>4416.146452408203</v>
      </c>
      <c r="H18" s="548">
        <f>'ACU. SEMANAL'!CC18</f>
        <v>0</v>
      </c>
      <c r="I18" s="547">
        <f t="shared" si="3"/>
        <v>0</v>
      </c>
      <c r="J18" s="548">
        <f>'ACU. SEMANAL'!CD18</f>
        <v>0</v>
      </c>
      <c r="K18" s="547">
        <f t="shared" si="4"/>
        <v>0</v>
      </c>
      <c r="L18" s="548">
        <f>'ACU. SEMANAL'!CE18</f>
        <v>0</v>
      </c>
      <c r="M18" s="547">
        <f t="shared" si="5"/>
        <v>0</v>
      </c>
      <c r="N18" s="548">
        <f>'ACU. SEMANAL'!CF18</f>
        <v>0</v>
      </c>
      <c r="O18" s="547">
        <f t="shared" si="6"/>
        <v>0</v>
      </c>
      <c r="P18" s="548">
        <f>'ACU. SEMANAL'!CG18</f>
        <v>0</v>
      </c>
      <c r="Q18" s="547">
        <f t="shared" si="7"/>
        <v>0</v>
      </c>
      <c r="R18" s="548">
        <f>'ACU. SEMANAL'!CH18</f>
        <v>0</v>
      </c>
      <c r="S18" s="547">
        <f t="shared" si="8"/>
        <v>0</v>
      </c>
      <c r="T18" s="548">
        <f>'ACU. SEMANAL'!CI18</f>
        <v>0</v>
      </c>
      <c r="U18" s="547">
        <f t="shared" si="9"/>
        <v>0</v>
      </c>
      <c r="V18" s="548">
        <f>'ACU. SEMANAL'!CJ18</f>
        <v>0</v>
      </c>
      <c r="W18" s="547">
        <f t="shared" si="10"/>
        <v>0</v>
      </c>
      <c r="X18" s="548">
        <f>'ACU. SEMANAL'!CK18</f>
        <v>0</v>
      </c>
      <c r="Y18" s="547">
        <f t="shared" si="11"/>
        <v>0</v>
      </c>
      <c r="Z18" s="548">
        <f>'ACU. SEMANAL'!CL18</f>
        <v>0</v>
      </c>
      <c r="AA18" s="547">
        <f t="shared" si="12"/>
        <v>0</v>
      </c>
      <c r="AB18" s="548">
        <f>'ACU. SEMANAL'!CM18</f>
        <v>0</v>
      </c>
      <c r="AC18" s="547">
        <f t="shared" si="13"/>
        <v>0</v>
      </c>
      <c r="AD18" s="548">
        <f>'ACU. SEMANAL'!CN18</f>
        <v>0</v>
      </c>
      <c r="AE18" s="547">
        <f t="shared" si="14"/>
        <v>0</v>
      </c>
      <c r="AF18" s="548">
        <f>'ACU. SEMANAL'!CO18</f>
        <v>0</v>
      </c>
      <c r="AG18" s="547">
        <f t="shared" si="15"/>
        <v>0</v>
      </c>
      <c r="AH18" s="734">
        <f t="shared" si="16"/>
        <v>2700</v>
      </c>
      <c r="AI18" s="734">
        <f t="shared" si="17"/>
        <v>5152.7744352200052</v>
      </c>
      <c r="AJ18" s="764">
        <f t="shared" si="18"/>
        <v>2452.7744352200052</v>
      </c>
      <c r="AK18" s="1009"/>
      <c r="AL18" s="1009"/>
      <c r="AM18" s="1009"/>
    </row>
    <row r="19" spans="1:39" ht="22.5" customHeight="1" x14ac:dyDescent="0.2">
      <c r="A19" s="1013"/>
      <c r="B19" s="548">
        <f>'ACU. SEMANAL'!BZ19</f>
        <v>400</v>
      </c>
      <c r="C19" s="547">
        <f t="shared" si="0"/>
        <v>341.09643651701998</v>
      </c>
      <c r="D19" s="548">
        <f>'ACU. SEMANAL'!CA19</f>
        <v>300</v>
      </c>
      <c r="E19" s="547">
        <f t="shared" si="1"/>
        <v>395.53154629478229</v>
      </c>
      <c r="F19" s="548">
        <f>'ACU. SEMANAL'!CB19</f>
        <v>2000</v>
      </c>
      <c r="G19" s="547">
        <f t="shared" si="2"/>
        <v>4416.146452408203</v>
      </c>
      <c r="H19" s="548">
        <f>'ACU. SEMANAL'!CC19</f>
        <v>0</v>
      </c>
      <c r="I19" s="547">
        <f t="shared" si="3"/>
        <v>0</v>
      </c>
      <c r="J19" s="548">
        <f>'ACU. SEMANAL'!CD19</f>
        <v>0</v>
      </c>
      <c r="K19" s="547">
        <f t="shared" si="4"/>
        <v>0</v>
      </c>
      <c r="L19" s="548">
        <f>'ACU. SEMANAL'!CE19</f>
        <v>0</v>
      </c>
      <c r="M19" s="547">
        <f t="shared" si="5"/>
        <v>0</v>
      </c>
      <c r="N19" s="548">
        <f>'ACU. SEMANAL'!CF19</f>
        <v>0</v>
      </c>
      <c r="O19" s="547">
        <f t="shared" si="6"/>
        <v>0</v>
      </c>
      <c r="P19" s="548">
        <f>'ACU. SEMANAL'!CG19</f>
        <v>0</v>
      </c>
      <c r="Q19" s="547">
        <f t="shared" si="7"/>
        <v>0</v>
      </c>
      <c r="R19" s="548">
        <f>'ACU. SEMANAL'!CH19</f>
        <v>0</v>
      </c>
      <c r="S19" s="547">
        <f t="shared" si="8"/>
        <v>0</v>
      </c>
      <c r="T19" s="548">
        <f>'ACU. SEMANAL'!CI19</f>
        <v>0</v>
      </c>
      <c r="U19" s="547">
        <f t="shared" si="9"/>
        <v>0</v>
      </c>
      <c r="V19" s="548">
        <f>'ACU. SEMANAL'!CJ19</f>
        <v>0</v>
      </c>
      <c r="W19" s="547">
        <f t="shared" si="10"/>
        <v>0</v>
      </c>
      <c r="X19" s="548">
        <f>'ACU. SEMANAL'!CK19</f>
        <v>0</v>
      </c>
      <c r="Y19" s="547">
        <f t="shared" si="11"/>
        <v>0</v>
      </c>
      <c r="Z19" s="548">
        <f>'ACU. SEMANAL'!CL19</f>
        <v>0</v>
      </c>
      <c r="AA19" s="547">
        <f t="shared" si="12"/>
        <v>0</v>
      </c>
      <c r="AB19" s="548">
        <f>'ACU. SEMANAL'!CM19</f>
        <v>0</v>
      </c>
      <c r="AC19" s="547">
        <f t="shared" si="13"/>
        <v>0</v>
      </c>
      <c r="AD19" s="548">
        <f>'ACU. SEMANAL'!CN19</f>
        <v>0</v>
      </c>
      <c r="AE19" s="547">
        <f t="shared" si="14"/>
        <v>0</v>
      </c>
      <c r="AF19" s="548">
        <f>'ACU. SEMANAL'!CO19</f>
        <v>0</v>
      </c>
      <c r="AG19" s="547">
        <f t="shared" si="15"/>
        <v>0</v>
      </c>
      <c r="AH19" s="734">
        <f t="shared" si="16"/>
        <v>2700</v>
      </c>
      <c r="AI19" s="734">
        <f t="shared" si="17"/>
        <v>5152.7744352200052</v>
      </c>
      <c r="AJ19" s="764">
        <f t="shared" si="18"/>
        <v>2452.7744352200052</v>
      </c>
      <c r="AK19" s="1009"/>
      <c r="AL19" s="1009"/>
      <c r="AM19" s="1009"/>
    </row>
    <row r="20" spans="1:39" ht="22.5" customHeight="1" x14ac:dyDescent="0.2">
      <c r="A20" s="1013"/>
      <c r="B20" s="548">
        <f>'ACU. SEMANAL'!BZ20</f>
        <v>400</v>
      </c>
      <c r="C20" s="547">
        <f t="shared" si="0"/>
        <v>341.09643651701998</v>
      </c>
      <c r="D20" s="548">
        <f>'ACU. SEMANAL'!CA20</f>
        <v>300</v>
      </c>
      <c r="E20" s="547">
        <f t="shared" si="1"/>
        <v>395.53154629478229</v>
      </c>
      <c r="F20" s="548">
        <f>'ACU. SEMANAL'!CB20</f>
        <v>2000</v>
      </c>
      <c r="G20" s="547">
        <f t="shared" si="2"/>
        <v>4416.146452408203</v>
      </c>
      <c r="H20" s="548">
        <f>'ACU. SEMANAL'!CC20</f>
        <v>0</v>
      </c>
      <c r="I20" s="547">
        <f t="shared" si="3"/>
        <v>0</v>
      </c>
      <c r="J20" s="548">
        <f>'ACU. SEMANAL'!CD20</f>
        <v>0</v>
      </c>
      <c r="K20" s="547">
        <f t="shared" si="4"/>
        <v>0</v>
      </c>
      <c r="L20" s="548">
        <f>'ACU. SEMANAL'!CE20</f>
        <v>0</v>
      </c>
      <c r="M20" s="547">
        <f t="shared" si="5"/>
        <v>0</v>
      </c>
      <c r="N20" s="548">
        <f>'ACU. SEMANAL'!CF20</f>
        <v>0</v>
      </c>
      <c r="O20" s="547">
        <f t="shared" si="6"/>
        <v>0</v>
      </c>
      <c r="P20" s="548">
        <f>'ACU. SEMANAL'!CG20</f>
        <v>0</v>
      </c>
      <c r="Q20" s="547">
        <f t="shared" si="7"/>
        <v>0</v>
      </c>
      <c r="R20" s="548">
        <f>'ACU. SEMANAL'!CH20</f>
        <v>0</v>
      </c>
      <c r="S20" s="547">
        <f t="shared" si="8"/>
        <v>0</v>
      </c>
      <c r="T20" s="548">
        <f>'ACU. SEMANAL'!CI20</f>
        <v>0</v>
      </c>
      <c r="U20" s="547">
        <f t="shared" si="9"/>
        <v>0</v>
      </c>
      <c r="V20" s="548">
        <f>'ACU. SEMANAL'!CJ20</f>
        <v>0</v>
      </c>
      <c r="W20" s="547">
        <f t="shared" si="10"/>
        <v>0</v>
      </c>
      <c r="X20" s="548">
        <f>'ACU. SEMANAL'!CK20</f>
        <v>0</v>
      </c>
      <c r="Y20" s="547">
        <f t="shared" si="11"/>
        <v>0</v>
      </c>
      <c r="Z20" s="548">
        <f>'ACU. SEMANAL'!CL20</f>
        <v>0</v>
      </c>
      <c r="AA20" s="547">
        <f t="shared" si="12"/>
        <v>0</v>
      </c>
      <c r="AB20" s="548">
        <f>'ACU. SEMANAL'!CM20</f>
        <v>0</v>
      </c>
      <c r="AC20" s="547">
        <f t="shared" si="13"/>
        <v>0</v>
      </c>
      <c r="AD20" s="548">
        <f>'ACU. SEMANAL'!CN20</f>
        <v>0</v>
      </c>
      <c r="AE20" s="547">
        <f t="shared" si="14"/>
        <v>0</v>
      </c>
      <c r="AF20" s="548">
        <f>'ACU. SEMANAL'!CO20</f>
        <v>0</v>
      </c>
      <c r="AG20" s="547">
        <f t="shared" si="15"/>
        <v>0</v>
      </c>
      <c r="AH20" s="734">
        <f t="shared" si="16"/>
        <v>2700</v>
      </c>
      <c r="AI20" s="734">
        <f t="shared" si="17"/>
        <v>5152.7744352200052</v>
      </c>
      <c r="AJ20" s="764">
        <f t="shared" si="18"/>
        <v>2452.7744352200052</v>
      </c>
      <c r="AK20" s="1009"/>
      <c r="AL20" s="1009"/>
      <c r="AM20" s="1009"/>
    </row>
    <row r="21" spans="1:39" ht="22.5" customHeight="1" x14ac:dyDescent="0.2">
      <c r="A21" s="1013"/>
      <c r="B21" s="548">
        <f>'ACU. SEMANAL'!BZ21</f>
        <v>400</v>
      </c>
      <c r="C21" s="547">
        <f t="shared" si="0"/>
        <v>341.09643651701998</v>
      </c>
      <c r="D21" s="548">
        <f>'ACU. SEMANAL'!CA21</f>
        <v>300</v>
      </c>
      <c r="E21" s="547">
        <f t="shared" si="1"/>
        <v>395.53154629478229</v>
      </c>
      <c r="F21" s="548">
        <f>'ACU. SEMANAL'!CB21</f>
        <v>2000</v>
      </c>
      <c r="G21" s="547">
        <f t="shared" si="2"/>
        <v>4416.146452408203</v>
      </c>
      <c r="H21" s="548">
        <f>'ACU. SEMANAL'!CC21</f>
        <v>0</v>
      </c>
      <c r="I21" s="547">
        <f t="shared" si="3"/>
        <v>0</v>
      </c>
      <c r="J21" s="548">
        <f>'ACU. SEMANAL'!CD21</f>
        <v>0</v>
      </c>
      <c r="K21" s="547">
        <f t="shared" si="4"/>
        <v>0</v>
      </c>
      <c r="L21" s="548">
        <f>'ACU. SEMANAL'!CE21</f>
        <v>0</v>
      </c>
      <c r="M21" s="547">
        <f t="shared" si="5"/>
        <v>0</v>
      </c>
      <c r="N21" s="548">
        <f>'ACU. SEMANAL'!CF21</f>
        <v>0</v>
      </c>
      <c r="O21" s="547">
        <f t="shared" si="6"/>
        <v>0</v>
      </c>
      <c r="P21" s="548">
        <f>'ACU. SEMANAL'!CG21</f>
        <v>0</v>
      </c>
      <c r="Q21" s="547">
        <f t="shared" si="7"/>
        <v>0</v>
      </c>
      <c r="R21" s="548">
        <f>'ACU. SEMANAL'!CH21</f>
        <v>0</v>
      </c>
      <c r="S21" s="547">
        <f t="shared" si="8"/>
        <v>0</v>
      </c>
      <c r="T21" s="548">
        <f>'ACU. SEMANAL'!CI21</f>
        <v>0</v>
      </c>
      <c r="U21" s="547">
        <f t="shared" si="9"/>
        <v>0</v>
      </c>
      <c r="V21" s="548">
        <f>'ACU. SEMANAL'!CJ21</f>
        <v>0</v>
      </c>
      <c r="W21" s="547">
        <f t="shared" si="10"/>
        <v>0</v>
      </c>
      <c r="X21" s="548">
        <f>'ACU. SEMANAL'!CK21</f>
        <v>0</v>
      </c>
      <c r="Y21" s="547">
        <f t="shared" si="11"/>
        <v>0</v>
      </c>
      <c r="Z21" s="548">
        <f>'ACU. SEMANAL'!CL21</f>
        <v>0</v>
      </c>
      <c r="AA21" s="547">
        <f t="shared" si="12"/>
        <v>0</v>
      </c>
      <c r="AB21" s="548">
        <f>'ACU. SEMANAL'!CM21</f>
        <v>0</v>
      </c>
      <c r="AC21" s="547">
        <f t="shared" si="13"/>
        <v>0</v>
      </c>
      <c r="AD21" s="548">
        <f>'ACU. SEMANAL'!CN21</f>
        <v>0</v>
      </c>
      <c r="AE21" s="547">
        <f t="shared" si="14"/>
        <v>0</v>
      </c>
      <c r="AF21" s="548">
        <f>'ACU. SEMANAL'!CO21</f>
        <v>0</v>
      </c>
      <c r="AG21" s="547">
        <f t="shared" si="15"/>
        <v>0</v>
      </c>
      <c r="AH21" s="734">
        <f t="shared" si="16"/>
        <v>2700</v>
      </c>
      <c r="AI21" s="734">
        <f t="shared" si="17"/>
        <v>5152.7744352200052</v>
      </c>
      <c r="AJ21" s="764">
        <f t="shared" si="18"/>
        <v>2452.7744352200052</v>
      </c>
      <c r="AK21" s="1009"/>
      <c r="AL21" s="1009"/>
      <c r="AM21" s="1009"/>
    </row>
    <row r="22" spans="1:39" ht="22.5" customHeight="1" x14ac:dyDescent="0.2">
      <c r="A22" s="1013"/>
      <c r="B22" s="548">
        <f>'ACU. SEMANAL'!BZ22</f>
        <v>400</v>
      </c>
      <c r="C22" s="547">
        <f t="shared" si="0"/>
        <v>341.09643651701998</v>
      </c>
      <c r="D22" s="548">
        <f>'ACU. SEMANAL'!CA22</f>
        <v>300</v>
      </c>
      <c r="E22" s="547">
        <f t="shared" si="1"/>
        <v>395.53154629478229</v>
      </c>
      <c r="F22" s="548">
        <f>'ACU. SEMANAL'!CB22</f>
        <v>2000</v>
      </c>
      <c r="G22" s="547">
        <f t="shared" si="2"/>
        <v>4416.146452408203</v>
      </c>
      <c r="H22" s="548">
        <f>'ACU. SEMANAL'!CC22</f>
        <v>0</v>
      </c>
      <c r="I22" s="547">
        <f t="shared" si="3"/>
        <v>0</v>
      </c>
      <c r="J22" s="548">
        <f>'ACU. SEMANAL'!CD22</f>
        <v>0</v>
      </c>
      <c r="K22" s="547">
        <f t="shared" si="4"/>
        <v>0</v>
      </c>
      <c r="L22" s="548">
        <f>'ACU. SEMANAL'!CE22</f>
        <v>0</v>
      </c>
      <c r="M22" s="547">
        <f t="shared" si="5"/>
        <v>0</v>
      </c>
      <c r="N22" s="548">
        <f>'ACU. SEMANAL'!CF22</f>
        <v>0</v>
      </c>
      <c r="O22" s="547">
        <f t="shared" si="6"/>
        <v>0</v>
      </c>
      <c r="P22" s="548">
        <f>'ACU. SEMANAL'!CG22</f>
        <v>0</v>
      </c>
      <c r="Q22" s="547">
        <f t="shared" si="7"/>
        <v>0</v>
      </c>
      <c r="R22" s="548">
        <f>'ACU. SEMANAL'!CH22</f>
        <v>0</v>
      </c>
      <c r="S22" s="547">
        <f t="shared" si="8"/>
        <v>0</v>
      </c>
      <c r="T22" s="548">
        <f>'ACU. SEMANAL'!CI22</f>
        <v>0</v>
      </c>
      <c r="U22" s="547">
        <f t="shared" si="9"/>
        <v>0</v>
      </c>
      <c r="V22" s="548">
        <f>'ACU. SEMANAL'!CJ22</f>
        <v>0</v>
      </c>
      <c r="W22" s="547">
        <f t="shared" si="10"/>
        <v>0</v>
      </c>
      <c r="X22" s="548">
        <f>'ACU. SEMANAL'!CK22</f>
        <v>0</v>
      </c>
      <c r="Y22" s="547">
        <f t="shared" si="11"/>
        <v>0</v>
      </c>
      <c r="Z22" s="548">
        <f>'ACU. SEMANAL'!CL22</f>
        <v>0</v>
      </c>
      <c r="AA22" s="547">
        <f t="shared" si="12"/>
        <v>0</v>
      </c>
      <c r="AB22" s="548">
        <f>'ACU. SEMANAL'!CM22</f>
        <v>0</v>
      </c>
      <c r="AC22" s="547">
        <f t="shared" si="13"/>
        <v>0</v>
      </c>
      <c r="AD22" s="548">
        <f>'ACU. SEMANAL'!CN22</f>
        <v>0</v>
      </c>
      <c r="AE22" s="547">
        <f t="shared" si="14"/>
        <v>0</v>
      </c>
      <c r="AF22" s="548">
        <f>'ACU. SEMANAL'!CO22</f>
        <v>0</v>
      </c>
      <c r="AG22" s="547">
        <f t="shared" si="15"/>
        <v>0</v>
      </c>
      <c r="AH22" s="734">
        <f t="shared" si="16"/>
        <v>2700</v>
      </c>
      <c r="AI22" s="734">
        <f t="shared" si="17"/>
        <v>5152.7744352200052</v>
      </c>
      <c r="AJ22" s="764">
        <f t="shared" si="18"/>
        <v>2452.7744352200052</v>
      </c>
      <c r="AK22" s="1009"/>
      <c r="AL22" s="1009"/>
      <c r="AM22" s="1009"/>
    </row>
    <row r="23" spans="1:39" ht="22.5" customHeight="1" x14ac:dyDescent="0.2">
      <c r="A23" s="1013"/>
      <c r="B23" s="548">
        <f>'ACU. SEMANAL'!BZ23</f>
        <v>400</v>
      </c>
      <c r="C23" s="547">
        <f t="shared" si="0"/>
        <v>341.09643651701998</v>
      </c>
      <c r="D23" s="548">
        <f>'ACU. SEMANAL'!CA23</f>
        <v>300</v>
      </c>
      <c r="E23" s="547">
        <f t="shared" si="1"/>
        <v>395.53154629478229</v>
      </c>
      <c r="F23" s="548">
        <f>'ACU. SEMANAL'!CB23</f>
        <v>2000</v>
      </c>
      <c r="G23" s="547">
        <f t="shared" si="2"/>
        <v>4416.146452408203</v>
      </c>
      <c r="H23" s="548">
        <f>'ACU. SEMANAL'!CC23</f>
        <v>0</v>
      </c>
      <c r="I23" s="547">
        <f t="shared" si="3"/>
        <v>0</v>
      </c>
      <c r="J23" s="548">
        <f>'ACU. SEMANAL'!CD23</f>
        <v>0</v>
      </c>
      <c r="K23" s="547">
        <f t="shared" si="4"/>
        <v>0</v>
      </c>
      <c r="L23" s="548">
        <f>'ACU. SEMANAL'!CE23</f>
        <v>0</v>
      </c>
      <c r="M23" s="547">
        <f t="shared" si="5"/>
        <v>0</v>
      </c>
      <c r="N23" s="548">
        <f>'ACU. SEMANAL'!CF23</f>
        <v>0</v>
      </c>
      <c r="O23" s="547">
        <f t="shared" si="6"/>
        <v>0</v>
      </c>
      <c r="P23" s="548">
        <f>'ACU. SEMANAL'!CG23</f>
        <v>0</v>
      </c>
      <c r="Q23" s="547">
        <f t="shared" si="7"/>
        <v>0</v>
      </c>
      <c r="R23" s="548">
        <f>'ACU. SEMANAL'!CH23</f>
        <v>0</v>
      </c>
      <c r="S23" s="547">
        <f t="shared" si="8"/>
        <v>0</v>
      </c>
      <c r="T23" s="548">
        <f>'ACU. SEMANAL'!CI23</f>
        <v>0</v>
      </c>
      <c r="U23" s="547">
        <f t="shared" si="9"/>
        <v>0</v>
      </c>
      <c r="V23" s="548">
        <f>'ACU. SEMANAL'!CJ23</f>
        <v>0</v>
      </c>
      <c r="W23" s="547">
        <f t="shared" si="10"/>
        <v>0</v>
      </c>
      <c r="X23" s="548">
        <f>'ACU. SEMANAL'!CK23</f>
        <v>0</v>
      </c>
      <c r="Y23" s="547">
        <f t="shared" si="11"/>
        <v>0</v>
      </c>
      <c r="Z23" s="548">
        <f>'ACU. SEMANAL'!CL23</f>
        <v>0</v>
      </c>
      <c r="AA23" s="547">
        <f t="shared" si="12"/>
        <v>0</v>
      </c>
      <c r="AB23" s="548">
        <f>'ACU. SEMANAL'!CM23</f>
        <v>0</v>
      </c>
      <c r="AC23" s="547">
        <f t="shared" si="13"/>
        <v>0</v>
      </c>
      <c r="AD23" s="548">
        <f>'ACU. SEMANAL'!CN23</f>
        <v>0</v>
      </c>
      <c r="AE23" s="547">
        <f t="shared" si="14"/>
        <v>0</v>
      </c>
      <c r="AF23" s="548">
        <f>'ACU. SEMANAL'!CO23</f>
        <v>0</v>
      </c>
      <c r="AG23" s="547">
        <f t="shared" si="15"/>
        <v>0</v>
      </c>
      <c r="AH23" s="734">
        <f t="shared" si="16"/>
        <v>2700</v>
      </c>
      <c r="AI23" s="734">
        <f t="shared" si="17"/>
        <v>5152.7744352200052</v>
      </c>
      <c r="AJ23" s="764">
        <f t="shared" si="18"/>
        <v>2452.7744352200052</v>
      </c>
      <c r="AK23" s="1009"/>
      <c r="AL23" s="1009"/>
      <c r="AM23" s="1009"/>
    </row>
    <row r="24" spans="1:39" ht="22.5" customHeight="1" x14ac:dyDescent="0.2">
      <c r="A24" s="1013"/>
      <c r="B24" s="548">
        <f>'ACU. SEMANAL'!BZ24</f>
        <v>400</v>
      </c>
      <c r="C24" s="547">
        <f t="shared" si="0"/>
        <v>341.09643651701998</v>
      </c>
      <c r="D24" s="548">
        <f>'ACU. SEMANAL'!CA24</f>
        <v>300</v>
      </c>
      <c r="E24" s="547">
        <f t="shared" si="1"/>
        <v>395.53154629478229</v>
      </c>
      <c r="F24" s="548">
        <f>'ACU. SEMANAL'!CB24</f>
        <v>2000</v>
      </c>
      <c r="G24" s="547">
        <f t="shared" si="2"/>
        <v>4416.146452408203</v>
      </c>
      <c r="H24" s="548">
        <f>'ACU. SEMANAL'!CC24</f>
        <v>0</v>
      </c>
      <c r="I24" s="547">
        <f t="shared" si="3"/>
        <v>0</v>
      </c>
      <c r="J24" s="548">
        <f>'ACU. SEMANAL'!CD24</f>
        <v>0</v>
      </c>
      <c r="K24" s="547">
        <f t="shared" si="4"/>
        <v>0</v>
      </c>
      <c r="L24" s="548">
        <f>'ACU. SEMANAL'!CE24</f>
        <v>0</v>
      </c>
      <c r="M24" s="547">
        <f t="shared" si="5"/>
        <v>0</v>
      </c>
      <c r="N24" s="548">
        <f>'ACU. SEMANAL'!CF24</f>
        <v>0</v>
      </c>
      <c r="O24" s="547">
        <f t="shared" si="6"/>
        <v>0</v>
      </c>
      <c r="P24" s="548">
        <f>'ACU. SEMANAL'!CG24</f>
        <v>0</v>
      </c>
      <c r="Q24" s="547">
        <f t="shared" si="7"/>
        <v>0</v>
      </c>
      <c r="R24" s="548">
        <f>'ACU. SEMANAL'!CH24</f>
        <v>0</v>
      </c>
      <c r="S24" s="547">
        <f t="shared" si="8"/>
        <v>0</v>
      </c>
      <c r="T24" s="548">
        <f>'ACU. SEMANAL'!CI24</f>
        <v>0</v>
      </c>
      <c r="U24" s="547">
        <f t="shared" si="9"/>
        <v>0</v>
      </c>
      <c r="V24" s="548">
        <f>'ACU. SEMANAL'!CJ24</f>
        <v>0</v>
      </c>
      <c r="W24" s="547">
        <f t="shared" si="10"/>
        <v>0</v>
      </c>
      <c r="X24" s="548">
        <f>'ACU. SEMANAL'!CK24</f>
        <v>0</v>
      </c>
      <c r="Y24" s="547">
        <f t="shared" si="11"/>
        <v>0</v>
      </c>
      <c r="Z24" s="548">
        <f>'ACU. SEMANAL'!CL24</f>
        <v>0</v>
      </c>
      <c r="AA24" s="547">
        <f t="shared" si="12"/>
        <v>0</v>
      </c>
      <c r="AB24" s="548">
        <f>'ACU. SEMANAL'!CM24</f>
        <v>0</v>
      </c>
      <c r="AC24" s="547">
        <f t="shared" si="13"/>
        <v>0</v>
      </c>
      <c r="AD24" s="548">
        <f>'ACU. SEMANAL'!CN24</f>
        <v>0</v>
      </c>
      <c r="AE24" s="547">
        <f t="shared" si="14"/>
        <v>0</v>
      </c>
      <c r="AF24" s="548">
        <f>'ACU. SEMANAL'!CO24</f>
        <v>0</v>
      </c>
      <c r="AG24" s="547">
        <f t="shared" si="15"/>
        <v>0</v>
      </c>
      <c r="AH24" s="734">
        <f t="shared" si="16"/>
        <v>2700</v>
      </c>
      <c r="AI24" s="734">
        <f t="shared" si="17"/>
        <v>5152.7744352200052</v>
      </c>
      <c r="AJ24" s="764">
        <f t="shared" si="18"/>
        <v>2452.7744352200052</v>
      </c>
      <c r="AK24" s="1009"/>
      <c r="AL24" s="1009"/>
      <c r="AM24" s="1009"/>
    </row>
    <row r="25" spans="1:39" ht="22.5" customHeight="1" x14ac:dyDescent="0.2">
      <c r="A25" s="1013"/>
      <c r="B25" s="548">
        <f>'ACU. SEMANAL'!BZ25</f>
        <v>400</v>
      </c>
      <c r="C25" s="547">
        <f t="shared" si="0"/>
        <v>341.09643651701998</v>
      </c>
      <c r="D25" s="548">
        <f>'ACU. SEMANAL'!CA25</f>
        <v>300</v>
      </c>
      <c r="E25" s="547">
        <f t="shared" si="1"/>
        <v>395.53154629478229</v>
      </c>
      <c r="F25" s="548">
        <f>'ACU. SEMANAL'!CB25</f>
        <v>2000</v>
      </c>
      <c r="G25" s="547">
        <f t="shared" si="2"/>
        <v>4416.146452408203</v>
      </c>
      <c r="H25" s="548">
        <f>'ACU. SEMANAL'!CC25</f>
        <v>0</v>
      </c>
      <c r="I25" s="547">
        <f t="shared" si="3"/>
        <v>0</v>
      </c>
      <c r="J25" s="548">
        <f>'ACU. SEMANAL'!CD25</f>
        <v>0</v>
      </c>
      <c r="K25" s="547">
        <f t="shared" si="4"/>
        <v>0</v>
      </c>
      <c r="L25" s="548">
        <f>'ACU. SEMANAL'!CE25</f>
        <v>0</v>
      </c>
      <c r="M25" s="547">
        <f t="shared" si="5"/>
        <v>0</v>
      </c>
      <c r="N25" s="548">
        <f>'ACU. SEMANAL'!CF25</f>
        <v>0</v>
      </c>
      <c r="O25" s="547">
        <f t="shared" si="6"/>
        <v>0</v>
      </c>
      <c r="P25" s="548">
        <f>'ACU. SEMANAL'!CG25</f>
        <v>0</v>
      </c>
      <c r="Q25" s="547">
        <f t="shared" si="7"/>
        <v>0</v>
      </c>
      <c r="R25" s="548">
        <f>'ACU. SEMANAL'!CH25</f>
        <v>0</v>
      </c>
      <c r="S25" s="547">
        <f t="shared" si="8"/>
        <v>0</v>
      </c>
      <c r="T25" s="548">
        <f>'ACU. SEMANAL'!CI25</f>
        <v>0</v>
      </c>
      <c r="U25" s="547">
        <f t="shared" si="9"/>
        <v>0</v>
      </c>
      <c r="V25" s="548">
        <f>'ACU. SEMANAL'!CJ25</f>
        <v>0</v>
      </c>
      <c r="W25" s="547">
        <f t="shared" si="10"/>
        <v>0</v>
      </c>
      <c r="X25" s="548">
        <f>'ACU. SEMANAL'!CK25</f>
        <v>0</v>
      </c>
      <c r="Y25" s="547">
        <f t="shared" si="11"/>
        <v>0</v>
      </c>
      <c r="Z25" s="548">
        <f>'ACU. SEMANAL'!CL25</f>
        <v>0</v>
      </c>
      <c r="AA25" s="547">
        <f t="shared" si="12"/>
        <v>0</v>
      </c>
      <c r="AB25" s="548">
        <f>'ACU. SEMANAL'!CM25</f>
        <v>0</v>
      </c>
      <c r="AC25" s="547">
        <f t="shared" si="13"/>
        <v>0</v>
      </c>
      <c r="AD25" s="548">
        <f>'ACU. SEMANAL'!CN25</f>
        <v>0</v>
      </c>
      <c r="AE25" s="547">
        <f t="shared" si="14"/>
        <v>0</v>
      </c>
      <c r="AF25" s="548">
        <f>'ACU. SEMANAL'!CO25</f>
        <v>0</v>
      </c>
      <c r="AG25" s="547">
        <f t="shared" si="15"/>
        <v>0</v>
      </c>
      <c r="AH25" s="734">
        <f t="shared" si="16"/>
        <v>2700</v>
      </c>
      <c r="AI25" s="734">
        <f t="shared" si="17"/>
        <v>5152.7744352200052</v>
      </c>
      <c r="AJ25" s="764">
        <f t="shared" si="18"/>
        <v>2452.7744352200052</v>
      </c>
      <c r="AK25" s="1009"/>
      <c r="AL25" s="1009"/>
      <c r="AM25" s="1009"/>
    </row>
    <row r="26" spans="1:39" ht="22.5" customHeight="1" x14ac:dyDescent="0.2">
      <c r="A26" s="1013"/>
      <c r="B26" s="548">
        <f>'ACU. SEMANAL'!BZ26</f>
        <v>400</v>
      </c>
      <c r="C26" s="547">
        <f t="shared" si="0"/>
        <v>341.09643651701998</v>
      </c>
      <c r="D26" s="548">
        <f>'ACU. SEMANAL'!CA26</f>
        <v>300</v>
      </c>
      <c r="E26" s="547">
        <f t="shared" si="1"/>
        <v>395.53154629478229</v>
      </c>
      <c r="F26" s="548">
        <f>'ACU. SEMANAL'!CB26</f>
        <v>2000</v>
      </c>
      <c r="G26" s="547">
        <f t="shared" si="2"/>
        <v>4416.146452408203</v>
      </c>
      <c r="H26" s="548">
        <f>'ACU. SEMANAL'!CC26</f>
        <v>0</v>
      </c>
      <c r="I26" s="547">
        <f t="shared" si="3"/>
        <v>0</v>
      </c>
      <c r="J26" s="548">
        <f>'ACU. SEMANAL'!CD26</f>
        <v>0</v>
      </c>
      <c r="K26" s="547">
        <f t="shared" si="4"/>
        <v>0</v>
      </c>
      <c r="L26" s="548">
        <f>'ACU. SEMANAL'!CE26</f>
        <v>0</v>
      </c>
      <c r="M26" s="547">
        <f t="shared" si="5"/>
        <v>0</v>
      </c>
      <c r="N26" s="548">
        <f>'ACU. SEMANAL'!CF26</f>
        <v>0</v>
      </c>
      <c r="O26" s="547">
        <f t="shared" si="6"/>
        <v>0</v>
      </c>
      <c r="P26" s="548">
        <f>'ACU. SEMANAL'!CG26</f>
        <v>0</v>
      </c>
      <c r="Q26" s="547">
        <f t="shared" si="7"/>
        <v>0</v>
      </c>
      <c r="R26" s="548">
        <f>'ACU. SEMANAL'!CH26</f>
        <v>0</v>
      </c>
      <c r="S26" s="547">
        <f t="shared" si="8"/>
        <v>0</v>
      </c>
      <c r="T26" s="548">
        <f>'ACU. SEMANAL'!CI26</f>
        <v>0</v>
      </c>
      <c r="U26" s="547">
        <f t="shared" si="9"/>
        <v>0</v>
      </c>
      <c r="V26" s="548">
        <f>'ACU. SEMANAL'!CJ26</f>
        <v>0</v>
      </c>
      <c r="W26" s="547">
        <f t="shared" si="10"/>
        <v>0</v>
      </c>
      <c r="X26" s="548">
        <f>'ACU. SEMANAL'!CK26</f>
        <v>0</v>
      </c>
      <c r="Y26" s="547">
        <f t="shared" si="11"/>
        <v>0</v>
      </c>
      <c r="Z26" s="548">
        <f>'ACU. SEMANAL'!CL26</f>
        <v>0</v>
      </c>
      <c r="AA26" s="547">
        <f t="shared" si="12"/>
        <v>0</v>
      </c>
      <c r="AB26" s="548">
        <f>'ACU. SEMANAL'!CM26</f>
        <v>0</v>
      </c>
      <c r="AC26" s="547">
        <f t="shared" si="13"/>
        <v>0</v>
      </c>
      <c r="AD26" s="548">
        <f>'ACU. SEMANAL'!CN26</f>
        <v>0</v>
      </c>
      <c r="AE26" s="547">
        <f t="shared" si="14"/>
        <v>0</v>
      </c>
      <c r="AF26" s="548">
        <f>'ACU. SEMANAL'!CO26</f>
        <v>0</v>
      </c>
      <c r="AG26" s="547">
        <f t="shared" si="15"/>
        <v>0</v>
      </c>
      <c r="AH26" s="734">
        <f t="shared" si="16"/>
        <v>2700</v>
      </c>
      <c r="AI26" s="734">
        <f t="shared" si="17"/>
        <v>5152.7744352200052</v>
      </c>
      <c r="AJ26" s="764">
        <f t="shared" si="18"/>
        <v>2452.7744352200052</v>
      </c>
      <c r="AK26" s="1009"/>
      <c r="AL26" s="1009"/>
      <c r="AM26" s="1009"/>
    </row>
    <row r="27" spans="1:39" ht="22.5" customHeight="1" x14ac:dyDescent="0.2">
      <c r="A27" s="1013"/>
      <c r="B27" s="548">
        <f>'ACU. SEMANAL'!BZ27</f>
        <v>400</v>
      </c>
      <c r="C27" s="547">
        <f t="shared" si="0"/>
        <v>341.09643651701998</v>
      </c>
      <c r="D27" s="548">
        <f>'ACU. SEMANAL'!CA27</f>
        <v>300</v>
      </c>
      <c r="E27" s="547">
        <f t="shared" si="1"/>
        <v>395.53154629478229</v>
      </c>
      <c r="F27" s="548">
        <f>'ACU. SEMANAL'!CB27</f>
        <v>2000</v>
      </c>
      <c r="G27" s="547">
        <f t="shared" si="2"/>
        <v>4416.146452408203</v>
      </c>
      <c r="H27" s="548">
        <f>'ACU. SEMANAL'!CC27</f>
        <v>0</v>
      </c>
      <c r="I27" s="547">
        <f t="shared" si="3"/>
        <v>0</v>
      </c>
      <c r="J27" s="548">
        <f>'ACU. SEMANAL'!CD27</f>
        <v>0</v>
      </c>
      <c r="K27" s="547">
        <f t="shared" si="4"/>
        <v>0</v>
      </c>
      <c r="L27" s="548">
        <f>'ACU. SEMANAL'!CE27</f>
        <v>0</v>
      </c>
      <c r="M27" s="547">
        <f t="shared" si="5"/>
        <v>0</v>
      </c>
      <c r="N27" s="548">
        <f>'ACU. SEMANAL'!CF27</f>
        <v>0</v>
      </c>
      <c r="O27" s="547">
        <f t="shared" si="6"/>
        <v>0</v>
      </c>
      <c r="P27" s="548">
        <f>'ACU. SEMANAL'!CG27</f>
        <v>0</v>
      </c>
      <c r="Q27" s="547">
        <f t="shared" si="7"/>
        <v>0</v>
      </c>
      <c r="R27" s="548">
        <f>'ACU. SEMANAL'!CH27</f>
        <v>0</v>
      </c>
      <c r="S27" s="547">
        <f t="shared" si="8"/>
        <v>0</v>
      </c>
      <c r="T27" s="548">
        <f>'ACU. SEMANAL'!CI27</f>
        <v>0</v>
      </c>
      <c r="U27" s="547">
        <f t="shared" si="9"/>
        <v>0</v>
      </c>
      <c r="V27" s="548">
        <f>'ACU. SEMANAL'!CJ27</f>
        <v>0</v>
      </c>
      <c r="W27" s="547">
        <f t="shared" si="10"/>
        <v>0</v>
      </c>
      <c r="X27" s="548">
        <f>'ACU. SEMANAL'!CK27</f>
        <v>0</v>
      </c>
      <c r="Y27" s="547">
        <f t="shared" si="11"/>
        <v>0</v>
      </c>
      <c r="Z27" s="548">
        <f>'ACU. SEMANAL'!CL27</f>
        <v>0</v>
      </c>
      <c r="AA27" s="547">
        <f t="shared" si="12"/>
        <v>0</v>
      </c>
      <c r="AB27" s="548">
        <f>'ACU. SEMANAL'!CM27</f>
        <v>0</v>
      </c>
      <c r="AC27" s="547">
        <f t="shared" si="13"/>
        <v>0</v>
      </c>
      <c r="AD27" s="548">
        <f>'ACU. SEMANAL'!CN27</f>
        <v>0</v>
      </c>
      <c r="AE27" s="547">
        <f t="shared" si="14"/>
        <v>0</v>
      </c>
      <c r="AF27" s="548">
        <f>'ACU. SEMANAL'!CO27</f>
        <v>0</v>
      </c>
      <c r="AG27" s="547">
        <f t="shared" si="15"/>
        <v>0</v>
      </c>
      <c r="AH27" s="734">
        <f t="shared" si="16"/>
        <v>2700</v>
      </c>
      <c r="AI27" s="734">
        <f t="shared" si="17"/>
        <v>5152.7744352200052</v>
      </c>
      <c r="AJ27" s="764">
        <f t="shared" si="18"/>
        <v>2452.7744352200052</v>
      </c>
      <c r="AK27" s="1009"/>
      <c r="AL27" s="1009"/>
      <c r="AM27" s="1009"/>
    </row>
    <row r="28" spans="1:39" ht="22.5" customHeight="1" x14ac:dyDescent="0.2">
      <c r="A28" s="1013"/>
      <c r="B28" s="548">
        <f>'ACU. SEMANAL'!BZ28</f>
        <v>400</v>
      </c>
      <c r="C28" s="547">
        <f t="shared" si="0"/>
        <v>341.09643651701998</v>
      </c>
      <c r="D28" s="548">
        <f>'ACU. SEMANAL'!CA28</f>
        <v>300</v>
      </c>
      <c r="E28" s="547">
        <f t="shared" si="1"/>
        <v>395.53154629478229</v>
      </c>
      <c r="F28" s="548">
        <f>'ACU. SEMANAL'!CB28</f>
        <v>2000</v>
      </c>
      <c r="G28" s="547">
        <f t="shared" si="2"/>
        <v>4416.146452408203</v>
      </c>
      <c r="H28" s="548">
        <f>'ACU. SEMANAL'!CC28</f>
        <v>0</v>
      </c>
      <c r="I28" s="547">
        <f t="shared" si="3"/>
        <v>0</v>
      </c>
      <c r="J28" s="548">
        <f>'ACU. SEMANAL'!CD28</f>
        <v>0</v>
      </c>
      <c r="K28" s="547">
        <f t="shared" si="4"/>
        <v>0</v>
      </c>
      <c r="L28" s="548">
        <f>'ACU. SEMANAL'!CE28</f>
        <v>0</v>
      </c>
      <c r="M28" s="547">
        <f t="shared" si="5"/>
        <v>0</v>
      </c>
      <c r="N28" s="548">
        <f>'ACU. SEMANAL'!CF28</f>
        <v>0</v>
      </c>
      <c r="O28" s="547">
        <f t="shared" si="6"/>
        <v>0</v>
      </c>
      <c r="P28" s="548">
        <f>'ACU. SEMANAL'!CG28</f>
        <v>0</v>
      </c>
      <c r="Q28" s="547">
        <f t="shared" si="7"/>
        <v>0</v>
      </c>
      <c r="R28" s="548">
        <f>'ACU. SEMANAL'!CH28</f>
        <v>0</v>
      </c>
      <c r="S28" s="547">
        <f t="shared" si="8"/>
        <v>0</v>
      </c>
      <c r="T28" s="548">
        <f>'ACU. SEMANAL'!CI28</f>
        <v>0</v>
      </c>
      <c r="U28" s="547">
        <f t="shared" si="9"/>
        <v>0</v>
      </c>
      <c r="V28" s="548">
        <f>'ACU. SEMANAL'!CJ28</f>
        <v>0</v>
      </c>
      <c r="W28" s="547">
        <f t="shared" si="10"/>
        <v>0</v>
      </c>
      <c r="X28" s="548">
        <f>'ACU. SEMANAL'!CK28</f>
        <v>0</v>
      </c>
      <c r="Y28" s="547">
        <f t="shared" si="11"/>
        <v>0</v>
      </c>
      <c r="Z28" s="548">
        <f>'ACU. SEMANAL'!CL28</f>
        <v>0</v>
      </c>
      <c r="AA28" s="547">
        <f t="shared" si="12"/>
        <v>0</v>
      </c>
      <c r="AB28" s="548">
        <f>'ACU. SEMANAL'!CM28</f>
        <v>0</v>
      </c>
      <c r="AC28" s="547">
        <f t="shared" si="13"/>
        <v>0</v>
      </c>
      <c r="AD28" s="548">
        <f>'ACU. SEMANAL'!CN28</f>
        <v>0</v>
      </c>
      <c r="AE28" s="547">
        <f t="shared" si="14"/>
        <v>0</v>
      </c>
      <c r="AF28" s="548">
        <f>'ACU. SEMANAL'!CO28</f>
        <v>0</v>
      </c>
      <c r="AG28" s="547">
        <f t="shared" si="15"/>
        <v>0</v>
      </c>
      <c r="AH28" s="734">
        <f t="shared" si="16"/>
        <v>2700</v>
      </c>
      <c r="AI28" s="734">
        <f t="shared" si="17"/>
        <v>5152.7744352200052</v>
      </c>
      <c r="AJ28" s="764">
        <f t="shared" si="18"/>
        <v>2452.7744352200052</v>
      </c>
      <c r="AK28" s="1009"/>
      <c r="AL28" s="1009"/>
      <c r="AM28" s="1009"/>
    </row>
    <row r="29" spans="1:39" ht="22.5" customHeight="1" x14ac:dyDescent="0.2">
      <c r="A29" s="1013"/>
      <c r="B29" s="548">
        <f>'ACU. SEMANAL'!BZ29</f>
        <v>400</v>
      </c>
      <c r="C29" s="547">
        <f t="shared" si="0"/>
        <v>341.09643651701998</v>
      </c>
      <c r="D29" s="548">
        <f>'ACU. SEMANAL'!CA29</f>
        <v>300</v>
      </c>
      <c r="E29" s="547">
        <f t="shared" si="1"/>
        <v>395.53154629478229</v>
      </c>
      <c r="F29" s="548">
        <f>'ACU. SEMANAL'!CB29</f>
        <v>2000</v>
      </c>
      <c r="G29" s="547">
        <f t="shared" si="2"/>
        <v>4416.146452408203</v>
      </c>
      <c r="H29" s="548">
        <f>'ACU. SEMANAL'!CC29</f>
        <v>0</v>
      </c>
      <c r="I29" s="547">
        <f t="shared" si="3"/>
        <v>0</v>
      </c>
      <c r="J29" s="548">
        <f>'ACU. SEMANAL'!CD29</f>
        <v>0</v>
      </c>
      <c r="K29" s="547">
        <f t="shared" si="4"/>
        <v>0</v>
      </c>
      <c r="L29" s="548">
        <f>'ACU. SEMANAL'!CE29</f>
        <v>0</v>
      </c>
      <c r="M29" s="547">
        <f t="shared" si="5"/>
        <v>0</v>
      </c>
      <c r="N29" s="548">
        <f>'ACU. SEMANAL'!CF29</f>
        <v>0</v>
      </c>
      <c r="O29" s="547">
        <f t="shared" si="6"/>
        <v>0</v>
      </c>
      <c r="P29" s="548">
        <f>'ACU. SEMANAL'!CG29</f>
        <v>0</v>
      </c>
      <c r="Q29" s="547">
        <f t="shared" si="7"/>
        <v>0</v>
      </c>
      <c r="R29" s="548">
        <f>'ACU. SEMANAL'!CH29</f>
        <v>0</v>
      </c>
      <c r="S29" s="547">
        <f t="shared" si="8"/>
        <v>0</v>
      </c>
      <c r="T29" s="548">
        <f>'ACU. SEMANAL'!CI29</f>
        <v>0</v>
      </c>
      <c r="U29" s="547">
        <f t="shared" si="9"/>
        <v>0</v>
      </c>
      <c r="V29" s="548">
        <f>'ACU. SEMANAL'!CJ29</f>
        <v>0</v>
      </c>
      <c r="W29" s="547">
        <f t="shared" si="10"/>
        <v>0</v>
      </c>
      <c r="X29" s="548">
        <f>'ACU. SEMANAL'!CK29</f>
        <v>0</v>
      </c>
      <c r="Y29" s="547">
        <f t="shared" si="11"/>
        <v>0</v>
      </c>
      <c r="Z29" s="548">
        <f>'ACU. SEMANAL'!CL29</f>
        <v>0</v>
      </c>
      <c r="AA29" s="547">
        <f t="shared" si="12"/>
        <v>0</v>
      </c>
      <c r="AB29" s="548">
        <f>'ACU. SEMANAL'!CM29</f>
        <v>0</v>
      </c>
      <c r="AC29" s="547">
        <f t="shared" si="13"/>
        <v>0</v>
      </c>
      <c r="AD29" s="548">
        <f>'ACU. SEMANAL'!CN29</f>
        <v>0</v>
      </c>
      <c r="AE29" s="547">
        <f t="shared" si="14"/>
        <v>0</v>
      </c>
      <c r="AF29" s="548">
        <f>'ACU. SEMANAL'!CO29</f>
        <v>0</v>
      </c>
      <c r="AG29" s="547">
        <f t="shared" si="15"/>
        <v>0</v>
      </c>
      <c r="AH29" s="734">
        <f t="shared" si="16"/>
        <v>2700</v>
      </c>
      <c r="AI29" s="734">
        <f t="shared" si="17"/>
        <v>5152.7744352200052</v>
      </c>
      <c r="AJ29" s="764">
        <f t="shared" si="18"/>
        <v>2452.7744352200052</v>
      </c>
      <c r="AK29" s="1009"/>
      <c r="AL29" s="1009"/>
      <c r="AM29" s="1009"/>
    </row>
    <row r="30" spans="1:39" ht="22.5" customHeight="1" x14ac:dyDescent="0.2">
      <c r="A30" s="1013"/>
      <c r="B30" s="548">
        <f>'ACU. SEMANAL'!BZ30</f>
        <v>400</v>
      </c>
      <c r="C30" s="547">
        <f t="shared" si="0"/>
        <v>341.09643651701998</v>
      </c>
      <c r="D30" s="548">
        <f>'ACU. SEMANAL'!CA30</f>
        <v>300</v>
      </c>
      <c r="E30" s="547">
        <f t="shared" si="1"/>
        <v>395.53154629478229</v>
      </c>
      <c r="F30" s="548">
        <f>'ACU. SEMANAL'!CB30</f>
        <v>2000</v>
      </c>
      <c r="G30" s="547">
        <f t="shared" si="2"/>
        <v>4416.146452408203</v>
      </c>
      <c r="H30" s="548">
        <f>'ACU. SEMANAL'!CC30</f>
        <v>0</v>
      </c>
      <c r="I30" s="547">
        <f t="shared" si="3"/>
        <v>0</v>
      </c>
      <c r="J30" s="548">
        <f>'ACU. SEMANAL'!CD30</f>
        <v>0</v>
      </c>
      <c r="K30" s="547">
        <f t="shared" si="4"/>
        <v>0</v>
      </c>
      <c r="L30" s="548">
        <f>'ACU. SEMANAL'!CE30</f>
        <v>0</v>
      </c>
      <c r="M30" s="547">
        <f t="shared" si="5"/>
        <v>0</v>
      </c>
      <c r="N30" s="548">
        <f>'ACU. SEMANAL'!CF30</f>
        <v>0</v>
      </c>
      <c r="O30" s="547">
        <f t="shared" si="6"/>
        <v>0</v>
      </c>
      <c r="P30" s="548">
        <f>'ACU. SEMANAL'!CG30</f>
        <v>0</v>
      </c>
      <c r="Q30" s="547">
        <f t="shared" si="7"/>
        <v>0</v>
      </c>
      <c r="R30" s="548">
        <f>'ACU. SEMANAL'!CH30</f>
        <v>0</v>
      </c>
      <c r="S30" s="547">
        <f t="shared" si="8"/>
        <v>0</v>
      </c>
      <c r="T30" s="548">
        <f>'ACU. SEMANAL'!CI30</f>
        <v>0</v>
      </c>
      <c r="U30" s="547">
        <f t="shared" si="9"/>
        <v>0</v>
      </c>
      <c r="V30" s="548">
        <f>'ACU. SEMANAL'!CJ30</f>
        <v>0</v>
      </c>
      <c r="W30" s="547">
        <f t="shared" si="10"/>
        <v>0</v>
      </c>
      <c r="X30" s="548">
        <f>'ACU. SEMANAL'!CK30</f>
        <v>0</v>
      </c>
      <c r="Y30" s="547">
        <f t="shared" si="11"/>
        <v>0</v>
      </c>
      <c r="Z30" s="548">
        <f>'ACU. SEMANAL'!CL30</f>
        <v>0</v>
      </c>
      <c r="AA30" s="547">
        <f t="shared" si="12"/>
        <v>0</v>
      </c>
      <c r="AB30" s="548">
        <f>'ACU. SEMANAL'!CM30</f>
        <v>0</v>
      </c>
      <c r="AC30" s="547">
        <f t="shared" si="13"/>
        <v>0</v>
      </c>
      <c r="AD30" s="548">
        <f>'ACU. SEMANAL'!CN30</f>
        <v>0</v>
      </c>
      <c r="AE30" s="547">
        <f t="shared" si="14"/>
        <v>0</v>
      </c>
      <c r="AF30" s="548">
        <f>'ACU. SEMANAL'!CO30</f>
        <v>0</v>
      </c>
      <c r="AG30" s="547">
        <f t="shared" si="15"/>
        <v>0</v>
      </c>
      <c r="AH30" s="734">
        <f t="shared" si="16"/>
        <v>2700</v>
      </c>
      <c r="AI30" s="734">
        <f t="shared" si="17"/>
        <v>5152.7744352200052</v>
      </c>
      <c r="AJ30" s="764">
        <f t="shared" si="18"/>
        <v>2452.7744352200052</v>
      </c>
      <c r="AK30" s="1009"/>
      <c r="AL30" s="1009"/>
      <c r="AM30" s="1009"/>
    </row>
    <row r="31" spans="1:39" ht="22.5" customHeight="1" x14ac:dyDescent="0.2">
      <c r="A31" s="1013"/>
      <c r="B31" s="548">
        <f>'ACU. SEMANAL'!BZ31</f>
        <v>400</v>
      </c>
      <c r="C31" s="547">
        <f t="shared" si="0"/>
        <v>341.09643651701998</v>
      </c>
      <c r="D31" s="548">
        <f>'ACU. SEMANAL'!CA31</f>
        <v>300</v>
      </c>
      <c r="E31" s="547">
        <f t="shared" si="1"/>
        <v>395.53154629478229</v>
      </c>
      <c r="F31" s="548">
        <f>'ACU. SEMANAL'!CB31</f>
        <v>2000</v>
      </c>
      <c r="G31" s="547">
        <f t="shared" si="2"/>
        <v>4416.146452408203</v>
      </c>
      <c r="H31" s="548">
        <f>'ACU. SEMANAL'!CC31</f>
        <v>1300</v>
      </c>
      <c r="I31" s="547">
        <f t="shared" si="3"/>
        <v>0</v>
      </c>
      <c r="J31" s="548">
        <f>'ACU. SEMANAL'!CD31</f>
        <v>200</v>
      </c>
      <c r="K31" s="547">
        <f t="shared" si="4"/>
        <v>395.53154629478229</v>
      </c>
      <c r="L31" s="548">
        <f>'ACU. SEMANAL'!CE31</f>
        <v>2000</v>
      </c>
      <c r="M31" s="547">
        <f t="shared" si="5"/>
        <v>0</v>
      </c>
      <c r="N31" s="548">
        <f>'ACU. SEMANAL'!CF31</f>
        <v>0</v>
      </c>
      <c r="O31" s="547">
        <f t="shared" si="6"/>
        <v>0</v>
      </c>
      <c r="P31" s="548">
        <f>'ACU. SEMANAL'!CG31</f>
        <v>0</v>
      </c>
      <c r="Q31" s="547">
        <f t="shared" si="7"/>
        <v>0</v>
      </c>
      <c r="R31" s="548">
        <f>'ACU. SEMANAL'!CH31</f>
        <v>0</v>
      </c>
      <c r="S31" s="547">
        <f t="shared" si="8"/>
        <v>0</v>
      </c>
      <c r="T31" s="548">
        <f>'ACU. SEMANAL'!CI31</f>
        <v>0</v>
      </c>
      <c r="U31" s="547">
        <f t="shared" si="9"/>
        <v>0</v>
      </c>
      <c r="V31" s="548">
        <f>'ACU. SEMANAL'!CJ31</f>
        <v>0</v>
      </c>
      <c r="W31" s="547">
        <f t="shared" si="10"/>
        <v>0</v>
      </c>
      <c r="X31" s="548">
        <f>'ACU. SEMANAL'!CK31</f>
        <v>0</v>
      </c>
      <c r="Y31" s="547">
        <f t="shared" si="11"/>
        <v>0</v>
      </c>
      <c r="Z31" s="548">
        <f>'ACU. SEMANAL'!CL31</f>
        <v>0</v>
      </c>
      <c r="AA31" s="547">
        <f t="shared" si="12"/>
        <v>0</v>
      </c>
      <c r="AB31" s="548">
        <f>'ACU. SEMANAL'!CM31</f>
        <v>0</v>
      </c>
      <c r="AC31" s="547">
        <f t="shared" si="13"/>
        <v>0</v>
      </c>
      <c r="AD31" s="548">
        <f>'ACU. SEMANAL'!CN31</f>
        <v>0</v>
      </c>
      <c r="AE31" s="547">
        <f t="shared" si="14"/>
        <v>0</v>
      </c>
      <c r="AF31" s="548">
        <f>'ACU. SEMANAL'!CO31</f>
        <v>0</v>
      </c>
      <c r="AG31" s="547">
        <f t="shared" si="15"/>
        <v>0</v>
      </c>
      <c r="AH31" s="734">
        <f t="shared" si="16"/>
        <v>6200</v>
      </c>
      <c r="AI31" s="734">
        <f t="shared" si="17"/>
        <v>5548.3059815147872</v>
      </c>
      <c r="AJ31" s="764">
        <f t="shared" si="18"/>
        <v>-651.69401848521284</v>
      </c>
      <c r="AK31" s="1009"/>
      <c r="AL31" s="1009"/>
      <c r="AM31" s="1009"/>
    </row>
    <row r="32" spans="1:39" ht="22.5" customHeight="1" x14ac:dyDescent="0.2">
      <c r="A32" s="1013"/>
      <c r="B32" s="548">
        <f>'ACU. SEMANAL'!BZ32</f>
        <v>400</v>
      </c>
      <c r="C32" s="547">
        <f t="shared" si="0"/>
        <v>341.09643651701998</v>
      </c>
      <c r="D32" s="548">
        <f>'ACU. SEMANAL'!CA32</f>
        <v>300</v>
      </c>
      <c r="E32" s="547">
        <f t="shared" si="1"/>
        <v>395.53154629478229</v>
      </c>
      <c r="F32" s="548">
        <f>'ACU. SEMANAL'!CB32</f>
        <v>2000</v>
      </c>
      <c r="G32" s="547">
        <f t="shared" si="2"/>
        <v>4416.146452408203</v>
      </c>
      <c r="H32" s="548">
        <f>'ACU. SEMANAL'!CC32</f>
        <v>1300</v>
      </c>
      <c r="I32" s="547">
        <f t="shared" si="3"/>
        <v>0</v>
      </c>
      <c r="J32" s="548">
        <f>'ACU. SEMANAL'!CD32</f>
        <v>200</v>
      </c>
      <c r="K32" s="547">
        <f t="shared" si="4"/>
        <v>395.53154629478229</v>
      </c>
      <c r="L32" s="548">
        <f>'ACU. SEMANAL'!CE32</f>
        <v>2000</v>
      </c>
      <c r="M32" s="547">
        <f t="shared" si="5"/>
        <v>0</v>
      </c>
      <c r="N32" s="548">
        <f>'ACU. SEMANAL'!CF32</f>
        <v>2700</v>
      </c>
      <c r="O32" s="547">
        <f t="shared" si="6"/>
        <v>7914.2523703582565</v>
      </c>
      <c r="P32" s="548">
        <f>'ACU. SEMANAL'!CG32</f>
        <v>0</v>
      </c>
      <c r="Q32" s="547">
        <f t="shared" si="7"/>
        <v>0</v>
      </c>
      <c r="R32" s="548">
        <f>'ACU. SEMANAL'!CH32</f>
        <v>0</v>
      </c>
      <c r="S32" s="547">
        <f t="shared" si="8"/>
        <v>0</v>
      </c>
      <c r="T32" s="548">
        <f>'ACU. SEMANAL'!CI32</f>
        <v>0</v>
      </c>
      <c r="U32" s="547">
        <f t="shared" si="9"/>
        <v>0</v>
      </c>
      <c r="V32" s="548">
        <f>'ACU. SEMANAL'!CJ32</f>
        <v>0</v>
      </c>
      <c r="W32" s="547">
        <f t="shared" si="10"/>
        <v>0</v>
      </c>
      <c r="X32" s="548">
        <f>'ACU. SEMANAL'!CK32</f>
        <v>0</v>
      </c>
      <c r="Y32" s="547">
        <f t="shared" si="11"/>
        <v>0</v>
      </c>
      <c r="Z32" s="548">
        <f>'ACU. SEMANAL'!CL32</f>
        <v>0</v>
      </c>
      <c r="AA32" s="547">
        <f t="shared" si="12"/>
        <v>0</v>
      </c>
      <c r="AB32" s="548">
        <f>'ACU. SEMANAL'!CM32</f>
        <v>0</v>
      </c>
      <c r="AC32" s="547">
        <f t="shared" si="13"/>
        <v>0</v>
      </c>
      <c r="AD32" s="548">
        <f>'ACU. SEMANAL'!CN32</f>
        <v>0</v>
      </c>
      <c r="AE32" s="547">
        <f t="shared" si="14"/>
        <v>0</v>
      </c>
      <c r="AF32" s="548">
        <f>'ACU. SEMANAL'!CO32</f>
        <v>0</v>
      </c>
      <c r="AG32" s="547">
        <f t="shared" si="15"/>
        <v>0</v>
      </c>
      <c r="AH32" s="734">
        <f t="shared" si="16"/>
        <v>8900</v>
      </c>
      <c r="AI32" s="734">
        <f t="shared" si="17"/>
        <v>13462.558351873044</v>
      </c>
      <c r="AJ32" s="764">
        <f t="shared" si="18"/>
        <v>4562.5583518730436</v>
      </c>
      <c r="AK32" s="1009"/>
      <c r="AL32" s="1009"/>
      <c r="AM32" s="1009"/>
    </row>
    <row r="33" spans="1:39" ht="22.5" customHeight="1" x14ac:dyDescent="0.2">
      <c r="A33" s="1013"/>
      <c r="B33" s="548">
        <f>'ACU. SEMANAL'!BZ33</f>
        <v>400</v>
      </c>
      <c r="C33" s="547">
        <f t="shared" si="0"/>
        <v>341.09643651701998</v>
      </c>
      <c r="D33" s="548">
        <f>'ACU. SEMANAL'!CA33</f>
        <v>300</v>
      </c>
      <c r="E33" s="547">
        <f t="shared" si="1"/>
        <v>395.53154629478229</v>
      </c>
      <c r="F33" s="548">
        <f>'ACU. SEMANAL'!CB33</f>
        <v>2000</v>
      </c>
      <c r="G33" s="547">
        <f t="shared" si="2"/>
        <v>4416.146452408203</v>
      </c>
      <c r="H33" s="548">
        <f>'ACU. SEMANAL'!CC33</f>
        <v>1300</v>
      </c>
      <c r="I33" s="547">
        <f t="shared" si="3"/>
        <v>0</v>
      </c>
      <c r="J33" s="548">
        <f>'ACU. SEMANAL'!CD33</f>
        <v>200</v>
      </c>
      <c r="K33" s="547">
        <f t="shared" si="4"/>
        <v>395.53154629478229</v>
      </c>
      <c r="L33" s="548">
        <f>'ACU. SEMANAL'!CE33</f>
        <v>2000</v>
      </c>
      <c r="M33" s="547">
        <f t="shared" si="5"/>
        <v>0</v>
      </c>
      <c r="N33" s="548">
        <f>'ACU. SEMANAL'!CF33</f>
        <v>2700</v>
      </c>
      <c r="O33" s="547">
        <f t="shared" si="6"/>
        <v>7914.2523703582565</v>
      </c>
      <c r="P33" s="548">
        <f>'ACU. SEMANAL'!CG33</f>
        <v>0</v>
      </c>
      <c r="Q33" s="547">
        <f t="shared" si="7"/>
        <v>0</v>
      </c>
      <c r="R33" s="548">
        <f>'ACU. SEMANAL'!CH33</f>
        <v>0</v>
      </c>
      <c r="S33" s="547">
        <f t="shared" si="8"/>
        <v>0</v>
      </c>
      <c r="T33" s="548">
        <f>'ACU. SEMANAL'!CI33</f>
        <v>0</v>
      </c>
      <c r="U33" s="547">
        <f t="shared" si="9"/>
        <v>0</v>
      </c>
      <c r="V33" s="548">
        <f>'ACU. SEMANAL'!CJ33</f>
        <v>0</v>
      </c>
      <c r="W33" s="547">
        <f t="shared" si="10"/>
        <v>0</v>
      </c>
      <c r="X33" s="548">
        <f>'ACU. SEMANAL'!CK33</f>
        <v>0</v>
      </c>
      <c r="Y33" s="547">
        <f t="shared" si="11"/>
        <v>0</v>
      </c>
      <c r="Z33" s="548">
        <f>'ACU. SEMANAL'!CL33</f>
        <v>0</v>
      </c>
      <c r="AA33" s="547">
        <f t="shared" si="12"/>
        <v>0</v>
      </c>
      <c r="AB33" s="548">
        <f>'ACU. SEMANAL'!CM33</f>
        <v>0</v>
      </c>
      <c r="AC33" s="547">
        <f t="shared" si="13"/>
        <v>0</v>
      </c>
      <c r="AD33" s="548">
        <f>'ACU. SEMANAL'!CN33</f>
        <v>0</v>
      </c>
      <c r="AE33" s="547">
        <f t="shared" si="14"/>
        <v>0</v>
      </c>
      <c r="AF33" s="548">
        <f>'ACU. SEMANAL'!CO33</f>
        <v>0</v>
      </c>
      <c r="AG33" s="547">
        <f t="shared" si="15"/>
        <v>0</v>
      </c>
      <c r="AH33" s="734">
        <f t="shared" si="16"/>
        <v>8900</v>
      </c>
      <c r="AI33" s="734">
        <f t="shared" si="17"/>
        <v>13462.558351873044</v>
      </c>
      <c r="AJ33" s="764">
        <f t="shared" si="18"/>
        <v>4562.5583518730436</v>
      </c>
      <c r="AK33" s="1009"/>
      <c r="AL33" s="1009"/>
      <c r="AM33" s="1009"/>
    </row>
    <row r="34" spans="1:39" ht="22.5" customHeight="1" x14ac:dyDescent="0.2">
      <c r="A34" s="1013"/>
      <c r="B34" s="548">
        <f>'ACU. SEMANAL'!BZ34</f>
        <v>400</v>
      </c>
      <c r="C34" s="547">
        <f t="shared" si="0"/>
        <v>341.09643651701998</v>
      </c>
      <c r="D34" s="548">
        <f>'ACU. SEMANAL'!CA34</f>
        <v>300</v>
      </c>
      <c r="E34" s="547">
        <f t="shared" si="1"/>
        <v>395.53154629478229</v>
      </c>
      <c r="F34" s="548">
        <f>'ACU. SEMANAL'!CB34</f>
        <v>2000</v>
      </c>
      <c r="G34" s="547">
        <f t="shared" si="2"/>
        <v>4416.146452408203</v>
      </c>
      <c r="H34" s="548">
        <f>'ACU. SEMANAL'!CC34</f>
        <v>1300</v>
      </c>
      <c r="I34" s="547">
        <f t="shared" si="3"/>
        <v>0</v>
      </c>
      <c r="J34" s="548">
        <f>'ACU. SEMANAL'!CD34</f>
        <v>200</v>
      </c>
      <c r="K34" s="547">
        <f t="shared" si="4"/>
        <v>395.53154629478229</v>
      </c>
      <c r="L34" s="548">
        <f>'ACU. SEMANAL'!CE34</f>
        <v>2000</v>
      </c>
      <c r="M34" s="547">
        <f t="shared" si="5"/>
        <v>0</v>
      </c>
      <c r="N34" s="548">
        <f>'ACU. SEMANAL'!CF34</f>
        <v>2700</v>
      </c>
      <c r="O34" s="547">
        <f t="shared" si="6"/>
        <v>7914.2523703582565</v>
      </c>
      <c r="P34" s="548">
        <f>'ACU. SEMANAL'!CG34</f>
        <v>0</v>
      </c>
      <c r="Q34" s="547">
        <f t="shared" si="7"/>
        <v>0</v>
      </c>
      <c r="R34" s="548">
        <f>'ACU. SEMANAL'!CH34</f>
        <v>0</v>
      </c>
      <c r="S34" s="547">
        <f t="shared" si="8"/>
        <v>0</v>
      </c>
      <c r="T34" s="548">
        <f>'ACU. SEMANAL'!CI34</f>
        <v>0</v>
      </c>
      <c r="U34" s="547">
        <f t="shared" si="9"/>
        <v>0</v>
      </c>
      <c r="V34" s="548">
        <f>'ACU. SEMANAL'!CJ34</f>
        <v>0</v>
      </c>
      <c r="W34" s="547">
        <f t="shared" si="10"/>
        <v>0</v>
      </c>
      <c r="X34" s="548">
        <f>'ACU. SEMANAL'!CK34</f>
        <v>0</v>
      </c>
      <c r="Y34" s="547">
        <f t="shared" si="11"/>
        <v>0</v>
      </c>
      <c r="Z34" s="548">
        <f>'ACU. SEMANAL'!CL34</f>
        <v>0</v>
      </c>
      <c r="AA34" s="547">
        <f t="shared" si="12"/>
        <v>0</v>
      </c>
      <c r="AB34" s="548">
        <f>'ACU. SEMANAL'!CM34</f>
        <v>0</v>
      </c>
      <c r="AC34" s="547">
        <f t="shared" si="13"/>
        <v>0</v>
      </c>
      <c r="AD34" s="548">
        <f>'ACU. SEMANAL'!CN34</f>
        <v>0</v>
      </c>
      <c r="AE34" s="547">
        <f t="shared" si="14"/>
        <v>0</v>
      </c>
      <c r="AF34" s="548">
        <f>'ACU. SEMANAL'!CO34</f>
        <v>0</v>
      </c>
      <c r="AG34" s="547">
        <f t="shared" si="15"/>
        <v>0</v>
      </c>
      <c r="AH34" s="734">
        <f t="shared" si="16"/>
        <v>8900</v>
      </c>
      <c r="AI34" s="734">
        <f t="shared" si="17"/>
        <v>13462.558351873044</v>
      </c>
      <c r="AJ34" s="764">
        <f t="shared" si="18"/>
        <v>4562.5583518730436</v>
      </c>
      <c r="AK34" s="1009"/>
      <c r="AL34" s="1009"/>
      <c r="AM34" s="1009"/>
    </row>
    <row r="35" spans="1:39" ht="22.5" customHeight="1" x14ac:dyDescent="0.2">
      <c r="A35" s="1013"/>
      <c r="B35" s="548">
        <f>'ACU. SEMANAL'!BZ35</f>
        <v>400</v>
      </c>
      <c r="C35" s="547">
        <f t="shared" si="0"/>
        <v>341.09643651701998</v>
      </c>
      <c r="D35" s="548">
        <f>'ACU. SEMANAL'!CA35</f>
        <v>300</v>
      </c>
      <c r="E35" s="547">
        <f t="shared" si="1"/>
        <v>395.53154629478229</v>
      </c>
      <c r="F35" s="548">
        <f>'ACU. SEMANAL'!CB35</f>
        <v>2000</v>
      </c>
      <c r="G35" s="547">
        <f t="shared" si="2"/>
        <v>4416.146452408203</v>
      </c>
      <c r="H35" s="548">
        <f>'ACU. SEMANAL'!CC35</f>
        <v>1300</v>
      </c>
      <c r="I35" s="547">
        <f t="shared" si="3"/>
        <v>0</v>
      </c>
      <c r="J35" s="548">
        <f>'ACU. SEMANAL'!CD35</f>
        <v>200</v>
      </c>
      <c r="K35" s="547">
        <f t="shared" si="4"/>
        <v>395.53154629478229</v>
      </c>
      <c r="L35" s="548">
        <f>'ACU. SEMANAL'!CE35</f>
        <v>2000</v>
      </c>
      <c r="M35" s="547">
        <f t="shared" si="5"/>
        <v>0</v>
      </c>
      <c r="N35" s="548">
        <f>'ACU. SEMANAL'!CF35</f>
        <v>2700</v>
      </c>
      <c r="O35" s="547">
        <f t="shared" si="6"/>
        <v>7914.2523703582565</v>
      </c>
      <c r="P35" s="548">
        <f>'ACU. SEMANAL'!CG35</f>
        <v>0</v>
      </c>
      <c r="Q35" s="547">
        <f t="shared" si="7"/>
        <v>0</v>
      </c>
      <c r="R35" s="548">
        <f>'ACU. SEMANAL'!CH35</f>
        <v>0</v>
      </c>
      <c r="S35" s="547">
        <f t="shared" si="8"/>
        <v>0</v>
      </c>
      <c r="T35" s="548">
        <f>'ACU. SEMANAL'!CI35</f>
        <v>0</v>
      </c>
      <c r="U35" s="547">
        <f t="shared" si="9"/>
        <v>0</v>
      </c>
      <c r="V35" s="548">
        <f>'ACU. SEMANAL'!CJ35</f>
        <v>0</v>
      </c>
      <c r="W35" s="547">
        <f t="shared" si="10"/>
        <v>0</v>
      </c>
      <c r="X35" s="548">
        <f>'ACU. SEMANAL'!CK35</f>
        <v>0</v>
      </c>
      <c r="Y35" s="547">
        <f t="shared" si="11"/>
        <v>0</v>
      </c>
      <c r="Z35" s="548">
        <f>'ACU. SEMANAL'!CL35</f>
        <v>0</v>
      </c>
      <c r="AA35" s="547">
        <f t="shared" si="12"/>
        <v>0</v>
      </c>
      <c r="AB35" s="548">
        <f>'ACU. SEMANAL'!CM35</f>
        <v>0</v>
      </c>
      <c r="AC35" s="547">
        <f t="shared" si="13"/>
        <v>0</v>
      </c>
      <c r="AD35" s="548">
        <f>'ACU. SEMANAL'!CN35</f>
        <v>0</v>
      </c>
      <c r="AE35" s="547">
        <f t="shared" si="14"/>
        <v>0</v>
      </c>
      <c r="AF35" s="548">
        <f>'ACU. SEMANAL'!CO35</f>
        <v>0</v>
      </c>
      <c r="AG35" s="547">
        <f t="shared" si="15"/>
        <v>0</v>
      </c>
      <c r="AH35" s="734">
        <f t="shared" si="16"/>
        <v>8900</v>
      </c>
      <c r="AI35" s="734">
        <f t="shared" si="17"/>
        <v>13462.558351873044</v>
      </c>
      <c r="AJ35" s="764">
        <f t="shared" si="18"/>
        <v>4562.5583518730436</v>
      </c>
      <c r="AK35" s="1009"/>
      <c r="AL35" s="1009"/>
      <c r="AM35" s="1009"/>
    </row>
    <row r="36" spans="1:39" ht="22.5" customHeight="1" x14ac:dyDescent="0.2">
      <c r="A36" s="1013"/>
      <c r="B36" s="548">
        <f>'ACU. SEMANAL'!BZ36</f>
        <v>400</v>
      </c>
      <c r="C36" s="547">
        <f t="shared" si="0"/>
        <v>341.09643651701998</v>
      </c>
      <c r="D36" s="548">
        <f>'ACU. SEMANAL'!CA36</f>
        <v>300</v>
      </c>
      <c r="E36" s="547">
        <f t="shared" si="1"/>
        <v>395.53154629478229</v>
      </c>
      <c r="F36" s="548">
        <f>'ACU. SEMANAL'!CB36</f>
        <v>2000</v>
      </c>
      <c r="G36" s="547">
        <f t="shared" si="2"/>
        <v>4416.146452408203</v>
      </c>
      <c r="H36" s="548">
        <f>'ACU. SEMANAL'!CC36</f>
        <v>0</v>
      </c>
      <c r="I36" s="547">
        <f t="shared" si="3"/>
        <v>0</v>
      </c>
      <c r="J36" s="548">
        <f>'ACU. SEMANAL'!CD36</f>
        <v>0</v>
      </c>
      <c r="K36" s="547">
        <f t="shared" si="4"/>
        <v>0</v>
      </c>
      <c r="L36" s="548">
        <f>'ACU. SEMANAL'!CE36</f>
        <v>0</v>
      </c>
      <c r="M36" s="547">
        <f t="shared" si="5"/>
        <v>0</v>
      </c>
      <c r="N36" s="548">
        <f>'ACU. SEMANAL'!CF36</f>
        <v>0</v>
      </c>
      <c r="O36" s="547">
        <f t="shared" si="6"/>
        <v>0</v>
      </c>
      <c r="P36" s="548">
        <f>'ACU. SEMANAL'!CG36</f>
        <v>0</v>
      </c>
      <c r="Q36" s="547">
        <f t="shared" si="7"/>
        <v>0</v>
      </c>
      <c r="R36" s="548">
        <f>'ACU. SEMANAL'!CH36</f>
        <v>0</v>
      </c>
      <c r="S36" s="547">
        <f t="shared" si="8"/>
        <v>0</v>
      </c>
      <c r="T36" s="548">
        <f>'ACU. SEMANAL'!CI36</f>
        <v>0</v>
      </c>
      <c r="U36" s="547">
        <f t="shared" si="9"/>
        <v>0</v>
      </c>
      <c r="V36" s="548">
        <f>'ACU. SEMANAL'!CJ36</f>
        <v>0</v>
      </c>
      <c r="W36" s="547">
        <f t="shared" si="10"/>
        <v>0</v>
      </c>
      <c r="X36" s="548">
        <f>'ACU. SEMANAL'!CK36</f>
        <v>0</v>
      </c>
      <c r="Y36" s="547">
        <f t="shared" si="11"/>
        <v>0</v>
      </c>
      <c r="Z36" s="548">
        <f>'ACU. SEMANAL'!CL36</f>
        <v>0</v>
      </c>
      <c r="AA36" s="547">
        <f t="shared" si="12"/>
        <v>0</v>
      </c>
      <c r="AB36" s="548">
        <f>'ACU. SEMANAL'!CM36</f>
        <v>0</v>
      </c>
      <c r="AC36" s="547">
        <f t="shared" si="13"/>
        <v>0</v>
      </c>
      <c r="AD36" s="548">
        <f>'ACU. SEMANAL'!CN36</f>
        <v>0</v>
      </c>
      <c r="AE36" s="547">
        <f t="shared" si="14"/>
        <v>0</v>
      </c>
      <c r="AF36" s="548">
        <f>'ACU. SEMANAL'!CO36</f>
        <v>0</v>
      </c>
      <c r="AG36" s="547">
        <f t="shared" si="15"/>
        <v>0</v>
      </c>
      <c r="AH36" s="734">
        <f t="shared" si="16"/>
        <v>2700</v>
      </c>
      <c r="AI36" s="734">
        <f t="shared" si="17"/>
        <v>5152.7744352200052</v>
      </c>
      <c r="AJ36" s="764">
        <f t="shared" si="18"/>
        <v>2452.7744352200052</v>
      </c>
      <c r="AK36" s="1009"/>
      <c r="AL36" s="1009"/>
      <c r="AM36" s="1009"/>
    </row>
    <row r="37" spans="1:39" ht="22.5" customHeight="1" x14ac:dyDescent="0.2">
      <c r="A37" s="1013"/>
      <c r="B37" s="548">
        <f>'ACU. SEMANAL'!BZ37</f>
        <v>400</v>
      </c>
      <c r="C37" s="547">
        <f t="shared" si="0"/>
        <v>341.09643651701998</v>
      </c>
      <c r="D37" s="548">
        <f>'ACU. SEMANAL'!CA37</f>
        <v>300</v>
      </c>
      <c r="E37" s="547">
        <f t="shared" si="1"/>
        <v>395.53154629478229</v>
      </c>
      <c r="F37" s="548">
        <f>'ACU. SEMANAL'!CB37</f>
        <v>2000</v>
      </c>
      <c r="G37" s="547">
        <f t="shared" si="2"/>
        <v>4416.146452408203</v>
      </c>
      <c r="H37" s="548">
        <f>'ACU. SEMANAL'!CC37</f>
        <v>0</v>
      </c>
      <c r="I37" s="547">
        <f t="shared" si="3"/>
        <v>0</v>
      </c>
      <c r="J37" s="548">
        <f>'ACU. SEMANAL'!CD37</f>
        <v>0</v>
      </c>
      <c r="K37" s="547">
        <f t="shared" si="4"/>
        <v>0</v>
      </c>
      <c r="L37" s="548">
        <f>'ACU. SEMANAL'!CE37</f>
        <v>0</v>
      </c>
      <c r="M37" s="547">
        <f t="shared" si="5"/>
        <v>0</v>
      </c>
      <c r="N37" s="548">
        <f>'ACU. SEMANAL'!CF37</f>
        <v>0</v>
      </c>
      <c r="O37" s="547">
        <f t="shared" si="6"/>
        <v>0</v>
      </c>
      <c r="P37" s="548">
        <f>'ACU. SEMANAL'!CG37</f>
        <v>0</v>
      </c>
      <c r="Q37" s="547">
        <f t="shared" si="7"/>
        <v>0</v>
      </c>
      <c r="R37" s="548">
        <f>'ACU. SEMANAL'!CH37</f>
        <v>0</v>
      </c>
      <c r="S37" s="547">
        <f t="shared" si="8"/>
        <v>0</v>
      </c>
      <c r="T37" s="548">
        <f>'ACU. SEMANAL'!CI37</f>
        <v>0</v>
      </c>
      <c r="U37" s="547">
        <f t="shared" si="9"/>
        <v>0</v>
      </c>
      <c r="V37" s="548">
        <f>'ACU. SEMANAL'!CJ37</f>
        <v>0</v>
      </c>
      <c r="W37" s="547">
        <f t="shared" si="10"/>
        <v>0</v>
      </c>
      <c r="X37" s="548">
        <f>'ACU. SEMANAL'!CK37</f>
        <v>0</v>
      </c>
      <c r="Y37" s="547">
        <f t="shared" si="11"/>
        <v>0</v>
      </c>
      <c r="Z37" s="548">
        <f>'ACU. SEMANAL'!CL37</f>
        <v>0</v>
      </c>
      <c r="AA37" s="547">
        <f t="shared" si="12"/>
        <v>0</v>
      </c>
      <c r="AB37" s="548">
        <f>'ACU. SEMANAL'!CM37</f>
        <v>0</v>
      </c>
      <c r="AC37" s="547">
        <f t="shared" si="13"/>
        <v>0</v>
      </c>
      <c r="AD37" s="548">
        <f>'ACU. SEMANAL'!CN37</f>
        <v>0</v>
      </c>
      <c r="AE37" s="547">
        <f t="shared" si="14"/>
        <v>0</v>
      </c>
      <c r="AF37" s="548">
        <f>'ACU. SEMANAL'!CO37</f>
        <v>0</v>
      </c>
      <c r="AG37" s="547">
        <f t="shared" si="15"/>
        <v>0</v>
      </c>
      <c r="AH37" s="734">
        <f t="shared" si="16"/>
        <v>2700</v>
      </c>
      <c r="AI37" s="734">
        <f t="shared" si="17"/>
        <v>5152.7744352200052</v>
      </c>
      <c r="AJ37" s="764">
        <f t="shared" si="18"/>
        <v>2452.7744352200052</v>
      </c>
      <c r="AK37" s="1009"/>
      <c r="AL37" s="1009"/>
      <c r="AM37" s="1009"/>
    </row>
    <row r="38" spans="1:39" ht="22.5" customHeight="1" x14ac:dyDescent="0.2">
      <c r="A38" s="1013"/>
      <c r="B38" s="548">
        <f>'ACU. SEMANAL'!BZ38</f>
        <v>400</v>
      </c>
      <c r="C38" s="547">
        <f t="shared" si="0"/>
        <v>341.09643651701998</v>
      </c>
      <c r="D38" s="548">
        <f>'ACU. SEMANAL'!CA38</f>
        <v>300</v>
      </c>
      <c r="E38" s="547">
        <f t="shared" si="1"/>
        <v>395.53154629478229</v>
      </c>
      <c r="F38" s="548">
        <f>'ACU. SEMANAL'!CB38</f>
        <v>2000</v>
      </c>
      <c r="G38" s="547">
        <f t="shared" si="2"/>
        <v>4416.146452408203</v>
      </c>
      <c r="H38" s="548">
        <f>'ACU. SEMANAL'!CC38</f>
        <v>0</v>
      </c>
      <c r="I38" s="547">
        <f t="shared" si="3"/>
        <v>0</v>
      </c>
      <c r="J38" s="548">
        <f>'ACU. SEMANAL'!CD38</f>
        <v>0</v>
      </c>
      <c r="K38" s="547">
        <f t="shared" si="4"/>
        <v>0</v>
      </c>
      <c r="L38" s="548">
        <f>'ACU. SEMANAL'!CE38</f>
        <v>0</v>
      </c>
      <c r="M38" s="547">
        <f t="shared" si="5"/>
        <v>0</v>
      </c>
      <c r="N38" s="548">
        <f>'ACU. SEMANAL'!CF38</f>
        <v>0</v>
      </c>
      <c r="O38" s="547">
        <f t="shared" si="6"/>
        <v>0</v>
      </c>
      <c r="P38" s="548">
        <f>'ACU. SEMANAL'!CG38</f>
        <v>0</v>
      </c>
      <c r="Q38" s="547">
        <f t="shared" si="7"/>
        <v>0</v>
      </c>
      <c r="R38" s="548">
        <f>'ACU. SEMANAL'!CH38</f>
        <v>0</v>
      </c>
      <c r="S38" s="547">
        <f t="shared" si="8"/>
        <v>0</v>
      </c>
      <c r="T38" s="548">
        <f>'ACU. SEMANAL'!CI38</f>
        <v>0</v>
      </c>
      <c r="U38" s="547">
        <f t="shared" si="9"/>
        <v>0</v>
      </c>
      <c r="V38" s="548">
        <f>'ACU. SEMANAL'!CJ38</f>
        <v>0</v>
      </c>
      <c r="W38" s="547">
        <f t="shared" si="10"/>
        <v>0</v>
      </c>
      <c r="X38" s="548">
        <f>'ACU. SEMANAL'!CK38</f>
        <v>0</v>
      </c>
      <c r="Y38" s="547">
        <f t="shared" si="11"/>
        <v>0</v>
      </c>
      <c r="Z38" s="548">
        <f>'ACU. SEMANAL'!CL38</f>
        <v>0</v>
      </c>
      <c r="AA38" s="547">
        <f t="shared" si="12"/>
        <v>0</v>
      </c>
      <c r="AB38" s="548">
        <f>'ACU. SEMANAL'!CM38</f>
        <v>0</v>
      </c>
      <c r="AC38" s="547">
        <f t="shared" si="13"/>
        <v>0</v>
      </c>
      <c r="AD38" s="548">
        <f>'ACU. SEMANAL'!CN38</f>
        <v>0</v>
      </c>
      <c r="AE38" s="547">
        <f t="shared" si="14"/>
        <v>0</v>
      </c>
      <c r="AF38" s="548">
        <f>'ACU. SEMANAL'!CO38</f>
        <v>0</v>
      </c>
      <c r="AG38" s="547">
        <f t="shared" si="15"/>
        <v>0</v>
      </c>
      <c r="AH38" s="734">
        <f t="shared" si="16"/>
        <v>2700</v>
      </c>
      <c r="AI38" s="734">
        <f t="shared" si="17"/>
        <v>5152.7744352200052</v>
      </c>
      <c r="AJ38" s="764">
        <f t="shared" si="18"/>
        <v>2452.7744352200052</v>
      </c>
      <c r="AK38" s="1009"/>
      <c r="AL38" s="1009"/>
      <c r="AM38" s="1009"/>
    </row>
    <row r="39" spans="1:39" ht="22.5" customHeight="1" x14ac:dyDescent="0.2">
      <c r="A39" s="1013"/>
      <c r="B39" s="548">
        <f>'ACU. SEMANAL'!BZ39</f>
        <v>400</v>
      </c>
      <c r="C39" s="547">
        <f t="shared" si="0"/>
        <v>341.09643651701998</v>
      </c>
      <c r="D39" s="548">
        <f>'ACU. SEMANAL'!CA39</f>
        <v>300</v>
      </c>
      <c r="E39" s="547">
        <f t="shared" si="1"/>
        <v>395.53154629478229</v>
      </c>
      <c r="F39" s="548">
        <f>'ACU. SEMANAL'!CB39</f>
        <v>2000</v>
      </c>
      <c r="G39" s="547">
        <f t="shared" si="2"/>
        <v>4416.146452408203</v>
      </c>
      <c r="H39" s="548">
        <f>'ACU. SEMANAL'!CC39</f>
        <v>0</v>
      </c>
      <c r="I39" s="547">
        <f t="shared" si="3"/>
        <v>0</v>
      </c>
      <c r="J39" s="548">
        <f>'ACU. SEMANAL'!CD39</f>
        <v>0</v>
      </c>
      <c r="K39" s="547">
        <f t="shared" si="4"/>
        <v>0</v>
      </c>
      <c r="L39" s="548">
        <f>'ACU. SEMANAL'!CE39</f>
        <v>0</v>
      </c>
      <c r="M39" s="547">
        <f t="shared" si="5"/>
        <v>0</v>
      </c>
      <c r="N39" s="548">
        <f>'ACU. SEMANAL'!CF39</f>
        <v>0</v>
      </c>
      <c r="O39" s="547">
        <f t="shared" si="6"/>
        <v>0</v>
      </c>
      <c r="P39" s="548">
        <f>'ACU. SEMANAL'!CG39</f>
        <v>0</v>
      </c>
      <c r="Q39" s="547">
        <f t="shared" si="7"/>
        <v>0</v>
      </c>
      <c r="R39" s="548">
        <f>'ACU. SEMANAL'!CH39</f>
        <v>0</v>
      </c>
      <c r="S39" s="547">
        <f t="shared" si="8"/>
        <v>0</v>
      </c>
      <c r="T39" s="548">
        <f>'ACU. SEMANAL'!CI39</f>
        <v>0</v>
      </c>
      <c r="U39" s="547">
        <f t="shared" si="9"/>
        <v>0</v>
      </c>
      <c r="V39" s="548">
        <f>'ACU. SEMANAL'!CJ39</f>
        <v>0</v>
      </c>
      <c r="W39" s="547">
        <f t="shared" si="10"/>
        <v>0</v>
      </c>
      <c r="X39" s="548">
        <f>'ACU. SEMANAL'!CK39</f>
        <v>0</v>
      </c>
      <c r="Y39" s="547">
        <f t="shared" si="11"/>
        <v>0</v>
      </c>
      <c r="Z39" s="548">
        <f>'ACU. SEMANAL'!CL39</f>
        <v>0</v>
      </c>
      <c r="AA39" s="547">
        <f t="shared" si="12"/>
        <v>0</v>
      </c>
      <c r="AB39" s="548">
        <f>'ACU. SEMANAL'!CM39</f>
        <v>0</v>
      </c>
      <c r="AC39" s="547">
        <f t="shared" si="13"/>
        <v>0</v>
      </c>
      <c r="AD39" s="548">
        <f>'ACU. SEMANAL'!CN39</f>
        <v>0</v>
      </c>
      <c r="AE39" s="547">
        <f t="shared" si="14"/>
        <v>0</v>
      </c>
      <c r="AF39" s="548">
        <f>'ACU. SEMANAL'!CO39</f>
        <v>0</v>
      </c>
      <c r="AG39" s="547">
        <f t="shared" si="15"/>
        <v>0</v>
      </c>
      <c r="AH39" s="734">
        <f t="shared" si="16"/>
        <v>2700</v>
      </c>
      <c r="AI39" s="734">
        <f t="shared" si="17"/>
        <v>5152.7744352200052</v>
      </c>
      <c r="AJ39" s="764">
        <f t="shared" si="18"/>
        <v>2452.7744352200052</v>
      </c>
      <c r="AK39" s="1009"/>
      <c r="AL39" s="1009"/>
      <c r="AM39" s="1009"/>
    </row>
    <row r="40" spans="1:39" ht="22.5" customHeight="1" x14ac:dyDescent="0.2">
      <c r="A40" s="1013"/>
      <c r="B40" s="548">
        <f>'ACU. SEMANAL'!BZ40</f>
        <v>400</v>
      </c>
      <c r="C40" s="547">
        <f t="shared" si="0"/>
        <v>341.09643651701998</v>
      </c>
      <c r="D40" s="548">
        <f>'ACU. SEMANAL'!CA40</f>
        <v>300</v>
      </c>
      <c r="E40" s="547">
        <f t="shared" si="1"/>
        <v>395.53154629478229</v>
      </c>
      <c r="F40" s="548">
        <f>'ACU. SEMANAL'!CB40</f>
        <v>2000</v>
      </c>
      <c r="G40" s="547">
        <f t="shared" si="2"/>
        <v>4416.146452408203</v>
      </c>
      <c r="H40" s="548">
        <f>'ACU. SEMANAL'!CC40</f>
        <v>1300</v>
      </c>
      <c r="I40" s="547">
        <f t="shared" si="3"/>
        <v>0</v>
      </c>
      <c r="J40" s="548">
        <f>'ACU. SEMANAL'!CD40</f>
        <v>200</v>
      </c>
      <c r="K40" s="547">
        <f t="shared" si="4"/>
        <v>395.53154629478229</v>
      </c>
      <c r="L40" s="548">
        <f>'ACU. SEMANAL'!CE40</f>
        <v>0</v>
      </c>
      <c r="M40" s="547">
        <f t="shared" si="5"/>
        <v>0</v>
      </c>
      <c r="N40" s="548">
        <f>'ACU. SEMANAL'!CF40</f>
        <v>0</v>
      </c>
      <c r="O40" s="547">
        <f t="shared" si="6"/>
        <v>0</v>
      </c>
      <c r="P40" s="548">
        <f>'ACU. SEMANAL'!CG40</f>
        <v>0</v>
      </c>
      <c r="Q40" s="547">
        <f t="shared" si="7"/>
        <v>0</v>
      </c>
      <c r="R40" s="548">
        <f>'ACU. SEMANAL'!CH40</f>
        <v>0</v>
      </c>
      <c r="S40" s="547">
        <f t="shared" si="8"/>
        <v>0</v>
      </c>
      <c r="T40" s="548">
        <f>'ACU. SEMANAL'!CI40</f>
        <v>0</v>
      </c>
      <c r="U40" s="547">
        <f t="shared" si="9"/>
        <v>0</v>
      </c>
      <c r="V40" s="548">
        <f>'ACU. SEMANAL'!CJ40</f>
        <v>0</v>
      </c>
      <c r="W40" s="547">
        <f t="shared" si="10"/>
        <v>0</v>
      </c>
      <c r="X40" s="548">
        <f>'ACU. SEMANAL'!CK40</f>
        <v>0</v>
      </c>
      <c r="Y40" s="547">
        <f t="shared" si="11"/>
        <v>0</v>
      </c>
      <c r="Z40" s="548">
        <f>'ACU. SEMANAL'!CL40</f>
        <v>0</v>
      </c>
      <c r="AA40" s="547">
        <f t="shared" si="12"/>
        <v>0</v>
      </c>
      <c r="AB40" s="548">
        <f>'ACU. SEMANAL'!CM40</f>
        <v>0</v>
      </c>
      <c r="AC40" s="547">
        <f t="shared" si="13"/>
        <v>0</v>
      </c>
      <c r="AD40" s="548">
        <f>'ACU. SEMANAL'!CN40</f>
        <v>0</v>
      </c>
      <c r="AE40" s="547">
        <f t="shared" si="14"/>
        <v>0</v>
      </c>
      <c r="AF40" s="548">
        <f>'ACU. SEMANAL'!CO40</f>
        <v>0</v>
      </c>
      <c r="AG40" s="547">
        <f t="shared" si="15"/>
        <v>0</v>
      </c>
      <c r="AH40" s="734">
        <f t="shared" si="16"/>
        <v>4200</v>
      </c>
      <c r="AI40" s="734">
        <f t="shared" si="17"/>
        <v>5548.3059815147872</v>
      </c>
      <c r="AJ40" s="764">
        <f t="shared" si="18"/>
        <v>1348.3059815147872</v>
      </c>
      <c r="AK40" s="1009"/>
      <c r="AL40" s="1009"/>
      <c r="AM40" s="1009"/>
    </row>
    <row r="41" spans="1:39" ht="22.5" customHeight="1" x14ac:dyDescent="0.2">
      <c r="A41" s="1013"/>
      <c r="B41" s="548">
        <f>'ACU. SEMANAL'!BZ41</f>
        <v>400</v>
      </c>
      <c r="C41" s="547">
        <f t="shared" si="0"/>
        <v>341.09643651701998</v>
      </c>
      <c r="D41" s="548">
        <f>'ACU. SEMANAL'!CA41</f>
        <v>300</v>
      </c>
      <c r="E41" s="547">
        <f t="shared" si="1"/>
        <v>395.53154629478229</v>
      </c>
      <c r="F41" s="548">
        <f>'ACU. SEMANAL'!CB41</f>
        <v>2000</v>
      </c>
      <c r="G41" s="547">
        <f t="shared" si="2"/>
        <v>4416.146452408203</v>
      </c>
      <c r="H41" s="548">
        <f>'ACU. SEMANAL'!CC41</f>
        <v>1300</v>
      </c>
      <c r="I41" s="547">
        <f t="shared" si="3"/>
        <v>0</v>
      </c>
      <c r="J41" s="548">
        <f>'ACU. SEMANAL'!CD41</f>
        <v>200</v>
      </c>
      <c r="K41" s="547">
        <f t="shared" si="4"/>
        <v>395.53154629478229</v>
      </c>
      <c r="L41" s="548">
        <f>'ACU. SEMANAL'!CE41</f>
        <v>2000</v>
      </c>
      <c r="M41" s="547">
        <f t="shared" si="5"/>
        <v>0</v>
      </c>
      <c r="N41" s="548">
        <f>'ACU. SEMANAL'!CF41</f>
        <v>0</v>
      </c>
      <c r="O41" s="547">
        <f t="shared" si="6"/>
        <v>0</v>
      </c>
      <c r="P41" s="548">
        <f>'ACU. SEMANAL'!CG41</f>
        <v>0</v>
      </c>
      <c r="Q41" s="547">
        <f t="shared" si="7"/>
        <v>0</v>
      </c>
      <c r="R41" s="548">
        <f>'ACU. SEMANAL'!CH41</f>
        <v>0</v>
      </c>
      <c r="S41" s="547">
        <f t="shared" si="8"/>
        <v>0</v>
      </c>
      <c r="T41" s="548">
        <f>'ACU. SEMANAL'!CI41</f>
        <v>0</v>
      </c>
      <c r="U41" s="547">
        <f t="shared" si="9"/>
        <v>0</v>
      </c>
      <c r="V41" s="548">
        <f>'ACU. SEMANAL'!CJ41</f>
        <v>0</v>
      </c>
      <c r="W41" s="547">
        <f t="shared" si="10"/>
        <v>0</v>
      </c>
      <c r="X41" s="548">
        <f>'ACU. SEMANAL'!CK41</f>
        <v>0</v>
      </c>
      <c r="Y41" s="547">
        <f t="shared" si="11"/>
        <v>0</v>
      </c>
      <c r="Z41" s="548">
        <f>'ACU. SEMANAL'!CL41</f>
        <v>0</v>
      </c>
      <c r="AA41" s="547">
        <f t="shared" si="12"/>
        <v>0</v>
      </c>
      <c r="AB41" s="548">
        <f>'ACU. SEMANAL'!CM41</f>
        <v>0</v>
      </c>
      <c r="AC41" s="547">
        <f t="shared" si="13"/>
        <v>0</v>
      </c>
      <c r="AD41" s="548">
        <f>'ACU. SEMANAL'!CN41</f>
        <v>0</v>
      </c>
      <c r="AE41" s="547">
        <f t="shared" si="14"/>
        <v>0</v>
      </c>
      <c r="AF41" s="548">
        <f>'ACU. SEMANAL'!CO41</f>
        <v>0</v>
      </c>
      <c r="AG41" s="547">
        <f t="shared" si="15"/>
        <v>0</v>
      </c>
      <c r="AH41" s="734">
        <f t="shared" si="16"/>
        <v>6200</v>
      </c>
      <c r="AI41" s="734">
        <f t="shared" si="17"/>
        <v>5548.3059815147872</v>
      </c>
      <c r="AJ41" s="764">
        <f t="shared" si="18"/>
        <v>-651.69401848521284</v>
      </c>
      <c r="AK41" s="1009"/>
      <c r="AL41" s="1009"/>
      <c r="AM41" s="1009"/>
    </row>
    <row r="42" spans="1:39" ht="22.5" customHeight="1" x14ac:dyDescent="0.2">
      <c r="A42" s="1013"/>
      <c r="B42" s="548">
        <f>'ACU. SEMANAL'!BZ42</f>
        <v>400</v>
      </c>
      <c r="C42" s="547">
        <f t="shared" si="0"/>
        <v>341.09643651701998</v>
      </c>
      <c r="D42" s="548">
        <f>'ACU. SEMANAL'!CA42</f>
        <v>300</v>
      </c>
      <c r="E42" s="547">
        <f t="shared" si="1"/>
        <v>395.53154629478229</v>
      </c>
      <c r="F42" s="548">
        <f>'ACU. SEMANAL'!CB42</f>
        <v>2000</v>
      </c>
      <c r="G42" s="547">
        <f t="shared" si="2"/>
        <v>4416.146452408203</v>
      </c>
      <c r="H42" s="548">
        <f>'ACU. SEMANAL'!CC42</f>
        <v>1300</v>
      </c>
      <c r="I42" s="547">
        <f t="shared" si="3"/>
        <v>0</v>
      </c>
      <c r="J42" s="548">
        <f>'ACU. SEMANAL'!CD42</f>
        <v>200</v>
      </c>
      <c r="K42" s="547">
        <f t="shared" si="4"/>
        <v>395.53154629478229</v>
      </c>
      <c r="L42" s="548">
        <f>'ACU. SEMANAL'!CE42</f>
        <v>2000</v>
      </c>
      <c r="M42" s="547">
        <f t="shared" si="5"/>
        <v>0</v>
      </c>
      <c r="N42" s="548">
        <f>'ACU. SEMANAL'!CF42</f>
        <v>0</v>
      </c>
      <c r="O42" s="547">
        <f t="shared" si="6"/>
        <v>0</v>
      </c>
      <c r="P42" s="548">
        <f>'ACU. SEMANAL'!CG42</f>
        <v>0</v>
      </c>
      <c r="Q42" s="547">
        <f t="shared" si="7"/>
        <v>0</v>
      </c>
      <c r="R42" s="548">
        <f>'ACU. SEMANAL'!CH42</f>
        <v>0</v>
      </c>
      <c r="S42" s="547">
        <f t="shared" si="8"/>
        <v>0</v>
      </c>
      <c r="T42" s="548">
        <f>'ACU. SEMANAL'!CI42</f>
        <v>0</v>
      </c>
      <c r="U42" s="547">
        <f t="shared" si="9"/>
        <v>0</v>
      </c>
      <c r="V42" s="548">
        <f>'ACU. SEMANAL'!CJ42</f>
        <v>0</v>
      </c>
      <c r="W42" s="547">
        <f t="shared" si="10"/>
        <v>0</v>
      </c>
      <c r="X42" s="548">
        <f>'ACU. SEMANAL'!CK42</f>
        <v>0</v>
      </c>
      <c r="Y42" s="547">
        <f t="shared" si="11"/>
        <v>0</v>
      </c>
      <c r="Z42" s="548">
        <f>'ACU. SEMANAL'!CL42</f>
        <v>0</v>
      </c>
      <c r="AA42" s="547">
        <f t="shared" si="12"/>
        <v>0</v>
      </c>
      <c r="AB42" s="548">
        <f>'ACU. SEMANAL'!CM42</f>
        <v>0</v>
      </c>
      <c r="AC42" s="547">
        <f t="shared" si="13"/>
        <v>0</v>
      </c>
      <c r="AD42" s="548">
        <f>'ACU. SEMANAL'!CN42</f>
        <v>0</v>
      </c>
      <c r="AE42" s="547">
        <f t="shared" si="14"/>
        <v>0</v>
      </c>
      <c r="AF42" s="548">
        <f>'ACU. SEMANAL'!CO42</f>
        <v>0</v>
      </c>
      <c r="AG42" s="547">
        <f t="shared" si="15"/>
        <v>0</v>
      </c>
      <c r="AH42" s="734">
        <f t="shared" si="16"/>
        <v>6200</v>
      </c>
      <c r="AI42" s="734">
        <f t="shared" si="17"/>
        <v>5548.3059815147872</v>
      </c>
      <c r="AJ42" s="764">
        <f t="shared" si="18"/>
        <v>-651.69401848521284</v>
      </c>
      <c r="AK42" s="1009"/>
      <c r="AL42" s="1009"/>
      <c r="AM42" s="1009"/>
    </row>
    <row r="43" spans="1:39" ht="22.5" customHeight="1" x14ac:dyDescent="0.2">
      <c r="A43" s="1013"/>
      <c r="B43" s="548">
        <f>'ACU. SEMANAL'!BZ43</f>
        <v>400</v>
      </c>
      <c r="C43" s="547">
        <f t="shared" si="0"/>
        <v>341.09643651701998</v>
      </c>
      <c r="D43" s="548">
        <f>'ACU. SEMANAL'!CA43</f>
        <v>300</v>
      </c>
      <c r="E43" s="547">
        <f t="shared" si="1"/>
        <v>395.53154629478229</v>
      </c>
      <c r="F43" s="548">
        <f>'ACU. SEMANAL'!CB43</f>
        <v>2000</v>
      </c>
      <c r="G43" s="547">
        <f t="shared" si="2"/>
        <v>4416.146452408203</v>
      </c>
      <c r="H43" s="548">
        <f>'ACU. SEMANAL'!CC43</f>
        <v>1300</v>
      </c>
      <c r="I43" s="547">
        <f t="shared" si="3"/>
        <v>0</v>
      </c>
      <c r="J43" s="548">
        <f>'ACU. SEMANAL'!CD43</f>
        <v>200</v>
      </c>
      <c r="K43" s="547">
        <f t="shared" si="4"/>
        <v>395.53154629478229</v>
      </c>
      <c r="L43" s="548">
        <f>'ACU. SEMANAL'!CE43</f>
        <v>2000</v>
      </c>
      <c r="M43" s="547">
        <f t="shared" si="5"/>
        <v>0</v>
      </c>
      <c r="N43" s="548">
        <f>'ACU. SEMANAL'!CF43</f>
        <v>2700</v>
      </c>
      <c r="O43" s="547">
        <f t="shared" si="6"/>
        <v>7914.2523703582565</v>
      </c>
      <c r="P43" s="548">
        <f>'ACU. SEMANAL'!CG43</f>
        <v>0</v>
      </c>
      <c r="Q43" s="547">
        <f t="shared" si="7"/>
        <v>0</v>
      </c>
      <c r="R43" s="548">
        <f>'ACU. SEMANAL'!CH43</f>
        <v>0</v>
      </c>
      <c r="S43" s="547">
        <f t="shared" si="8"/>
        <v>0</v>
      </c>
      <c r="T43" s="548">
        <f>'ACU. SEMANAL'!CI43</f>
        <v>0</v>
      </c>
      <c r="U43" s="547">
        <f t="shared" si="9"/>
        <v>0</v>
      </c>
      <c r="V43" s="548">
        <f>'ACU. SEMANAL'!CJ43</f>
        <v>0</v>
      </c>
      <c r="W43" s="547">
        <f t="shared" si="10"/>
        <v>0</v>
      </c>
      <c r="X43" s="548">
        <f>'ACU. SEMANAL'!CK43</f>
        <v>0</v>
      </c>
      <c r="Y43" s="547">
        <f t="shared" si="11"/>
        <v>0</v>
      </c>
      <c r="Z43" s="548">
        <f>'ACU. SEMANAL'!CL43</f>
        <v>0</v>
      </c>
      <c r="AA43" s="547">
        <f t="shared" si="12"/>
        <v>0</v>
      </c>
      <c r="AB43" s="548">
        <f>'ACU. SEMANAL'!CM43</f>
        <v>0</v>
      </c>
      <c r="AC43" s="547">
        <f t="shared" si="13"/>
        <v>0</v>
      </c>
      <c r="AD43" s="548">
        <f>'ACU. SEMANAL'!CN43</f>
        <v>0</v>
      </c>
      <c r="AE43" s="547">
        <f t="shared" si="14"/>
        <v>0</v>
      </c>
      <c r="AF43" s="548">
        <f>'ACU. SEMANAL'!CO43</f>
        <v>0</v>
      </c>
      <c r="AG43" s="547">
        <f t="shared" si="15"/>
        <v>0</v>
      </c>
      <c r="AH43" s="734">
        <f t="shared" si="16"/>
        <v>8900</v>
      </c>
      <c r="AI43" s="734">
        <f t="shared" si="17"/>
        <v>13462.558351873044</v>
      </c>
      <c r="AJ43" s="764">
        <f t="shared" si="18"/>
        <v>4562.5583518730436</v>
      </c>
      <c r="AK43" s="1009"/>
      <c r="AL43" s="1009"/>
      <c r="AM43" s="1009"/>
    </row>
    <row r="44" spans="1:39" ht="22.5" customHeight="1" x14ac:dyDescent="0.2">
      <c r="A44" s="1013"/>
      <c r="B44" s="548">
        <f>'ACU. SEMANAL'!BZ44</f>
        <v>400</v>
      </c>
      <c r="C44" s="547">
        <f t="shared" si="0"/>
        <v>341.09643651701998</v>
      </c>
      <c r="D44" s="548">
        <f>'ACU. SEMANAL'!CA44</f>
        <v>300</v>
      </c>
      <c r="E44" s="547">
        <f t="shared" si="1"/>
        <v>395.53154629478229</v>
      </c>
      <c r="F44" s="548">
        <f>'ACU. SEMANAL'!CB44</f>
        <v>2000</v>
      </c>
      <c r="G44" s="547">
        <f t="shared" si="2"/>
        <v>4416.146452408203</v>
      </c>
      <c r="H44" s="548">
        <f>'ACU. SEMANAL'!CC44</f>
        <v>1300</v>
      </c>
      <c r="I44" s="547">
        <f t="shared" si="3"/>
        <v>0</v>
      </c>
      <c r="J44" s="548">
        <f>'ACU. SEMANAL'!CD44</f>
        <v>200</v>
      </c>
      <c r="K44" s="547">
        <f t="shared" si="4"/>
        <v>395.53154629478229</v>
      </c>
      <c r="L44" s="548">
        <f>'ACU. SEMANAL'!CE44</f>
        <v>2000</v>
      </c>
      <c r="M44" s="547">
        <f t="shared" si="5"/>
        <v>0</v>
      </c>
      <c r="N44" s="548">
        <f>'ACU. SEMANAL'!CF44</f>
        <v>2700</v>
      </c>
      <c r="O44" s="547">
        <f t="shared" si="6"/>
        <v>7914.2523703582565</v>
      </c>
      <c r="P44" s="548">
        <f>'ACU. SEMANAL'!CG44</f>
        <v>0</v>
      </c>
      <c r="Q44" s="547">
        <f t="shared" si="7"/>
        <v>0</v>
      </c>
      <c r="R44" s="548">
        <f>'ACU. SEMANAL'!CH44</f>
        <v>0</v>
      </c>
      <c r="S44" s="547">
        <f t="shared" si="8"/>
        <v>0</v>
      </c>
      <c r="T44" s="548">
        <f>'ACU. SEMANAL'!CI44</f>
        <v>0</v>
      </c>
      <c r="U44" s="547">
        <f t="shared" si="9"/>
        <v>0</v>
      </c>
      <c r="V44" s="548">
        <f>'ACU. SEMANAL'!CJ44</f>
        <v>0</v>
      </c>
      <c r="W44" s="547">
        <f t="shared" si="10"/>
        <v>0</v>
      </c>
      <c r="X44" s="548">
        <f>'ACU. SEMANAL'!CK44</f>
        <v>0</v>
      </c>
      <c r="Y44" s="547">
        <f t="shared" si="11"/>
        <v>0</v>
      </c>
      <c r="Z44" s="548">
        <f>'ACU. SEMANAL'!CL44</f>
        <v>0</v>
      </c>
      <c r="AA44" s="547">
        <f t="shared" si="12"/>
        <v>0</v>
      </c>
      <c r="AB44" s="548">
        <f>'ACU. SEMANAL'!CM44</f>
        <v>0</v>
      </c>
      <c r="AC44" s="547">
        <f t="shared" si="13"/>
        <v>0</v>
      </c>
      <c r="AD44" s="548">
        <f>'ACU. SEMANAL'!CN44</f>
        <v>0</v>
      </c>
      <c r="AE44" s="547">
        <f t="shared" si="14"/>
        <v>0</v>
      </c>
      <c r="AF44" s="548">
        <f>'ACU. SEMANAL'!CO44</f>
        <v>0</v>
      </c>
      <c r="AG44" s="547">
        <f t="shared" si="15"/>
        <v>0</v>
      </c>
      <c r="AH44" s="734">
        <f t="shared" si="16"/>
        <v>8900</v>
      </c>
      <c r="AI44" s="734">
        <f t="shared" si="17"/>
        <v>13462.558351873044</v>
      </c>
      <c r="AJ44" s="764">
        <f t="shared" si="18"/>
        <v>4562.5583518730436</v>
      </c>
      <c r="AK44" s="1009"/>
      <c r="AL44" s="1009"/>
      <c r="AM44" s="1009"/>
    </row>
    <row r="45" spans="1:39" ht="22.5" customHeight="1" thickBot="1" x14ac:dyDescent="0.25">
      <c r="A45" s="1013"/>
      <c r="B45" s="549">
        <f>'ACU. SEMANAL'!BZ45</f>
        <v>400</v>
      </c>
      <c r="C45" s="547">
        <f t="shared" si="0"/>
        <v>341.09643651701998</v>
      </c>
      <c r="D45" s="549">
        <f>'ACU. SEMANAL'!CA45</f>
        <v>300</v>
      </c>
      <c r="E45" s="547">
        <f t="shared" si="1"/>
        <v>395.53154629478229</v>
      </c>
      <c r="F45" s="549">
        <f>'ACU. SEMANAL'!CB45</f>
        <v>2000</v>
      </c>
      <c r="G45" s="547">
        <f t="shared" si="2"/>
        <v>4416.146452408203</v>
      </c>
      <c r="H45" s="549">
        <f>'ACU. SEMANAL'!CC45</f>
        <v>1300</v>
      </c>
      <c r="I45" s="547">
        <f t="shared" si="3"/>
        <v>0</v>
      </c>
      <c r="J45" s="549">
        <f>'ACU. SEMANAL'!CD45</f>
        <v>200</v>
      </c>
      <c r="K45" s="547">
        <f t="shared" si="4"/>
        <v>395.53154629478229</v>
      </c>
      <c r="L45" s="549">
        <f>'ACU. SEMANAL'!CE45</f>
        <v>2000</v>
      </c>
      <c r="M45" s="547">
        <f t="shared" si="5"/>
        <v>0</v>
      </c>
      <c r="N45" s="549">
        <f>'ACU. SEMANAL'!CF45</f>
        <v>2700</v>
      </c>
      <c r="O45" s="547">
        <f t="shared" si="6"/>
        <v>7914.2523703582565</v>
      </c>
      <c r="P45" s="549">
        <f>'ACU. SEMANAL'!CG45</f>
        <v>0</v>
      </c>
      <c r="Q45" s="547">
        <f>IF(P45=$P$47,$Q$47,0)</f>
        <v>0</v>
      </c>
      <c r="R45" s="549">
        <f>'ACU. SEMANAL'!CH45</f>
        <v>0</v>
      </c>
      <c r="S45" s="547">
        <f t="shared" si="8"/>
        <v>0</v>
      </c>
      <c r="T45" s="549">
        <f>'ACU. SEMANAL'!CI45</f>
        <v>0</v>
      </c>
      <c r="U45" s="547">
        <f t="shared" si="9"/>
        <v>0</v>
      </c>
      <c r="V45" s="549">
        <f>'ACU. SEMANAL'!CJ45</f>
        <v>0</v>
      </c>
      <c r="W45" s="547">
        <f t="shared" si="10"/>
        <v>0</v>
      </c>
      <c r="X45" s="549">
        <f>'ACU. SEMANAL'!CK45</f>
        <v>0</v>
      </c>
      <c r="Y45" s="547">
        <f t="shared" si="11"/>
        <v>0</v>
      </c>
      <c r="Z45" s="549">
        <f>'ACU. SEMANAL'!CL45</f>
        <v>0</v>
      </c>
      <c r="AA45" s="547">
        <f t="shared" si="12"/>
        <v>0</v>
      </c>
      <c r="AB45" s="549">
        <f>'ACU. SEMANAL'!CM45</f>
        <v>0</v>
      </c>
      <c r="AC45" s="547">
        <f t="shared" si="13"/>
        <v>0</v>
      </c>
      <c r="AD45" s="549">
        <f>'ACU. SEMANAL'!CN45</f>
        <v>0</v>
      </c>
      <c r="AE45" s="547">
        <f t="shared" si="14"/>
        <v>0</v>
      </c>
      <c r="AF45" s="549">
        <f>'ACU. SEMANAL'!CO45</f>
        <v>0</v>
      </c>
      <c r="AG45" s="547">
        <f t="shared" si="15"/>
        <v>0</v>
      </c>
      <c r="AH45" s="762">
        <f t="shared" si="16"/>
        <v>8900</v>
      </c>
      <c r="AI45" s="762">
        <f t="shared" si="17"/>
        <v>13462.558351873044</v>
      </c>
      <c r="AJ45" s="765">
        <f t="shared" si="18"/>
        <v>4562.5583518730436</v>
      </c>
      <c r="AK45" s="1010"/>
      <c r="AL45" s="1010"/>
      <c r="AM45" s="1010"/>
    </row>
    <row r="46" spans="1:39" ht="22.5" customHeight="1" thickBot="1" x14ac:dyDescent="0.25">
      <c r="A46" s="581" t="str">
        <f>'ACU. SEMANAL'!BY46</f>
        <v>TOTAL EJECUTADO</v>
      </c>
      <c r="B46" s="582">
        <f>COUNTIF(B11:B45,B47)</f>
        <v>35</v>
      </c>
      <c r="C46" s="726">
        <f>COUNTIF(C11:C45,C47)</f>
        <v>35</v>
      </c>
      <c r="D46" s="582">
        <f t="shared" ref="D46:AG46" si="19">COUNTIF(D11:D45,D47)</f>
        <v>35</v>
      </c>
      <c r="E46" s="726">
        <f t="shared" si="19"/>
        <v>35</v>
      </c>
      <c r="F46" s="582">
        <f t="shared" si="19"/>
        <v>35</v>
      </c>
      <c r="G46" s="726">
        <f t="shared" si="19"/>
        <v>35</v>
      </c>
      <c r="H46" s="582">
        <f t="shared" si="19"/>
        <v>11</v>
      </c>
      <c r="I46" s="726">
        <f>SUM(I11:I45)</f>
        <v>0</v>
      </c>
      <c r="J46" s="582">
        <f t="shared" si="19"/>
        <v>11</v>
      </c>
      <c r="K46" s="726">
        <f t="shared" si="19"/>
        <v>11</v>
      </c>
      <c r="L46" s="582">
        <f t="shared" si="19"/>
        <v>10</v>
      </c>
      <c r="M46" s="726">
        <f>SUM(M11:M45)</f>
        <v>0</v>
      </c>
      <c r="N46" s="582">
        <f t="shared" si="19"/>
        <v>7</v>
      </c>
      <c r="O46" s="726">
        <f t="shared" si="19"/>
        <v>7</v>
      </c>
      <c r="P46" s="582">
        <f t="shared" si="19"/>
        <v>0</v>
      </c>
      <c r="Q46" s="726">
        <f t="shared" si="19"/>
        <v>0</v>
      </c>
      <c r="R46" s="582">
        <f t="shared" si="19"/>
        <v>0</v>
      </c>
      <c r="S46" s="726">
        <f>SUM(S11:S45)</f>
        <v>0</v>
      </c>
      <c r="T46" s="582">
        <f t="shared" si="19"/>
        <v>0</v>
      </c>
      <c r="U46" s="726">
        <f t="shared" si="19"/>
        <v>0</v>
      </c>
      <c r="V46" s="582">
        <f t="shared" si="19"/>
        <v>0</v>
      </c>
      <c r="W46" s="726">
        <f t="shared" si="19"/>
        <v>0</v>
      </c>
      <c r="X46" s="582">
        <f t="shared" si="19"/>
        <v>0</v>
      </c>
      <c r="Y46" s="726">
        <f t="shared" si="19"/>
        <v>0</v>
      </c>
      <c r="Z46" s="582">
        <f t="shared" si="19"/>
        <v>0</v>
      </c>
      <c r="AA46" s="733">
        <f t="shared" si="19"/>
        <v>0</v>
      </c>
      <c r="AB46" s="582">
        <f t="shared" si="19"/>
        <v>0</v>
      </c>
      <c r="AC46" s="733">
        <f t="shared" si="19"/>
        <v>0</v>
      </c>
      <c r="AD46" s="582">
        <f t="shared" si="19"/>
        <v>0</v>
      </c>
      <c r="AE46" s="733">
        <f>SUM(AE11:AE45)</f>
        <v>0</v>
      </c>
      <c r="AF46" s="582">
        <f t="shared" si="19"/>
        <v>0</v>
      </c>
      <c r="AG46" s="733">
        <f t="shared" si="19"/>
        <v>0</v>
      </c>
      <c r="AH46" s="583">
        <f>SUM(B46+D46+F46+H46+J46+L46+N46+P46+R46+T46+V46+X46+Z46+AB46+AD46+AF46)/($AH$5*16)</f>
        <v>0.25714285714285712</v>
      </c>
      <c r="AI46" s="729">
        <f>SUM(C46+E46+G46+I46+K46+M46+O46+Q46+S46+U46+W46+Y46+AA46+AC46+AE46+AG46)/($AH$5*16)</f>
        <v>0.21964285714285714</v>
      </c>
      <c r="AJ46" s="766">
        <f>AI46-AH46</f>
        <v>-3.7499999999999978E-2</v>
      </c>
      <c r="AK46" s="1011" t="s">
        <v>281</v>
      </c>
      <c r="AL46" s="1011"/>
      <c r="AM46" s="1011"/>
    </row>
    <row r="47" spans="1:39" ht="22.5" customHeight="1" thickBot="1" x14ac:dyDescent="0.25">
      <c r="A47" s="542" t="str">
        <f>'ACU. SEMANAL'!BY47</f>
        <v>M.O POR ETAPA</v>
      </c>
      <c r="B47" s="538">
        <f>'ACU. SEMANAL'!BZ47</f>
        <v>400</v>
      </c>
      <c r="C47" s="732">
        <f>'TAB. CHETU 2018'!O4</f>
        <v>341.09643651701998</v>
      </c>
      <c r="D47" s="538">
        <f>'ACU. SEMANAL'!CA47</f>
        <v>300</v>
      </c>
      <c r="E47" s="732">
        <f>'TAB. CHETU 2018'!O10</f>
        <v>395.53154629478229</v>
      </c>
      <c r="F47" s="538">
        <f>'ACU. SEMANAL'!CB47</f>
        <v>2000</v>
      </c>
      <c r="G47" s="732">
        <f>'TAB. CHETU 2018'!O5</f>
        <v>4416.146452408203</v>
      </c>
      <c r="H47" s="538">
        <f>'ACU. SEMANAL'!CC47</f>
        <v>1300</v>
      </c>
      <c r="I47" s="727">
        <v>0</v>
      </c>
      <c r="J47" s="538">
        <f>'ACU. SEMANAL'!CD47</f>
        <v>200</v>
      </c>
      <c r="K47" s="732">
        <f>'TAB. CHETU 2018'!O9</f>
        <v>395.53154629478229</v>
      </c>
      <c r="L47" s="538">
        <f>'ACU. SEMANAL'!CE47</f>
        <v>2000</v>
      </c>
      <c r="M47" s="727">
        <v>0</v>
      </c>
      <c r="N47" s="538">
        <f>'ACU. SEMANAL'!CF47</f>
        <v>2700</v>
      </c>
      <c r="O47" s="732">
        <f>'TAB. CHETU 2018'!O6</f>
        <v>7914.2523703582565</v>
      </c>
      <c r="P47" s="538">
        <f>'ACU. SEMANAL'!CG47</f>
        <v>5600</v>
      </c>
      <c r="Q47" s="732">
        <f>'TAB. CHETU 2018'!O7</f>
        <v>5773.2893095510599</v>
      </c>
      <c r="R47" s="538">
        <f>'ACU. SEMANAL'!CH47</f>
        <v>100</v>
      </c>
      <c r="S47" s="727">
        <v>0</v>
      </c>
      <c r="T47" s="538">
        <f>'ACU. SEMANAL'!CI47</f>
        <v>800</v>
      </c>
      <c r="U47" s="732">
        <f>'TAB. CHETU 2018'!O14</f>
        <v>791.06309258956458</v>
      </c>
      <c r="V47" s="538">
        <f>'ACU. SEMANAL'!CJ47</f>
        <v>600</v>
      </c>
      <c r="W47" s="732">
        <f>'TAB. CHETU 2018'!O12</f>
        <v>566.07976455329231</v>
      </c>
      <c r="X47" s="538">
        <f>'ACU. SEMANAL'!CK47</f>
        <v>500</v>
      </c>
      <c r="Y47" s="732">
        <f>'TAB. CHETU 2018'!O11</f>
        <v>791.06309258956458</v>
      </c>
      <c r="Z47" s="538">
        <f>'ACU. SEMANAL'!CL47</f>
        <v>1500</v>
      </c>
      <c r="AA47" s="732">
        <f>'TAB. CHETU 2018'!O8</f>
        <v>849.11964682993835</v>
      </c>
      <c r="AB47" s="538">
        <f>'ACU. SEMANAL'!CM47</f>
        <v>1000</v>
      </c>
      <c r="AC47" s="732">
        <f>'TAB. CHETU 2018'!O13</f>
        <v>6266.8267420135317</v>
      </c>
      <c r="AD47" s="538">
        <f>'ACU. SEMANAL'!CN47</f>
        <v>300</v>
      </c>
      <c r="AE47" s="727">
        <v>0</v>
      </c>
      <c r="AF47" s="538">
        <f>'ACU. SEMANAL'!CO47</f>
        <v>200</v>
      </c>
      <c r="AG47" s="732">
        <f>'TAB. CHETU 2018'!O15</f>
        <v>1500</v>
      </c>
      <c r="AH47" s="579">
        <f t="shared" ref="AH47:AI49" si="20">B47+D47+F47+H47+J47+L47+N47+P47+R47+T47+V47+X47+Z47+AB47+AD47+AF47</f>
        <v>19500</v>
      </c>
      <c r="AI47" s="730">
        <f t="shared" si="20"/>
        <v>29999.999999999993</v>
      </c>
      <c r="AJ47" s="731">
        <f>AI47-AH47</f>
        <v>10499.999999999993</v>
      </c>
      <c r="AK47" s="1005" t="s">
        <v>279</v>
      </c>
      <c r="AL47" s="1005"/>
      <c r="AM47" s="1005"/>
    </row>
    <row r="48" spans="1:39" ht="22.5" customHeight="1" thickBot="1" x14ac:dyDescent="0.25">
      <c r="A48" s="543" t="str">
        <f>'ACU. SEMANAL'!BY48</f>
        <v>M.O TOTAL EJECUTADA</v>
      </c>
      <c r="B48" s="534">
        <f>B46*B47</f>
        <v>14000</v>
      </c>
      <c r="C48" s="728">
        <f t="shared" ref="C48:AG48" si="21">C46*C47</f>
        <v>11938.3752780957</v>
      </c>
      <c r="D48" s="534">
        <f t="shared" si="21"/>
        <v>10500</v>
      </c>
      <c r="E48" s="728">
        <f t="shared" si="21"/>
        <v>13843.604120317381</v>
      </c>
      <c r="F48" s="534">
        <f t="shared" si="21"/>
        <v>70000</v>
      </c>
      <c r="G48" s="728">
        <f t="shared" si="21"/>
        <v>154565.12583428712</v>
      </c>
      <c r="H48" s="534">
        <f t="shared" si="21"/>
        <v>14300</v>
      </c>
      <c r="I48" s="728">
        <f t="shared" si="21"/>
        <v>0</v>
      </c>
      <c r="J48" s="534">
        <f t="shared" si="21"/>
        <v>2200</v>
      </c>
      <c r="K48" s="728">
        <f t="shared" si="21"/>
        <v>4350.8470092426051</v>
      </c>
      <c r="L48" s="534">
        <f t="shared" si="21"/>
        <v>20000</v>
      </c>
      <c r="M48" s="728">
        <f t="shared" si="21"/>
        <v>0</v>
      </c>
      <c r="N48" s="534">
        <f t="shared" si="21"/>
        <v>18900</v>
      </c>
      <c r="O48" s="728">
        <f t="shared" si="21"/>
        <v>55399.766592507796</v>
      </c>
      <c r="P48" s="534">
        <f t="shared" si="21"/>
        <v>0</v>
      </c>
      <c r="Q48" s="728">
        <f t="shared" si="21"/>
        <v>0</v>
      </c>
      <c r="R48" s="534">
        <f t="shared" si="21"/>
        <v>0</v>
      </c>
      <c r="S48" s="728">
        <f t="shared" si="21"/>
        <v>0</v>
      </c>
      <c r="T48" s="534">
        <f t="shared" si="21"/>
        <v>0</v>
      </c>
      <c r="U48" s="728">
        <f t="shared" si="21"/>
        <v>0</v>
      </c>
      <c r="V48" s="534">
        <f t="shared" si="21"/>
        <v>0</v>
      </c>
      <c r="W48" s="728">
        <f t="shared" si="21"/>
        <v>0</v>
      </c>
      <c r="X48" s="534">
        <f t="shared" si="21"/>
        <v>0</v>
      </c>
      <c r="Y48" s="728">
        <f t="shared" si="21"/>
        <v>0</v>
      </c>
      <c r="Z48" s="534">
        <f t="shared" si="21"/>
        <v>0</v>
      </c>
      <c r="AA48" s="728">
        <f t="shared" si="21"/>
        <v>0</v>
      </c>
      <c r="AB48" s="534">
        <f t="shared" si="21"/>
        <v>0</v>
      </c>
      <c r="AC48" s="728">
        <f t="shared" si="21"/>
        <v>0</v>
      </c>
      <c r="AD48" s="534">
        <f t="shared" si="21"/>
        <v>0</v>
      </c>
      <c r="AE48" s="728">
        <f t="shared" si="21"/>
        <v>0</v>
      </c>
      <c r="AF48" s="534">
        <f t="shared" si="21"/>
        <v>0</v>
      </c>
      <c r="AG48" s="728">
        <f t="shared" si="21"/>
        <v>0</v>
      </c>
      <c r="AH48" s="579">
        <f t="shared" si="20"/>
        <v>149900</v>
      </c>
      <c r="AI48" s="730">
        <f t="shared" si="20"/>
        <v>240097.71883445058</v>
      </c>
      <c r="AJ48" s="731">
        <f>AI48-AH48</f>
        <v>90197.718834450585</v>
      </c>
      <c r="AK48" s="1006" t="s">
        <v>277</v>
      </c>
      <c r="AL48" s="1006"/>
      <c r="AM48" s="1006"/>
    </row>
    <row r="49" spans="1:39" ht="22.5" customHeight="1" thickBot="1" x14ac:dyDescent="0.25">
      <c r="A49" s="544" t="str">
        <f>'ACU. SEMANAL'!BY49</f>
        <v>M.O PRESUPUESTO GENERAL</v>
      </c>
      <c r="B49" s="533">
        <f>$AH$5*B47</f>
        <v>14000</v>
      </c>
      <c r="C49" s="727">
        <f t="shared" ref="C49:AG49" si="22">$AH$5*C47</f>
        <v>11938.3752780957</v>
      </c>
      <c r="D49" s="533">
        <f t="shared" si="22"/>
        <v>10500</v>
      </c>
      <c r="E49" s="727">
        <f t="shared" si="22"/>
        <v>13843.604120317381</v>
      </c>
      <c r="F49" s="533">
        <f t="shared" si="22"/>
        <v>70000</v>
      </c>
      <c r="G49" s="727">
        <f t="shared" si="22"/>
        <v>154565.12583428712</v>
      </c>
      <c r="H49" s="533">
        <f t="shared" si="22"/>
        <v>45500</v>
      </c>
      <c r="I49" s="727">
        <f t="shared" si="22"/>
        <v>0</v>
      </c>
      <c r="J49" s="533">
        <f t="shared" si="22"/>
        <v>7000</v>
      </c>
      <c r="K49" s="727">
        <f t="shared" si="22"/>
        <v>13843.604120317381</v>
      </c>
      <c r="L49" s="533">
        <f t="shared" si="22"/>
        <v>70000</v>
      </c>
      <c r="M49" s="727">
        <f t="shared" si="22"/>
        <v>0</v>
      </c>
      <c r="N49" s="533">
        <f t="shared" si="22"/>
        <v>94500</v>
      </c>
      <c r="O49" s="727">
        <f t="shared" si="22"/>
        <v>276998.83296253899</v>
      </c>
      <c r="P49" s="533">
        <f t="shared" si="22"/>
        <v>196000</v>
      </c>
      <c r="Q49" s="727">
        <f t="shared" si="22"/>
        <v>202065.12583428709</v>
      </c>
      <c r="R49" s="533">
        <f t="shared" si="22"/>
        <v>3500</v>
      </c>
      <c r="S49" s="727">
        <f t="shared" si="22"/>
        <v>0</v>
      </c>
      <c r="T49" s="533">
        <f t="shared" si="22"/>
        <v>28000</v>
      </c>
      <c r="U49" s="727">
        <f t="shared" si="22"/>
        <v>27687.208240634762</v>
      </c>
      <c r="V49" s="533">
        <f t="shared" si="22"/>
        <v>21000</v>
      </c>
      <c r="W49" s="727">
        <f t="shared" si="22"/>
        <v>19812.791759365231</v>
      </c>
      <c r="X49" s="533">
        <f t="shared" si="22"/>
        <v>17500</v>
      </c>
      <c r="Y49" s="727">
        <f t="shared" si="22"/>
        <v>27687.208240634762</v>
      </c>
      <c r="Z49" s="533">
        <f t="shared" si="22"/>
        <v>52500</v>
      </c>
      <c r="AA49" s="727">
        <f t="shared" si="22"/>
        <v>29719.187639047843</v>
      </c>
      <c r="AB49" s="533">
        <f t="shared" si="22"/>
        <v>35000</v>
      </c>
      <c r="AC49" s="727">
        <f t="shared" si="22"/>
        <v>219338.9359704736</v>
      </c>
      <c r="AD49" s="533">
        <f t="shared" si="22"/>
        <v>10500</v>
      </c>
      <c r="AE49" s="727">
        <f t="shared" si="22"/>
        <v>0</v>
      </c>
      <c r="AF49" s="533">
        <f t="shared" si="22"/>
        <v>7000</v>
      </c>
      <c r="AG49" s="727">
        <f t="shared" si="22"/>
        <v>52500</v>
      </c>
      <c r="AH49" s="580">
        <f t="shared" si="20"/>
        <v>682500</v>
      </c>
      <c r="AI49" s="730">
        <f t="shared" si="20"/>
        <v>1049999.9999999998</v>
      </c>
      <c r="AJ49" s="731">
        <f>AI49-AH49</f>
        <v>367499.99999999977</v>
      </c>
      <c r="AK49" s="1006" t="s">
        <v>278</v>
      </c>
      <c r="AL49" s="1006"/>
      <c r="AM49" s="1006"/>
    </row>
    <row r="50" spans="1:39" ht="45" customHeight="1" thickBot="1" x14ac:dyDescent="0.25">
      <c r="A50" s="803" t="str">
        <f>'ACU. SEMANAL'!BY50</f>
        <v>SALDOS</v>
      </c>
      <c r="B50" s="76">
        <f>B49-B48</f>
        <v>0</v>
      </c>
      <c r="C50" s="76">
        <f t="shared" ref="C50:AG50" si="23">C49-C48</f>
        <v>0</v>
      </c>
      <c r="D50" s="76">
        <f t="shared" si="23"/>
        <v>0</v>
      </c>
      <c r="E50" s="76">
        <f t="shared" si="23"/>
        <v>0</v>
      </c>
      <c r="F50" s="76">
        <f t="shared" si="23"/>
        <v>0</v>
      </c>
      <c r="G50" s="76">
        <f t="shared" si="23"/>
        <v>0</v>
      </c>
      <c r="H50" s="76">
        <f t="shared" si="23"/>
        <v>31200</v>
      </c>
      <c r="I50" s="76">
        <f t="shared" si="23"/>
        <v>0</v>
      </c>
      <c r="J50" s="76">
        <f t="shared" si="23"/>
        <v>4800</v>
      </c>
      <c r="K50" s="76">
        <f t="shared" si="23"/>
        <v>9492.7571110747758</v>
      </c>
      <c r="L50" s="76">
        <f t="shared" si="23"/>
        <v>50000</v>
      </c>
      <c r="M50" s="76">
        <f t="shared" si="23"/>
        <v>0</v>
      </c>
      <c r="N50" s="76">
        <f t="shared" si="23"/>
        <v>75600</v>
      </c>
      <c r="O50" s="76">
        <f t="shared" si="23"/>
        <v>221599.06637003119</v>
      </c>
      <c r="P50" s="76">
        <f t="shared" si="23"/>
        <v>196000</v>
      </c>
      <c r="Q50" s="76">
        <f t="shared" si="23"/>
        <v>202065.12583428709</v>
      </c>
      <c r="R50" s="76">
        <f t="shared" si="23"/>
        <v>3500</v>
      </c>
      <c r="S50" s="76">
        <f t="shared" si="23"/>
        <v>0</v>
      </c>
      <c r="T50" s="76">
        <f t="shared" si="23"/>
        <v>28000</v>
      </c>
      <c r="U50" s="76">
        <f t="shared" si="23"/>
        <v>27687.208240634762</v>
      </c>
      <c r="V50" s="76">
        <f t="shared" si="23"/>
        <v>21000</v>
      </c>
      <c r="W50" s="76">
        <f t="shared" si="23"/>
        <v>19812.791759365231</v>
      </c>
      <c r="X50" s="76">
        <f t="shared" si="23"/>
        <v>17500</v>
      </c>
      <c r="Y50" s="76">
        <f t="shared" si="23"/>
        <v>27687.208240634762</v>
      </c>
      <c r="Z50" s="76">
        <f t="shared" si="23"/>
        <v>52500</v>
      </c>
      <c r="AA50" s="76">
        <f t="shared" si="23"/>
        <v>29719.187639047843</v>
      </c>
      <c r="AB50" s="76">
        <f t="shared" si="23"/>
        <v>35000</v>
      </c>
      <c r="AC50" s="76">
        <f t="shared" si="23"/>
        <v>219338.9359704736</v>
      </c>
      <c r="AD50" s="76">
        <f t="shared" si="23"/>
        <v>10500</v>
      </c>
      <c r="AE50" s="76">
        <f t="shared" si="23"/>
        <v>0</v>
      </c>
      <c r="AF50" s="76">
        <f t="shared" si="23"/>
        <v>7000</v>
      </c>
      <c r="AG50" s="76">
        <f t="shared" si="23"/>
        <v>52500</v>
      </c>
      <c r="AH50" s="76">
        <f>B50+D50+F50+H50+J50+L50+N50+P50+R50+T50+V50+X50+Z50+AB50+AD50+AF50</f>
        <v>532600</v>
      </c>
      <c r="AI50" s="76">
        <f>(C50+E50+G50+I50+K50+M50+O50+Q50+S50+U50+W50+Y50+AA50+AC50+AE50+AG50)</f>
        <v>809902.28116554918</v>
      </c>
      <c r="AJ50" s="767">
        <f>AI50-AH50</f>
        <v>277302.28116554918</v>
      </c>
      <c r="AK50" s="1007" t="s">
        <v>282</v>
      </c>
      <c r="AL50" s="1007"/>
      <c r="AM50" s="1007"/>
    </row>
    <row r="51" spans="1:39" ht="22.5" customHeight="1" thickBot="1" x14ac:dyDescent="0.25">
      <c r="A51" s="669" t="str">
        <f>'ACU. SEMANAL'!BY51</f>
        <v>AJUSTES MANUALES</v>
      </c>
      <c r="B51" s="668">
        <f>'ACU. SEMANAL'!BZ51</f>
        <v>0</v>
      </c>
      <c r="C51" s="727"/>
      <c r="D51" s="668">
        <f>'ACU. SEMANAL'!CA51</f>
        <v>0</v>
      </c>
      <c r="E51" s="727"/>
      <c r="F51" s="668">
        <f>'ACU. SEMANAL'!CB51</f>
        <v>0</v>
      </c>
      <c r="G51" s="727"/>
      <c r="H51" s="668">
        <f>'ACU. SEMANAL'!CC51</f>
        <v>0</v>
      </c>
      <c r="I51" s="727"/>
      <c r="J51" s="668">
        <f>'ACU. SEMANAL'!CD51</f>
        <v>0</v>
      </c>
      <c r="K51" s="727"/>
      <c r="L51" s="668">
        <f>'ACU. SEMANAL'!CE51</f>
        <v>0</v>
      </c>
      <c r="M51" s="727"/>
      <c r="N51" s="668">
        <f>'ACU. SEMANAL'!CF51</f>
        <v>0</v>
      </c>
      <c r="O51" s="727"/>
      <c r="P51" s="668">
        <f>'ACU. SEMANAL'!CG51</f>
        <v>0</v>
      </c>
      <c r="Q51" s="727"/>
      <c r="R51" s="668">
        <f>'ACU. SEMANAL'!CH51</f>
        <v>0</v>
      </c>
      <c r="S51" s="727"/>
      <c r="T51" s="668">
        <f>'ACU. SEMANAL'!CI51</f>
        <v>0</v>
      </c>
      <c r="U51" s="727"/>
      <c r="V51" s="668">
        <f>'ACU. SEMANAL'!CJ51</f>
        <v>0</v>
      </c>
      <c r="W51" s="727"/>
      <c r="X51" s="668">
        <f>'ACU. SEMANAL'!CK51</f>
        <v>0</v>
      </c>
      <c r="Y51" s="727"/>
      <c r="Z51" s="668">
        <f>'ACU. SEMANAL'!CL51</f>
        <v>0</v>
      </c>
      <c r="AA51" s="727"/>
      <c r="AB51" s="668">
        <f>'ACU. SEMANAL'!CM51</f>
        <v>0</v>
      </c>
      <c r="AC51" s="727"/>
      <c r="AD51" s="668">
        <f>'ACU. SEMANAL'!CN51</f>
        <v>0</v>
      </c>
      <c r="AE51" s="727"/>
      <c r="AF51" s="668">
        <f>'ACU. SEMANAL'!CO51</f>
        <v>0</v>
      </c>
      <c r="AG51" s="727"/>
      <c r="AH51" s="668">
        <f>B51+D51+F51+H51+J51+L51+N51+P51+R51+T51+V51+X51+Z51+AB51+AD51+AF51</f>
        <v>0</v>
      </c>
      <c r="AI51" s="727">
        <f>(C51+E51+G51+I51+K51+M51+O51+Q51+S51+U51+W51+Y51+AA51+AC51+AE51+AG51)</f>
        <v>0</v>
      </c>
      <c r="AJ51" s="802"/>
      <c r="AK51" s="1005" t="s">
        <v>280</v>
      </c>
      <c r="AL51" s="1005"/>
      <c r="AM51" s="1005"/>
    </row>
    <row r="52" spans="1:39" ht="22.5" customHeight="1" thickBot="1" x14ac:dyDescent="0.25">
      <c r="A52" s="758" t="str">
        <f>'ACU. SEMANAL'!BY52</f>
        <v>SALDO FINAL</v>
      </c>
      <c r="B52" s="759">
        <f>B50-B51</f>
        <v>0</v>
      </c>
      <c r="C52" s="759">
        <f t="shared" ref="C52:AE52" si="24">C50-C51</f>
        <v>0</v>
      </c>
      <c r="D52" s="759">
        <f t="shared" si="24"/>
        <v>0</v>
      </c>
      <c r="E52" s="759">
        <f t="shared" si="24"/>
        <v>0</v>
      </c>
      <c r="F52" s="759">
        <f t="shared" si="24"/>
        <v>0</v>
      </c>
      <c r="G52" s="759">
        <f t="shared" si="24"/>
        <v>0</v>
      </c>
      <c r="H52" s="759">
        <f t="shared" si="24"/>
        <v>31200</v>
      </c>
      <c r="I52" s="759">
        <f t="shared" si="24"/>
        <v>0</v>
      </c>
      <c r="J52" s="759">
        <f t="shared" si="24"/>
        <v>4800</v>
      </c>
      <c r="K52" s="759">
        <f t="shared" si="24"/>
        <v>9492.7571110747758</v>
      </c>
      <c r="L52" s="759">
        <f t="shared" si="24"/>
        <v>50000</v>
      </c>
      <c r="M52" s="759">
        <f t="shared" si="24"/>
        <v>0</v>
      </c>
      <c r="N52" s="759">
        <f t="shared" si="24"/>
        <v>75600</v>
      </c>
      <c r="O52" s="759">
        <f t="shared" si="24"/>
        <v>221599.06637003119</v>
      </c>
      <c r="P52" s="759">
        <f t="shared" si="24"/>
        <v>196000</v>
      </c>
      <c r="Q52" s="759">
        <f t="shared" si="24"/>
        <v>202065.12583428709</v>
      </c>
      <c r="R52" s="759">
        <f t="shared" si="24"/>
        <v>3500</v>
      </c>
      <c r="S52" s="759">
        <f t="shared" si="24"/>
        <v>0</v>
      </c>
      <c r="T52" s="759">
        <f t="shared" si="24"/>
        <v>28000</v>
      </c>
      <c r="U52" s="759">
        <f t="shared" si="24"/>
        <v>27687.208240634762</v>
      </c>
      <c r="V52" s="759">
        <f t="shared" si="24"/>
        <v>21000</v>
      </c>
      <c r="W52" s="759">
        <f t="shared" si="24"/>
        <v>19812.791759365231</v>
      </c>
      <c r="X52" s="759">
        <f t="shared" si="24"/>
        <v>17500</v>
      </c>
      <c r="Y52" s="759">
        <f t="shared" si="24"/>
        <v>27687.208240634762</v>
      </c>
      <c r="Z52" s="759">
        <f t="shared" si="24"/>
        <v>52500</v>
      </c>
      <c r="AA52" s="759">
        <f t="shared" si="24"/>
        <v>29719.187639047843</v>
      </c>
      <c r="AB52" s="759">
        <f t="shared" si="24"/>
        <v>35000</v>
      </c>
      <c r="AC52" s="759">
        <f t="shared" si="24"/>
        <v>219338.9359704736</v>
      </c>
      <c r="AD52" s="759">
        <f t="shared" si="24"/>
        <v>10500</v>
      </c>
      <c r="AE52" s="759">
        <f t="shared" si="24"/>
        <v>0</v>
      </c>
      <c r="AF52" s="759">
        <f>AF50-AF51</f>
        <v>7000</v>
      </c>
      <c r="AG52" s="759">
        <f t="shared" ref="AG52" si="25">AG50-AG51</f>
        <v>52500</v>
      </c>
      <c r="AH52" s="760">
        <f t="shared" ref="AH52" si="26">AH50-AH51</f>
        <v>532600</v>
      </c>
      <c r="AI52" s="76">
        <f>AI50-AI51</f>
        <v>809902.28116554918</v>
      </c>
      <c r="AJ52" s="760">
        <f>AI52-AH52</f>
        <v>277302.28116554918</v>
      </c>
      <c r="AK52" s="1008"/>
      <c r="AL52" s="1008"/>
      <c r="AM52" s="1008"/>
    </row>
  </sheetData>
  <sheetProtection algorithmName="SHA-512" hashValue="snEdmovL+ZFEBStkzZcbIZcv9Kfft52a8X3kLAES1Cs+R+U0A8UpPGqNcW0951jlW0AgjWZXCO0NJ2sOPXXPYg==" saltValue="4OzYULQb+XUFf9wgoujqjA==" spinCount="100000" sheet="1" objects="1" scenarios="1" autoFilter="0"/>
  <autoFilter ref="B10:AH10"/>
  <mergeCells count="63">
    <mergeCell ref="A11:A45"/>
    <mergeCell ref="AK12:AM12"/>
    <mergeCell ref="AK11:AM11"/>
    <mergeCell ref="AK13:AM13"/>
    <mergeCell ref="AK14:AM14"/>
    <mergeCell ref="AK15:AM15"/>
    <mergeCell ref="AK16:AM16"/>
    <mergeCell ref="AK28:AM28"/>
    <mergeCell ref="AK17:AM17"/>
    <mergeCell ref="AK18:AM18"/>
    <mergeCell ref="AK19:AM19"/>
    <mergeCell ref="AK20:AM20"/>
    <mergeCell ref="AK21:AM21"/>
    <mergeCell ref="AK22:AM22"/>
    <mergeCell ref="AK23:AM23"/>
    <mergeCell ref="AK24:AM24"/>
    <mergeCell ref="AK35:AM35"/>
    <mergeCell ref="AK36:AM36"/>
    <mergeCell ref="AK37:AM37"/>
    <mergeCell ref="AK38:AM38"/>
    <mergeCell ref="AK39:AM39"/>
    <mergeCell ref="AK30:AM30"/>
    <mergeCell ref="AK31:AM31"/>
    <mergeCell ref="AK32:AM32"/>
    <mergeCell ref="AK33:AM33"/>
    <mergeCell ref="AK34:AM34"/>
    <mergeCell ref="AK48:AM48"/>
    <mergeCell ref="AK49:AM49"/>
    <mergeCell ref="AK50:AM50"/>
    <mergeCell ref="AK51:AM51"/>
    <mergeCell ref="AK52:AM52"/>
    <mergeCell ref="AL3:AM3"/>
    <mergeCell ref="AH4:AM4"/>
    <mergeCell ref="AH5:AM5"/>
    <mergeCell ref="AH7:AM7"/>
    <mergeCell ref="AK47:AM47"/>
    <mergeCell ref="AK41:AM41"/>
    <mergeCell ref="AK42:AM42"/>
    <mergeCell ref="AK43:AM43"/>
    <mergeCell ref="AK44:AM44"/>
    <mergeCell ref="AK45:AM45"/>
    <mergeCell ref="AK46:AM46"/>
    <mergeCell ref="AK25:AM25"/>
    <mergeCell ref="AK26:AM26"/>
    <mergeCell ref="AK27:AM27"/>
    <mergeCell ref="AK40:AM40"/>
    <mergeCell ref="AK29:AM29"/>
    <mergeCell ref="AH8:AK8"/>
    <mergeCell ref="AL8:AM8"/>
    <mergeCell ref="A1:AM1"/>
    <mergeCell ref="A6:AM6"/>
    <mergeCell ref="A9:AM9"/>
    <mergeCell ref="A7:B7"/>
    <mergeCell ref="A8:B8"/>
    <mergeCell ref="F8:H8"/>
    <mergeCell ref="A4:B4"/>
    <mergeCell ref="A5:B5"/>
    <mergeCell ref="D7:F7"/>
    <mergeCell ref="J7:L7"/>
    <mergeCell ref="A2:B2"/>
    <mergeCell ref="A3:B3"/>
    <mergeCell ref="AH2:AM2"/>
    <mergeCell ref="AH3:AK3"/>
  </mergeCells>
  <conditionalFormatting sqref="B50 AF50 AD50 AB50 Z50 X50 V50 T50 R50 P50 N50 L50 J50 H50 F50 D50">
    <cfRule type="cellIs" dxfId="126" priority="87" operator="equal">
      <formula>0</formula>
    </cfRule>
    <cfRule type="cellIs" dxfId="125" priority="88" operator="lessThan">
      <formula>0</formula>
    </cfRule>
    <cfRule type="cellIs" dxfId="124" priority="89" operator="greaterThan">
      <formula>0</formula>
    </cfRule>
  </conditionalFormatting>
  <conditionalFormatting sqref="B52 AD52:AH52 AB52 Z52 X52 V52 T52 R52 P52 N52 L52 J52 H52 F52 D52">
    <cfRule type="cellIs" dxfId="123" priority="84" operator="equal">
      <formula>0</formula>
    </cfRule>
    <cfRule type="cellIs" dxfId="122" priority="85" operator="lessThan">
      <formula>0</formula>
    </cfRule>
    <cfRule type="cellIs" dxfId="121" priority="86" operator="greaterThan">
      <formula>0</formula>
    </cfRule>
  </conditionalFormatting>
  <conditionalFormatting sqref="AH8:AJ8">
    <cfRule type="cellIs" dxfId="120" priority="63" operator="lessThan">
      <formula>10</formula>
    </cfRule>
    <cfRule type="cellIs" dxfId="119" priority="64" operator="between">
      <formula>10</formula>
      <formula>30</formula>
    </cfRule>
    <cfRule type="cellIs" dxfId="118" priority="65" operator="greaterThan">
      <formula>30</formula>
    </cfRule>
  </conditionalFormatting>
  <conditionalFormatting sqref="C50 E50 G50 I50 K50 M50 O50 Q50 S50 U50 W50 Y50 AA50 AC50 AE50 AG50">
    <cfRule type="cellIs" dxfId="117" priority="57" operator="equal">
      <formula>0</formula>
    </cfRule>
    <cfRule type="cellIs" dxfId="116" priority="58" operator="greaterThan">
      <formula>0</formula>
    </cfRule>
  </conditionalFormatting>
  <conditionalFormatting sqref="AH50">
    <cfRule type="cellIs" dxfId="115" priority="54" operator="equal">
      <formula>0</formula>
    </cfRule>
    <cfRule type="cellIs" dxfId="114" priority="55" operator="lessThan">
      <formula>0</formula>
    </cfRule>
    <cfRule type="cellIs" dxfId="113" priority="56" operator="greaterThan">
      <formula>0</formula>
    </cfRule>
  </conditionalFormatting>
  <conditionalFormatting sqref="AI50">
    <cfRule type="cellIs" dxfId="112" priority="52" operator="equal">
      <formula>0</formula>
    </cfRule>
    <cfRule type="cellIs" dxfId="111" priority="53" operator="greaterThan">
      <formula>0</formula>
    </cfRule>
  </conditionalFormatting>
  <conditionalFormatting sqref="AC52">
    <cfRule type="cellIs" dxfId="110" priority="47" operator="equal">
      <formula>0</formula>
    </cfRule>
    <cfRule type="cellIs" dxfId="109" priority="48" operator="greaterThan">
      <formula>0</formula>
    </cfRule>
  </conditionalFormatting>
  <conditionalFormatting sqref="AA52">
    <cfRule type="cellIs" dxfId="108" priority="45" operator="equal">
      <formula>0</formula>
    </cfRule>
    <cfRule type="cellIs" dxfId="107" priority="46" operator="greaterThan">
      <formula>0</formula>
    </cfRule>
  </conditionalFormatting>
  <conditionalFormatting sqref="Y52">
    <cfRule type="cellIs" dxfId="106" priority="43" operator="equal">
      <formula>0</formula>
    </cfRule>
    <cfRule type="cellIs" dxfId="105" priority="44" operator="greaterThan">
      <formula>0</formula>
    </cfRule>
  </conditionalFormatting>
  <conditionalFormatting sqref="W52">
    <cfRule type="cellIs" dxfId="104" priority="41" operator="equal">
      <formula>0</formula>
    </cfRule>
    <cfRule type="cellIs" dxfId="103" priority="42" operator="greaterThan">
      <formula>0</formula>
    </cfRule>
  </conditionalFormatting>
  <conditionalFormatting sqref="U52">
    <cfRule type="cellIs" dxfId="102" priority="39" operator="equal">
      <formula>0</formula>
    </cfRule>
    <cfRule type="cellIs" dxfId="101" priority="40" operator="greaterThan">
      <formula>0</formula>
    </cfRule>
  </conditionalFormatting>
  <conditionalFormatting sqref="S52">
    <cfRule type="cellIs" dxfId="100" priority="37" operator="equal">
      <formula>0</formula>
    </cfRule>
    <cfRule type="cellIs" dxfId="99" priority="38" operator="greaterThan">
      <formula>0</formula>
    </cfRule>
  </conditionalFormatting>
  <conditionalFormatting sqref="Q52">
    <cfRule type="cellIs" dxfId="98" priority="35" operator="equal">
      <formula>0</formula>
    </cfRule>
    <cfRule type="cellIs" dxfId="97" priority="36" operator="greaterThan">
      <formula>0</formula>
    </cfRule>
  </conditionalFormatting>
  <conditionalFormatting sqref="O52">
    <cfRule type="cellIs" dxfId="96" priority="33" operator="equal">
      <formula>0</formula>
    </cfRule>
    <cfRule type="cellIs" dxfId="95" priority="34" operator="greaterThan">
      <formula>0</formula>
    </cfRule>
  </conditionalFormatting>
  <conditionalFormatting sqref="M52">
    <cfRule type="cellIs" dxfId="94" priority="31" operator="equal">
      <formula>0</formula>
    </cfRule>
    <cfRule type="cellIs" dxfId="93" priority="32" operator="greaterThan">
      <formula>0</formula>
    </cfRule>
  </conditionalFormatting>
  <conditionalFormatting sqref="K52">
    <cfRule type="cellIs" dxfId="92" priority="29" operator="equal">
      <formula>0</formula>
    </cfRule>
    <cfRule type="cellIs" dxfId="91" priority="30" operator="greaterThan">
      <formula>0</formula>
    </cfRule>
  </conditionalFormatting>
  <conditionalFormatting sqref="E52">
    <cfRule type="cellIs" dxfId="90" priority="19" operator="equal">
      <formula>0</formula>
    </cfRule>
    <cfRule type="cellIs" dxfId="89" priority="20" operator="greaterThan">
      <formula>0</formula>
    </cfRule>
  </conditionalFormatting>
  <conditionalFormatting sqref="I52">
    <cfRule type="cellIs" dxfId="88" priority="23" operator="equal">
      <formula>0</formula>
    </cfRule>
    <cfRule type="cellIs" dxfId="87" priority="24" operator="greaterThan">
      <formula>0</formula>
    </cfRule>
  </conditionalFormatting>
  <conditionalFormatting sqref="G52">
    <cfRule type="cellIs" dxfId="86" priority="21" operator="equal">
      <formula>0</formula>
    </cfRule>
    <cfRule type="cellIs" dxfId="85" priority="22" operator="greaterThan">
      <formula>0</formula>
    </cfRule>
  </conditionalFormatting>
  <conditionalFormatting sqref="C52">
    <cfRule type="cellIs" dxfId="84" priority="17" operator="equal">
      <formula>0</formula>
    </cfRule>
    <cfRule type="cellIs" dxfId="83" priority="18" operator="greaterThan">
      <formula>0</formula>
    </cfRule>
  </conditionalFormatting>
  <conditionalFormatting sqref="AJ11:AJ45">
    <cfRule type="cellIs" dxfId="82" priority="14" operator="equal">
      <formula>0</formula>
    </cfRule>
    <cfRule type="cellIs" dxfId="81" priority="15" operator="lessThan">
      <formula>0</formula>
    </cfRule>
    <cfRule type="cellIs" dxfId="80" priority="16" operator="greaterThan">
      <formula>0</formula>
    </cfRule>
  </conditionalFormatting>
  <conditionalFormatting sqref="AJ46">
    <cfRule type="cellIs" dxfId="79" priority="11" operator="equal">
      <formula>0</formula>
    </cfRule>
    <cfRule type="cellIs" dxfId="78" priority="12" operator="lessThan">
      <formula>0</formula>
    </cfRule>
    <cfRule type="cellIs" dxfId="77" priority="13" operator="greaterThan">
      <formula>0</formula>
    </cfRule>
  </conditionalFormatting>
  <conditionalFormatting sqref="AJ52">
    <cfRule type="cellIs" dxfId="76" priority="1" operator="equal">
      <formula>0</formula>
    </cfRule>
    <cfRule type="cellIs" dxfId="75" priority="2" operator="lessThan">
      <formula>0</formula>
    </cfRule>
    <cfRule type="cellIs" dxfId="74" priority="3" operator="greaterThan">
      <formula>0</formula>
    </cfRule>
  </conditionalFormatting>
  <conditionalFormatting sqref="AI52">
    <cfRule type="cellIs" dxfId="73" priority="4" operator="equal">
      <formula>0</formula>
    </cfRule>
    <cfRule type="cellIs" dxfId="72" priority="5" operator="greaterThan">
      <formula>0</formula>
    </cfRule>
  </conditionalFormatting>
  <pageMargins left="0.25" right="0.25" top="0.75" bottom="0.75" header="0.3" footer="0.3"/>
  <pageSetup paperSize="9" scale="28" fitToHeight="0" orientation="landscape" r:id="rId1"/>
  <ignoredErrors>
    <ignoredError sqref="M46 I46 AE46 AH4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BP280"/>
  <sheetViews>
    <sheetView tabSelected="1" topLeftCell="A10" zoomScaleNormal="100" workbookViewId="0">
      <pane xSplit="1" ySplit="1" topLeftCell="AZ272" activePane="bottomRight" state="frozen"/>
      <selection activeCell="A10" sqref="A10"/>
      <selection pane="topRight" activeCell="B10" sqref="B10"/>
      <selection pane="bottomLeft" activeCell="A11" sqref="A11"/>
      <selection pane="bottomRight" activeCell="AZ10" sqref="AZ10"/>
    </sheetView>
  </sheetViews>
  <sheetFormatPr baseColWidth="10" defaultRowHeight="22.5" customHeight="1" x14ac:dyDescent="0.2"/>
  <cols>
    <col min="1" max="1" width="20.7109375" style="214" customWidth="1"/>
    <col min="2" max="2" width="4" style="214" bestFit="1" customWidth="1"/>
    <col min="3" max="3" width="8.7109375" style="214" bestFit="1" customWidth="1"/>
    <col min="4" max="4" width="7.7109375" style="531" customWidth="1"/>
    <col min="5" max="6" width="10.7109375" style="214" customWidth="1"/>
    <col min="7" max="7" width="7.7109375" style="531" customWidth="1"/>
    <col min="8" max="9" width="10.7109375" style="564" customWidth="1"/>
    <col min="10" max="10" width="7.7109375" style="531" customWidth="1"/>
    <col min="11" max="12" width="10.7109375" style="564" customWidth="1"/>
    <col min="13" max="13" width="7.7109375" style="531" customWidth="1"/>
    <col min="14" max="15" width="10.7109375" style="564" customWidth="1"/>
    <col min="16" max="16" width="7.7109375" style="531" customWidth="1"/>
    <col min="17" max="18" width="10.7109375" style="564" customWidth="1"/>
    <col min="19" max="19" width="7.7109375" style="531" customWidth="1"/>
    <col min="20" max="21" width="10.7109375" style="564" customWidth="1"/>
    <col min="22" max="22" width="7.7109375" style="531" customWidth="1"/>
    <col min="23" max="24" width="10.7109375" style="564" customWidth="1"/>
    <col min="25" max="25" width="7.7109375" style="531" customWidth="1"/>
    <col min="26" max="27" width="10.7109375" style="564" customWidth="1"/>
    <col min="28" max="28" width="7.7109375" style="531" customWidth="1"/>
    <col min="29" max="30" width="10.7109375" style="564" customWidth="1"/>
    <col min="31" max="31" width="7.7109375" style="531" customWidth="1"/>
    <col min="32" max="33" width="10.7109375" style="564" customWidth="1"/>
    <col min="34" max="34" width="7.7109375" style="531" customWidth="1"/>
    <col min="35" max="36" width="10.7109375" style="564" customWidth="1"/>
    <col min="37" max="37" width="7.7109375" style="531" customWidth="1"/>
    <col min="38" max="39" width="10.7109375" style="564" customWidth="1"/>
    <col min="40" max="40" width="7.7109375" style="531" customWidth="1"/>
    <col min="41" max="42" width="10.7109375" style="564" customWidth="1"/>
    <col min="43" max="43" width="7.7109375" style="531" customWidth="1"/>
    <col min="44" max="45" width="10.7109375" style="564" customWidth="1"/>
    <col min="46" max="46" width="7.7109375" style="531" customWidth="1"/>
    <col min="47" max="48" width="10.7109375" style="564" customWidth="1"/>
    <col min="49" max="49" width="7.7109375" style="531" customWidth="1"/>
    <col min="50" max="51" width="10.7109375" style="564" customWidth="1"/>
    <col min="52" max="54" width="12.7109375" style="214" customWidth="1"/>
    <col min="55" max="55" width="10.7109375" style="634" customWidth="1"/>
    <col min="56" max="16384" width="11.42578125" style="214"/>
  </cols>
  <sheetData>
    <row r="1" spans="1:68" ht="22.5" customHeight="1" thickBot="1" x14ac:dyDescent="0.25">
      <c r="A1" s="888" t="s">
        <v>232</v>
      </c>
      <c r="B1" s="889"/>
      <c r="C1" s="889"/>
      <c r="D1" s="889"/>
      <c r="E1" s="889"/>
      <c r="F1" s="889"/>
      <c r="G1" s="889"/>
      <c r="H1" s="889"/>
      <c r="I1" s="889"/>
      <c r="J1" s="889"/>
      <c r="K1" s="889"/>
      <c r="L1" s="889"/>
      <c r="M1" s="889"/>
      <c r="N1" s="889"/>
      <c r="O1" s="889"/>
      <c r="P1" s="889"/>
      <c r="Q1" s="889"/>
      <c r="R1" s="889"/>
      <c r="S1" s="889"/>
      <c r="T1" s="889"/>
      <c r="U1" s="889"/>
      <c r="V1" s="889"/>
      <c r="W1" s="889"/>
      <c r="X1" s="889"/>
      <c r="Y1" s="889"/>
      <c r="Z1" s="889"/>
      <c r="AA1" s="889"/>
      <c r="AB1" s="889"/>
      <c r="AC1" s="889"/>
      <c r="AD1" s="889"/>
      <c r="AE1" s="889"/>
      <c r="AF1" s="889"/>
      <c r="AG1" s="769"/>
    </row>
    <row r="2" spans="1:68" ht="22.5" customHeight="1" x14ac:dyDescent="0.2">
      <c r="A2" s="901" t="s">
        <v>2</v>
      </c>
      <c r="B2" s="901"/>
      <c r="C2" s="901"/>
      <c r="D2" s="624" t="str">
        <f>IF('ACU. SEMANAL'!C2="","",'ACU. SEMANAL'!C2)</f>
        <v>OMB SOLUTIONS S.A DE C.V</v>
      </c>
      <c r="E2" s="102"/>
      <c r="F2" s="102"/>
      <c r="G2" s="554"/>
      <c r="H2" s="573"/>
      <c r="I2" s="573"/>
      <c r="J2" s="554"/>
      <c r="K2" s="573"/>
      <c r="L2" s="573"/>
      <c r="M2" s="557"/>
      <c r="N2" s="571"/>
      <c r="O2" s="571"/>
      <c r="P2" s="161"/>
      <c r="Q2" s="567"/>
      <c r="R2" s="567"/>
      <c r="S2" s="161"/>
      <c r="T2" s="567"/>
      <c r="U2" s="567"/>
      <c r="V2" s="161"/>
      <c r="W2" s="567"/>
      <c r="X2" s="567"/>
      <c r="Y2" s="560"/>
      <c r="Z2" s="561" t="s">
        <v>170</v>
      </c>
      <c r="AA2" s="561"/>
      <c r="AB2" s="961">
        <f>'ACU. SEMANAL'!AP2</f>
        <v>43439</v>
      </c>
      <c r="AC2" s="961"/>
      <c r="AD2" s="961"/>
      <c r="AE2" s="961"/>
      <c r="AF2" s="961"/>
      <c r="AG2" s="770"/>
    </row>
    <row r="3" spans="1:68" ht="22.5" customHeight="1" x14ac:dyDescent="0.2">
      <c r="A3" s="900" t="s">
        <v>1</v>
      </c>
      <c r="B3" s="900"/>
      <c r="C3" s="900"/>
      <c r="D3" s="102" t="str">
        <f>IF('ACU. SEMANAL'!C3="","",'ACU. SEMANAL'!C3)</f>
        <v>QRO3-2018. FRACCIONAMIENTO FLAMINGOS IV</v>
      </c>
      <c r="E3" s="102"/>
      <c r="F3" s="102"/>
      <c r="G3" s="554"/>
      <c r="H3" s="573"/>
      <c r="I3" s="573"/>
      <c r="J3" s="555"/>
      <c r="K3" s="572"/>
      <c r="L3" s="572"/>
      <c r="M3" s="558"/>
      <c r="N3" s="571"/>
      <c r="O3" s="571"/>
      <c r="P3" s="622" t="s">
        <v>107</v>
      </c>
      <c r="Q3" s="568" t="str">
        <f>IF('ACU. SEMANAL'!K3="","",'ACU. SEMANAL'!K3)</f>
        <v>XXX</v>
      </c>
      <c r="R3" s="568"/>
      <c r="S3" s="559"/>
      <c r="T3" s="570"/>
      <c r="U3" s="570"/>
      <c r="V3" s="161"/>
      <c r="W3" s="567"/>
      <c r="X3" s="567"/>
      <c r="Y3" s="560"/>
      <c r="Z3" s="561" t="s">
        <v>104</v>
      </c>
      <c r="AA3" s="561"/>
      <c r="AB3" s="1003">
        <f>IF('ACU. SEMANAL'!$AP$3="","",'ACU. SEMANAL'!$AP$3)</f>
        <v>90</v>
      </c>
      <c r="AC3" s="1003"/>
      <c r="AD3" s="705"/>
      <c r="AE3" s="963" t="str">
        <f>'ACU. SEMANAL'!AR3</f>
        <v>DÍAS NATURALES</v>
      </c>
      <c r="AF3" s="963"/>
      <c r="AG3" s="700"/>
    </row>
    <row r="4" spans="1:68" ht="22.5" customHeight="1" x14ac:dyDescent="0.2">
      <c r="A4" s="899" t="s">
        <v>3</v>
      </c>
      <c r="B4" s="899"/>
      <c r="C4" s="899"/>
      <c r="D4" s="102" t="str">
        <f>IF('ACU. SEMANAL'!C4="","",'ACU. SEMANAL'!C4)</f>
        <v>CASAS DE INTERÉS SOCIAL</v>
      </c>
      <c r="E4" s="102"/>
      <c r="F4" s="102"/>
      <c r="G4" s="554"/>
      <c r="H4" s="573"/>
      <c r="I4" s="573"/>
      <c r="J4" s="554"/>
      <c r="K4" s="572"/>
      <c r="L4" s="572"/>
      <c r="M4" s="558"/>
      <c r="N4" s="571"/>
      <c r="O4" s="571"/>
      <c r="P4" s="622" t="s">
        <v>108</v>
      </c>
      <c r="Q4" s="568" t="str">
        <f>IF('ACU. SEMANAL'!K4="","",'ACU. SEMANAL'!K4)</f>
        <v>CALLE PUERTO PRÍNCIPE NORTE</v>
      </c>
      <c r="R4" s="568"/>
      <c r="S4" s="559"/>
      <c r="T4" s="570"/>
      <c r="U4" s="570"/>
      <c r="V4" s="161"/>
      <c r="W4" s="567"/>
      <c r="X4" s="567"/>
      <c r="Y4" s="560"/>
      <c r="Z4" s="561" t="s">
        <v>6</v>
      </c>
      <c r="AA4" s="561"/>
      <c r="AB4" s="881">
        <f>AB2+AB3</f>
        <v>43529</v>
      </c>
      <c r="AC4" s="881"/>
      <c r="AD4" s="881"/>
      <c r="AE4" s="881"/>
      <c r="AF4" s="881"/>
      <c r="AG4" s="696"/>
    </row>
    <row r="5" spans="1:68" ht="22.5" customHeight="1" thickBot="1" x14ac:dyDescent="0.25">
      <c r="A5" s="898" t="s">
        <v>96</v>
      </c>
      <c r="B5" s="898"/>
      <c r="C5" s="898"/>
      <c r="D5" s="102" t="str">
        <f>IF('ACU. SEMANAL'!C5="","",'ACU. SEMANAL'!C5)</f>
        <v>18.555796, -88.273965</v>
      </c>
      <c r="E5" s="102"/>
      <c r="F5" s="102"/>
      <c r="G5" s="554"/>
      <c r="H5" s="573"/>
      <c r="I5" s="573"/>
      <c r="J5" s="554"/>
      <c r="K5" s="573"/>
      <c r="L5" s="573"/>
      <c r="M5" s="557"/>
      <c r="N5" s="571"/>
      <c r="O5" s="571"/>
      <c r="P5" s="161"/>
      <c r="Q5" s="567"/>
      <c r="R5" s="567"/>
      <c r="S5" s="161"/>
      <c r="T5" s="567"/>
      <c r="U5" s="567"/>
      <c r="V5" s="161"/>
      <c r="W5" s="567"/>
      <c r="X5" s="567"/>
      <c r="Y5" s="560"/>
      <c r="Z5" s="562" t="s">
        <v>9</v>
      </c>
      <c r="AA5" s="562"/>
      <c r="AB5" s="1004">
        <f>IF('ACU. SEMANAL'!$AP$5="","",'ACU. SEMANAL'!$AP$5)</f>
        <v>35</v>
      </c>
      <c r="AC5" s="1004"/>
      <c r="AD5" s="1004"/>
      <c r="AE5" s="1004"/>
      <c r="AF5" s="1004"/>
      <c r="AG5" s="771"/>
    </row>
    <row r="6" spans="1:68" ht="22.5" customHeight="1" thickBot="1" x14ac:dyDescent="0.25">
      <c r="A6" s="891" t="s">
        <v>12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892"/>
      <c r="N6" s="892"/>
      <c r="O6" s="892"/>
      <c r="P6" s="892"/>
      <c r="Q6" s="892"/>
      <c r="R6" s="892"/>
      <c r="S6" s="892"/>
      <c r="T6" s="892"/>
      <c r="U6" s="892"/>
      <c r="V6" s="892"/>
      <c r="W6" s="892"/>
      <c r="X6" s="892"/>
      <c r="Y6" s="892"/>
      <c r="Z6" s="892"/>
      <c r="AA6" s="892"/>
      <c r="AB6" s="892"/>
      <c r="AC6" s="892"/>
      <c r="AD6" s="892"/>
      <c r="AE6" s="892"/>
      <c r="AF6" s="892"/>
      <c r="AG6" s="772"/>
    </row>
    <row r="7" spans="1:68" ht="22.5" customHeight="1" x14ac:dyDescent="0.2">
      <c r="A7" s="902" t="s">
        <v>10</v>
      </c>
      <c r="B7" s="902"/>
      <c r="C7" s="902"/>
      <c r="D7" s="1029">
        <f>IF('ACU. SEMANAL'!C7="","",'ACU. SEMANAL'!C7)</f>
        <v>43468</v>
      </c>
      <c r="E7" s="1029"/>
      <c r="F7" s="1029"/>
      <c r="G7" s="1029"/>
      <c r="H7" s="1029"/>
      <c r="I7" s="768"/>
      <c r="J7" s="569" t="s">
        <v>11</v>
      </c>
      <c r="K7" s="1033">
        <f>D7+7</f>
        <v>43475</v>
      </c>
      <c r="L7" s="1033"/>
      <c r="M7" s="1033"/>
      <c r="N7" s="1033"/>
      <c r="O7" s="706"/>
      <c r="P7" s="626"/>
      <c r="Q7" s="550"/>
      <c r="R7" s="108"/>
      <c r="S7" s="559"/>
      <c r="T7" s="426"/>
      <c r="U7" s="695"/>
      <c r="V7" s="559"/>
      <c r="W7" s="426"/>
      <c r="X7" s="695"/>
      <c r="Y7" s="558"/>
      <c r="Z7" s="563" t="s">
        <v>13</v>
      </c>
      <c r="AA7" s="563"/>
      <c r="AB7" s="896">
        <f ca="1">TODAY()</f>
        <v>43484</v>
      </c>
      <c r="AC7" s="896"/>
      <c r="AD7" s="896"/>
      <c r="AE7" s="896"/>
      <c r="AF7" s="896"/>
      <c r="AG7" s="773"/>
    </row>
    <row r="8" spans="1:68" ht="22.5" customHeight="1" thickBot="1" x14ac:dyDescent="0.25">
      <c r="A8" s="903" t="s">
        <v>228</v>
      </c>
      <c r="B8" s="903"/>
      <c r="C8" s="903"/>
      <c r="D8" s="1030">
        <f ca="1">WEEKNUM(AB7,2)</f>
        <v>3</v>
      </c>
      <c r="E8" s="1030"/>
      <c r="F8" s="625"/>
      <c r="G8" s="623"/>
      <c r="H8" s="8" t="s">
        <v>95</v>
      </c>
      <c r="I8" s="8"/>
      <c r="J8" s="625">
        <f>'ACU. SEMANAL'!E8</f>
        <v>3</v>
      </c>
      <c r="K8" s="625"/>
      <c r="L8" s="625"/>
      <c r="M8" s="623"/>
      <c r="N8" s="556"/>
      <c r="O8" s="556"/>
      <c r="P8" s="559"/>
      <c r="Q8" s="426"/>
      <c r="R8" s="695"/>
      <c r="S8" s="559"/>
      <c r="T8" s="426"/>
      <c r="U8" s="695"/>
      <c r="V8" s="559"/>
      <c r="W8" s="426"/>
      <c r="X8" s="695"/>
      <c r="Y8" s="558"/>
      <c r="Z8" s="563" t="s">
        <v>105</v>
      </c>
      <c r="AA8" s="563"/>
      <c r="AB8" s="997">
        <f ca="1">_xlfn.DAYS(AB4,AB7)</f>
        <v>45</v>
      </c>
      <c r="AC8" s="997"/>
      <c r="AD8" s="703"/>
      <c r="AE8" s="871" t="str">
        <f>'ACU. SEMANAL'!AR8</f>
        <v>DÍAS NATURALES</v>
      </c>
      <c r="AF8" s="871"/>
      <c r="AG8" s="692"/>
    </row>
    <row r="9" spans="1:68" ht="22.5" customHeight="1" thickBot="1" x14ac:dyDescent="0.25">
      <c r="A9" s="1031" t="s">
        <v>233</v>
      </c>
      <c r="B9" s="1000"/>
      <c r="C9" s="1000"/>
      <c r="D9" s="1000"/>
      <c r="E9" s="1000"/>
      <c r="F9" s="1000"/>
      <c r="G9" s="1000"/>
      <c r="H9" s="1000"/>
      <c r="I9" s="1000"/>
      <c r="J9" s="1000"/>
      <c r="K9" s="1000"/>
      <c r="L9" s="1000"/>
      <c r="M9" s="1000"/>
      <c r="N9" s="1000"/>
      <c r="O9" s="1000"/>
      <c r="P9" s="1000"/>
      <c r="Q9" s="1000"/>
      <c r="R9" s="1000"/>
      <c r="S9" s="1000"/>
      <c r="T9" s="1000"/>
      <c r="U9" s="1000"/>
      <c r="V9" s="1000"/>
      <c r="W9" s="1000"/>
      <c r="X9" s="1000"/>
      <c r="Y9" s="1000"/>
      <c r="Z9" s="1000"/>
      <c r="AA9" s="1000"/>
      <c r="AB9" s="1000"/>
      <c r="AC9" s="1000"/>
      <c r="AD9" s="1000"/>
      <c r="AE9" s="1000"/>
      <c r="AF9" s="1032"/>
      <c r="AG9" s="774"/>
    </row>
    <row r="10" spans="1:68" ht="99.95" customHeight="1" x14ac:dyDescent="0.2">
      <c r="A10" s="591" t="s">
        <v>189</v>
      </c>
      <c r="B10" s="592" t="str">
        <f>'R.P. SEMANAL'!J10</f>
        <v>SEMANA NO.</v>
      </c>
      <c r="C10" s="592" t="str">
        <f>'R.P. SEMANAL'!K10</f>
        <v>FECHA</v>
      </c>
      <c r="D10" s="593" t="str">
        <f>'R.P. SEMANAL'!L10</f>
        <v>PRELIMINARES</v>
      </c>
      <c r="E10" s="594" t="str">
        <f>'R.P. SEMANAL'!M10</f>
        <v>IMPORTE</v>
      </c>
      <c r="F10" s="776" t="str">
        <f>'BD GRAL 2'!I22</f>
        <v>IMPORTE (EST. MIA)</v>
      </c>
      <c r="G10" s="595" t="str">
        <f>'R.P. SEMANAL'!N10</f>
        <v>INSTALACIÓN SANITARIA</v>
      </c>
      <c r="H10" s="596" t="str">
        <f>'R.P. SEMANAL'!O10</f>
        <v>IMPORTE</v>
      </c>
      <c r="I10" s="776" t="str">
        <f>'BD GRAL 2'!I22</f>
        <v>IMPORTE (EST. MIA)</v>
      </c>
      <c r="J10" s="597" t="str">
        <f>'R.P. SEMANAL'!P10</f>
        <v>CIMENTACIÓN</v>
      </c>
      <c r="K10" s="598" t="str">
        <f>'R.P. SEMANAL'!Q10</f>
        <v>IMPORTE</v>
      </c>
      <c r="L10" s="777" t="str">
        <f>'BD GRAL 2'!I22</f>
        <v>IMPORTE (EST. MIA)</v>
      </c>
      <c r="M10" s="599" t="str">
        <f>'R.P. SEMANAL'!R10</f>
        <v>ESTRUCTURA-1 A 6 HIL</v>
      </c>
      <c r="N10" s="600" t="str">
        <f>'R.P. SEMANAL'!S10</f>
        <v>IMPORTE</v>
      </c>
      <c r="O10" s="777" t="str">
        <f>'BD GRAL 2'!I22</f>
        <v>IMPORTE (EST. MIA)</v>
      </c>
      <c r="P10" s="842" t="str">
        <f>'R.P. SEMANAL'!T10</f>
        <v>INSTALACIÓN HIDRÁULICA 1</v>
      </c>
      <c r="Q10" s="843" t="str">
        <f>'R.P. SEMANAL'!U10</f>
        <v>IMPORTE</v>
      </c>
      <c r="R10" s="776" t="str">
        <f>'BD GRAL 2'!I22</f>
        <v>IMPORTE (EST. MIA)</v>
      </c>
      <c r="S10" s="601" t="str">
        <f>'R.P. SEMANAL'!V10</f>
        <v>ESTRUCTURA-7 A 13 HIL</v>
      </c>
      <c r="T10" s="602" t="str">
        <f>'R.P. SEMANAL'!W10</f>
        <v>IMPORTE</v>
      </c>
      <c r="U10" s="777" t="str">
        <f>'BD GRAL 2'!I22</f>
        <v>IMPORTE (EST. MIA)</v>
      </c>
      <c r="V10" s="603" t="str">
        <f>'R.P. SEMANAL'!X10</f>
        <v>ESTRUCTURA-24 CAST</v>
      </c>
      <c r="W10" s="604" t="str">
        <f>'R.P. SEMANAL'!Y10</f>
        <v>IMPORTE</v>
      </c>
      <c r="X10" s="777" t="str">
        <f>'BD GRAL 2'!I22</f>
        <v>IMPORTE (EST. MIA)</v>
      </c>
      <c r="Y10" s="605" t="str">
        <f>'R.P. SEMANAL'!Z10</f>
        <v>CUBIERTA</v>
      </c>
      <c r="Z10" s="606" t="str">
        <f>'R.P. SEMANAL'!AA10</f>
        <v>IMPORTE</v>
      </c>
      <c r="AA10" s="777" t="str">
        <f>'BD GRAL 2'!I22</f>
        <v>IMPORTE (EST. MIA)</v>
      </c>
      <c r="AB10" s="607" t="str">
        <f>'R.P. SEMANAL'!AB10</f>
        <v>INSTALACIÓN HIDRÁULICA 2</v>
      </c>
      <c r="AC10" s="608" t="str">
        <f>'R.P. SEMANAL'!AC10</f>
        <v>IMPORTE</v>
      </c>
      <c r="AD10" s="777" t="str">
        <f>'BD GRAL 2'!I22</f>
        <v>IMPORTE (EST. MIA)</v>
      </c>
      <c r="AE10" s="609" t="str">
        <f>'R.P. SEMANAL'!AD10</f>
        <v>CANCELERÍA Y CARPINTERÍA</v>
      </c>
      <c r="AF10" s="610" t="str">
        <f>'R.P. SEMANAL'!AE10</f>
        <v>IMPORTE</v>
      </c>
      <c r="AG10" s="777" t="str">
        <f>'BD GRAL 2'!I22</f>
        <v>IMPORTE (EST. MIA)</v>
      </c>
      <c r="AH10" s="611" t="str">
        <f>'R.P. SEMANAL'!AF10</f>
        <v>BAÑOS</v>
      </c>
      <c r="AI10" s="612" t="str">
        <f>'R.P. SEMANAL'!AG10</f>
        <v>IMPORTE</v>
      </c>
      <c r="AJ10" s="777" t="str">
        <f>'BD GRAL 2'!I22</f>
        <v>IMPORTE (EST. MIA)</v>
      </c>
      <c r="AK10" s="613" t="str">
        <f>'R.P. SEMANAL'!AH10</f>
        <v>INSTALACIÓN ELÉCTRICA</v>
      </c>
      <c r="AL10" s="614" t="str">
        <f>'R.P. SEMANAL'!AI10</f>
        <v>IMPORTE</v>
      </c>
      <c r="AM10" s="777" t="str">
        <f>'BD GRAL 2'!I22</f>
        <v>IMPORTE (EST. MIA)</v>
      </c>
      <c r="AN10" s="615" t="str">
        <f>'R.P. SEMANAL'!AJ10</f>
        <v>ALBAÑILERÍA</v>
      </c>
      <c r="AO10" s="616" t="str">
        <f>'R.P. SEMANAL'!AK10</f>
        <v>IMPORTE</v>
      </c>
      <c r="AP10" s="777" t="str">
        <f>'BD GRAL 2'!I22</f>
        <v>IMPORTE (EST. MIA)</v>
      </c>
      <c r="AQ10" s="617" t="str">
        <f>'R.P. SEMANAL'!AL10</f>
        <v>ACABADOS</v>
      </c>
      <c r="AR10" s="618" t="str">
        <f>'R.P. SEMANAL'!AM10</f>
        <v>IMPORTE</v>
      </c>
      <c r="AS10" s="777" t="str">
        <f>'BD GRAL 2'!I22</f>
        <v>IMPORTE (EST. MIA)</v>
      </c>
      <c r="AT10" s="619" t="str">
        <f>'R.P. SEMANAL'!AN10</f>
        <v>DETALLES</v>
      </c>
      <c r="AU10" s="620" t="str">
        <f>'R.P. SEMANAL'!AO10</f>
        <v>IMPORTE</v>
      </c>
      <c r="AV10" s="777" t="str">
        <f>'BD GRAL 2'!I22</f>
        <v>IMPORTE (EST. MIA)</v>
      </c>
      <c r="AW10" s="621" t="str">
        <f>'R.P. SEMANAL'!AP10</f>
        <v>FOTO Y ALTA</v>
      </c>
      <c r="AX10" s="637" t="str">
        <f>'R.P. SEMANAL'!AQ10</f>
        <v>IMPORTE</v>
      </c>
      <c r="AY10" s="837" t="str">
        <f>'BD GRAL 2'!I22</f>
        <v>IMPORTE (EST. MIA)</v>
      </c>
      <c r="AZ10" s="778" t="str">
        <f>'BD GRAL 2'!I23</f>
        <v>SUBTOTAL ESTIMADO (OMB)</v>
      </c>
      <c r="BA10" s="777" t="str">
        <f>'BD GRAL 2'!I24</f>
        <v>SUBTOTAL ESTIMADO (MIA)</v>
      </c>
      <c r="BB10" s="780" t="str">
        <f>'BD GRAL 2'!I21</f>
        <v>SALDOS</v>
      </c>
      <c r="BC10" s="781" t="s">
        <v>241</v>
      </c>
      <c r="BD10" s="840" t="str">
        <f>'R.P. SEMANAL'!BZ10</f>
        <v>RENTA OMB</v>
      </c>
      <c r="BE10" s="251" t="str">
        <f>'R.P. SEMANAL'!CB10</f>
        <v>SERVICIO ELÉCTRICO</v>
      </c>
      <c r="BF10" s="251" t="str">
        <f>'R.P. SEMANAL'!CD10</f>
        <v>SERVICIO AGUA</v>
      </c>
      <c r="BG10" s="251" t="str">
        <f>'R.P. SEMANAL'!CF10</f>
        <v>SERVICIO INTERNET</v>
      </c>
      <c r="BH10" s="822" t="str">
        <f>'R.P. SEMANAL'!CH10</f>
        <v>VELADORES</v>
      </c>
      <c r="BI10" s="822" t="str">
        <f>'R.P. SEMANAL'!CJ10</f>
        <v>COMBUSTIBLE</v>
      </c>
      <c r="BJ10" s="408" t="str">
        <f>'R.P. SEMANAL'!CL10</f>
        <v>OTROS 3</v>
      </c>
      <c r="BK10" s="408" t="str">
        <f>'R.P. SEMANAL'!CN10</f>
        <v>OTROS  4</v>
      </c>
      <c r="BL10" s="841" t="str">
        <f>'R.P. SEMANAL'!CP10</f>
        <v>OTROS 5</v>
      </c>
      <c r="BM10" s="784" t="s">
        <v>244</v>
      </c>
      <c r="BN10" s="856"/>
      <c r="BO10" s="309" t="str">
        <f>'R.P. SEMANAL'!CY10</f>
        <v>OBSERVACIONES</v>
      </c>
      <c r="BP10" s="310"/>
    </row>
    <row r="11" spans="1:68" ht="22.5" customHeight="1" x14ac:dyDescent="0.2">
      <c r="A11" s="1027" t="s">
        <v>239</v>
      </c>
      <c r="B11" s="861">
        <f>IF('R.P. SEMANAL'!J11="","",'R.P. SEMANAL'!J11)</f>
        <v>1</v>
      </c>
      <c r="C11" s="838">
        <f>IF('R.P. SEMANAL'!K11="","",'R.P. SEMANAL'!K11)</f>
        <v>43440</v>
      </c>
      <c r="D11" s="575">
        <f>'R.P. SEMANAL'!L11</f>
        <v>8</v>
      </c>
      <c r="E11" s="576">
        <f>D11*$E$272</f>
        <v>3200</v>
      </c>
      <c r="F11" s="576">
        <f>D11*$F$272</f>
        <v>2728.7714921361598</v>
      </c>
      <c r="G11" s="575">
        <f>'R.P. SEMANAL'!N11</f>
        <v>8</v>
      </c>
      <c r="H11" s="565">
        <f>G11*$H$272</f>
        <v>2400</v>
      </c>
      <c r="I11" s="565">
        <f>G11*$I$272</f>
        <v>3164.2523703582583</v>
      </c>
      <c r="J11" s="575">
        <f>'R.P. SEMANAL'!P11</f>
        <v>8</v>
      </c>
      <c r="K11" s="565">
        <f>J11*$K$272</f>
        <v>16000</v>
      </c>
      <c r="L11" s="565">
        <f>J11*$L$272</f>
        <v>35329.171619265624</v>
      </c>
      <c r="M11" s="575">
        <f>'R.P. SEMANAL'!R11</f>
        <v>0</v>
      </c>
      <c r="N11" s="565">
        <f t="shared" ref="N11:N74" si="0">M11*$N$272</f>
        <v>0</v>
      </c>
      <c r="O11" s="565">
        <f>M11*$O$272</f>
        <v>0</v>
      </c>
      <c r="P11" s="575">
        <f>'R.P. SEMANAL'!T11</f>
        <v>0</v>
      </c>
      <c r="Q11" s="565">
        <f>P11*$Q$272</f>
        <v>0</v>
      </c>
      <c r="R11" s="565">
        <f>P11*$R$272</f>
        <v>0</v>
      </c>
      <c r="S11" s="575">
        <f>'R.P. SEMANAL'!V11</f>
        <v>0</v>
      </c>
      <c r="T11" s="565">
        <f>S11*$T$272</f>
        <v>0</v>
      </c>
      <c r="U11" s="657">
        <f>S11*U272</f>
        <v>0</v>
      </c>
      <c r="V11" s="575">
        <f>'R.P. SEMANAL'!X11</f>
        <v>0</v>
      </c>
      <c r="W11" s="565">
        <f t="shared" ref="W11:W74" si="1">V11*$W$272</f>
        <v>0</v>
      </c>
      <c r="X11" s="565">
        <f>V11*$X$272</f>
        <v>0</v>
      </c>
      <c r="Y11" s="575">
        <f>'R.P. SEMANAL'!Z11</f>
        <v>0</v>
      </c>
      <c r="Z11" s="565">
        <f>Y11*$Z$272</f>
        <v>0</v>
      </c>
      <c r="AA11" s="565">
        <f>Y11*$AA$272</f>
        <v>0</v>
      </c>
      <c r="AB11" s="575">
        <f>'R.P. SEMANAL'!AB11</f>
        <v>0</v>
      </c>
      <c r="AC11" s="565">
        <f>AB11*$AC$272</f>
        <v>0</v>
      </c>
      <c r="AD11" s="565">
        <f>AB11*$AD$272</f>
        <v>0</v>
      </c>
      <c r="AE11" s="575">
        <f>'R.P. SEMANAL'!AD11</f>
        <v>0</v>
      </c>
      <c r="AF11" s="565">
        <f>AE11*$AF$272</f>
        <v>0</v>
      </c>
      <c r="AG11" s="565">
        <f>AE11*$AG$272</f>
        <v>0</v>
      </c>
      <c r="AH11" s="575">
        <f>'R.P. SEMANAL'!AF11</f>
        <v>0</v>
      </c>
      <c r="AI11" s="565">
        <f>AH11*$AI$272</f>
        <v>0</v>
      </c>
      <c r="AJ11" s="565">
        <f>AH11*$AJ$272</f>
        <v>0</v>
      </c>
      <c r="AK11" s="575">
        <f>'R.P. SEMANAL'!AH11</f>
        <v>0</v>
      </c>
      <c r="AL11" s="565">
        <f>AK11*$AL$272</f>
        <v>0</v>
      </c>
      <c r="AM11" s="565">
        <f>AK11*$AM$272</f>
        <v>0</v>
      </c>
      <c r="AN11" s="575">
        <f>'R.P. SEMANAL'!AJ11</f>
        <v>0</v>
      </c>
      <c r="AO11" s="565">
        <f t="shared" ref="AO11:AO74" si="2">AN11*$AO$272</f>
        <v>0</v>
      </c>
      <c r="AP11" s="565">
        <f>AN11*$AP$272</f>
        <v>0</v>
      </c>
      <c r="AQ11" s="575">
        <f>'R.P. SEMANAL'!AL11</f>
        <v>0</v>
      </c>
      <c r="AR11" s="565">
        <f>AQ11*$AR$272</f>
        <v>0</v>
      </c>
      <c r="AS11" s="565">
        <f>AQ11*$AS$272</f>
        <v>0</v>
      </c>
      <c r="AT11" s="575">
        <f>'R.P. SEMANAL'!AN11</f>
        <v>0</v>
      </c>
      <c r="AU11" s="565">
        <f>AT11*$AU$272</f>
        <v>0</v>
      </c>
      <c r="AV11" s="565">
        <f>AT11*$AV$272</f>
        <v>0</v>
      </c>
      <c r="AW11" s="575">
        <f>'R.P. SEMANAL'!AP11</f>
        <v>0</v>
      </c>
      <c r="AX11" s="636">
        <f>AW11*$AX$272</f>
        <v>0</v>
      </c>
      <c r="AY11" s="775">
        <f>AW11*$AY$272</f>
        <v>0</v>
      </c>
      <c r="AZ11" s="847">
        <f>E11+H11+K11+N11+Q11+T11+W11+Z11+AC11+AF11+AI11+AL11+AO11+AR11+AU11+AX11</f>
        <v>21600</v>
      </c>
      <c r="BA11" s="846">
        <f>F11+I11+L11+O11+R11+U11+X11+AA11+AD11+AG11+AJ11+AM11+AP11+AS11+AV11+AY11</f>
        <v>41222.195481760042</v>
      </c>
      <c r="BB11" s="849">
        <f>BA11-AZ11</f>
        <v>19622.195481760042</v>
      </c>
      <c r="BC11" s="782"/>
      <c r="BD11" s="839">
        <f>'R.P. SEMANAL'!BZ11</f>
        <v>6500</v>
      </c>
      <c r="BE11" s="839">
        <f>'R.P. SEMANAL'!CB11</f>
        <v>0</v>
      </c>
      <c r="BF11" s="839">
        <f>'R.P. SEMANAL'!CD11</f>
        <v>0</v>
      </c>
      <c r="BG11" s="839">
        <f>'R.P. SEMANAL'!CF11</f>
        <v>400</v>
      </c>
      <c r="BH11" s="839">
        <f>'R.P. SEMANAL'!CH11</f>
        <v>1260</v>
      </c>
      <c r="BI11" s="839">
        <f>'R.P. SEMANAL'!CJ11</f>
        <v>0</v>
      </c>
      <c r="BJ11" s="839">
        <f>'R.P. SEMANAL'!CL11</f>
        <v>0</v>
      </c>
      <c r="BK11" s="839">
        <f>'R.P. SEMANAL'!CN11</f>
        <v>0</v>
      </c>
      <c r="BL11" s="839">
        <f>'R.P. SEMANAL'!CP11</f>
        <v>0</v>
      </c>
      <c r="BM11" s="857">
        <f>SUM(BD11:BL11)</f>
        <v>8160</v>
      </c>
      <c r="BN11" s="1024" t="str">
        <f>IF('R.P. SEMANAL'!CX11="","",'R.P. SEMANAL'!CX11)</f>
        <v/>
      </c>
      <c r="BO11" s="1025"/>
      <c r="BP11" s="1026"/>
    </row>
    <row r="12" spans="1:68" ht="22.5" customHeight="1" x14ac:dyDescent="0.2">
      <c r="A12" s="1027"/>
      <c r="B12" s="862">
        <f>IF('R.P. SEMANAL'!J12="","",'R.P. SEMANAL'!J12)</f>
        <v>1</v>
      </c>
      <c r="C12" s="577">
        <f>IF('R.P. SEMANAL'!K12="","",'R.P. SEMANAL'!K12)</f>
        <v>43440</v>
      </c>
      <c r="D12" s="575">
        <f>'R.P. SEMANAL'!L12</f>
        <v>10</v>
      </c>
      <c r="E12" s="576">
        <f t="shared" ref="E12:E75" si="3">D12*$E$272</f>
        <v>4000</v>
      </c>
      <c r="F12" s="576">
        <f t="shared" ref="F12:F75" si="4">D12*$F$272</f>
        <v>3410.9643651701999</v>
      </c>
      <c r="G12" s="575">
        <f>'R.P. SEMANAL'!N12</f>
        <v>10</v>
      </c>
      <c r="H12" s="565">
        <f t="shared" ref="H12:H75" si="5">G12*$H$272</f>
        <v>3000</v>
      </c>
      <c r="I12" s="565">
        <f t="shared" ref="I12:I75" si="6">G12*$I$272</f>
        <v>3955.3154629478231</v>
      </c>
      <c r="J12" s="575">
        <f>'R.P. SEMANAL'!P12</f>
        <v>7</v>
      </c>
      <c r="K12" s="565">
        <f t="shared" ref="K12:K75" si="7">J12*$K$272</f>
        <v>14000</v>
      </c>
      <c r="L12" s="565">
        <f t="shared" ref="L12:L75" si="8">J12*$L$272</f>
        <v>30913.02516685742</v>
      </c>
      <c r="M12" s="575">
        <f>'R.P. SEMANAL'!R12</f>
        <v>0</v>
      </c>
      <c r="N12" s="565">
        <f t="shared" si="0"/>
        <v>0</v>
      </c>
      <c r="O12" s="565">
        <f t="shared" ref="O12:O75" si="9">M12*$O$272</f>
        <v>0</v>
      </c>
      <c r="P12" s="575">
        <f>'R.P. SEMANAL'!T12</f>
        <v>0</v>
      </c>
      <c r="Q12" s="565">
        <f t="shared" ref="Q12:Q75" si="10">P12*$Q$272</f>
        <v>0</v>
      </c>
      <c r="R12" s="565">
        <f t="shared" ref="R12:R75" si="11">P12*$R$272</f>
        <v>0</v>
      </c>
      <c r="S12" s="575">
        <f>'R.P. SEMANAL'!V12</f>
        <v>0</v>
      </c>
      <c r="T12" s="835">
        <f t="shared" ref="T12:T75" si="12">S12*$T$272</f>
        <v>0</v>
      </c>
      <c r="U12" s="835">
        <f t="shared" ref="U12:U75" si="13">S12*U273</f>
        <v>0</v>
      </c>
      <c r="V12" s="575">
        <f>'R.P. SEMANAL'!X12</f>
        <v>0</v>
      </c>
      <c r="W12" s="565">
        <f t="shared" si="1"/>
        <v>0</v>
      </c>
      <c r="X12" s="565">
        <f t="shared" ref="X12:X75" si="14">V12*$X$272</f>
        <v>0</v>
      </c>
      <c r="Y12" s="575">
        <f>'R.P. SEMANAL'!Z12</f>
        <v>0</v>
      </c>
      <c r="Z12" s="565">
        <f t="shared" ref="Z12:Z75" si="15">Y12*$Z$272</f>
        <v>0</v>
      </c>
      <c r="AA12" s="565">
        <f t="shared" ref="AA12:AA75" si="16">Y12*$AA$272</f>
        <v>0</v>
      </c>
      <c r="AB12" s="575">
        <f>'R.P. SEMANAL'!AB12</f>
        <v>0</v>
      </c>
      <c r="AC12" s="565">
        <f t="shared" ref="AC12:AC75" si="17">AB12*$AC$272</f>
        <v>0</v>
      </c>
      <c r="AD12" s="565">
        <f t="shared" ref="AD12:AD75" si="18">AB12*$AD$272</f>
        <v>0</v>
      </c>
      <c r="AE12" s="575">
        <f>'R.P. SEMANAL'!AD12</f>
        <v>0</v>
      </c>
      <c r="AF12" s="565">
        <f t="shared" ref="AF12:AF75" si="19">AE12*$AF$272</f>
        <v>0</v>
      </c>
      <c r="AG12" s="565">
        <f t="shared" ref="AG12:AG75" si="20">AE12*$AG$272</f>
        <v>0</v>
      </c>
      <c r="AH12" s="575">
        <f>'R.P. SEMANAL'!AF12</f>
        <v>0</v>
      </c>
      <c r="AI12" s="565">
        <f t="shared" ref="AI12:AI75" si="21">AH12*$AI$272</f>
        <v>0</v>
      </c>
      <c r="AJ12" s="565">
        <f t="shared" ref="AJ12:AJ75" si="22">AH12*$AJ$272</f>
        <v>0</v>
      </c>
      <c r="AK12" s="575">
        <f>'R.P. SEMANAL'!AH12</f>
        <v>0</v>
      </c>
      <c r="AL12" s="565">
        <f t="shared" ref="AL12:AL75" si="23">AK12*$AL$272</f>
        <v>0</v>
      </c>
      <c r="AM12" s="565">
        <f t="shared" ref="AM12:AM75" si="24">AK12*$AM$272</f>
        <v>0</v>
      </c>
      <c r="AN12" s="575">
        <f>'R.P. SEMANAL'!AJ12</f>
        <v>0</v>
      </c>
      <c r="AO12" s="565">
        <f t="shared" si="2"/>
        <v>0</v>
      </c>
      <c r="AP12" s="565">
        <f t="shared" ref="AP12:AP75" si="25">AN12*$AP$272</f>
        <v>0</v>
      </c>
      <c r="AQ12" s="575">
        <f>'R.P. SEMANAL'!AL12</f>
        <v>0</v>
      </c>
      <c r="AR12" s="565">
        <f t="shared" ref="AR12:AR75" si="26">AQ12*$AR$272</f>
        <v>0</v>
      </c>
      <c r="AS12" s="565">
        <f t="shared" ref="AS12:AS75" si="27">AQ12*$AS$272</f>
        <v>0</v>
      </c>
      <c r="AT12" s="575">
        <f>'R.P. SEMANAL'!AN12</f>
        <v>0</v>
      </c>
      <c r="AU12" s="565">
        <f t="shared" ref="AU12:AU75" si="28">AT12*$AU$272</f>
        <v>0</v>
      </c>
      <c r="AV12" s="565">
        <f t="shared" ref="AV12:AV75" si="29">AT12*$AV$272</f>
        <v>0</v>
      </c>
      <c r="AW12" s="575">
        <f>'R.P. SEMANAL'!AP12</f>
        <v>0</v>
      </c>
      <c r="AX12" s="636">
        <f t="shared" ref="AX12:AX75" si="30">AW12*$AX$272</f>
        <v>0</v>
      </c>
      <c r="AY12" s="775">
        <f t="shared" ref="AY12:AY75" si="31">AW12*$AY$272</f>
        <v>0</v>
      </c>
      <c r="AZ12" s="847">
        <f>E12+H12+K12+N12+Q12+T12+W12+Z12+AC12+AF12+AI12+AL12+AO12+AR12+AU12+AX12</f>
        <v>21000</v>
      </c>
      <c r="BA12" s="846">
        <f>F12+I12+L12+O12+R12+U12+X12+AA12+AD12+AG12+AJ12+AM12+AP12+AS12+AV12+AY12</f>
        <v>38279.304994975442</v>
      </c>
      <c r="BB12" s="849">
        <f>BA12-AZ12</f>
        <v>17279.304994975442</v>
      </c>
      <c r="BC12" s="782"/>
      <c r="BD12" s="633">
        <f>'R.P. SEMANAL'!BZ12</f>
        <v>0</v>
      </c>
      <c r="BE12" s="633">
        <f>'R.P. SEMANAL'!CB12</f>
        <v>0</v>
      </c>
      <c r="BF12" s="633">
        <f>'R.P. SEMANAL'!CD12</f>
        <v>0</v>
      </c>
      <c r="BG12" s="633">
        <f>'R.P. SEMANAL'!CF12</f>
        <v>0</v>
      </c>
      <c r="BH12" s="633">
        <f>'R.P. SEMANAL'!CH12</f>
        <v>900</v>
      </c>
      <c r="BI12" s="633">
        <f>'R.P. SEMANAL'!CJ12</f>
        <v>0</v>
      </c>
      <c r="BJ12" s="633">
        <f>'R.P. SEMANAL'!CL12</f>
        <v>0</v>
      </c>
      <c r="BK12" s="633">
        <f>'R.P. SEMANAL'!CN12</f>
        <v>0</v>
      </c>
      <c r="BL12" s="633">
        <f>'R.P. SEMANAL'!CP12</f>
        <v>0</v>
      </c>
      <c r="BM12" s="858">
        <f t="shared" ref="BM12:BM75" si="32">SUM(BD12:BL12)</f>
        <v>900</v>
      </c>
      <c r="BN12" s="1018" t="str">
        <f>IF('R.P. SEMANAL'!CX12="","",'R.P. SEMANAL'!CX12)</f>
        <v/>
      </c>
      <c r="BO12" s="1019"/>
      <c r="BP12" s="1020"/>
    </row>
    <row r="13" spans="1:68" ht="22.5" customHeight="1" x14ac:dyDescent="0.2">
      <c r="A13" s="1027"/>
      <c r="B13" s="862">
        <f>IF('R.P. SEMANAL'!J13="","",'R.P. SEMANAL'!J13)</f>
        <v>2</v>
      </c>
      <c r="C13" s="577">
        <f>IF('R.P. SEMANAL'!K13="","",'R.P. SEMANAL'!K13)</f>
        <v>43448</v>
      </c>
      <c r="D13" s="575">
        <f>'R.P. SEMANAL'!L13</f>
        <v>10</v>
      </c>
      <c r="E13" s="576">
        <f t="shared" si="3"/>
        <v>4000</v>
      </c>
      <c r="F13" s="576">
        <f t="shared" si="4"/>
        <v>3410.9643651701999</v>
      </c>
      <c r="G13" s="575">
        <f>'R.P. SEMANAL'!N13</f>
        <v>10</v>
      </c>
      <c r="H13" s="565">
        <f t="shared" si="5"/>
        <v>3000</v>
      </c>
      <c r="I13" s="565">
        <f t="shared" si="6"/>
        <v>3955.3154629478231</v>
      </c>
      <c r="J13" s="575">
        <f>'R.P. SEMANAL'!P13</f>
        <v>10</v>
      </c>
      <c r="K13" s="565">
        <f t="shared" si="7"/>
        <v>20000</v>
      </c>
      <c r="L13" s="565">
        <f t="shared" si="8"/>
        <v>44161.464524082032</v>
      </c>
      <c r="M13" s="575">
        <f>'R.P. SEMANAL'!R13</f>
        <v>0</v>
      </c>
      <c r="N13" s="565">
        <f t="shared" si="0"/>
        <v>0</v>
      </c>
      <c r="O13" s="565">
        <f t="shared" si="9"/>
        <v>0</v>
      </c>
      <c r="P13" s="575">
        <f>'R.P. SEMANAL'!T13</f>
        <v>0</v>
      </c>
      <c r="Q13" s="565">
        <f t="shared" si="10"/>
        <v>0</v>
      </c>
      <c r="R13" s="565">
        <f t="shared" si="11"/>
        <v>0</v>
      </c>
      <c r="S13" s="575">
        <f>'R.P. SEMANAL'!V13</f>
        <v>0</v>
      </c>
      <c r="T13" s="835">
        <f t="shared" si="12"/>
        <v>0</v>
      </c>
      <c r="U13" s="835">
        <f t="shared" si="13"/>
        <v>0</v>
      </c>
      <c r="V13" s="575">
        <f>'R.P. SEMANAL'!X13</f>
        <v>0</v>
      </c>
      <c r="W13" s="565">
        <f t="shared" si="1"/>
        <v>0</v>
      </c>
      <c r="X13" s="565">
        <f t="shared" si="14"/>
        <v>0</v>
      </c>
      <c r="Y13" s="575">
        <f>'R.P. SEMANAL'!Z13</f>
        <v>0</v>
      </c>
      <c r="Z13" s="565">
        <f t="shared" si="15"/>
        <v>0</v>
      </c>
      <c r="AA13" s="565">
        <f t="shared" si="16"/>
        <v>0</v>
      </c>
      <c r="AB13" s="575">
        <f>'R.P. SEMANAL'!AB13</f>
        <v>0</v>
      </c>
      <c r="AC13" s="565">
        <f t="shared" si="17"/>
        <v>0</v>
      </c>
      <c r="AD13" s="565">
        <f t="shared" si="18"/>
        <v>0</v>
      </c>
      <c r="AE13" s="575">
        <f>'R.P. SEMANAL'!AD13</f>
        <v>0</v>
      </c>
      <c r="AF13" s="565">
        <f t="shared" si="19"/>
        <v>0</v>
      </c>
      <c r="AG13" s="565">
        <f t="shared" si="20"/>
        <v>0</v>
      </c>
      <c r="AH13" s="575">
        <f>'R.P. SEMANAL'!AF13</f>
        <v>0</v>
      </c>
      <c r="AI13" s="565">
        <f t="shared" si="21"/>
        <v>0</v>
      </c>
      <c r="AJ13" s="565">
        <f t="shared" si="22"/>
        <v>0</v>
      </c>
      <c r="AK13" s="575">
        <f>'R.P. SEMANAL'!AH13</f>
        <v>0</v>
      </c>
      <c r="AL13" s="565">
        <f t="shared" si="23"/>
        <v>0</v>
      </c>
      <c r="AM13" s="565">
        <f t="shared" si="24"/>
        <v>0</v>
      </c>
      <c r="AN13" s="575">
        <f>'R.P. SEMANAL'!AJ13</f>
        <v>0</v>
      </c>
      <c r="AO13" s="565">
        <f t="shared" si="2"/>
        <v>0</v>
      </c>
      <c r="AP13" s="565">
        <f t="shared" si="25"/>
        <v>0</v>
      </c>
      <c r="AQ13" s="575">
        <f>'R.P. SEMANAL'!AL13</f>
        <v>0</v>
      </c>
      <c r="AR13" s="565">
        <f t="shared" si="26"/>
        <v>0</v>
      </c>
      <c r="AS13" s="565">
        <f t="shared" si="27"/>
        <v>0</v>
      </c>
      <c r="AT13" s="575">
        <f>'R.P. SEMANAL'!AN13</f>
        <v>0</v>
      </c>
      <c r="AU13" s="565">
        <f t="shared" si="28"/>
        <v>0</v>
      </c>
      <c r="AV13" s="565">
        <f t="shared" si="29"/>
        <v>0</v>
      </c>
      <c r="AW13" s="575">
        <f>'R.P. SEMANAL'!AP13</f>
        <v>0</v>
      </c>
      <c r="AX13" s="636">
        <f t="shared" si="30"/>
        <v>0</v>
      </c>
      <c r="AY13" s="775">
        <f t="shared" si="31"/>
        <v>0</v>
      </c>
      <c r="AZ13" s="847">
        <f t="shared" ref="AZ13:AZ44" si="33">E13+H13+K13+N13+Q13+T13+W13+Z13+AC13+AF13+AI13+AL13+AO13+AR13+AU13+AX13</f>
        <v>27000</v>
      </c>
      <c r="BA13" s="846">
        <f t="shared" ref="BA13:BA76" si="34">F13+I13+L13+O13+R13+U13+X13+AA13+AD13+AG13+AJ13+AM13+AP13+AS13+AV13+AY13</f>
        <v>51527.744352200054</v>
      </c>
      <c r="BB13" s="849">
        <f t="shared" ref="BB13:BB76" si="35">BA13-AZ13</f>
        <v>24527.744352200054</v>
      </c>
      <c r="BC13" s="782"/>
      <c r="BD13" s="633">
        <f>'R.P. SEMANAL'!BZ13</f>
        <v>0</v>
      </c>
      <c r="BE13" s="633">
        <f>'R.P. SEMANAL'!CB13</f>
        <v>0</v>
      </c>
      <c r="BF13" s="633">
        <f>'R.P. SEMANAL'!CD13</f>
        <v>0</v>
      </c>
      <c r="BG13" s="633">
        <f>'R.P. SEMANAL'!CF13</f>
        <v>0</v>
      </c>
      <c r="BH13" s="633">
        <f>'R.P. SEMANAL'!CH13</f>
        <v>670</v>
      </c>
      <c r="BI13" s="633">
        <f>'R.P. SEMANAL'!CJ13</f>
        <v>0</v>
      </c>
      <c r="BJ13" s="633">
        <f>'R.P. SEMANAL'!CL13</f>
        <v>0</v>
      </c>
      <c r="BK13" s="633">
        <f>'R.P. SEMANAL'!CN13</f>
        <v>0</v>
      </c>
      <c r="BL13" s="633">
        <f>'R.P. SEMANAL'!CP13</f>
        <v>0</v>
      </c>
      <c r="BM13" s="858">
        <f t="shared" si="32"/>
        <v>670</v>
      </c>
      <c r="BN13" s="1018" t="str">
        <f>IF('R.P. SEMANAL'!CX13="","",'R.P. SEMANAL'!CX13)</f>
        <v/>
      </c>
      <c r="BO13" s="1019"/>
      <c r="BP13" s="1020"/>
    </row>
    <row r="14" spans="1:68" ht="22.5" customHeight="1" x14ac:dyDescent="0.2">
      <c r="A14" s="1027"/>
      <c r="B14" s="862">
        <f>IF('R.P. SEMANAL'!J14="","",'R.P. SEMANAL'!J14)</f>
        <v>2</v>
      </c>
      <c r="C14" s="577">
        <f>IF('R.P. SEMANAL'!K14="","",'R.P. SEMANAL'!K14)</f>
        <v>43448</v>
      </c>
      <c r="D14" s="575">
        <f>'R.P. SEMANAL'!L14</f>
        <v>7</v>
      </c>
      <c r="E14" s="576">
        <f t="shared" si="3"/>
        <v>2800</v>
      </c>
      <c r="F14" s="576">
        <f t="shared" si="4"/>
        <v>2387.67505561914</v>
      </c>
      <c r="G14" s="575">
        <f>'R.P. SEMANAL'!N14</f>
        <v>7</v>
      </c>
      <c r="H14" s="565">
        <f t="shared" si="5"/>
        <v>2100</v>
      </c>
      <c r="I14" s="565">
        <f t="shared" si="6"/>
        <v>2768.7208240634759</v>
      </c>
      <c r="J14" s="575">
        <f>'R.P. SEMANAL'!P14</f>
        <v>8</v>
      </c>
      <c r="K14" s="565">
        <f t="shared" si="7"/>
        <v>16000</v>
      </c>
      <c r="L14" s="565">
        <f t="shared" si="8"/>
        <v>35329.171619265624</v>
      </c>
      <c r="M14" s="575">
        <f>'R.P. SEMANAL'!R14</f>
        <v>0</v>
      </c>
      <c r="N14" s="565">
        <f t="shared" si="0"/>
        <v>0</v>
      </c>
      <c r="O14" s="565">
        <f t="shared" si="9"/>
        <v>0</v>
      </c>
      <c r="P14" s="575">
        <f>'R.P. SEMANAL'!T14</f>
        <v>0</v>
      </c>
      <c r="Q14" s="565">
        <f t="shared" si="10"/>
        <v>0</v>
      </c>
      <c r="R14" s="565">
        <f t="shared" si="11"/>
        <v>0</v>
      </c>
      <c r="S14" s="575">
        <f>'R.P. SEMANAL'!V14</f>
        <v>0</v>
      </c>
      <c r="T14" s="835">
        <f t="shared" si="12"/>
        <v>0</v>
      </c>
      <c r="U14" s="835">
        <f t="shared" si="13"/>
        <v>0</v>
      </c>
      <c r="V14" s="575">
        <f>'R.P. SEMANAL'!X14</f>
        <v>0</v>
      </c>
      <c r="W14" s="565">
        <f t="shared" si="1"/>
        <v>0</v>
      </c>
      <c r="X14" s="565">
        <f t="shared" si="14"/>
        <v>0</v>
      </c>
      <c r="Y14" s="575">
        <f>'R.P. SEMANAL'!Z14</f>
        <v>0</v>
      </c>
      <c r="Z14" s="565">
        <f t="shared" si="15"/>
        <v>0</v>
      </c>
      <c r="AA14" s="565">
        <f t="shared" si="16"/>
        <v>0</v>
      </c>
      <c r="AB14" s="575">
        <f>'R.P. SEMANAL'!AB14</f>
        <v>0</v>
      </c>
      <c r="AC14" s="565">
        <f t="shared" si="17"/>
        <v>0</v>
      </c>
      <c r="AD14" s="565">
        <f t="shared" si="18"/>
        <v>0</v>
      </c>
      <c r="AE14" s="575">
        <f>'R.P. SEMANAL'!AD14</f>
        <v>0</v>
      </c>
      <c r="AF14" s="565">
        <f t="shared" si="19"/>
        <v>0</v>
      </c>
      <c r="AG14" s="565">
        <f t="shared" si="20"/>
        <v>0</v>
      </c>
      <c r="AH14" s="575">
        <f>'R.P. SEMANAL'!AF14</f>
        <v>0</v>
      </c>
      <c r="AI14" s="565">
        <f t="shared" si="21"/>
        <v>0</v>
      </c>
      <c r="AJ14" s="565">
        <f t="shared" si="22"/>
        <v>0</v>
      </c>
      <c r="AK14" s="575">
        <f>'R.P. SEMANAL'!AH14</f>
        <v>0</v>
      </c>
      <c r="AL14" s="565">
        <f t="shared" si="23"/>
        <v>0</v>
      </c>
      <c r="AM14" s="565">
        <f t="shared" si="24"/>
        <v>0</v>
      </c>
      <c r="AN14" s="575">
        <f>'R.P. SEMANAL'!AJ14</f>
        <v>0</v>
      </c>
      <c r="AO14" s="565">
        <f t="shared" si="2"/>
        <v>0</v>
      </c>
      <c r="AP14" s="565">
        <f t="shared" si="25"/>
        <v>0</v>
      </c>
      <c r="AQ14" s="575">
        <f>'R.P. SEMANAL'!AL14</f>
        <v>0</v>
      </c>
      <c r="AR14" s="565">
        <f t="shared" si="26"/>
        <v>0</v>
      </c>
      <c r="AS14" s="565">
        <f t="shared" si="27"/>
        <v>0</v>
      </c>
      <c r="AT14" s="575">
        <f>'R.P. SEMANAL'!AN14</f>
        <v>0</v>
      </c>
      <c r="AU14" s="565">
        <f t="shared" si="28"/>
        <v>0</v>
      </c>
      <c r="AV14" s="565">
        <f t="shared" si="29"/>
        <v>0</v>
      </c>
      <c r="AW14" s="575">
        <f>'R.P. SEMANAL'!AP14</f>
        <v>0</v>
      </c>
      <c r="AX14" s="636">
        <f t="shared" si="30"/>
        <v>0</v>
      </c>
      <c r="AY14" s="775">
        <f t="shared" si="31"/>
        <v>0</v>
      </c>
      <c r="AZ14" s="847">
        <f t="shared" si="33"/>
        <v>20900</v>
      </c>
      <c r="BA14" s="846">
        <f t="shared" si="34"/>
        <v>40485.567498948236</v>
      </c>
      <c r="BB14" s="849">
        <f t="shared" si="35"/>
        <v>19585.567498948236</v>
      </c>
      <c r="BC14" s="782"/>
      <c r="BD14" s="633">
        <f>'R.P. SEMANAL'!BZ14</f>
        <v>0</v>
      </c>
      <c r="BE14" s="633">
        <f>'R.P. SEMANAL'!CB14</f>
        <v>0</v>
      </c>
      <c r="BF14" s="633">
        <f>'R.P. SEMANAL'!CD14</f>
        <v>0</v>
      </c>
      <c r="BG14" s="633">
        <f>'R.P. SEMANAL'!CF14</f>
        <v>0</v>
      </c>
      <c r="BH14" s="633">
        <f>'R.P. SEMANAL'!CH14</f>
        <v>850</v>
      </c>
      <c r="BI14" s="633">
        <f>'R.P. SEMANAL'!CJ14</f>
        <v>0</v>
      </c>
      <c r="BJ14" s="633">
        <f>'R.P. SEMANAL'!CL14</f>
        <v>0</v>
      </c>
      <c r="BK14" s="633">
        <f>'R.P. SEMANAL'!CN14</f>
        <v>0</v>
      </c>
      <c r="BL14" s="633">
        <f>'R.P. SEMANAL'!CP14</f>
        <v>0</v>
      </c>
      <c r="BM14" s="858">
        <f t="shared" si="32"/>
        <v>850</v>
      </c>
      <c r="BN14" s="1018" t="str">
        <f>IF('R.P. SEMANAL'!CX14="","",'R.P. SEMANAL'!CX14)</f>
        <v/>
      </c>
      <c r="BO14" s="1019"/>
      <c r="BP14" s="1020"/>
    </row>
    <row r="15" spans="1:68" ht="22.5" customHeight="1" x14ac:dyDescent="0.2">
      <c r="A15" s="1027"/>
      <c r="B15" s="862">
        <f>IF('R.P. SEMANAL'!J15="","",'R.P. SEMANAL'!J15)</f>
        <v>3</v>
      </c>
      <c r="C15" s="577">
        <f>IF('R.P. SEMANAL'!K15="","",'R.P. SEMANAL'!K15)</f>
        <v>43455</v>
      </c>
      <c r="D15" s="575">
        <f>'R.P. SEMANAL'!L15</f>
        <v>0</v>
      </c>
      <c r="E15" s="576">
        <f t="shared" si="3"/>
        <v>0</v>
      </c>
      <c r="F15" s="576">
        <f t="shared" si="4"/>
        <v>0</v>
      </c>
      <c r="G15" s="575">
        <f>'R.P. SEMANAL'!N15</f>
        <v>0</v>
      </c>
      <c r="H15" s="565">
        <f t="shared" si="5"/>
        <v>0</v>
      </c>
      <c r="I15" s="565">
        <f t="shared" si="6"/>
        <v>0</v>
      </c>
      <c r="J15" s="575">
        <f>'R.P. SEMANAL'!P15</f>
        <v>0</v>
      </c>
      <c r="K15" s="565">
        <f t="shared" si="7"/>
        <v>0</v>
      </c>
      <c r="L15" s="565">
        <f t="shared" si="8"/>
        <v>0</v>
      </c>
      <c r="M15" s="575">
        <f>'R.P. SEMANAL'!R15</f>
        <v>5</v>
      </c>
      <c r="N15" s="565">
        <f t="shared" si="0"/>
        <v>6500</v>
      </c>
      <c r="O15" s="565">
        <f t="shared" si="9"/>
        <v>0</v>
      </c>
      <c r="P15" s="575">
        <f>'R.P. SEMANAL'!T15</f>
        <v>5</v>
      </c>
      <c r="Q15" s="565">
        <f t="shared" si="10"/>
        <v>1000</v>
      </c>
      <c r="R15" s="565">
        <f t="shared" si="11"/>
        <v>1977.6577314739116</v>
      </c>
      <c r="S15" s="575">
        <f>'R.P. SEMANAL'!V15</f>
        <v>5</v>
      </c>
      <c r="T15" s="835">
        <f t="shared" si="12"/>
        <v>10000</v>
      </c>
      <c r="U15" s="835">
        <f t="shared" si="13"/>
        <v>0</v>
      </c>
      <c r="V15" s="575">
        <f>'R.P. SEMANAL'!X15</f>
        <v>4</v>
      </c>
      <c r="W15" s="565">
        <f t="shared" si="1"/>
        <v>10800</v>
      </c>
      <c r="X15" s="565">
        <f t="shared" si="14"/>
        <v>31657.009481433026</v>
      </c>
      <c r="Y15" s="575">
        <f>'R.P. SEMANAL'!Z15</f>
        <v>0</v>
      </c>
      <c r="Z15" s="565">
        <f t="shared" si="15"/>
        <v>0</v>
      </c>
      <c r="AA15" s="565">
        <f t="shared" si="16"/>
        <v>0</v>
      </c>
      <c r="AB15" s="575">
        <f>'R.P. SEMANAL'!AB15</f>
        <v>0</v>
      </c>
      <c r="AC15" s="565">
        <f t="shared" si="17"/>
        <v>0</v>
      </c>
      <c r="AD15" s="565">
        <f t="shared" si="18"/>
        <v>0</v>
      </c>
      <c r="AE15" s="575">
        <f>'R.P. SEMANAL'!AD15</f>
        <v>0</v>
      </c>
      <c r="AF15" s="565">
        <f t="shared" si="19"/>
        <v>0</v>
      </c>
      <c r="AG15" s="565">
        <f t="shared" si="20"/>
        <v>0</v>
      </c>
      <c r="AH15" s="575">
        <f>'R.P. SEMANAL'!AF15</f>
        <v>0</v>
      </c>
      <c r="AI15" s="565">
        <f t="shared" si="21"/>
        <v>0</v>
      </c>
      <c r="AJ15" s="565">
        <f t="shared" si="22"/>
        <v>0</v>
      </c>
      <c r="AK15" s="575">
        <f>'R.P. SEMANAL'!AH15</f>
        <v>0</v>
      </c>
      <c r="AL15" s="565">
        <f t="shared" si="23"/>
        <v>0</v>
      </c>
      <c r="AM15" s="565">
        <f t="shared" si="24"/>
        <v>0</v>
      </c>
      <c r="AN15" s="575">
        <f>'R.P. SEMANAL'!AJ15</f>
        <v>0</v>
      </c>
      <c r="AO15" s="565">
        <f t="shared" si="2"/>
        <v>0</v>
      </c>
      <c r="AP15" s="565">
        <f t="shared" si="25"/>
        <v>0</v>
      </c>
      <c r="AQ15" s="575">
        <f>'R.P. SEMANAL'!AL15</f>
        <v>0</v>
      </c>
      <c r="AR15" s="565">
        <f t="shared" si="26"/>
        <v>0</v>
      </c>
      <c r="AS15" s="565">
        <f t="shared" si="27"/>
        <v>0</v>
      </c>
      <c r="AT15" s="575">
        <f>'R.P. SEMANAL'!AN15</f>
        <v>0</v>
      </c>
      <c r="AU15" s="565">
        <f t="shared" si="28"/>
        <v>0</v>
      </c>
      <c r="AV15" s="565">
        <f t="shared" si="29"/>
        <v>0</v>
      </c>
      <c r="AW15" s="575">
        <f>'R.P. SEMANAL'!AP15</f>
        <v>0</v>
      </c>
      <c r="AX15" s="636">
        <f t="shared" si="30"/>
        <v>0</v>
      </c>
      <c r="AY15" s="775">
        <f t="shared" si="31"/>
        <v>0</v>
      </c>
      <c r="AZ15" s="847">
        <f t="shared" si="33"/>
        <v>28300</v>
      </c>
      <c r="BA15" s="846">
        <f t="shared" si="34"/>
        <v>33634.667212906934</v>
      </c>
      <c r="BB15" s="849">
        <f t="shared" si="35"/>
        <v>5334.6672129069339</v>
      </c>
      <c r="BC15" s="782"/>
      <c r="BD15" s="633">
        <f>'R.P. SEMANAL'!BZ15</f>
        <v>0</v>
      </c>
      <c r="BE15" s="633">
        <f>'R.P. SEMANAL'!CB15</f>
        <v>0</v>
      </c>
      <c r="BF15" s="633">
        <f>'R.P. SEMANAL'!CD15</f>
        <v>0</v>
      </c>
      <c r="BG15" s="633">
        <f>'R.P. SEMANAL'!CF15</f>
        <v>0</v>
      </c>
      <c r="BH15" s="633">
        <f>'R.P. SEMANAL'!CH15</f>
        <v>720</v>
      </c>
      <c r="BI15" s="633">
        <f>'R.P. SEMANAL'!CJ15</f>
        <v>0</v>
      </c>
      <c r="BJ15" s="633">
        <f>'R.P. SEMANAL'!CL15</f>
        <v>0</v>
      </c>
      <c r="BK15" s="633">
        <f>'R.P. SEMANAL'!CN15</f>
        <v>0</v>
      </c>
      <c r="BL15" s="633">
        <f>'R.P. SEMANAL'!CP15</f>
        <v>0</v>
      </c>
      <c r="BM15" s="858">
        <f t="shared" si="32"/>
        <v>720</v>
      </c>
      <c r="BN15" s="1018" t="str">
        <f>IF('R.P. SEMANAL'!CX15="","",'R.P. SEMANAL'!CX15)</f>
        <v/>
      </c>
      <c r="BO15" s="1019"/>
      <c r="BP15" s="1020"/>
    </row>
    <row r="16" spans="1:68" ht="22.5" customHeight="1" x14ac:dyDescent="0.2">
      <c r="A16" s="1027"/>
      <c r="B16" s="862">
        <f>IF('R.P. SEMANAL'!J16="","",'R.P. SEMANAL'!J16)</f>
        <v>3</v>
      </c>
      <c r="C16" s="577">
        <f>IF('R.P. SEMANAL'!K16="","",'R.P. SEMANAL'!K16)</f>
        <v>43455</v>
      </c>
      <c r="D16" s="575">
        <f>'R.P. SEMANAL'!L16</f>
        <v>0</v>
      </c>
      <c r="E16" s="576">
        <f t="shared" si="3"/>
        <v>0</v>
      </c>
      <c r="F16" s="576">
        <f t="shared" si="4"/>
        <v>0</v>
      </c>
      <c r="G16" s="575">
        <f>'R.P. SEMANAL'!N16</f>
        <v>0</v>
      </c>
      <c r="H16" s="565">
        <f t="shared" si="5"/>
        <v>0</v>
      </c>
      <c r="I16" s="565">
        <f t="shared" si="6"/>
        <v>0</v>
      </c>
      <c r="J16" s="575">
        <f>'R.P. SEMANAL'!P16</f>
        <v>2</v>
      </c>
      <c r="K16" s="565">
        <f t="shared" si="7"/>
        <v>4000</v>
      </c>
      <c r="L16" s="565">
        <f t="shared" si="8"/>
        <v>8832.292904816406</v>
      </c>
      <c r="M16" s="575">
        <f>'R.P. SEMANAL'!R16</f>
        <v>6</v>
      </c>
      <c r="N16" s="565">
        <f t="shared" si="0"/>
        <v>7800</v>
      </c>
      <c r="O16" s="565">
        <f t="shared" si="9"/>
        <v>0</v>
      </c>
      <c r="P16" s="575">
        <f>'R.P. SEMANAL'!T16</f>
        <v>6</v>
      </c>
      <c r="Q16" s="565">
        <f t="shared" si="10"/>
        <v>1200</v>
      </c>
      <c r="R16" s="565">
        <f t="shared" si="11"/>
        <v>2373.1892777686935</v>
      </c>
      <c r="S16" s="575">
        <f>'R.P. SEMANAL'!V16</f>
        <v>3</v>
      </c>
      <c r="T16" s="835">
        <f t="shared" si="12"/>
        <v>6000</v>
      </c>
      <c r="U16" s="835">
        <f t="shared" si="13"/>
        <v>0</v>
      </c>
      <c r="V16" s="575">
        <f>'R.P. SEMANAL'!X16</f>
        <v>3</v>
      </c>
      <c r="W16" s="565">
        <f t="shared" si="1"/>
        <v>8100</v>
      </c>
      <c r="X16" s="565">
        <f t="shared" si="14"/>
        <v>23742.75711107477</v>
      </c>
      <c r="Y16" s="575">
        <f>'R.P. SEMANAL'!Z16</f>
        <v>0</v>
      </c>
      <c r="Z16" s="565">
        <f t="shared" si="15"/>
        <v>0</v>
      </c>
      <c r="AA16" s="565">
        <f t="shared" si="16"/>
        <v>0</v>
      </c>
      <c r="AB16" s="575">
        <f>'R.P. SEMANAL'!AB16</f>
        <v>0</v>
      </c>
      <c r="AC16" s="565">
        <f t="shared" si="17"/>
        <v>0</v>
      </c>
      <c r="AD16" s="565">
        <f t="shared" si="18"/>
        <v>0</v>
      </c>
      <c r="AE16" s="575">
        <f>'R.P. SEMANAL'!AD16</f>
        <v>0</v>
      </c>
      <c r="AF16" s="565">
        <f t="shared" si="19"/>
        <v>0</v>
      </c>
      <c r="AG16" s="565">
        <f t="shared" si="20"/>
        <v>0</v>
      </c>
      <c r="AH16" s="575">
        <f>'R.P. SEMANAL'!AF16</f>
        <v>0</v>
      </c>
      <c r="AI16" s="565">
        <f t="shared" si="21"/>
        <v>0</v>
      </c>
      <c r="AJ16" s="565">
        <f t="shared" si="22"/>
        <v>0</v>
      </c>
      <c r="AK16" s="575">
        <f>'R.P. SEMANAL'!AH16</f>
        <v>0</v>
      </c>
      <c r="AL16" s="565">
        <f t="shared" si="23"/>
        <v>0</v>
      </c>
      <c r="AM16" s="565">
        <f t="shared" si="24"/>
        <v>0</v>
      </c>
      <c r="AN16" s="575">
        <f>'R.P. SEMANAL'!AJ16</f>
        <v>0</v>
      </c>
      <c r="AO16" s="565">
        <f t="shared" si="2"/>
        <v>0</v>
      </c>
      <c r="AP16" s="565">
        <f t="shared" si="25"/>
        <v>0</v>
      </c>
      <c r="AQ16" s="575">
        <f>'R.P. SEMANAL'!AL16</f>
        <v>0</v>
      </c>
      <c r="AR16" s="565">
        <f t="shared" si="26"/>
        <v>0</v>
      </c>
      <c r="AS16" s="565">
        <f t="shared" si="27"/>
        <v>0</v>
      </c>
      <c r="AT16" s="575">
        <f>'R.P. SEMANAL'!AN16</f>
        <v>0</v>
      </c>
      <c r="AU16" s="565">
        <f t="shared" si="28"/>
        <v>0</v>
      </c>
      <c r="AV16" s="565">
        <f t="shared" si="29"/>
        <v>0</v>
      </c>
      <c r="AW16" s="575">
        <f>'R.P. SEMANAL'!AP16</f>
        <v>0</v>
      </c>
      <c r="AX16" s="636">
        <f t="shared" si="30"/>
        <v>0</v>
      </c>
      <c r="AY16" s="775">
        <f t="shared" si="31"/>
        <v>0</v>
      </c>
      <c r="AZ16" s="847">
        <f t="shared" si="33"/>
        <v>27100</v>
      </c>
      <c r="BA16" s="846">
        <f t="shared" si="34"/>
        <v>34948.23929365987</v>
      </c>
      <c r="BB16" s="849">
        <f t="shared" si="35"/>
        <v>7848.2392936598699</v>
      </c>
      <c r="BC16" s="782"/>
      <c r="BD16" s="633">
        <f>'R.P. SEMANAL'!BZ16</f>
        <v>6500</v>
      </c>
      <c r="BE16" s="633">
        <f>'R.P. SEMANAL'!CB16</f>
        <v>0</v>
      </c>
      <c r="BF16" s="633">
        <f>'R.P. SEMANAL'!CD16</f>
        <v>0</v>
      </c>
      <c r="BG16" s="633">
        <f>'R.P. SEMANAL'!CF16</f>
        <v>400</v>
      </c>
      <c r="BH16" s="633">
        <f>'R.P. SEMANAL'!CH16</f>
        <v>720</v>
      </c>
      <c r="BI16" s="633">
        <f>'R.P. SEMANAL'!CJ16</f>
        <v>0</v>
      </c>
      <c r="BJ16" s="633">
        <f>'R.P. SEMANAL'!CL16</f>
        <v>0</v>
      </c>
      <c r="BK16" s="633">
        <f>'R.P. SEMANAL'!CN16</f>
        <v>0</v>
      </c>
      <c r="BL16" s="633">
        <f>'R.P. SEMANAL'!CP16</f>
        <v>0</v>
      </c>
      <c r="BM16" s="858">
        <f t="shared" si="32"/>
        <v>7620</v>
      </c>
      <c r="BN16" s="1018" t="str">
        <f>IF('R.P. SEMANAL'!CX16="","",'R.P. SEMANAL'!CX16)</f>
        <v/>
      </c>
      <c r="BO16" s="1019"/>
      <c r="BP16" s="1020"/>
    </row>
    <row r="17" spans="1:68" ht="22.5" customHeight="1" x14ac:dyDescent="0.2">
      <c r="A17" s="1027"/>
      <c r="B17" s="862" t="str">
        <f>IF('R.P. SEMANAL'!J17="","",'R.P. SEMANAL'!J17)</f>
        <v/>
      </c>
      <c r="C17" s="577" t="str">
        <f>IF('R.P. SEMANAL'!K17="","",'R.P. SEMANAL'!K17)</f>
        <v/>
      </c>
      <c r="D17" s="575">
        <f>'R.P. SEMANAL'!L17</f>
        <v>0</v>
      </c>
      <c r="E17" s="576">
        <f t="shared" si="3"/>
        <v>0</v>
      </c>
      <c r="F17" s="576">
        <f t="shared" si="4"/>
        <v>0</v>
      </c>
      <c r="G17" s="575">
        <f>'R.P. SEMANAL'!N17</f>
        <v>0</v>
      </c>
      <c r="H17" s="565">
        <f t="shared" si="5"/>
        <v>0</v>
      </c>
      <c r="I17" s="565">
        <f t="shared" si="6"/>
        <v>0</v>
      </c>
      <c r="J17" s="575">
        <f>'R.P. SEMANAL'!P17</f>
        <v>0</v>
      </c>
      <c r="K17" s="565">
        <f t="shared" si="7"/>
        <v>0</v>
      </c>
      <c r="L17" s="565">
        <f t="shared" si="8"/>
        <v>0</v>
      </c>
      <c r="M17" s="575">
        <f>'R.P. SEMANAL'!R17</f>
        <v>0</v>
      </c>
      <c r="N17" s="565">
        <f t="shared" si="0"/>
        <v>0</v>
      </c>
      <c r="O17" s="565">
        <f t="shared" si="9"/>
        <v>0</v>
      </c>
      <c r="P17" s="575">
        <f>'R.P. SEMANAL'!T17</f>
        <v>0</v>
      </c>
      <c r="Q17" s="565">
        <f t="shared" si="10"/>
        <v>0</v>
      </c>
      <c r="R17" s="565">
        <f t="shared" si="11"/>
        <v>0</v>
      </c>
      <c r="S17" s="575">
        <f>'R.P. SEMANAL'!V17</f>
        <v>0</v>
      </c>
      <c r="T17" s="835">
        <f t="shared" si="12"/>
        <v>0</v>
      </c>
      <c r="U17" s="835">
        <f t="shared" si="13"/>
        <v>0</v>
      </c>
      <c r="V17" s="575">
        <f>'R.P. SEMANAL'!X17</f>
        <v>0</v>
      </c>
      <c r="W17" s="565">
        <f t="shared" si="1"/>
        <v>0</v>
      </c>
      <c r="X17" s="565">
        <f t="shared" si="14"/>
        <v>0</v>
      </c>
      <c r="Y17" s="575">
        <f>'R.P. SEMANAL'!Z17</f>
        <v>0</v>
      </c>
      <c r="Z17" s="565">
        <f t="shared" si="15"/>
        <v>0</v>
      </c>
      <c r="AA17" s="565">
        <f t="shared" si="16"/>
        <v>0</v>
      </c>
      <c r="AB17" s="575">
        <f>'R.P. SEMANAL'!AB17</f>
        <v>0</v>
      </c>
      <c r="AC17" s="565">
        <f t="shared" si="17"/>
        <v>0</v>
      </c>
      <c r="AD17" s="565">
        <f t="shared" si="18"/>
        <v>0</v>
      </c>
      <c r="AE17" s="575">
        <f>'R.P. SEMANAL'!AD17</f>
        <v>0</v>
      </c>
      <c r="AF17" s="565">
        <f t="shared" si="19"/>
        <v>0</v>
      </c>
      <c r="AG17" s="565">
        <f t="shared" si="20"/>
        <v>0</v>
      </c>
      <c r="AH17" s="575">
        <f>'R.P. SEMANAL'!AF17</f>
        <v>0</v>
      </c>
      <c r="AI17" s="565">
        <f t="shared" si="21"/>
        <v>0</v>
      </c>
      <c r="AJ17" s="565">
        <f t="shared" si="22"/>
        <v>0</v>
      </c>
      <c r="AK17" s="575">
        <f>'R.P. SEMANAL'!AH17</f>
        <v>0</v>
      </c>
      <c r="AL17" s="565">
        <f t="shared" si="23"/>
        <v>0</v>
      </c>
      <c r="AM17" s="565">
        <f t="shared" si="24"/>
        <v>0</v>
      </c>
      <c r="AN17" s="575">
        <f>'R.P. SEMANAL'!AJ17</f>
        <v>0</v>
      </c>
      <c r="AO17" s="565">
        <f t="shared" si="2"/>
        <v>0</v>
      </c>
      <c r="AP17" s="565">
        <f t="shared" si="25"/>
        <v>0</v>
      </c>
      <c r="AQ17" s="575">
        <f>'R.P. SEMANAL'!AL17</f>
        <v>0</v>
      </c>
      <c r="AR17" s="565">
        <f t="shared" si="26"/>
        <v>0</v>
      </c>
      <c r="AS17" s="565">
        <f t="shared" si="27"/>
        <v>0</v>
      </c>
      <c r="AT17" s="575">
        <f>'R.P. SEMANAL'!AN17</f>
        <v>0</v>
      </c>
      <c r="AU17" s="565">
        <f t="shared" si="28"/>
        <v>0</v>
      </c>
      <c r="AV17" s="565">
        <f t="shared" si="29"/>
        <v>0</v>
      </c>
      <c r="AW17" s="575">
        <f>'R.P. SEMANAL'!AP17</f>
        <v>0</v>
      </c>
      <c r="AX17" s="636">
        <f t="shared" si="30"/>
        <v>0</v>
      </c>
      <c r="AY17" s="775">
        <f t="shared" si="31"/>
        <v>0</v>
      </c>
      <c r="AZ17" s="847">
        <f t="shared" si="33"/>
        <v>0</v>
      </c>
      <c r="BA17" s="846">
        <f t="shared" si="34"/>
        <v>0</v>
      </c>
      <c r="BB17" s="849">
        <f t="shared" si="35"/>
        <v>0</v>
      </c>
      <c r="BC17" s="782"/>
      <c r="BD17" s="633">
        <f>'R.P. SEMANAL'!BZ17</f>
        <v>0</v>
      </c>
      <c r="BE17" s="633">
        <f>'R.P. SEMANAL'!CB17</f>
        <v>0</v>
      </c>
      <c r="BF17" s="633">
        <f>'R.P. SEMANAL'!CD17</f>
        <v>0</v>
      </c>
      <c r="BG17" s="633">
        <f>'R.P. SEMANAL'!CF17</f>
        <v>0</v>
      </c>
      <c r="BH17" s="633">
        <f>'R.P. SEMANAL'!CH17</f>
        <v>0</v>
      </c>
      <c r="BI17" s="633">
        <f>'R.P. SEMANAL'!CJ17</f>
        <v>0</v>
      </c>
      <c r="BJ17" s="633">
        <f>'R.P. SEMANAL'!CL17</f>
        <v>0</v>
      </c>
      <c r="BK17" s="633">
        <f>'R.P. SEMANAL'!CN17</f>
        <v>0</v>
      </c>
      <c r="BL17" s="633">
        <f>'R.P. SEMANAL'!CP17</f>
        <v>0</v>
      </c>
      <c r="BM17" s="858">
        <f t="shared" si="32"/>
        <v>0</v>
      </c>
      <c r="BN17" s="1018" t="str">
        <f>IF('R.P. SEMANAL'!CX17="","",'R.P. SEMANAL'!CX17)</f>
        <v/>
      </c>
      <c r="BO17" s="1019"/>
      <c r="BP17" s="1020"/>
    </row>
    <row r="18" spans="1:68" ht="22.5" customHeight="1" x14ac:dyDescent="0.2">
      <c r="A18" s="1027"/>
      <c r="B18" s="862" t="str">
        <f>IF('R.P. SEMANAL'!J18="","",'R.P. SEMANAL'!J18)</f>
        <v/>
      </c>
      <c r="C18" s="577" t="str">
        <f>IF('R.P. SEMANAL'!K18="","",'R.P. SEMANAL'!K18)</f>
        <v/>
      </c>
      <c r="D18" s="575">
        <f>'R.P. SEMANAL'!L18</f>
        <v>0</v>
      </c>
      <c r="E18" s="576">
        <f t="shared" si="3"/>
        <v>0</v>
      </c>
      <c r="F18" s="576">
        <f t="shared" si="4"/>
        <v>0</v>
      </c>
      <c r="G18" s="575">
        <f>'R.P. SEMANAL'!N18</f>
        <v>0</v>
      </c>
      <c r="H18" s="565">
        <f t="shared" si="5"/>
        <v>0</v>
      </c>
      <c r="I18" s="565">
        <f t="shared" si="6"/>
        <v>0</v>
      </c>
      <c r="J18" s="575">
        <f>'R.P. SEMANAL'!P18</f>
        <v>0</v>
      </c>
      <c r="K18" s="565">
        <f t="shared" si="7"/>
        <v>0</v>
      </c>
      <c r="L18" s="565">
        <f t="shared" si="8"/>
        <v>0</v>
      </c>
      <c r="M18" s="575">
        <f>'R.P. SEMANAL'!R18</f>
        <v>0</v>
      </c>
      <c r="N18" s="565">
        <f t="shared" si="0"/>
        <v>0</v>
      </c>
      <c r="O18" s="565">
        <f t="shared" si="9"/>
        <v>0</v>
      </c>
      <c r="P18" s="575">
        <f>'R.P. SEMANAL'!T18</f>
        <v>0</v>
      </c>
      <c r="Q18" s="565">
        <f t="shared" si="10"/>
        <v>0</v>
      </c>
      <c r="R18" s="565">
        <f t="shared" si="11"/>
        <v>0</v>
      </c>
      <c r="S18" s="575">
        <f>'R.P. SEMANAL'!V18</f>
        <v>0</v>
      </c>
      <c r="T18" s="835">
        <f t="shared" si="12"/>
        <v>0</v>
      </c>
      <c r="U18" s="835">
        <f t="shared" si="13"/>
        <v>0</v>
      </c>
      <c r="V18" s="575">
        <f>'R.P. SEMANAL'!X18</f>
        <v>0</v>
      </c>
      <c r="W18" s="565">
        <f t="shared" si="1"/>
        <v>0</v>
      </c>
      <c r="X18" s="565">
        <f t="shared" si="14"/>
        <v>0</v>
      </c>
      <c r="Y18" s="575">
        <f>'R.P. SEMANAL'!Z18</f>
        <v>0</v>
      </c>
      <c r="Z18" s="565">
        <f t="shared" si="15"/>
        <v>0</v>
      </c>
      <c r="AA18" s="565">
        <f t="shared" si="16"/>
        <v>0</v>
      </c>
      <c r="AB18" s="575">
        <f>'R.P. SEMANAL'!AB18</f>
        <v>0</v>
      </c>
      <c r="AC18" s="565">
        <f t="shared" si="17"/>
        <v>0</v>
      </c>
      <c r="AD18" s="565">
        <f t="shared" si="18"/>
        <v>0</v>
      </c>
      <c r="AE18" s="575">
        <f>'R.P. SEMANAL'!AD18</f>
        <v>0</v>
      </c>
      <c r="AF18" s="565">
        <f t="shared" si="19"/>
        <v>0</v>
      </c>
      <c r="AG18" s="565">
        <f t="shared" si="20"/>
        <v>0</v>
      </c>
      <c r="AH18" s="575">
        <f>'R.P. SEMANAL'!AF18</f>
        <v>0</v>
      </c>
      <c r="AI18" s="565">
        <f t="shared" si="21"/>
        <v>0</v>
      </c>
      <c r="AJ18" s="565">
        <f t="shared" si="22"/>
        <v>0</v>
      </c>
      <c r="AK18" s="575">
        <f>'R.P. SEMANAL'!AH18</f>
        <v>0</v>
      </c>
      <c r="AL18" s="565">
        <f t="shared" si="23"/>
        <v>0</v>
      </c>
      <c r="AM18" s="565">
        <f t="shared" si="24"/>
        <v>0</v>
      </c>
      <c r="AN18" s="575">
        <f>'R.P. SEMANAL'!AJ18</f>
        <v>0</v>
      </c>
      <c r="AO18" s="565">
        <f t="shared" si="2"/>
        <v>0</v>
      </c>
      <c r="AP18" s="565">
        <f t="shared" si="25"/>
        <v>0</v>
      </c>
      <c r="AQ18" s="575">
        <f>'R.P. SEMANAL'!AL18</f>
        <v>0</v>
      </c>
      <c r="AR18" s="565">
        <f t="shared" si="26"/>
        <v>0</v>
      </c>
      <c r="AS18" s="565">
        <f t="shared" si="27"/>
        <v>0</v>
      </c>
      <c r="AT18" s="575">
        <f>'R.P. SEMANAL'!AN18</f>
        <v>0</v>
      </c>
      <c r="AU18" s="565">
        <f t="shared" si="28"/>
        <v>0</v>
      </c>
      <c r="AV18" s="565">
        <f t="shared" si="29"/>
        <v>0</v>
      </c>
      <c r="AW18" s="575">
        <f>'R.P. SEMANAL'!AP18</f>
        <v>0</v>
      </c>
      <c r="AX18" s="636">
        <f t="shared" si="30"/>
        <v>0</v>
      </c>
      <c r="AY18" s="775">
        <f t="shared" si="31"/>
        <v>0</v>
      </c>
      <c r="AZ18" s="847">
        <f t="shared" si="33"/>
        <v>0</v>
      </c>
      <c r="BA18" s="846">
        <f t="shared" si="34"/>
        <v>0</v>
      </c>
      <c r="BB18" s="849">
        <f t="shared" si="35"/>
        <v>0</v>
      </c>
      <c r="BC18" s="782"/>
      <c r="BD18" s="633">
        <f>'R.P. SEMANAL'!BZ18</f>
        <v>0</v>
      </c>
      <c r="BE18" s="633">
        <f>'R.P. SEMANAL'!CB18</f>
        <v>0</v>
      </c>
      <c r="BF18" s="633">
        <f>'R.P. SEMANAL'!CD18</f>
        <v>0</v>
      </c>
      <c r="BG18" s="633">
        <f>'R.P. SEMANAL'!CF18</f>
        <v>0</v>
      </c>
      <c r="BH18" s="633">
        <f>'R.P. SEMANAL'!CH18</f>
        <v>0</v>
      </c>
      <c r="BI18" s="633">
        <f>'R.P. SEMANAL'!CJ18</f>
        <v>0</v>
      </c>
      <c r="BJ18" s="633">
        <f>'R.P. SEMANAL'!CL18</f>
        <v>0</v>
      </c>
      <c r="BK18" s="633">
        <f>'R.P. SEMANAL'!CN18</f>
        <v>0</v>
      </c>
      <c r="BL18" s="633">
        <f>'R.P. SEMANAL'!CP18</f>
        <v>0</v>
      </c>
      <c r="BM18" s="858">
        <f t="shared" si="32"/>
        <v>0</v>
      </c>
      <c r="BN18" s="1018" t="str">
        <f>IF('R.P. SEMANAL'!CX18="","",'R.P. SEMANAL'!CX18)</f>
        <v/>
      </c>
      <c r="BO18" s="1019"/>
      <c r="BP18" s="1020"/>
    </row>
    <row r="19" spans="1:68" ht="22.5" customHeight="1" x14ac:dyDescent="0.2">
      <c r="A19" s="1027"/>
      <c r="B19" s="862" t="str">
        <f>IF('R.P. SEMANAL'!J19="","",'R.P. SEMANAL'!J19)</f>
        <v/>
      </c>
      <c r="C19" s="577" t="str">
        <f>IF('R.P. SEMANAL'!K19="","",'R.P. SEMANAL'!K19)</f>
        <v/>
      </c>
      <c r="D19" s="575">
        <f>'R.P. SEMANAL'!L19</f>
        <v>0</v>
      </c>
      <c r="E19" s="576">
        <f t="shared" si="3"/>
        <v>0</v>
      </c>
      <c r="F19" s="576">
        <f t="shared" si="4"/>
        <v>0</v>
      </c>
      <c r="G19" s="575">
        <f>'R.P. SEMANAL'!N19</f>
        <v>0</v>
      </c>
      <c r="H19" s="565">
        <f t="shared" si="5"/>
        <v>0</v>
      </c>
      <c r="I19" s="565">
        <f t="shared" si="6"/>
        <v>0</v>
      </c>
      <c r="J19" s="575">
        <f>'R.P. SEMANAL'!P19</f>
        <v>0</v>
      </c>
      <c r="K19" s="565">
        <f t="shared" si="7"/>
        <v>0</v>
      </c>
      <c r="L19" s="565">
        <f t="shared" si="8"/>
        <v>0</v>
      </c>
      <c r="M19" s="575">
        <f>'R.P. SEMANAL'!R19</f>
        <v>0</v>
      </c>
      <c r="N19" s="565">
        <f t="shared" si="0"/>
        <v>0</v>
      </c>
      <c r="O19" s="565">
        <f t="shared" si="9"/>
        <v>0</v>
      </c>
      <c r="P19" s="575">
        <f>'R.P. SEMANAL'!T19</f>
        <v>0</v>
      </c>
      <c r="Q19" s="565">
        <f t="shared" si="10"/>
        <v>0</v>
      </c>
      <c r="R19" s="565">
        <f t="shared" si="11"/>
        <v>0</v>
      </c>
      <c r="S19" s="575">
        <f>'R.P. SEMANAL'!V19</f>
        <v>0</v>
      </c>
      <c r="T19" s="835">
        <f t="shared" si="12"/>
        <v>0</v>
      </c>
      <c r="U19" s="835">
        <f t="shared" si="13"/>
        <v>0</v>
      </c>
      <c r="V19" s="575">
        <f>'R.P. SEMANAL'!X19</f>
        <v>0</v>
      </c>
      <c r="W19" s="565">
        <f t="shared" si="1"/>
        <v>0</v>
      </c>
      <c r="X19" s="565">
        <f t="shared" si="14"/>
        <v>0</v>
      </c>
      <c r="Y19" s="575">
        <f>'R.P. SEMANAL'!Z19</f>
        <v>0</v>
      </c>
      <c r="Z19" s="565">
        <f t="shared" si="15"/>
        <v>0</v>
      </c>
      <c r="AA19" s="565">
        <f t="shared" si="16"/>
        <v>0</v>
      </c>
      <c r="AB19" s="575">
        <f>'R.P. SEMANAL'!AB19</f>
        <v>0</v>
      </c>
      <c r="AC19" s="565">
        <f t="shared" si="17"/>
        <v>0</v>
      </c>
      <c r="AD19" s="565">
        <f t="shared" si="18"/>
        <v>0</v>
      </c>
      <c r="AE19" s="575">
        <f>'R.P. SEMANAL'!AD19</f>
        <v>0</v>
      </c>
      <c r="AF19" s="565">
        <f t="shared" si="19"/>
        <v>0</v>
      </c>
      <c r="AG19" s="565">
        <f t="shared" si="20"/>
        <v>0</v>
      </c>
      <c r="AH19" s="575">
        <f>'R.P. SEMANAL'!AF19</f>
        <v>0</v>
      </c>
      <c r="AI19" s="565">
        <f t="shared" si="21"/>
        <v>0</v>
      </c>
      <c r="AJ19" s="565">
        <f t="shared" si="22"/>
        <v>0</v>
      </c>
      <c r="AK19" s="575">
        <f>'R.P. SEMANAL'!AH19</f>
        <v>0</v>
      </c>
      <c r="AL19" s="565">
        <f t="shared" si="23"/>
        <v>0</v>
      </c>
      <c r="AM19" s="565">
        <f t="shared" si="24"/>
        <v>0</v>
      </c>
      <c r="AN19" s="575">
        <f>'R.P. SEMANAL'!AJ19</f>
        <v>0</v>
      </c>
      <c r="AO19" s="565">
        <f t="shared" si="2"/>
        <v>0</v>
      </c>
      <c r="AP19" s="565">
        <f t="shared" si="25"/>
        <v>0</v>
      </c>
      <c r="AQ19" s="575">
        <f>'R.P. SEMANAL'!AL19</f>
        <v>0</v>
      </c>
      <c r="AR19" s="565">
        <f t="shared" si="26"/>
        <v>0</v>
      </c>
      <c r="AS19" s="565">
        <f t="shared" si="27"/>
        <v>0</v>
      </c>
      <c r="AT19" s="575">
        <f>'R.P. SEMANAL'!AN19</f>
        <v>0</v>
      </c>
      <c r="AU19" s="565">
        <f t="shared" si="28"/>
        <v>0</v>
      </c>
      <c r="AV19" s="565">
        <f t="shared" si="29"/>
        <v>0</v>
      </c>
      <c r="AW19" s="575">
        <f>'R.P. SEMANAL'!AP19</f>
        <v>0</v>
      </c>
      <c r="AX19" s="636">
        <f t="shared" si="30"/>
        <v>0</v>
      </c>
      <c r="AY19" s="775">
        <f t="shared" si="31"/>
        <v>0</v>
      </c>
      <c r="AZ19" s="847">
        <f t="shared" si="33"/>
        <v>0</v>
      </c>
      <c r="BA19" s="846">
        <f t="shared" si="34"/>
        <v>0</v>
      </c>
      <c r="BB19" s="849">
        <f t="shared" si="35"/>
        <v>0</v>
      </c>
      <c r="BC19" s="782"/>
      <c r="BD19" s="633">
        <f>'R.P. SEMANAL'!BZ19</f>
        <v>0</v>
      </c>
      <c r="BE19" s="633">
        <f>'R.P. SEMANAL'!CB19</f>
        <v>0</v>
      </c>
      <c r="BF19" s="633">
        <f>'R.P. SEMANAL'!CD19</f>
        <v>0</v>
      </c>
      <c r="BG19" s="633">
        <f>'R.P. SEMANAL'!CF19</f>
        <v>0</v>
      </c>
      <c r="BH19" s="633">
        <f>'R.P. SEMANAL'!CH19</f>
        <v>0</v>
      </c>
      <c r="BI19" s="633">
        <f>'R.P. SEMANAL'!CJ19</f>
        <v>0</v>
      </c>
      <c r="BJ19" s="633">
        <f>'R.P. SEMANAL'!CL19</f>
        <v>0</v>
      </c>
      <c r="BK19" s="633">
        <f>'R.P. SEMANAL'!CN19</f>
        <v>0</v>
      </c>
      <c r="BL19" s="633">
        <f>'R.P. SEMANAL'!CP19</f>
        <v>0</v>
      </c>
      <c r="BM19" s="858">
        <f t="shared" si="32"/>
        <v>0</v>
      </c>
      <c r="BN19" s="1018" t="str">
        <f>IF('R.P. SEMANAL'!CX19="","",'R.P. SEMANAL'!CX19)</f>
        <v/>
      </c>
      <c r="BO19" s="1019"/>
      <c r="BP19" s="1020"/>
    </row>
    <row r="20" spans="1:68" ht="22.5" customHeight="1" x14ac:dyDescent="0.2">
      <c r="A20" s="1027"/>
      <c r="B20" s="862" t="str">
        <f>IF('R.P. SEMANAL'!J20="","",'R.P. SEMANAL'!J20)</f>
        <v/>
      </c>
      <c r="C20" s="577" t="str">
        <f>IF('R.P. SEMANAL'!K20="","",'R.P. SEMANAL'!K20)</f>
        <v/>
      </c>
      <c r="D20" s="575">
        <f>'R.P. SEMANAL'!L20</f>
        <v>0</v>
      </c>
      <c r="E20" s="576">
        <f t="shared" si="3"/>
        <v>0</v>
      </c>
      <c r="F20" s="576">
        <f t="shared" si="4"/>
        <v>0</v>
      </c>
      <c r="G20" s="575">
        <f>'R.P. SEMANAL'!N20</f>
        <v>0</v>
      </c>
      <c r="H20" s="565">
        <f t="shared" si="5"/>
        <v>0</v>
      </c>
      <c r="I20" s="565">
        <f t="shared" si="6"/>
        <v>0</v>
      </c>
      <c r="J20" s="575">
        <f>'R.P. SEMANAL'!P20</f>
        <v>0</v>
      </c>
      <c r="K20" s="565">
        <f t="shared" si="7"/>
        <v>0</v>
      </c>
      <c r="L20" s="565">
        <f t="shared" si="8"/>
        <v>0</v>
      </c>
      <c r="M20" s="575">
        <f>'R.P. SEMANAL'!R20</f>
        <v>0</v>
      </c>
      <c r="N20" s="565">
        <f t="shared" si="0"/>
        <v>0</v>
      </c>
      <c r="O20" s="565">
        <f t="shared" si="9"/>
        <v>0</v>
      </c>
      <c r="P20" s="575">
        <f>'R.P. SEMANAL'!T20</f>
        <v>0</v>
      </c>
      <c r="Q20" s="565">
        <f t="shared" si="10"/>
        <v>0</v>
      </c>
      <c r="R20" s="565">
        <f t="shared" si="11"/>
        <v>0</v>
      </c>
      <c r="S20" s="575">
        <f>'R.P. SEMANAL'!V20</f>
        <v>0</v>
      </c>
      <c r="T20" s="835">
        <f t="shared" si="12"/>
        <v>0</v>
      </c>
      <c r="U20" s="835">
        <f t="shared" si="13"/>
        <v>0</v>
      </c>
      <c r="V20" s="575">
        <f>'R.P. SEMANAL'!X20</f>
        <v>0</v>
      </c>
      <c r="W20" s="565">
        <f t="shared" si="1"/>
        <v>0</v>
      </c>
      <c r="X20" s="565">
        <f t="shared" si="14"/>
        <v>0</v>
      </c>
      <c r="Y20" s="575">
        <f>'R.P. SEMANAL'!Z20</f>
        <v>0</v>
      </c>
      <c r="Z20" s="565">
        <f t="shared" si="15"/>
        <v>0</v>
      </c>
      <c r="AA20" s="565">
        <f t="shared" si="16"/>
        <v>0</v>
      </c>
      <c r="AB20" s="575">
        <f>'R.P. SEMANAL'!AB20</f>
        <v>0</v>
      </c>
      <c r="AC20" s="565">
        <f t="shared" si="17"/>
        <v>0</v>
      </c>
      <c r="AD20" s="565">
        <f t="shared" si="18"/>
        <v>0</v>
      </c>
      <c r="AE20" s="575">
        <f>'R.P. SEMANAL'!AD20</f>
        <v>0</v>
      </c>
      <c r="AF20" s="565">
        <f t="shared" si="19"/>
        <v>0</v>
      </c>
      <c r="AG20" s="565">
        <f t="shared" si="20"/>
        <v>0</v>
      </c>
      <c r="AH20" s="575">
        <f>'R.P. SEMANAL'!AF20</f>
        <v>0</v>
      </c>
      <c r="AI20" s="565">
        <f t="shared" si="21"/>
        <v>0</v>
      </c>
      <c r="AJ20" s="565">
        <f t="shared" si="22"/>
        <v>0</v>
      </c>
      <c r="AK20" s="575">
        <f>'R.P. SEMANAL'!AH20</f>
        <v>0</v>
      </c>
      <c r="AL20" s="565">
        <f t="shared" si="23"/>
        <v>0</v>
      </c>
      <c r="AM20" s="565">
        <f t="shared" si="24"/>
        <v>0</v>
      </c>
      <c r="AN20" s="575">
        <f>'R.P. SEMANAL'!AJ20</f>
        <v>0</v>
      </c>
      <c r="AO20" s="565">
        <f t="shared" si="2"/>
        <v>0</v>
      </c>
      <c r="AP20" s="565">
        <f t="shared" si="25"/>
        <v>0</v>
      </c>
      <c r="AQ20" s="575">
        <f>'R.P. SEMANAL'!AL20</f>
        <v>0</v>
      </c>
      <c r="AR20" s="565">
        <f t="shared" si="26"/>
        <v>0</v>
      </c>
      <c r="AS20" s="565">
        <f t="shared" si="27"/>
        <v>0</v>
      </c>
      <c r="AT20" s="575">
        <f>'R.P. SEMANAL'!AN20</f>
        <v>0</v>
      </c>
      <c r="AU20" s="565">
        <f t="shared" si="28"/>
        <v>0</v>
      </c>
      <c r="AV20" s="565">
        <f t="shared" si="29"/>
        <v>0</v>
      </c>
      <c r="AW20" s="575">
        <f>'R.P. SEMANAL'!AP20</f>
        <v>0</v>
      </c>
      <c r="AX20" s="636">
        <f t="shared" si="30"/>
        <v>0</v>
      </c>
      <c r="AY20" s="775">
        <f t="shared" si="31"/>
        <v>0</v>
      </c>
      <c r="AZ20" s="847">
        <f t="shared" si="33"/>
        <v>0</v>
      </c>
      <c r="BA20" s="846">
        <f t="shared" si="34"/>
        <v>0</v>
      </c>
      <c r="BB20" s="849">
        <f t="shared" si="35"/>
        <v>0</v>
      </c>
      <c r="BC20" s="782"/>
      <c r="BD20" s="633">
        <f>'R.P. SEMANAL'!BZ20</f>
        <v>0</v>
      </c>
      <c r="BE20" s="633">
        <f>'R.P. SEMANAL'!CB20</f>
        <v>0</v>
      </c>
      <c r="BF20" s="633">
        <f>'R.P. SEMANAL'!CD20</f>
        <v>0</v>
      </c>
      <c r="BG20" s="633">
        <f>'R.P. SEMANAL'!CF20</f>
        <v>0</v>
      </c>
      <c r="BH20" s="633">
        <f>'R.P. SEMANAL'!CH20</f>
        <v>0</v>
      </c>
      <c r="BI20" s="633">
        <f>'R.P. SEMANAL'!CJ20</f>
        <v>0</v>
      </c>
      <c r="BJ20" s="633">
        <f>'R.P. SEMANAL'!CL20</f>
        <v>0</v>
      </c>
      <c r="BK20" s="633">
        <f>'R.P. SEMANAL'!CN20</f>
        <v>0</v>
      </c>
      <c r="BL20" s="633">
        <f>'R.P. SEMANAL'!CP20</f>
        <v>0</v>
      </c>
      <c r="BM20" s="858">
        <f t="shared" si="32"/>
        <v>0</v>
      </c>
      <c r="BN20" s="1018" t="str">
        <f>IF('R.P. SEMANAL'!CX20="","",'R.P. SEMANAL'!CX20)</f>
        <v/>
      </c>
      <c r="BO20" s="1019"/>
      <c r="BP20" s="1020"/>
    </row>
    <row r="21" spans="1:68" ht="22.5" customHeight="1" x14ac:dyDescent="0.2">
      <c r="A21" s="1027"/>
      <c r="B21" s="862" t="str">
        <f>IF('R.P. SEMANAL'!J21="","",'R.P. SEMANAL'!J21)</f>
        <v/>
      </c>
      <c r="C21" s="577" t="str">
        <f>IF('R.P. SEMANAL'!K21="","",'R.P. SEMANAL'!K21)</f>
        <v/>
      </c>
      <c r="D21" s="575">
        <f>'R.P. SEMANAL'!L21</f>
        <v>0</v>
      </c>
      <c r="E21" s="576">
        <f t="shared" si="3"/>
        <v>0</v>
      </c>
      <c r="F21" s="576">
        <f t="shared" si="4"/>
        <v>0</v>
      </c>
      <c r="G21" s="575">
        <f>'R.P. SEMANAL'!N21</f>
        <v>0</v>
      </c>
      <c r="H21" s="565">
        <f t="shared" si="5"/>
        <v>0</v>
      </c>
      <c r="I21" s="565">
        <f t="shared" si="6"/>
        <v>0</v>
      </c>
      <c r="J21" s="575">
        <f>'R.P. SEMANAL'!P21</f>
        <v>0</v>
      </c>
      <c r="K21" s="565">
        <f t="shared" si="7"/>
        <v>0</v>
      </c>
      <c r="L21" s="565">
        <f t="shared" si="8"/>
        <v>0</v>
      </c>
      <c r="M21" s="575">
        <f>'R.P. SEMANAL'!R21</f>
        <v>0</v>
      </c>
      <c r="N21" s="565">
        <f t="shared" si="0"/>
        <v>0</v>
      </c>
      <c r="O21" s="565">
        <f t="shared" si="9"/>
        <v>0</v>
      </c>
      <c r="P21" s="575">
        <f>'R.P. SEMANAL'!T21</f>
        <v>0</v>
      </c>
      <c r="Q21" s="565">
        <f t="shared" si="10"/>
        <v>0</v>
      </c>
      <c r="R21" s="565">
        <f t="shared" si="11"/>
        <v>0</v>
      </c>
      <c r="S21" s="575">
        <f>'R.P. SEMANAL'!V21</f>
        <v>0</v>
      </c>
      <c r="T21" s="835">
        <f t="shared" si="12"/>
        <v>0</v>
      </c>
      <c r="U21" s="835">
        <f t="shared" si="13"/>
        <v>0</v>
      </c>
      <c r="V21" s="575">
        <f>'R.P. SEMANAL'!X21</f>
        <v>0</v>
      </c>
      <c r="W21" s="565">
        <f t="shared" si="1"/>
        <v>0</v>
      </c>
      <c r="X21" s="565">
        <f t="shared" si="14"/>
        <v>0</v>
      </c>
      <c r="Y21" s="575">
        <f>'R.P. SEMANAL'!Z21</f>
        <v>0</v>
      </c>
      <c r="Z21" s="565">
        <f t="shared" si="15"/>
        <v>0</v>
      </c>
      <c r="AA21" s="565">
        <f t="shared" si="16"/>
        <v>0</v>
      </c>
      <c r="AB21" s="575">
        <f>'R.P. SEMANAL'!AB21</f>
        <v>0</v>
      </c>
      <c r="AC21" s="565">
        <f t="shared" si="17"/>
        <v>0</v>
      </c>
      <c r="AD21" s="565">
        <f t="shared" si="18"/>
        <v>0</v>
      </c>
      <c r="AE21" s="575">
        <f>'R.P. SEMANAL'!AD21</f>
        <v>0</v>
      </c>
      <c r="AF21" s="565">
        <f t="shared" si="19"/>
        <v>0</v>
      </c>
      <c r="AG21" s="565">
        <f t="shared" si="20"/>
        <v>0</v>
      </c>
      <c r="AH21" s="575">
        <f>'R.P. SEMANAL'!AF21</f>
        <v>0</v>
      </c>
      <c r="AI21" s="565">
        <f t="shared" si="21"/>
        <v>0</v>
      </c>
      <c r="AJ21" s="565">
        <f t="shared" si="22"/>
        <v>0</v>
      </c>
      <c r="AK21" s="575">
        <f>'R.P. SEMANAL'!AH21</f>
        <v>0</v>
      </c>
      <c r="AL21" s="565">
        <f t="shared" si="23"/>
        <v>0</v>
      </c>
      <c r="AM21" s="565">
        <f t="shared" si="24"/>
        <v>0</v>
      </c>
      <c r="AN21" s="575">
        <f>'R.P. SEMANAL'!AJ21</f>
        <v>0</v>
      </c>
      <c r="AO21" s="565">
        <f t="shared" si="2"/>
        <v>0</v>
      </c>
      <c r="AP21" s="565">
        <f t="shared" si="25"/>
        <v>0</v>
      </c>
      <c r="AQ21" s="575">
        <f>'R.P. SEMANAL'!AL21</f>
        <v>0</v>
      </c>
      <c r="AR21" s="565">
        <f t="shared" si="26"/>
        <v>0</v>
      </c>
      <c r="AS21" s="565">
        <f t="shared" si="27"/>
        <v>0</v>
      </c>
      <c r="AT21" s="575">
        <f>'R.P. SEMANAL'!AN21</f>
        <v>0</v>
      </c>
      <c r="AU21" s="565">
        <f t="shared" si="28"/>
        <v>0</v>
      </c>
      <c r="AV21" s="565">
        <f t="shared" si="29"/>
        <v>0</v>
      </c>
      <c r="AW21" s="575">
        <f>'R.P. SEMANAL'!AP21</f>
        <v>0</v>
      </c>
      <c r="AX21" s="636">
        <f t="shared" si="30"/>
        <v>0</v>
      </c>
      <c r="AY21" s="775">
        <f t="shared" si="31"/>
        <v>0</v>
      </c>
      <c r="AZ21" s="847">
        <f t="shared" si="33"/>
        <v>0</v>
      </c>
      <c r="BA21" s="846">
        <f t="shared" si="34"/>
        <v>0</v>
      </c>
      <c r="BB21" s="849">
        <f t="shared" si="35"/>
        <v>0</v>
      </c>
      <c r="BC21" s="782"/>
      <c r="BD21" s="633">
        <f>'R.P. SEMANAL'!BZ21</f>
        <v>0</v>
      </c>
      <c r="BE21" s="633">
        <f>'R.P. SEMANAL'!CB21</f>
        <v>0</v>
      </c>
      <c r="BF21" s="633">
        <f>'R.P. SEMANAL'!CD21</f>
        <v>0</v>
      </c>
      <c r="BG21" s="633">
        <f>'R.P. SEMANAL'!CF21</f>
        <v>0</v>
      </c>
      <c r="BH21" s="633">
        <f>'R.P. SEMANAL'!CH21</f>
        <v>0</v>
      </c>
      <c r="BI21" s="633">
        <f>'R.P. SEMANAL'!CJ21</f>
        <v>0</v>
      </c>
      <c r="BJ21" s="633">
        <f>'R.P. SEMANAL'!CL21</f>
        <v>0</v>
      </c>
      <c r="BK21" s="633">
        <f>'R.P. SEMANAL'!CN21</f>
        <v>0</v>
      </c>
      <c r="BL21" s="633">
        <f>'R.P. SEMANAL'!CP21</f>
        <v>0</v>
      </c>
      <c r="BM21" s="858">
        <f t="shared" si="32"/>
        <v>0</v>
      </c>
      <c r="BN21" s="1018" t="str">
        <f>IF('R.P. SEMANAL'!CX21="","",'R.P. SEMANAL'!CX21)</f>
        <v/>
      </c>
      <c r="BO21" s="1019"/>
      <c r="BP21" s="1020"/>
    </row>
    <row r="22" spans="1:68" ht="22.5" customHeight="1" x14ac:dyDescent="0.2">
      <c r="A22" s="1027"/>
      <c r="B22" s="862" t="str">
        <f>IF('R.P. SEMANAL'!J22="","",'R.P. SEMANAL'!J22)</f>
        <v/>
      </c>
      <c r="C22" s="577" t="str">
        <f>IF('R.P. SEMANAL'!K22="","",'R.P. SEMANAL'!K22)</f>
        <v/>
      </c>
      <c r="D22" s="575">
        <f>'R.P. SEMANAL'!L22</f>
        <v>0</v>
      </c>
      <c r="E22" s="576">
        <f t="shared" si="3"/>
        <v>0</v>
      </c>
      <c r="F22" s="576">
        <f t="shared" si="4"/>
        <v>0</v>
      </c>
      <c r="G22" s="575">
        <f>'R.P. SEMANAL'!N22</f>
        <v>0</v>
      </c>
      <c r="H22" s="565">
        <f t="shared" si="5"/>
        <v>0</v>
      </c>
      <c r="I22" s="565">
        <f t="shared" si="6"/>
        <v>0</v>
      </c>
      <c r="J22" s="575">
        <f>'R.P. SEMANAL'!P22</f>
        <v>0</v>
      </c>
      <c r="K22" s="565">
        <f t="shared" si="7"/>
        <v>0</v>
      </c>
      <c r="L22" s="565">
        <f t="shared" si="8"/>
        <v>0</v>
      </c>
      <c r="M22" s="575">
        <f>'R.P. SEMANAL'!R22</f>
        <v>0</v>
      </c>
      <c r="N22" s="565">
        <f t="shared" si="0"/>
        <v>0</v>
      </c>
      <c r="O22" s="565">
        <f t="shared" si="9"/>
        <v>0</v>
      </c>
      <c r="P22" s="575">
        <f>'R.P. SEMANAL'!T22</f>
        <v>0</v>
      </c>
      <c r="Q22" s="565">
        <f t="shared" si="10"/>
        <v>0</v>
      </c>
      <c r="R22" s="565">
        <f t="shared" si="11"/>
        <v>0</v>
      </c>
      <c r="S22" s="575">
        <f>'R.P. SEMANAL'!V22</f>
        <v>0</v>
      </c>
      <c r="T22" s="835">
        <f t="shared" si="12"/>
        <v>0</v>
      </c>
      <c r="U22" s="835">
        <f t="shared" si="13"/>
        <v>0</v>
      </c>
      <c r="V22" s="575">
        <f>'R.P. SEMANAL'!X22</f>
        <v>0</v>
      </c>
      <c r="W22" s="565">
        <f t="shared" si="1"/>
        <v>0</v>
      </c>
      <c r="X22" s="565">
        <f t="shared" si="14"/>
        <v>0</v>
      </c>
      <c r="Y22" s="575">
        <f>'R.P. SEMANAL'!Z22</f>
        <v>0</v>
      </c>
      <c r="Z22" s="565">
        <f t="shared" si="15"/>
        <v>0</v>
      </c>
      <c r="AA22" s="565">
        <f t="shared" si="16"/>
        <v>0</v>
      </c>
      <c r="AB22" s="575">
        <f>'R.P. SEMANAL'!AB22</f>
        <v>0</v>
      </c>
      <c r="AC22" s="565">
        <f t="shared" si="17"/>
        <v>0</v>
      </c>
      <c r="AD22" s="565">
        <f t="shared" si="18"/>
        <v>0</v>
      </c>
      <c r="AE22" s="575">
        <f>'R.P. SEMANAL'!AD22</f>
        <v>0</v>
      </c>
      <c r="AF22" s="565">
        <f t="shared" si="19"/>
        <v>0</v>
      </c>
      <c r="AG22" s="565">
        <f t="shared" si="20"/>
        <v>0</v>
      </c>
      <c r="AH22" s="575">
        <f>'R.P. SEMANAL'!AF22</f>
        <v>0</v>
      </c>
      <c r="AI22" s="565">
        <f t="shared" si="21"/>
        <v>0</v>
      </c>
      <c r="AJ22" s="565">
        <f t="shared" si="22"/>
        <v>0</v>
      </c>
      <c r="AK22" s="575">
        <f>'R.P. SEMANAL'!AH22</f>
        <v>0</v>
      </c>
      <c r="AL22" s="565">
        <f t="shared" si="23"/>
        <v>0</v>
      </c>
      <c r="AM22" s="565">
        <f t="shared" si="24"/>
        <v>0</v>
      </c>
      <c r="AN22" s="575">
        <f>'R.P. SEMANAL'!AJ22</f>
        <v>0</v>
      </c>
      <c r="AO22" s="565">
        <f t="shared" si="2"/>
        <v>0</v>
      </c>
      <c r="AP22" s="565">
        <f t="shared" si="25"/>
        <v>0</v>
      </c>
      <c r="AQ22" s="575">
        <f>'R.P. SEMANAL'!AL22</f>
        <v>0</v>
      </c>
      <c r="AR22" s="565">
        <f t="shared" si="26"/>
        <v>0</v>
      </c>
      <c r="AS22" s="565">
        <f t="shared" si="27"/>
        <v>0</v>
      </c>
      <c r="AT22" s="575">
        <f>'R.P. SEMANAL'!AN22</f>
        <v>0</v>
      </c>
      <c r="AU22" s="565">
        <f t="shared" si="28"/>
        <v>0</v>
      </c>
      <c r="AV22" s="565">
        <f t="shared" si="29"/>
        <v>0</v>
      </c>
      <c r="AW22" s="575">
        <f>'R.P. SEMANAL'!AP22</f>
        <v>0</v>
      </c>
      <c r="AX22" s="636">
        <f t="shared" si="30"/>
        <v>0</v>
      </c>
      <c r="AY22" s="775">
        <f t="shared" si="31"/>
        <v>0</v>
      </c>
      <c r="AZ22" s="847">
        <f t="shared" si="33"/>
        <v>0</v>
      </c>
      <c r="BA22" s="846">
        <f t="shared" si="34"/>
        <v>0</v>
      </c>
      <c r="BB22" s="849">
        <f t="shared" si="35"/>
        <v>0</v>
      </c>
      <c r="BC22" s="782"/>
      <c r="BD22" s="633">
        <f>'R.P. SEMANAL'!BZ22</f>
        <v>0</v>
      </c>
      <c r="BE22" s="633">
        <f>'R.P. SEMANAL'!CB22</f>
        <v>0</v>
      </c>
      <c r="BF22" s="633">
        <f>'R.P. SEMANAL'!CD22</f>
        <v>0</v>
      </c>
      <c r="BG22" s="633">
        <f>'R.P. SEMANAL'!CF22</f>
        <v>0</v>
      </c>
      <c r="BH22" s="633">
        <f>'R.P. SEMANAL'!CH22</f>
        <v>0</v>
      </c>
      <c r="BI22" s="633">
        <f>'R.P. SEMANAL'!CJ22</f>
        <v>0</v>
      </c>
      <c r="BJ22" s="633">
        <f>'R.P. SEMANAL'!CL22</f>
        <v>0</v>
      </c>
      <c r="BK22" s="633">
        <f>'R.P. SEMANAL'!CN22</f>
        <v>0</v>
      </c>
      <c r="BL22" s="633">
        <f>'R.P. SEMANAL'!CP22</f>
        <v>0</v>
      </c>
      <c r="BM22" s="858">
        <f t="shared" si="32"/>
        <v>0</v>
      </c>
      <c r="BN22" s="1018" t="str">
        <f>IF('R.P. SEMANAL'!CX22="","",'R.P. SEMANAL'!CX22)</f>
        <v/>
      </c>
      <c r="BO22" s="1019"/>
      <c r="BP22" s="1020"/>
    </row>
    <row r="23" spans="1:68" ht="22.5" customHeight="1" x14ac:dyDescent="0.2">
      <c r="A23" s="1027"/>
      <c r="B23" s="862" t="str">
        <f>IF('R.P. SEMANAL'!J23="","",'R.P. SEMANAL'!J23)</f>
        <v/>
      </c>
      <c r="C23" s="577" t="str">
        <f>IF('R.P. SEMANAL'!K23="","",'R.P. SEMANAL'!K23)</f>
        <v/>
      </c>
      <c r="D23" s="575">
        <f>'R.P. SEMANAL'!L23</f>
        <v>0</v>
      </c>
      <c r="E23" s="576">
        <f t="shared" si="3"/>
        <v>0</v>
      </c>
      <c r="F23" s="576">
        <f t="shared" si="4"/>
        <v>0</v>
      </c>
      <c r="G23" s="575">
        <f>'R.P. SEMANAL'!N23</f>
        <v>0</v>
      </c>
      <c r="H23" s="565">
        <f t="shared" si="5"/>
        <v>0</v>
      </c>
      <c r="I23" s="565">
        <f t="shared" si="6"/>
        <v>0</v>
      </c>
      <c r="J23" s="575">
        <f>'R.P. SEMANAL'!P23</f>
        <v>0</v>
      </c>
      <c r="K23" s="565">
        <f t="shared" si="7"/>
        <v>0</v>
      </c>
      <c r="L23" s="565">
        <f t="shared" si="8"/>
        <v>0</v>
      </c>
      <c r="M23" s="575">
        <f>'R.P. SEMANAL'!R23</f>
        <v>0</v>
      </c>
      <c r="N23" s="565">
        <f t="shared" si="0"/>
        <v>0</v>
      </c>
      <c r="O23" s="565">
        <f t="shared" si="9"/>
        <v>0</v>
      </c>
      <c r="P23" s="575">
        <f>'R.P. SEMANAL'!T23</f>
        <v>0</v>
      </c>
      <c r="Q23" s="565">
        <f t="shared" si="10"/>
        <v>0</v>
      </c>
      <c r="R23" s="565">
        <f t="shared" si="11"/>
        <v>0</v>
      </c>
      <c r="S23" s="575">
        <f>'R.P. SEMANAL'!V23</f>
        <v>0</v>
      </c>
      <c r="T23" s="835">
        <f t="shared" si="12"/>
        <v>0</v>
      </c>
      <c r="U23" s="835">
        <f t="shared" si="13"/>
        <v>0</v>
      </c>
      <c r="V23" s="575">
        <f>'R.P. SEMANAL'!X23</f>
        <v>0</v>
      </c>
      <c r="W23" s="565">
        <f t="shared" si="1"/>
        <v>0</v>
      </c>
      <c r="X23" s="565">
        <f t="shared" si="14"/>
        <v>0</v>
      </c>
      <c r="Y23" s="575">
        <f>'R.P. SEMANAL'!Z23</f>
        <v>0</v>
      </c>
      <c r="Z23" s="565">
        <f t="shared" si="15"/>
        <v>0</v>
      </c>
      <c r="AA23" s="565">
        <f t="shared" si="16"/>
        <v>0</v>
      </c>
      <c r="AB23" s="575">
        <f>'R.P. SEMANAL'!AB23</f>
        <v>0</v>
      </c>
      <c r="AC23" s="565">
        <f t="shared" si="17"/>
        <v>0</v>
      </c>
      <c r="AD23" s="565">
        <f t="shared" si="18"/>
        <v>0</v>
      </c>
      <c r="AE23" s="575">
        <f>'R.P. SEMANAL'!AD23</f>
        <v>0</v>
      </c>
      <c r="AF23" s="565">
        <f t="shared" si="19"/>
        <v>0</v>
      </c>
      <c r="AG23" s="565">
        <f t="shared" si="20"/>
        <v>0</v>
      </c>
      <c r="AH23" s="575">
        <f>'R.P. SEMANAL'!AF23</f>
        <v>0</v>
      </c>
      <c r="AI23" s="565">
        <f t="shared" si="21"/>
        <v>0</v>
      </c>
      <c r="AJ23" s="565">
        <f t="shared" si="22"/>
        <v>0</v>
      </c>
      <c r="AK23" s="575">
        <f>'R.P. SEMANAL'!AH23</f>
        <v>0</v>
      </c>
      <c r="AL23" s="565">
        <f t="shared" si="23"/>
        <v>0</v>
      </c>
      <c r="AM23" s="565">
        <f t="shared" si="24"/>
        <v>0</v>
      </c>
      <c r="AN23" s="575">
        <f>'R.P. SEMANAL'!AJ23</f>
        <v>0</v>
      </c>
      <c r="AO23" s="565">
        <f t="shared" si="2"/>
        <v>0</v>
      </c>
      <c r="AP23" s="565">
        <f t="shared" si="25"/>
        <v>0</v>
      </c>
      <c r="AQ23" s="575">
        <f>'R.P. SEMANAL'!AL23</f>
        <v>0</v>
      </c>
      <c r="AR23" s="565">
        <f t="shared" si="26"/>
        <v>0</v>
      </c>
      <c r="AS23" s="565">
        <f t="shared" si="27"/>
        <v>0</v>
      </c>
      <c r="AT23" s="575">
        <f>'R.P. SEMANAL'!AN23</f>
        <v>0</v>
      </c>
      <c r="AU23" s="565">
        <f t="shared" si="28"/>
        <v>0</v>
      </c>
      <c r="AV23" s="565">
        <f t="shared" si="29"/>
        <v>0</v>
      </c>
      <c r="AW23" s="575">
        <f>'R.P. SEMANAL'!AP23</f>
        <v>0</v>
      </c>
      <c r="AX23" s="636">
        <f t="shared" si="30"/>
        <v>0</v>
      </c>
      <c r="AY23" s="775">
        <f t="shared" si="31"/>
        <v>0</v>
      </c>
      <c r="AZ23" s="847">
        <f t="shared" si="33"/>
        <v>0</v>
      </c>
      <c r="BA23" s="846">
        <f t="shared" si="34"/>
        <v>0</v>
      </c>
      <c r="BB23" s="849">
        <f t="shared" si="35"/>
        <v>0</v>
      </c>
      <c r="BC23" s="782"/>
      <c r="BD23" s="633">
        <f>'R.P. SEMANAL'!BZ23</f>
        <v>0</v>
      </c>
      <c r="BE23" s="633">
        <f>'R.P. SEMANAL'!CB23</f>
        <v>0</v>
      </c>
      <c r="BF23" s="633">
        <f>'R.P. SEMANAL'!CD23</f>
        <v>0</v>
      </c>
      <c r="BG23" s="633">
        <f>'R.P. SEMANAL'!CF23</f>
        <v>0</v>
      </c>
      <c r="BH23" s="633">
        <f>'R.P. SEMANAL'!CH23</f>
        <v>0</v>
      </c>
      <c r="BI23" s="633">
        <f>'R.P. SEMANAL'!CJ23</f>
        <v>0</v>
      </c>
      <c r="BJ23" s="633">
        <f>'R.P. SEMANAL'!CL23</f>
        <v>0</v>
      </c>
      <c r="BK23" s="633">
        <f>'R.P. SEMANAL'!CN23</f>
        <v>0</v>
      </c>
      <c r="BL23" s="633">
        <f>'R.P. SEMANAL'!CP23</f>
        <v>0</v>
      </c>
      <c r="BM23" s="858">
        <f t="shared" si="32"/>
        <v>0</v>
      </c>
      <c r="BN23" s="1018" t="str">
        <f>IF('R.P. SEMANAL'!CX23="","",'R.P. SEMANAL'!CX23)</f>
        <v/>
      </c>
      <c r="BO23" s="1019"/>
      <c r="BP23" s="1020"/>
    </row>
    <row r="24" spans="1:68" ht="22.5" customHeight="1" x14ac:dyDescent="0.2">
      <c r="A24" s="1027"/>
      <c r="B24" s="862" t="str">
        <f>IF('R.P. SEMANAL'!J24="","",'R.P. SEMANAL'!J24)</f>
        <v/>
      </c>
      <c r="C24" s="577" t="str">
        <f>IF('R.P. SEMANAL'!K24="","",'R.P. SEMANAL'!K24)</f>
        <v/>
      </c>
      <c r="D24" s="575">
        <f>'R.P. SEMANAL'!L24</f>
        <v>0</v>
      </c>
      <c r="E24" s="576">
        <f t="shared" si="3"/>
        <v>0</v>
      </c>
      <c r="F24" s="576">
        <f t="shared" si="4"/>
        <v>0</v>
      </c>
      <c r="G24" s="575">
        <f>'R.P. SEMANAL'!N24</f>
        <v>0</v>
      </c>
      <c r="H24" s="565">
        <f t="shared" si="5"/>
        <v>0</v>
      </c>
      <c r="I24" s="565">
        <f t="shared" si="6"/>
        <v>0</v>
      </c>
      <c r="J24" s="575">
        <f>'R.P. SEMANAL'!P24</f>
        <v>0</v>
      </c>
      <c r="K24" s="565">
        <f t="shared" si="7"/>
        <v>0</v>
      </c>
      <c r="L24" s="565">
        <f t="shared" si="8"/>
        <v>0</v>
      </c>
      <c r="M24" s="575">
        <f>'R.P. SEMANAL'!R24</f>
        <v>0</v>
      </c>
      <c r="N24" s="565">
        <f t="shared" si="0"/>
        <v>0</v>
      </c>
      <c r="O24" s="565">
        <f t="shared" si="9"/>
        <v>0</v>
      </c>
      <c r="P24" s="575">
        <f>'R.P. SEMANAL'!T24</f>
        <v>0</v>
      </c>
      <c r="Q24" s="565">
        <f t="shared" si="10"/>
        <v>0</v>
      </c>
      <c r="R24" s="565">
        <f t="shared" si="11"/>
        <v>0</v>
      </c>
      <c r="S24" s="575">
        <f>'R.P. SEMANAL'!V24</f>
        <v>0</v>
      </c>
      <c r="T24" s="835">
        <f t="shared" si="12"/>
        <v>0</v>
      </c>
      <c r="U24" s="835">
        <f t="shared" si="13"/>
        <v>0</v>
      </c>
      <c r="V24" s="575">
        <f>'R.P. SEMANAL'!X24</f>
        <v>0</v>
      </c>
      <c r="W24" s="565">
        <f t="shared" si="1"/>
        <v>0</v>
      </c>
      <c r="X24" s="565">
        <f t="shared" si="14"/>
        <v>0</v>
      </c>
      <c r="Y24" s="575">
        <f>'R.P. SEMANAL'!Z24</f>
        <v>0</v>
      </c>
      <c r="Z24" s="565">
        <f t="shared" si="15"/>
        <v>0</v>
      </c>
      <c r="AA24" s="565">
        <f t="shared" si="16"/>
        <v>0</v>
      </c>
      <c r="AB24" s="575">
        <f>'R.P. SEMANAL'!AB24</f>
        <v>0</v>
      </c>
      <c r="AC24" s="565">
        <f t="shared" si="17"/>
        <v>0</v>
      </c>
      <c r="AD24" s="565">
        <f t="shared" si="18"/>
        <v>0</v>
      </c>
      <c r="AE24" s="575">
        <f>'R.P. SEMANAL'!AD24</f>
        <v>0</v>
      </c>
      <c r="AF24" s="565">
        <f t="shared" si="19"/>
        <v>0</v>
      </c>
      <c r="AG24" s="565">
        <f t="shared" si="20"/>
        <v>0</v>
      </c>
      <c r="AH24" s="575">
        <f>'R.P. SEMANAL'!AF24</f>
        <v>0</v>
      </c>
      <c r="AI24" s="565">
        <f t="shared" si="21"/>
        <v>0</v>
      </c>
      <c r="AJ24" s="565">
        <f t="shared" si="22"/>
        <v>0</v>
      </c>
      <c r="AK24" s="575">
        <f>'R.P. SEMANAL'!AH24</f>
        <v>0</v>
      </c>
      <c r="AL24" s="565">
        <f t="shared" si="23"/>
        <v>0</v>
      </c>
      <c r="AM24" s="565">
        <f t="shared" si="24"/>
        <v>0</v>
      </c>
      <c r="AN24" s="575">
        <f>'R.P. SEMANAL'!AJ24</f>
        <v>0</v>
      </c>
      <c r="AO24" s="565">
        <f t="shared" si="2"/>
        <v>0</v>
      </c>
      <c r="AP24" s="565">
        <f t="shared" si="25"/>
        <v>0</v>
      </c>
      <c r="AQ24" s="575">
        <f>'R.P. SEMANAL'!AL24</f>
        <v>0</v>
      </c>
      <c r="AR24" s="565">
        <f t="shared" si="26"/>
        <v>0</v>
      </c>
      <c r="AS24" s="565">
        <f t="shared" si="27"/>
        <v>0</v>
      </c>
      <c r="AT24" s="575">
        <f>'R.P. SEMANAL'!AN24</f>
        <v>0</v>
      </c>
      <c r="AU24" s="565">
        <f t="shared" si="28"/>
        <v>0</v>
      </c>
      <c r="AV24" s="565">
        <f t="shared" si="29"/>
        <v>0</v>
      </c>
      <c r="AW24" s="575">
        <f>'R.P. SEMANAL'!AP24</f>
        <v>0</v>
      </c>
      <c r="AX24" s="636">
        <f t="shared" si="30"/>
        <v>0</v>
      </c>
      <c r="AY24" s="775">
        <f t="shared" si="31"/>
        <v>0</v>
      </c>
      <c r="AZ24" s="847">
        <f t="shared" si="33"/>
        <v>0</v>
      </c>
      <c r="BA24" s="846">
        <f t="shared" si="34"/>
        <v>0</v>
      </c>
      <c r="BB24" s="849">
        <f t="shared" si="35"/>
        <v>0</v>
      </c>
      <c r="BC24" s="782"/>
      <c r="BD24" s="633">
        <f>'R.P. SEMANAL'!BZ24</f>
        <v>0</v>
      </c>
      <c r="BE24" s="633">
        <f>'R.P. SEMANAL'!CB24</f>
        <v>0</v>
      </c>
      <c r="BF24" s="633">
        <f>'R.P. SEMANAL'!CD24</f>
        <v>0</v>
      </c>
      <c r="BG24" s="633">
        <f>'R.P. SEMANAL'!CF24</f>
        <v>0</v>
      </c>
      <c r="BH24" s="633">
        <f>'R.P. SEMANAL'!CH24</f>
        <v>0</v>
      </c>
      <c r="BI24" s="633">
        <f>'R.P. SEMANAL'!CJ24</f>
        <v>0</v>
      </c>
      <c r="BJ24" s="633">
        <f>'R.P. SEMANAL'!CL24</f>
        <v>0</v>
      </c>
      <c r="BK24" s="633">
        <f>'R.P. SEMANAL'!CN24</f>
        <v>0</v>
      </c>
      <c r="BL24" s="633">
        <f>'R.P. SEMANAL'!CP24</f>
        <v>0</v>
      </c>
      <c r="BM24" s="858">
        <f t="shared" si="32"/>
        <v>0</v>
      </c>
      <c r="BN24" s="1018" t="str">
        <f>IF('R.P. SEMANAL'!CX24="","",'R.P. SEMANAL'!CX24)</f>
        <v/>
      </c>
      <c r="BO24" s="1019"/>
      <c r="BP24" s="1020"/>
    </row>
    <row r="25" spans="1:68" ht="22.5" customHeight="1" x14ac:dyDescent="0.2">
      <c r="A25" s="1027"/>
      <c r="B25" s="862" t="str">
        <f>IF('R.P. SEMANAL'!J25="","",'R.P. SEMANAL'!J25)</f>
        <v/>
      </c>
      <c r="C25" s="577" t="str">
        <f>IF('R.P. SEMANAL'!K25="","",'R.P. SEMANAL'!K25)</f>
        <v/>
      </c>
      <c r="D25" s="575">
        <f>'R.P. SEMANAL'!L25</f>
        <v>0</v>
      </c>
      <c r="E25" s="576">
        <f t="shared" si="3"/>
        <v>0</v>
      </c>
      <c r="F25" s="576">
        <f t="shared" si="4"/>
        <v>0</v>
      </c>
      <c r="G25" s="575">
        <f>'R.P. SEMANAL'!N25</f>
        <v>0</v>
      </c>
      <c r="H25" s="565">
        <f t="shared" si="5"/>
        <v>0</v>
      </c>
      <c r="I25" s="565">
        <f t="shared" si="6"/>
        <v>0</v>
      </c>
      <c r="J25" s="575">
        <f>'R.P. SEMANAL'!P25</f>
        <v>0</v>
      </c>
      <c r="K25" s="565">
        <f t="shared" si="7"/>
        <v>0</v>
      </c>
      <c r="L25" s="565">
        <f t="shared" si="8"/>
        <v>0</v>
      </c>
      <c r="M25" s="575">
        <f>'R.P. SEMANAL'!R25</f>
        <v>0</v>
      </c>
      <c r="N25" s="565">
        <f t="shared" si="0"/>
        <v>0</v>
      </c>
      <c r="O25" s="565">
        <f t="shared" si="9"/>
        <v>0</v>
      </c>
      <c r="P25" s="575">
        <f>'R.P. SEMANAL'!T25</f>
        <v>0</v>
      </c>
      <c r="Q25" s="565">
        <f t="shared" si="10"/>
        <v>0</v>
      </c>
      <c r="R25" s="565">
        <f t="shared" si="11"/>
        <v>0</v>
      </c>
      <c r="S25" s="575">
        <f>'R.P. SEMANAL'!V25</f>
        <v>0</v>
      </c>
      <c r="T25" s="835">
        <f t="shared" si="12"/>
        <v>0</v>
      </c>
      <c r="U25" s="835">
        <f t="shared" si="13"/>
        <v>0</v>
      </c>
      <c r="V25" s="575">
        <f>'R.P. SEMANAL'!X25</f>
        <v>0</v>
      </c>
      <c r="W25" s="565">
        <f t="shared" si="1"/>
        <v>0</v>
      </c>
      <c r="X25" s="565">
        <f t="shared" si="14"/>
        <v>0</v>
      </c>
      <c r="Y25" s="575">
        <f>'R.P. SEMANAL'!Z25</f>
        <v>0</v>
      </c>
      <c r="Z25" s="565">
        <f t="shared" si="15"/>
        <v>0</v>
      </c>
      <c r="AA25" s="565">
        <f t="shared" si="16"/>
        <v>0</v>
      </c>
      <c r="AB25" s="575">
        <f>'R.P. SEMANAL'!AB25</f>
        <v>0</v>
      </c>
      <c r="AC25" s="565">
        <f t="shared" si="17"/>
        <v>0</v>
      </c>
      <c r="AD25" s="565">
        <f t="shared" si="18"/>
        <v>0</v>
      </c>
      <c r="AE25" s="575">
        <f>'R.P. SEMANAL'!AD25</f>
        <v>0</v>
      </c>
      <c r="AF25" s="565">
        <f t="shared" si="19"/>
        <v>0</v>
      </c>
      <c r="AG25" s="565">
        <f t="shared" si="20"/>
        <v>0</v>
      </c>
      <c r="AH25" s="575">
        <f>'R.P. SEMANAL'!AF25</f>
        <v>0</v>
      </c>
      <c r="AI25" s="565">
        <f t="shared" si="21"/>
        <v>0</v>
      </c>
      <c r="AJ25" s="565">
        <f t="shared" si="22"/>
        <v>0</v>
      </c>
      <c r="AK25" s="575">
        <f>'R.P. SEMANAL'!AH25</f>
        <v>0</v>
      </c>
      <c r="AL25" s="565">
        <f t="shared" si="23"/>
        <v>0</v>
      </c>
      <c r="AM25" s="565">
        <f t="shared" si="24"/>
        <v>0</v>
      </c>
      <c r="AN25" s="575">
        <f>'R.P. SEMANAL'!AJ25</f>
        <v>0</v>
      </c>
      <c r="AO25" s="565">
        <f t="shared" si="2"/>
        <v>0</v>
      </c>
      <c r="AP25" s="565">
        <f t="shared" si="25"/>
        <v>0</v>
      </c>
      <c r="AQ25" s="575">
        <f>'R.P. SEMANAL'!AL25</f>
        <v>0</v>
      </c>
      <c r="AR25" s="565">
        <f t="shared" si="26"/>
        <v>0</v>
      </c>
      <c r="AS25" s="565">
        <f t="shared" si="27"/>
        <v>0</v>
      </c>
      <c r="AT25" s="575">
        <f>'R.P. SEMANAL'!AN25</f>
        <v>0</v>
      </c>
      <c r="AU25" s="565">
        <f t="shared" si="28"/>
        <v>0</v>
      </c>
      <c r="AV25" s="565">
        <f t="shared" si="29"/>
        <v>0</v>
      </c>
      <c r="AW25" s="575">
        <f>'R.P. SEMANAL'!AP25</f>
        <v>0</v>
      </c>
      <c r="AX25" s="636">
        <f t="shared" si="30"/>
        <v>0</v>
      </c>
      <c r="AY25" s="775">
        <f t="shared" si="31"/>
        <v>0</v>
      </c>
      <c r="AZ25" s="847">
        <f t="shared" si="33"/>
        <v>0</v>
      </c>
      <c r="BA25" s="846">
        <f t="shared" si="34"/>
        <v>0</v>
      </c>
      <c r="BB25" s="849">
        <f t="shared" si="35"/>
        <v>0</v>
      </c>
      <c r="BC25" s="782"/>
      <c r="BD25" s="633">
        <f>'R.P. SEMANAL'!BZ25</f>
        <v>0</v>
      </c>
      <c r="BE25" s="633">
        <f>'R.P. SEMANAL'!CB25</f>
        <v>0</v>
      </c>
      <c r="BF25" s="633">
        <f>'R.P. SEMANAL'!CD25</f>
        <v>0</v>
      </c>
      <c r="BG25" s="633">
        <f>'R.P. SEMANAL'!CF25</f>
        <v>0</v>
      </c>
      <c r="BH25" s="633">
        <f>'R.P. SEMANAL'!CH25</f>
        <v>0</v>
      </c>
      <c r="BI25" s="633">
        <f>'R.P. SEMANAL'!CJ25</f>
        <v>0</v>
      </c>
      <c r="BJ25" s="633">
        <f>'R.P. SEMANAL'!CL25</f>
        <v>0</v>
      </c>
      <c r="BK25" s="633">
        <f>'R.P. SEMANAL'!CN25</f>
        <v>0</v>
      </c>
      <c r="BL25" s="633">
        <f>'R.P. SEMANAL'!CP25</f>
        <v>0</v>
      </c>
      <c r="BM25" s="858">
        <f t="shared" si="32"/>
        <v>0</v>
      </c>
      <c r="BN25" s="1018" t="str">
        <f>IF('R.P. SEMANAL'!CX25="","",'R.P. SEMANAL'!CX25)</f>
        <v/>
      </c>
      <c r="BO25" s="1019"/>
      <c r="BP25" s="1020"/>
    </row>
    <row r="26" spans="1:68" ht="22.5" customHeight="1" x14ac:dyDescent="0.2">
      <c r="A26" s="1027"/>
      <c r="B26" s="862" t="str">
        <f>IF('R.P. SEMANAL'!J26="","",'R.P. SEMANAL'!J26)</f>
        <v/>
      </c>
      <c r="C26" s="577" t="str">
        <f>IF('R.P. SEMANAL'!K26="","",'R.P. SEMANAL'!K26)</f>
        <v/>
      </c>
      <c r="D26" s="575">
        <f>'R.P. SEMANAL'!L26</f>
        <v>0</v>
      </c>
      <c r="E26" s="576">
        <f t="shared" si="3"/>
        <v>0</v>
      </c>
      <c r="F26" s="576">
        <f t="shared" si="4"/>
        <v>0</v>
      </c>
      <c r="G26" s="575">
        <f>'R.P. SEMANAL'!N26</f>
        <v>0</v>
      </c>
      <c r="H26" s="565">
        <f t="shared" si="5"/>
        <v>0</v>
      </c>
      <c r="I26" s="565">
        <f t="shared" si="6"/>
        <v>0</v>
      </c>
      <c r="J26" s="575">
        <f>'R.P. SEMANAL'!P26</f>
        <v>0</v>
      </c>
      <c r="K26" s="565">
        <f t="shared" si="7"/>
        <v>0</v>
      </c>
      <c r="L26" s="565">
        <f t="shared" si="8"/>
        <v>0</v>
      </c>
      <c r="M26" s="575">
        <f>'R.P. SEMANAL'!R26</f>
        <v>0</v>
      </c>
      <c r="N26" s="565">
        <f t="shared" si="0"/>
        <v>0</v>
      </c>
      <c r="O26" s="565">
        <f t="shared" si="9"/>
        <v>0</v>
      </c>
      <c r="P26" s="575">
        <f>'R.P. SEMANAL'!T26</f>
        <v>0</v>
      </c>
      <c r="Q26" s="565">
        <f t="shared" si="10"/>
        <v>0</v>
      </c>
      <c r="R26" s="565">
        <f t="shared" si="11"/>
        <v>0</v>
      </c>
      <c r="S26" s="575">
        <f>'R.P. SEMANAL'!V26</f>
        <v>0</v>
      </c>
      <c r="T26" s="835">
        <f t="shared" si="12"/>
        <v>0</v>
      </c>
      <c r="U26" s="835">
        <f t="shared" si="13"/>
        <v>0</v>
      </c>
      <c r="V26" s="575">
        <f>'R.P. SEMANAL'!X26</f>
        <v>0</v>
      </c>
      <c r="W26" s="565">
        <f t="shared" si="1"/>
        <v>0</v>
      </c>
      <c r="X26" s="565">
        <f t="shared" si="14"/>
        <v>0</v>
      </c>
      <c r="Y26" s="575">
        <f>'R.P. SEMANAL'!Z26</f>
        <v>0</v>
      </c>
      <c r="Z26" s="565">
        <f t="shared" si="15"/>
        <v>0</v>
      </c>
      <c r="AA26" s="565">
        <f t="shared" si="16"/>
        <v>0</v>
      </c>
      <c r="AB26" s="575">
        <f>'R.P. SEMANAL'!AB26</f>
        <v>0</v>
      </c>
      <c r="AC26" s="565">
        <f t="shared" si="17"/>
        <v>0</v>
      </c>
      <c r="AD26" s="565">
        <f t="shared" si="18"/>
        <v>0</v>
      </c>
      <c r="AE26" s="575">
        <f>'R.P. SEMANAL'!AD26</f>
        <v>0</v>
      </c>
      <c r="AF26" s="565">
        <f t="shared" si="19"/>
        <v>0</v>
      </c>
      <c r="AG26" s="565">
        <f t="shared" si="20"/>
        <v>0</v>
      </c>
      <c r="AH26" s="575">
        <f>'R.P. SEMANAL'!AF26</f>
        <v>0</v>
      </c>
      <c r="AI26" s="565">
        <f t="shared" si="21"/>
        <v>0</v>
      </c>
      <c r="AJ26" s="565">
        <f t="shared" si="22"/>
        <v>0</v>
      </c>
      <c r="AK26" s="575">
        <f>'R.P. SEMANAL'!AH26</f>
        <v>0</v>
      </c>
      <c r="AL26" s="565">
        <f t="shared" si="23"/>
        <v>0</v>
      </c>
      <c r="AM26" s="565">
        <f t="shared" si="24"/>
        <v>0</v>
      </c>
      <c r="AN26" s="575">
        <f>'R.P. SEMANAL'!AJ26</f>
        <v>0</v>
      </c>
      <c r="AO26" s="565">
        <f t="shared" si="2"/>
        <v>0</v>
      </c>
      <c r="AP26" s="565">
        <f t="shared" si="25"/>
        <v>0</v>
      </c>
      <c r="AQ26" s="575">
        <f>'R.P. SEMANAL'!AL26</f>
        <v>0</v>
      </c>
      <c r="AR26" s="565">
        <f t="shared" si="26"/>
        <v>0</v>
      </c>
      <c r="AS26" s="565">
        <f t="shared" si="27"/>
        <v>0</v>
      </c>
      <c r="AT26" s="575">
        <f>'R.P. SEMANAL'!AN26</f>
        <v>0</v>
      </c>
      <c r="AU26" s="565">
        <f t="shared" si="28"/>
        <v>0</v>
      </c>
      <c r="AV26" s="565">
        <f t="shared" si="29"/>
        <v>0</v>
      </c>
      <c r="AW26" s="575">
        <f>'R.P. SEMANAL'!AP26</f>
        <v>0</v>
      </c>
      <c r="AX26" s="636">
        <f t="shared" si="30"/>
        <v>0</v>
      </c>
      <c r="AY26" s="775">
        <f t="shared" si="31"/>
        <v>0</v>
      </c>
      <c r="AZ26" s="847">
        <f t="shared" si="33"/>
        <v>0</v>
      </c>
      <c r="BA26" s="846">
        <f t="shared" si="34"/>
        <v>0</v>
      </c>
      <c r="BB26" s="849">
        <f t="shared" si="35"/>
        <v>0</v>
      </c>
      <c r="BC26" s="782"/>
      <c r="BD26" s="633">
        <f>'R.P. SEMANAL'!BZ26</f>
        <v>0</v>
      </c>
      <c r="BE26" s="633">
        <f>'R.P. SEMANAL'!CB26</f>
        <v>0</v>
      </c>
      <c r="BF26" s="633">
        <f>'R.P. SEMANAL'!CD26</f>
        <v>0</v>
      </c>
      <c r="BG26" s="633">
        <f>'R.P. SEMANAL'!CF26</f>
        <v>0</v>
      </c>
      <c r="BH26" s="633">
        <f>'R.P. SEMANAL'!CH26</f>
        <v>0</v>
      </c>
      <c r="BI26" s="633">
        <f>'R.P. SEMANAL'!CJ26</f>
        <v>0</v>
      </c>
      <c r="BJ26" s="633">
        <f>'R.P. SEMANAL'!CL26</f>
        <v>0</v>
      </c>
      <c r="BK26" s="633">
        <f>'R.P. SEMANAL'!CN26</f>
        <v>0</v>
      </c>
      <c r="BL26" s="633">
        <f>'R.P. SEMANAL'!CP26</f>
        <v>0</v>
      </c>
      <c r="BM26" s="858">
        <f t="shared" si="32"/>
        <v>0</v>
      </c>
      <c r="BN26" s="1018" t="str">
        <f>IF('R.P. SEMANAL'!CX26="","",'R.P. SEMANAL'!CX26)</f>
        <v/>
      </c>
      <c r="BO26" s="1019"/>
      <c r="BP26" s="1020"/>
    </row>
    <row r="27" spans="1:68" ht="22.5" customHeight="1" x14ac:dyDescent="0.2">
      <c r="A27" s="1027"/>
      <c r="B27" s="862" t="str">
        <f>IF('R.P. SEMANAL'!J27="","",'R.P. SEMANAL'!J27)</f>
        <v/>
      </c>
      <c r="C27" s="577" t="str">
        <f>IF('R.P. SEMANAL'!K27="","",'R.P. SEMANAL'!K27)</f>
        <v/>
      </c>
      <c r="D27" s="575">
        <f>'R.P. SEMANAL'!L27</f>
        <v>0</v>
      </c>
      <c r="E27" s="576">
        <f t="shared" si="3"/>
        <v>0</v>
      </c>
      <c r="F27" s="576">
        <f t="shared" si="4"/>
        <v>0</v>
      </c>
      <c r="G27" s="575">
        <f>'R.P. SEMANAL'!N27</f>
        <v>0</v>
      </c>
      <c r="H27" s="565">
        <f t="shared" si="5"/>
        <v>0</v>
      </c>
      <c r="I27" s="565">
        <f t="shared" si="6"/>
        <v>0</v>
      </c>
      <c r="J27" s="575">
        <f>'R.P. SEMANAL'!P27</f>
        <v>0</v>
      </c>
      <c r="K27" s="565">
        <f t="shared" si="7"/>
        <v>0</v>
      </c>
      <c r="L27" s="565">
        <f t="shared" si="8"/>
        <v>0</v>
      </c>
      <c r="M27" s="575">
        <f>'R.P. SEMANAL'!R27</f>
        <v>0</v>
      </c>
      <c r="N27" s="565">
        <f t="shared" si="0"/>
        <v>0</v>
      </c>
      <c r="O27" s="565">
        <f t="shared" si="9"/>
        <v>0</v>
      </c>
      <c r="P27" s="575">
        <f>'R.P. SEMANAL'!T27</f>
        <v>0</v>
      </c>
      <c r="Q27" s="565">
        <f t="shared" si="10"/>
        <v>0</v>
      </c>
      <c r="R27" s="565">
        <f t="shared" si="11"/>
        <v>0</v>
      </c>
      <c r="S27" s="575">
        <f>'R.P. SEMANAL'!V27</f>
        <v>0</v>
      </c>
      <c r="T27" s="835">
        <f t="shared" si="12"/>
        <v>0</v>
      </c>
      <c r="U27" s="835">
        <f t="shared" si="13"/>
        <v>0</v>
      </c>
      <c r="V27" s="575">
        <f>'R.P. SEMANAL'!X27</f>
        <v>0</v>
      </c>
      <c r="W27" s="565">
        <f t="shared" si="1"/>
        <v>0</v>
      </c>
      <c r="X27" s="565">
        <f t="shared" si="14"/>
        <v>0</v>
      </c>
      <c r="Y27" s="575">
        <f>'R.P. SEMANAL'!Z27</f>
        <v>0</v>
      </c>
      <c r="Z27" s="565">
        <f t="shared" si="15"/>
        <v>0</v>
      </c>
      <c r="AA27" s="565">
        <f t="shared" si="16"/>
        <v>0</v>
      </c>
      <c r="AB27" s="575">
        <f>'R.P. SEMANAL'!AB27</f>
        <v>0</v>
      </c>
      <c r="AC27" s="565">
        <f t="shared" si="17"/>
        <v>0</v>
      </c>
      <c r="AD27" s="565">
        <f t="shared" si="18"/>
        <v>0</v>
      </c>
      <c r="AE27" s="575">
        <f>'R.P. SEMANAL'!AD27</f>
        <v>0</v>
      </c>
      <c r="AF27" s="565">
        <f t="shared" si="19"/>
        <v>0</v>
      </c>
      <c r="AG27" s="565">
        <f t="shared" si="20"/>
        <v>0</v>
      </c>
      <c r="AH27" s="575">
        <f>'R.P. SEMANAL'!AF27</f>
        <v>0</v>
      </c>
      <c r="AI27" s="565">
        <f t="shared" si="21"/>
        <v>0</v>
      </c>
      <c r="AJ27" s="565">
        <f t="shared" si="22"/>
        <v>0</v>
      </c>
      <c r="AK27" s="575">
        <f>'R.P. SEMANAL'!AH27</f>
        <v>0</v>
      </c>
      <c r="AL27" s="565">
        <f t="shared" si="23"/>
        <v>0</v>
      </c>
      <c r="AM27" s="565">
        <f t="shared" si="24"/>
        <v>0</v>
      </c>
      <c r="AN27" s="575">
        <f>'R.P. SEMANAL'!AJ27</f>
        <v>0</v>
      </c>
      <c r="AO27" s="565">
        <f t="shared" si="2"/>
        <v>0</v>
      </c>
      <c r="AP27" s="565">
        <f t="shared" si="25"/>
        <v>0</v>
      </c>
      <c r="AQ27" s="575">
        <f>'R.P. SEMANAL'!AL27</f>
        <v>0</v>
      </c>
      <c r="AR27" s="565">
        <f t="shared" si="26"/>
        <v>0</v>
      </c>
      <c r="AS27" s="565">
        <f t="shared" si="27"/>
        <v>0</v>
      </c>
      <c r="AT27" s="575">
        <f>'R.P. SEMANAL'!AN27</f>
        <v>0</v>
      </c>
      <c r="AU27" s="565">
        <f t="shared" si="28"/>
        <v>0</v>
      </c>
      <c r="AV27" s="565">
        <f t="shared" si="29"/>
        <v>0</v>
      </c>
      <c r="AW27" s="575">
        <f>'R.P. SEMANAL'!AP27</f>
        <v>0</v>
      </c>
      <c r="AX27" s="636">
        <f t="shared" si="30"/>
        <v>0</v>
      </c>
      <c r="AY27" s="775">
        <f t="shared" si="31"/>
        <v>0</v>
      </c>
      <c r="AZ27" s="847">
        <f t="shared" si="33"/>
        <v>0</v>
      </c>
      <c r="BA27" s="846">
        <f t="shared" si="34"/>
        <v>0</v>
      </c>
      <c r="BB27" s="849">
        <f t="shared" si="35"/>
        <v>0</v>
      </c>
      <c r="BC27" s="782"/>
      <c r="BD27" s="633">
        <f>'R.P. SEMANAL'!BZ27</f>
        <v>0</v>
      </c>
      <c r="BE27" s="633">
        <f>'R.P. SEMANAL'!CB27</f>
        <v>0</v>
      </c>
      <c r="BF27" s="633">
        <f>'R.P. SEMANAL'!CD27</f>
        <v>0</v>
      </c>
      <c r="BG27" s="633">
        <f>'R.P. SEMANAL'!CF27</f>
        <v>0</v>
      </c>
      <c r="BH27" s="633">
        <f>'R.P. SEMANAL'!CH27</f>
        <v>0</v>
      </c>
      <c r="BI27" s="633">
        <f>'R.P. SEMANAL'!CJ27</f>
        <v>0</v>
      </c>
      <c r="BJ27" s="633">
        <f>'R.P. SEMANAL'!CL27</f>
        <v>0</v>
      </c>
      <c r="BK27" s="633">
        <f>'R.P. SEMANAL'!CN27</f>
        <v>0</v>
      </c>
      <c r="BL27" s="633">
        <f>'R.P. SEMANAL'!CP27</f>
        <v>0</v>
      </c>
      <c r="BM27" s="858">
        <f t="shared" si="32"/>
        <v>0</v>
      </c>
      <c r="BN27" s="1018" t="str">
        <f>IF('R.P. SEMANAL'!CX27="","",'R.P. SEMANAL'!CX27)</f>
        <v/>
      </c>
      <c r="BO27" s="1019"/>
      <c r="BP27" s="1020"/>
    </row>
    <row r="28" spans="1:68" ht="22.5" customHeight="1" x14ac:dyDescent="0.2">
      <c r="A28" s="1027"/>
      <c r="B28" s="862" t="str">
        <f>IF('R.P. SEMANAL'!J28="","",'R.P. SEMANAL'!J28)</f>
        <v/>
      </c>
      <c r="C28" s="577" t="str">
        <f>IF('R.P. SEMANAL'!K28="","",'R.P. SEMANAL'!K28)</f>
        <v/>
      </c>
      <c r="D28" s="575">
        <f>'R.P. SEMANAL'!L28</f>
        <v>0</v>
      </c>
      <c r="E28" s="576">
        <f t="shared" si="3"/>
        <v>0</v>
      </c>
      <c r="F28" s="576">
        <f t="shared" si="4"/>
        <v>0</v>
      </c>
      <c r="G28" s="575">
        <f>'R.P. SEMANAL'!N28</f>
        <v>0</v>
      </c>
      <c r="H28" s="565">
        <f t="shared" si="5"/>
        <v>0</v>
      </c>
      <c r="I28" s="565">
        <f t="shared" si="6"/>
        <v>0</v>
      </c>
      <c r="J28" s="575">
        <f>'R.P. SEMANAL'!P28</f>
        <v>0</v>
      </c>
      <c r="K28" s="565">
        <f t="shared" si="7"/>
        <v>0</v>
      </c>
      <c r="L28" s="565">
        <f t="shared" si="8"/>
        <v>0</v>
      </c>
      <c r="M28" s="575">
        <f>'R.P. SEMANAL'!R28</f>
        <v>0</v>
      </c>
      <c r="N28" s="565">
        <f t="shared" si="0"/>
        <v>0</v>
      </c>
      <c r="O28" s="565">
        <f t="shared" si="9"/>
        <v>0</v>
      </c>
      <c r="P28" s="575">
        <f>'R.P. SEMANAL'!T28</f>
        <v>0</v>
      </c>
      <c r="Q28" s="565">
        <f t="shared" si="10"/>
        <v>0</v>
      </c>
      <c r="R28" s="565">
        <f t="shared" si="11"/>
        <v>0</v>
      </c>
      <c r="S28" s="575">
        <f>'R.P. SEMANAL'!V28</f>
        <v>0</v>
      </c>
      <c r="T28" s="835">
        <f t="shared" si="12"/>
        <v>0</v>
      </c>
      <c r="U28" s="835">
        <f t="shared" si="13"/>
        <v>0</v>
      </c>
      <c r="V28" s="575">
        <f>'R.P. SEMANAL'!X28</f>
        <v>0</v>
      </c>
      <c r="W28" s="565">
        <f t="shared" si="1"/>
        <v>0</v>
      </c>
      <c r="X28" s="565">
        <f t="shared" si="14"/>
        <v>0</v>
      </c>
      <c r="Y28" s="575">
        <f>'R.P. SEMANAL'!Z28</f>
        <v>0</v>
      </c>
      <c r="Z28" s="565">
        <f t="shared" si="15"/>
        <v>0</v>
      </c>
      <c r="AA28" s="565">
        <f t="shared" si="16"/>
        <v>0</v>
      </c>
      <c r="AB28" s="575">
        <f>'R.P. SEMANAL'!AB28</f>
        <v>0</v>
      </c>
      <c r="AC28" s="565">
        <f t="shared" si="17"/>
        <v>0</v>
      </c>
      <c r="AD28" s="565">
        <f t="shared" si="18"/>
        <v>0</v>
      </c>
      <c r="AE28" s="575">
        <f>'R.P. SEMANAL'!AD28</f>
        <v>0</v>
      </c>
      <c r="AF28" s="565">
        <f t="shared" si="19"/>
        <v>0</v>
      </c>
      <c r="AG28" s="565">
        <f t="shared" si="20"/>
        <v>0</v>
      </c>
      <c r="AH28" s="575">
        <f>'R.P. SEMANAL'!AF28</f>
        <v>0</v>
      </c>
      <c r="AI28" s="565">
        <f t="shared" si="21"/>
        <v>0</v>
      </c>
      <c r="AJ28" s="565">
        <f t="shared" si="22"/>
        <v>0</v>
      </c>
      <c r="AK28" s="575">
        <f>'R.P. SEMANAL'!AH28</f>
        <v>0</v>
      </c>
      <c r="AL28" s="565">
        <f t="shared" si="23"/>
        <v>0</v>
      </c>
      <c r="AM28" s="565">
        <f t="shared" si="24"/>
        <v>0</v>
      </c>
      <c r="AN28" s="575">
        <f>'R.P. SEMANAL'!AJ28</f>
        <v>0</v>
      </c>
      <c r="AO28" s="565">
        <f t="shared" si="2"/>
        <v>0</v>
      </c>
      <c r="AP28" s="565">
        <f t="shared" si="25"/>
        <v>0</v>
      </c>
      <c r="AQ28" s="575">
        <f>'R.P. SEMANAL'!AL28</f>
        <v>0</v>
      </c>
      <c r="AR28" s="565">
        <f t="shared" si="26"/>
        <v>0</v>
      </c>
      <c r="AS28" s="565">
        <f t="shared" si="27"/>
        <v>0</v>
      </c>
      <c r="AT28" s="575">
        <f>'R.P. SEMANAL'!AN28</f>
        <v>0</v>
      </c>
      <c r="AU28" s="565">
        <f t="shared" si="28"/>
        <v>0</v>
      </c>
      <c r="AV28" s="565">
        <f t="shared" si="29"/>
        <v>0</v>
      </c>
      <c r="AW28" s="575">
        <f>'R.P. SEMANAL'!AP28</f>
        <v>0</v>
      </c>
      <c r="AX28" s="636">
        <f t="shared" si="30"/>
        <v>0</v>
      </c>
      <c r="AY28" s="775">
        <f t="shared" si="31"/>
        <v>0</v>
      </c>
      <c r="AZ28" s="847">
        <f t="shared" si="33"/>
        <v>0</v>
      </c>
      <c r="BA28" s="846">
        <f t="shared" si="34"/>
        <v>0</v>
      </c>
      <c r="BB28" s="849">
        <f t="shared" si="35"/>
        <v>0</v>
      </c>
      <c r="BC28" s="782"/>
      <c r="BD28" s="633">
        <f>'R.P. SEMANAL'!BZ28</f>
        <v>0</v>
      </c>
      <c r="BE28" s="633">
        <f>'R.P. SEMANAL'!CB28</f>
        <v>0</v>
      </c>
      <c r="BF28" s="633">
        <f>'R.P. SEMANAL'!CD28</f>
        <v>0</v>
      </c>
      <c r="BG28" s="633">
        <f>'R.P. SEMANAL'!CF28</f>
        <v>0</v>
      </c>
      <c r="BH28" s="633">
        <f>'R.P. SEMANAL'!CH28</f>
        <v>0</v>
      </c>
      <c r="BI28" s="633">
        <f>'R.P. SEMANAL'!CJ28</f>
        <v>0</v>
      </c>
      <c r="BJ28" s="633">
        <f>'R.P. SEMANAL'!CL28</f>
        <v>0</v>
      </c>
      <c r="BK28" s="633">
        <f>'R.P. SEMANAL'!CN28</f>
        <v>0</v>
      </c>
      <c r="BL28" s="633">
        <f>'R.P. SEMANAL'!CP28</f>
        <v>0</v>
      </c>
      <c r="BM28" s="858">
        <f t="shared" si="32"/>
        <v>0</v>
      </c>
      <c r="BN28" s="1018" t="str">
        <f>IF('R.P. SEMANAL'!CX28="","",'R.P. SEMANAL'!CX28)</f>
        <v/>
      </c>
      <c r="BO28" s="1019"/>
      <c r="BP28" s="1020"/>
    </row>
    <row r="29" spans="1:68" ht="22.5" customHeight="1" x14ac:dyDescent="0.2">
      <c r="A29" s="1027"/>
      <c r="B29" s="862" t="str">
        <f>IF('R.P. SEMANAL'!J29="","",'R.P. SEMANAL'!J29)</f>
        <v/>
      </c>
      <c r="C29" s="577" t="str">
        <f>IF('R.P. SEMANAL'!K29="","",'R.P. SEMANAL'!K29)</f>
        <v/>
      </c>
      <c r="D29" s="575">
        <f>'R.P. SEMANAL'!L29</f>
        <v>0</v>
      </c>
      <c r="E29" s="576">
        <f t="shared" si="3"/>
        <v>0</v>
      </c>
      <c r="F29" s="576">
        <f t="shared" si="4"/>
        <v>0</v>
      </c>
      <c r="G29" s="575">
        <f>'R.P. SEMANAL'!N29</f>
        <v>0</v>
      </c>
      <c r="H29" s="565">
        <f t="shared" si="5"/>
        <v>0</v>
      </c>
      <c r="I29" s="565">
        <f t="shared" si="6"/>
        <v>0</v>
      </c>
      <c r="J29" s="575">
        <f>'R.P. SEMANAL'!P29</f>
        <v>0</v>
      </c>
      <c r="K29" s="565">
        <f t="shared" si="7"/>
        <v>0</v>
      </c>
      <c r="L29" s="565">
        <f t="shared" si="8"/>
        <v>0</v>
      </c>
      <c r="M29" s="575">
        <f>'R.P. SEMANAL'!R29</f>
        <v>0</v>
      </c>
      <c r="N29" s="565">
        <f t="shared" si="0"/>
        <v>0</v>
      </c>
      <c r="O29" s="565">
        <f t="shared" si="9"/>
        <v>0</v>
      </c>
      <c r="P29" s="575">
        <f>'R.P. SEMANAL'!T29</f>
        <v>0</v>
      </c>
      <c r="Q29" s="565">
        <f t="shared" si="10"/>
        <v>0</v>
      </c>
      <c r="R29" s="565">
        <f t="shared" si="11"/>
        <v>0</v>
      </c>
      <c r="S29" s="575">
        <f>'R.P. SEMANAL'!V29</f>
        <v>0</v>
      </c>
      <c r="T29" s="835">
        <f t="shared" si="12"/>
        <v>0</v>
      </c>
      <c r="U29" s="835">
        <f t="shared" si="13"/>
        <v>0</v>
      </c>
      <c r="V29" s="575">
        <f>'R.P. SEMANAL'!X29</f>
        <v>0</v>
      </c>
      <c r="W29" s="565">
        <f t="shared" si="1"/>
        <v>0</v>
      </c>
      <c r="X29" s="565">
        <f t="shared" si="14"/>
        <v>0</v>
      </c>
      <c r="Y29" s="575">
        <f>'R.P. SEMANAL'!Z29</f>
        <v>0</v>
      </c>
      <c r="Z29" s="565">
        <f t="shared" si="15"/>
        <v>0</v>
      </c>
      <c r="AA29" s="565">
        <f t="shared" si="16"/>
        <v>0</v>
      </c>
      <c r="AB29" s="575">
        <f>'R.P. SEMANAL'!AB29</f>
        <v>0</v>
      </c>
      <c r="AC29" s="565">
        <f t="shared" si="17"/>
        <v>0</v>
      </c>
      <c r="AD29" s="565">
        <f t="shared" si="18"/>
        <v>0</v>
      </c>
      <c r="AE29" s="575">
        <f>'R.P. SEMANAL'!AD29</f>
        <v>0</v>
      </c>
      <c r="AF29" s="565">
        <f t="shared" si="19"/>
        <v>0</v>
      </c>
      <c r="AG29" s="565">
        <f t="shared" si="20"/>
        <v>0</v>
      </c>
      <c r="AH29" s="575">
        <f>'R.P. SEMANAL'!AF29</f>
        <v>0</v>
      </c>
      <c r="AI29" s="565">
        <f t="shared" si="21"/>
        <v>0</v>
      </c>
      <c r="AJ29" s="565">
        <f t="shared" si="22"/>
        <v>0</v>
      </c>
      <c r="AK29" s="575">
        <f>'R.P. SEMANAL'!AH29</f>
        <v>0</v>
      </c>
      <c r="AL29" s="565">
        <f t="shared" si="23"/>
        <v>0</v>
      </c>
      <c r="AM29" s="565">
        <f t="shared" si="24"/>
        <v>0</v>
      </c>
      <c r="AN29" s="575">
        <f>'R.P. SEMANAL'!AJ29</f>
        <v>0</v>
      </c>
      <c r="AO29" s="565">
        <f t="shared" si="2"/>
        <v>0</v>
      </c>
      <c r="AP29" s="565">
        <f t="shared" si="25"/>
        <v>0</v>
      </c>
      <c r="AQ29" s="575">
        <f>'R.P. SEMANAL'!AL29</f>
        <v>0</v>
      </c>
      <c r="AR29" s="565">
        <f t="shared" si="26"/>
        <v>0</v>
      </c>
      <c r="AS29" s="565">
        <f t="shared" si="27"/>
        <v>0</v>
      </c>
      <c r="AT29" s="575">
        <f>'R.P. SEMANAL'!AN29</f>
        <v>0</v>
      </c>
      <c r="AU29" s="565">
        <f t="shared" si="28"/>
        <v>0</v>
      </c>
      <c r="AV29" s="565">
        <f t="shared" si="29"/>
        <v>0</v>
      </c>
      <c r="AW29" s="575">
        <f>'R.P. SEMANAL'!AP29</f>
        <v>0</v>
      </c>
      <c r="AX29" s="636">
        <f t="shared" si="30"/>
        <v>0</v>
      </c>
      <c r="AY29" s="775">
        <f t="shared" si="31"/>
        <v>0</v>
      </c>
      <c r="AZ29" s="847">
        <f t="shared" si="33"/>
        <v>0</v>
      </c>
      <c r="BA29" s="846">
        <f t="shared" si="34"/>
        <v>0</v>
      </c>
      <c r="BB29" s="849">
        <f t="shared" si="35"/>
        <v>0</v>
      </c>
      <c r="BC29" s="782"/>
      <c r="BD29" s="633">
        <f>'R.P. SEMANAL'!BZ29</f>
        <v>0</v>
      </c>
      <c r="BE29" s="633">
        <f>'R.P. SEMANAL'!CB29</f>
        <v>0</v>
      </c>
      <c r="BF29" s="633">
        <f>'R.P. SEMANAL'!CD29</f>
        <v>0</v>
      </c>
      <c r="BG29" s="633">
        <f>'R.P. SEMANAL'!CF29</f>
        <v>0</v>
      </c>
      <c r="BH29" s="633">
        <f>'R.P. SEMANAL'!CH29</f>
        <v>0</v>
      </c>
      <c r="BI29" s="633">
        <f>'R.P. SEMANAL'!CJ29</f>
        <v>0</v>
      </c>
      <c r="BJ29" s="633">
        <f>'R.P. SEMANAL'!CL29</f>
        <v>0</v>
      </c>
      <c r="BK29" s="633">
        <f>'R.P. SEMANAL'!CN29</f>
        <v>0</v>
      </c>
      <c r="BL29" s="633">
        <f>'R.P. SEMANAL'!CP29</f>
        <v>0</v>
      </c>
      <c r="BM29" s="858">
        <f t="shared" si="32"/>
        <v>0</v>
      </c>
      <c r="BN29" s="1018" t="str">
        <f>IF('R.P. SEMANAL'!CX29="","",'R.P. SEMANAL'!CX29)</f>
        <v/>
      </c>
      <c r="BO29" s="1019"/>
      <c r="BP29" s="1020"/>
    </row>
    <row r="30" spans="1:68" ht="22.5" customHeight="1" x14ac:dyDescent="0.2">
      <c r="A30" s="1027"/>
      <c r="B30" s="862" t="str">
        <f>IF('R.P. SEMANAL'!J30="","",'R.P. SEMANAL'!J30)</f>
        <v/>
      </c>
      <c r="C30" s="577" t="str">
        <f>IF('R.P. SEMANAL'!K30="","",'R.P. SEMANAL'!K30)</f>
        <v/>
      </c>
      <c r="D30" s="575">
        <f>'R.P. SEMANAL'!L30</f>
        <v>0</v>
      </c>
      <c r="E30" s="576">
        <f t="shared" si="3"/>
        <v>0</v>
      </c>
      <c r="F30" s="576">
        <f t="shared" si="4"/>
        <v>0</v>
      </c>
      <c r="G30" s="575">
        <f>'R.P. SEMANAL'!N30</f>
        <v>0</v>
      </c>
      <c r="H30" s="565">
        <f t="shared" si="5"/>
        <v>0</v>
      </c>
      <c r="I30" s="565">
        <f t="shared" si="6"/>
        <v>0</v>
      </c>
      <c r="J30" s="575">
        <f>'R.P. SEMANAL'!P30</f>
        <v>0</v>
      </c>
      <c r="K30" s="565">
        <f t="shared" si="7"/>
        <v>0</v>
      </c>
      <c r="L30" s="565">
        <f t="shared" si="8"/>
        <v>0</v>
      </c>
      <c r="M30" s="575">
        <f>'R.P. SEMANAL'!R30</f>
        <v>0</v>
      </c>
      <c r="N30" s="565">
        <f t="shared" si="0"/>
        <v>0</v>
      </c>
      <c r="O30" s="565">
        <f t="shared" si="9"/>
        <v>0</v>
      </c>
      <c r="P30" s="575">
        <f>'R.P. SEMANAL'!T30</f>
        <v>0</v>
      </c>
      <c r="Q30" s="565">
        <f t="shared" si="10"/>
        <v>0</v>
      </c>
      <c r="R30" s="565">
        <f t="shared" si="11"/>
        <v>0</v>
      </c>
      <c r="S30" s="575">
        <f>'R.P. SEMANAL'!V30</f>
        <v>0</v>
      </c>
      <c r="T30" s="835">
        <f t="shared" si="12"/>
        <v>0</v>
      </c>
      <c r="U30" s="835">
        <f t="shared" si="13"/>
        <v>0</v>
      </c>
      <c r="V30" s="575">
        <f>'R.P. SEMANAL'!X30</f>
        <v>0</v>
      </c>
      <c r="W30" s="565">
        <f t="shared" si="1"/>
        <v>0</v>
      </c>
      <c r="X30" s="565">
        <f t="shared" si="14"/>
        <v>0</v>
      </c>
      <c r="Y30" s="575">
        <f>'R.P. SEMANAL'!Z30</f>
        <v>0</v>
      </c>
      <c r="Z30" s="565">
        <f t="shared" si="15"/>
        <v>0</v>
      </c>
      <c r="AA30" s="565">
        <f t="shared" si="16"/>
        <v>0</v>
      </c>
      <c r="AB30" s="575">
        <f>'R.P. SEMANAL'!AB30</f>
        <v>0</v>
      </c>
      <c r="AC30" s="565">
        <f t="shared" si="17"/>
        <v>0</v>
      </c>
      <c r="AD30" s="565">
        <f t="shared" si="18"/>
        <v>0</v>
      </c>
      <c r="AE30" s="575">
        <f>'R.P. SEMANAL'!AD30</f>
        <v>0</v>
      </c>
      <c r="AF30" s="565">
        <f t="shared" si="19"/>
        <v>0</v>
      </c>
      <c r="AG30" s="565">
        <f t="shared" si="20"/>
        <v>0</v>
      </c>
      <c r="AH30" s="575">
        <f>'R.P. SEMANAL'!AF30</f>
        <v>0</v>
      </c>
      <c r="AI30" s="565">
        <f t="shared" si="21"/>
        <v>0</v>
      </c>
      <c r="AJ30" s="565">
        <f t="shared" si="22"/>
        <v>0</v>
      </c>
      <c r="AK30" s="575">
        <f>'R.P. SEMANAL'!AH30</f>
        <v>0</v>
      </c>
      <c r="AL30" s="565">
        <f t="shared" si="23"/>
        <v>0</v>
      </c>
      <c r="AM30" s="565">
        <f t="shared" si="24"/>
        <v>0</v>
      </c>
      <c r="AN30" s="575">
        <f>'R.P. SEMANAL'!AJ30</f>
        <v>0</v>
      </c>
      <c r="AO30" s="565">
        <f t="shared" si="2"/>
        <v>0</v>
      </c>
      <c r="AP30" s="565">
        <f t="shared" si="25"/>
        <v>0</v>
      </c>
      <c r="AQ30" s="575">
        <f>'R.P. SEMANAL'!AL30</f>
        <v>0</v>
      </c>
      <c r="AR30" s="565">
        <f t="shared" si="26"/>
        <v>0</v>
      </c>
      <c r="AS30" s="565">
        <f t="shared" si="27"/>
        <v>0</v>
      </c>
      <c r="AT30" s="575">
        <f>'R.P. SEMANAL'!AN30</f>
        <v>0</v>
      </c>
      <c r="AU30" s="565">
        <f t="shared" si="28"/>
        <v>0</v>
      </c>
      <c r="AV30" s="565">
        <f t="shared" si="29"/>
        <v>0</v>
      </c>
      <c r="AW30" s="575">
        <f>'R.P. SEMANAL'!AP30</f>
        <v>0</v>
      </c>
      <c r="AX30" s="636">
        <f t="shared" si="30"/>
        <v>0</v>
      </c>
      <c r="AY30" s="775">
        <f t="shared" si="31"/>
        <v>0</v>
      </c>
      <c r="AZ30" s="847">
        <f t="shared" si="33"/>
        <v>0</v>
      </c>
      <c r="BA30" s="846">
        <f t="shared" si="34"/>
        <v>0</v>
      </c>
      <c r="BB30" s="849">
        <f t="shared" si="35"/>
        <v>0</v>
      </c>
      <c r="BC30" s="782"/>
      <c r="BD30" s="633">
        <f>'R.P. SEMANAL'!BZ30</f>
        <v>0</v>
      </c>
      <c r="BE30" s="633">
        <f>'R.P. SEMANAL'!CB30</f>
        <v>0</v>
      </c>
      <c r="BF30" s="633">
        <f>'R.P. SEMANAL'!CD30</f>
        <v>0</v>
      </c>
      <c r="BG30" s="633">
        <f>'R.P. SEMANAL'!CF30</f>
        <v>0</v>
      </c>
      <c r="BH30" s="633">
        <f>'R.P. SEMANAL'!CH30</f>
        <v>0</v>
      </c>
      <c r="BI30" s="633">
        <f>'R.P. SEMANAL'!CJ30</f>
        <v>0</v>
      </c>
      <c r="BJ30" s="633">
        <f>'R.P. SEMANAL'!CL30</f>
        <v>0</v>
      </c>
      <c r="BK30" s="633">
        <f>'R.P. SEMANAL'!CN30</f>
        <v>0</v>
      </c>
      <c r="BL30" s="633">
        <f>'R.P. SEMANAL'!CP30</f>
        <v>0</v>
      </c>
      <c r="BM30" s="858">
        <f t="shared" si="32"/>
        <v>0</v>
      </c>
      <c r="BN30" s="1018" t="str">
        <f>IF('R.P. SEMANAL'!CX30="","",'R.P. SEMANAL'!CX30)</f>
        <v/>
      </c>
      <c r="BO30" s="1019"/>
      <c r="BP30" s="1020"/>
    </row>
    <row r="31" spans="1:68" ht="22.5" customHeight="1" x14ac:dyDescent="0.2">
      <c r="A31" s="1027"/>
      <c r="B31" s="862" t="str">
        <f>IF('R.P. SEMANAL'!J31="","",'R.P. SEMANAL'!J31)</f>
        <v/>
      </c>
      <c r="C31" s="577" t="str">
        <f>IF('R.P. SEMANAL'!K31="","",'R.P. SEMANAL'!K31)</f>
        <v/>
      </c>
      <c r="D31" s="575">
        <f>'R.P. SEMANAL'!L31</f>
        <v>0</v>
      </c>
      <c r="E31" s="576">
        <f t="shared" si="3"/>
        <v>0</v>
      </c>
      <c r="F31" s="576">
        <f t="shared" si="4"/>
        <v>0</v>
      </c>
      <c r="G31" s="575">
        <f>'R.P. SEMANAL'!N31</f>
        <v>0</v>
      </c>
      <c r="H31" s="565">
        <f t="shared" si="5"/>
        <v>0</v>
      </c>
      <c r="I31" s="565">
        <f t="shared" si="6"/>
        <v>0</v>
      </c>
      <c r="J31" s="575">
        <f>'R.P. SEMANAL'!P31</f>
        <v>0</v>
      </c>
      <c r="K31" s="565">
        <f t="shared" si="7"/>
        <v>0</v>
      </c>
      <c r="L31" s="565">
        <f t="shared" si="8"/>
        <v>0</v>
      </c>
      <c r="M31" s="575">
        <f>'R.P. SEMANAL'!R31</f>
        <v>0</v>
      </c>
      <c r="N31" s="565">
        <f t="shared" si="0"/>
        <v>0</v>
      </c>
      <c r="O31" s="565">
        <f t="shared" si="9"/>
        <v>0</v>
      </c>
      <c r="P31" s="575">
        <f>'R.P. SEMANAL'!T31</f>
        <v>0</v>
      </c>
      <c r="Q31" s="565">
        <f t="shared" si="10"/>
        <v>0</v>
      </c>
      <c r="R31" s="565">
        <f t="shared" si="11"/>
        <v>0</v>
      </c>
      <c r="S31" s="575">
        <f>'R.P. SEMANAL'!V31</f>
        <v>0</v>
      </c>
      <c r="T31" s="835">
        <f t="shared" si="12"/>
        <v>0</v>
      </c>
      <c r="U31" s="835">
        <f t="shared" si="13"/>
        <v>0</v>
      </c>
      <c r="V31" s="575">
        <f>'R.P. SEMANAL'!X31</f>
        <v>0</v>
      </c>
      <c r="W31" s="565">
        <f t="shared" si="1"/>
        <v>0</v>
      </c>
      <c r="X31" s="565">
        <f t="shared" si="14"/>
        <v>0</v>
      </c>
      <c r="Y31" s="575">
        <f>'R.P. SEMANAL'!Z31</f>
        <v>0</v>
      </c>
      <c r="Z31" s="565">
        <f t="shared" si="15"/>
        <v>0</v>
      </c>
      <c r="AA31" s="565">
        <f t="shared" si="16"/>
        <v>0</v>
      </c>
      <c r="AB31" s="575">
        <f>'R.P. SEMANAL'!AB31</f>
        <v>0</v>
      </c>
      <c r="AC31" s="565">
        <f t="shared" si="17"/>
        <v>0</v>
      </c>
      <c r="AD31" s="565">
        <f t="shared" si="18"/>
        <v>0</v>
      </c>
      <c r="AE31" s="575">
        <f>'R.P. SEMANAL'!AD31</f>
        <v>0</v>
      </c>
      <c r="AF31" s="565">
        <f t="shared" si="19"/>
        <v>0</v>
      </c>
      <c r="AG31" s="565">
        <f t="shared" si="20"/>
        <v>0</v>
      </c>
      <c r="AH31" s="575">
        <f>'R.P. SEMANAL'!AF31</f>
        <v>0</v>
      </c>
      <c r="AI31" s="565">
        <f t="shared" si="21"/>
        <v>0</v>
      </c>
      <c r="AJ31" s="565">
        <f t="shared" si="22"/>
        <v>0</v>
      </c>
      <c r="AK31" s="575">
        <f>'R.P. SEMANAL'!AH31</f>
        <v>0</v>
      </c>
      <c r="AL31" s="565">
        <f t="shared" si="23"/>
        <v>0</v>
      </c>
      <c r="AM31" s="565">
        <f t="shared" si="24"/>
        <v>0</v>
      </c>
      <c r="AN31" s="575">
        <f>'R.P. SEMANAL'!AJ31</f>
        <v>0</v>
      </c>
      <c r="AO31" s="565">
        <f t="shared" si="2"/>
        <v>0</v>
      </c>
      <c r="AP31" s="565">
        <f t="shared" si="25"/>
        <v>0</v>
      </c>
      <c r="AQ31" s="575">
        <f>'R.P. SEMANAL'!AL31</f>
        <v>0</v>
      </c>
      <c r="AR31" s="565">
        <f t="shared" si="26"/>
        <v>0</v>
      </c>
      <c r="AS31" s="565">
        <f t="shared" si="27"/>
        <v>0</v>
      </c>
      <c r="AT31" s="575">
        <f>'R.P. SEMANAL'!AN31</f>
        <v>0</v>
      </c>
      <c r="AU31" s="565">
        <f t="shared" si="28"/>
        <v>0</v>
      </c>
      <c r="AV31" s="565">
        <f t="shared" si="29"/>
        <v>0</v>
      </c>
      <c r="AW31" s="575">
        <f>'R.P. SEMANAL'!AP31</f>
        <v>0</v>
      </c>
      <c r="AX31" s="636">
        <f t="shared" si="30"/>
        <v>0</v>
      </c>
      <c r="AY31" s="775">
        <f t="shared" si="31"/>
        <v>0</v>
      </c>
      <c r="AZ31" s="847">
        <f t="shared" si="33"/>
        <v>0</v>
      </c>
      <c r="BA31" s="846">
        <f t="shared" si="34"/>
        <v>0</v>
      </c>
      <c r="BB31" s="849">
        <f t="shared" si="35"/>
        <v>0</v>
      </c>
      <c r="BC31" s="782"/>
      <c r="BD31" s="633">
        <f>'R.P. SEMANAL'!BZ31</f>
        <v>0</v>
      </c>
      <c r="BE31" s="633">
        <f>'R.P. SEMANAL'!CB31</f>
        <v>0</v>
      </c>
      <c r="BF31" s="633">
        <f>'R.P. SEMANAL'!CD31</f>
        <v>0</v>
      </c>
      <c r="BG31" s="633">
        <f>'R.P. SEMANAL'!CF31</f>
        <v>0</v>
      </c>
      <c r="BH31" s="633">
        <f>'R.P. SEMANAL'!CH31</f>
        <v>0</v>
      </c>
      <c r="BI31" s="633">
        <f>'R.P. SEMANAL'!CJ31</f>
        <v>0</v>
      </c>
      <c r="BJ31" s="633">
        <f>'R.P. SEMANAL'!CL31</f>
        <v>0</v>
      </c>
      <c r="BK31" s="633">
        <f>'R.P. SEMANAL'!CN31</f>
        <v>0</v>
      </c>
      <c r="BL31" s="633">
        <f>'R.P. SEMANAL'!CP31</f>
        <v>0</v>
      </c>
      <c r="BM31" s="858">
        <f t="shared" si="32"/>
        <v>0</v>
      </c>
      <c r="BN31" s="1018" t="str">
        <f>IF('R.P. SEMANAL'!CX31="","",'R.P. SEMANAL'!CX31)</f>
        <v/>
      </c>
      <c r="BO31" s="1019"/>
      <c r="BP31" s="1020"/>
    </row>
    <row r="32" spans="1:68" ht="22.5" customHeight="1" x14ac:dyDescent="0.2">
      <c r="A32" s="1027"/>
      <c r="B32" s="862" t="str">
        <f>IF('R.P. SEMANAL'!J32="","",'R.P. SEMANAL'!J32)</f>
        <v/>
      </c>
      <c r="C32" s="577" t="str">
        <f>IF('R.P. SEMANAL'!K32="","",'R.P. SEMANAL'!K32)</f>
        <v/>
      </c>
      <c r="D32" s="575">
        <f>'R.P. SEMANAL'!L32</f>
        <v>0</v>
      </c>
      <c r="E32" s="576">
        <f t="shared" si="3"/>
        <v>0</v>
      </c>
      <c r="F32" s="576">
        <f t="shared" si="4"/>
        <v>0</v>
      </c>
      <c r="G32" s="575">
        <f>'R.P. SEMANAL'!N32</f>
        <v>0</v>
      </c>
      <c r="H32" s="565">
        <f t="shared" si="5"/>
        <v>0</v>
      </c>
      <c r="I32" s="565">
        <f t="shared" si="6"/>
        <v>0</v>
      </c>
      <c r="J32" s="575">
        <f>'R.P. SEMANAL'!P32</f>
        <v>0</v>
      </c>
      <c r="K32" s="565">
        <f t="shared" si="7"/>
        <v>0</v>
      </c>
      <c r="L32" s="565">
        <f t="shared" si="8"/>
        <v>0</v>
      </c>
      <c r="M32" s="575">
        <f>'R.P. SEMANAL'!R32</f>
        <v>0</v>
      </c>
      <c r="N32" s="565">
        <f t="shared" si="0"/>
        <v>0</v>
      </c>
      <c r="O32" s="565">
        <f t="shared" si="9"/>
        <v>0</v>
      </c>
      <c r="P32" s="575">
        <f>'R.P. SEMANAL'!T32</f>
        <v>0</v>
      </c>
      <c r="Q32" s="565">
        <f t="shared" si="10"/>
        <v>0</v>
      </c>
      <c r="R32" s="565">
        <f t="shared" si="11"/>
        <v>0</v>
      </c>
      <c r="S32" s="575">
        <f>'R.P. SEMANAL'!V32</f>
        <v>0</v>
      </c>
      <c r="T32" s="835">
        <f t="shared" si="12"/>
        <v>0</v>
      </c>
      <c r="U32" s="835">
        <f t="shared" si="13"/>
        <v>0</v>
      </c>
      <c r="V32" s="575">
        <f>'R.P. SEMANAL'!X32</f>
        <v>0</v>
      </c>
      <c r="W32" s="565">
        <f t="shared" si="1"/>
        <v>0</v>
      </c>
      <c r="X32" s="565">
        <f t="shared" si="14"/>
        <v>0</v>
      </c>
      <c r="Y32" s="575">
        <f>'R.P. SEMANAL'!Z32</f>
        <v>0</v>
      </c>
      <c r="Z32" s="565">
        <f t="shared" si="15"/>
        <v>0</v>
      </c>
      <c r="AA32" s="565">
        <f t="shared" si="16"/>
        <v>0</v>
      </c>
      <c r="AB32" s="575">
        <f>'R.P. SEMANAL'!AB32</f>
        <v>0</v>
      </c>
      <c r="AC32" s="565">
        <f t="shared" si="17"/>
        <v>0</v>
      </c>
      <c r="AD32" s="565">
        <f t="shared" si="18"/>
        <v>0</v>
      </c>
      <c r="AE32" s="575">
        <f>'R.P. SEMANAL'!AD32</f>
        <v>0</v>
      </c>
      <c r="AF32" s="565">
        <f t="shared" si="19"/>
        <v>0</v>
      </c>
      <c r="AG32" s="565">
        <f t="shared" si="20"/>
        <v>0</v>
      </c>
      <c r="AH32" s="575">
        <f>'R.P. SEMANAL'!AF32</f>
        <v>0</v>
      </c>
      <c r="AI32" s="565">
        <f t="shared" si="21"/>
        <v>0</v>
      </c>
      <c r="AJ32" s="565">
        <f t="shared" si="22"/>
        <v>0</v>
      </c>
      <c r="AK32" s="575">
        <f>'R.P. SEMANAL'!AH32</f>
        <v>0</v>
      </c>
      <c r="AL32" s="565">
        <f t="shared" si="23"/>
        <v>0</v>
      </c>
      <c r="AM32" s="565">
        <f t="shared" si="24"/>
        <v>0</v>
      </c>
      <c r="AN32" s="575">
        <f>'R.P. SEMANAL'!AJ32</f>
        <v>0</v>
      </c>
      <c r="AO32" s="565">
        <f t="shared" si="2"/>
        <v>0</v>
      </c>
      <c r="AP32" s="565">
        <f t="shared" si="25"/>
        <v>0</v>
      </c>
      <c r="AQ32" s="575">
        <f>'R.P. SEMANAL'!AL32</f>
        <v>0</v>
      </c>
      <c r="AR32" s="565">
        <f t="shared" si="26"/>
        <v>0</v>
      </c>
      <c r="AS32" s="565">
        <f t="shared" si="27"/>
        <v>0</v>
      </c>
      <c r="AT32" s="575">
        <f>'R.P. SEMANAL'!AN32</f>
        <v>0</v>
      </c>
      <c r="AU32" s="565">
        <f t="shared" si="28"/>
        <v>0</v>
      </c>
      <c r="AV32" s="565">
        <f t="shared" si="29"/>
        <v>0</v>
      </c>
      <c r="AW32" s="575">
        <f>'R.P. SEMANAL'!AP32</f>
        <v>0</v>
      </c>
      <c r="AX32" s="636">
        <f t="shared" si="30"/>
        <v>0</v>
      </c>
      <c r="AY32" s="775">
        <f t="shared" si="31"/>
        <v>0</v>
      </c>
      <c r="AZ32" s="847">
        <f t="shared" si="33"/>
        <v>0</v>
      </c>
      <c r="BA32" s="846">
        <f t="shared" si="34"/>
        <v>0</v>
      </c>
      <c r="BB32" s="849">
        <f t="shared" si="35"/>
        <v>0</v>
      </c>
      <c r="BC32" s="782"/>
      <c r="BD32" s="633">
        <f>'R.P. SEMANAL'!BZ32</f>
        <v>0</v>
      </c>
      <c r="BE32" s="633">
        <f>'R.P. SEMANAL'!CB32</f>
        <v>0</v>
      </c>
      <c r="BF32" s="633">
        <f>'R.P. SEMANAL'!CD32</f>
        <v>0</v>
      </c>
      <c r="BG32" s="633">
        <f>'R.P. SEMANAL'!CF32</f>
        <v>0</v>
      </c>
      <c r="BH32" s="633">
        <f>'R.P. SEMANAL'!CH32</f>
        <v>0</v>
      </c>
      <c r="BI32" s="633">
        <f>'R.P. SEMANAL'!CJ32</f>
        <v>0</v>
      </c>
      <c r="BJ32" s="633">
        <f>'R.P. SEMANAL'!CL32</f>
        <v>0</v>
      </c>
      <c r="BK32" s="633">
        <f>'R.P. SEMANAL'!CN32</f>
        <v>0</v>
      </c>
      <c r="BL32" s="633">
        <f>'R.P. SEMANAL'!CP32</f>
        <v>0</v>
      </c>
      <c r="BM32" s="858">
        <f t="shared" si="32"/>
        <v>0</v>
      </c>
      <c r="BN32" s="1018" t="str">
        <f>IF('R.P. SEMANAL'!CX32="","",'R.P. SEMANAL'!CX32)</f>
        <v/>
      </c>
      <c r="BO32" s="1019"/>
      <c r="BP32" s="1020"/>
    </row>
    <row r="33" spans="1:68" ht="22.5" customHeight="1" x14ac:dyDescent="0.2">
      <c r="A33" s="1027"/>
      <c r="B33" s="862" t="str">
        <f>IF('R.P. SEMANAL'!J33="","",'R.P. SEMANAL'!J33)</f>
        <v/>
      </c>
      <c r="C33" s="577" t="str">
        <f>IF('R.P. SEMANAL'!K33="","",'R.P. SEMANAL'!K33)</f>
        <v/>
      </c>
      <c r="D33" s="575">
        <f>'R.P. SEMANAL'!L33</f>
        <v>0</v>
      </c>
      <c r="E33" s="576">
        <f t="shared" si="3"/>
        <v>0</v>
      </c>
      <c r="F33" s="576">
        <f t="shared" si="4"/>
        <v>0</v>
      </c>
      <c r="G33" s="575">
        <f>'R.P. SEMANAL'!N33</f>
        <v>0</v>
      </c>
      <c r="H33" s="565">
        <f t="shared" si="5"/>
        <v>0</v>
      </c>
      <c r="I33" s="565">
        <f t="shared" si="6"/>
        <v>0</v>
      </c>
      <c r="J33" s="575">
        <f>'R.P. SEMANAL'!P33</f>
        <v>0</v>
      </c>
      <c r="K33" s="565">
        <f t="shared" si="7"/>
        <v>0</v>
      </c>
      <c r="L33" s="565">
        <f t="shared" si="8"/>
        <v>0</v>
      </c>
      <c r="M33" s="575">
        <f>'R.P. SEMANAL'!R33</f>
        <v>0</v>
      </c>
      <c r="N33" s="565">
        <f t="shared" si="0"/>
        <v>0</v>
      </c>
      <c r="O33" s="565">
        <f t="shared" si="9"/>
        <v>0</v>
      </c>
      <c r="P33" s="575">
        <f>'R.P. SEMANAL'!T33</f>
        <v>0</v>
      </c>
      <c r="Q33" s="565">
        <f t="shared" si="10"/>
        <v>0</v>
      </c>
      <c r="R33" s="565">
        <f t="shared" si="11"/>
        <v>0</v>
      </c>
      <c r="S33" s="575">
        <f>'R.P. SEMANAL'!V33</f>
        <v>0</v>
      </c>
      <c r="T33" s="835">
        <f t="shared" si="12"/>
        <v>0</v>
      </c>
      <c r="U33" s="835">
        <f t="shared" si="13"/>
        <v>0</v>
      </c>
      <c r="V33" s="575">
        <f>'R.P. SEMANAL'!X33</f>
        <v>0</v>
      </c>
      <c r="W33" s="565">
        <f t="shared" si="1"/>
        <v>0</v>
      </c>
      <c r="X33" s="565">
        <f t="shared" si="14"/>
        <v>0</v>
      </c>
      <c r="Y33" s="575">
        <f>'R.P. SEMANAL'!Z33</f>
        <v>0</v>
      </c>
      <c r="Z33" s="565">
        <f t="shared" si="15"/>
        <v>0</v>
      </c>
      <c r="AA33" s="565">
        <f t="shared" si="16"/>
        <v>0</v>
      </c>
      <c r="AB33" s="575">
        <f>'R.P. SEMANAL'!AB33</f>
        <v>0</v>
      </c>
      <c r="AC33" s="565">
        <f t="shared" si="17"/>
        <v>0</v>
      </c>
      <c r="AD33" s="565">
        <f t="shared" si="18"/>
        <v>0</v>
      </c>
      <c r="AE33" s="575">
        <f>'R.P. SEMANAL'!AD33</f>
        <v>0</v>
      </c>
      <c r="AF33" s="565">
        <f t="shared" si="19"/>
        <v>0</v>
      </c>
      <c r="AG33" s="565">
        <f t="shared" si="20"/>
        <v>0</v>
      </c>
      <c r="AH33" s="575">
        <f>'R.P. SEMANAL'!AF33</f>
        <v>0</v>
      </c>
      <c r="AI33" s="565">
        <f t="shared" si="21"/>
        <v>0</v>
      </c>
      <c r="AJ33" s="565">
        <f t="shared" si="22"/>
        <v>0</v>
      </c>
      <c r="AK33" s="575">
        <f>'R.P. SEMANAL'!AH33</f>
        <v>0</v>
      </c>
      <c r="AL33" s="565">
        <f t="shared" si="23"/>
        <v>0</v>
      </c>
      <c r="AM33" s="565">
        <f t="shared" si="24"/>
        <v>0</v>
      </c>
      <c r="AN33" s="575">
        <f>'R.P. SEMANAL'!AJ33</f>
        <v>0</v>
      </c>
      <c r="AO33" s="565">
        <f t="shared" si="2"/>
        <v>0</v>
      </c>
      <c r="AP33" s="565">
        <f t="shared" si="25"/>
        <v>0</v>
      </c>
      <c r="AQ33" s="575">
        <f>'R.P. SEMANAL'!AL33</f>
        <v>0</v>
      </c>
      <c r="AR33" s="565">
        <f t="shared" si="26"/>
        <v>0</v>
      </c>
      <c r="AS33" s="565">
        <f t="shared" si="27"/>
        <v>0</v>
      </c>
      <c r="AT33" s="575">
        <f>'R.P. SEMANAL'!AN33</f>
        <v>0</v>
      </c>
      <c r="AU33" s="565">
        <f t="shared" si="28"/>
        <v>0</v>
      </c>
      <c r="AV33" s="565">
        <f t="shared" si="29"/>
        <v>0</v>
      </c>
      <c r="AW33" s="575">
        <f>'R.P. SEMANAL'!AP33</f>
        <v>0</v>
      </c>
      <c r="AX33" s="636">
        <f t="shared" si="30"/>
        <v>0</v>
      </c>
      <c r="AY33" s="775">
        <f t="shared" si="31"/>
        <v>0</v>
      </c>
      <c r="AZ33" s="847">
        <f t="shared" si="33"/>
        <v>0</v>
      </c>
      <c r="BA33" s="846">
        <f t="shared" si="34"/>
        <v>0</v>
      </c>
      <c r="BB33" s="849">
        <f t="shared" si="35"/>
        <v>0</v>
      </c>
      <c r="BC33" s="782"/>
      <c r="BD33" s="633">
        <f>'R.P. SEMANAL'!BZ33</f>
        <v>0</v>
      </c>
      <c r="BE33" s="633">
        <f>'R.P. SEMANAL'!CB33</f>
        <v>0</v>
      </c>
      <c r="BF33" s="633">
        <f>'R.P. SEMANAL'!CD33</f>
        <v>0</v>
      </c>
      <c r="BG33" s="633">
        <f>'R.P. SEMANAL'!CF33</f>
        <v>0</v>
      </c>
      <c r="BH33" s="633">
        <f>'R.P. SEMANAL'!CH33</f>
        <v>0</v>
      </c>
      <c r="BI33" s="633">
        <f>'R.P. SEMANAL'!CJ33</f>
        <v>0</v>
      </c>
      <c r="BJ33" s="633">
        <f>'R.P. SEMANAL'!CL33</f>
        <v>0</v>
      </c>
      <c r="BK33" s="633">
        <f>'R.P. SEMANAL'!CN33</f>
        <v>0</v>
      </c>
      <c r="BL33" s="633">
        <f>'R.P. SEMANAL'!CP33</f>
        <v>0</v>
      </c>
      <c r="BM33" s="858">
        <f t="shared" si="32"/>
        <v>0</v>
      </c>
      <c r="BN33" s="1018" t="str">
        <f>IF('R.P. SEMANAL'!CX33="","",'R.P. SEMANAL'!CX33)</f>
        <v/>
      </c>
      <c r="BO33" s="1019"/>
      <c r="BP33" s="1020"/>
    </row>
    <row r="34" spans="1:68" ht="22.5" customHeight="1" x14ac:dyDescent="0.2">
      <c r="A34" s="1027"/>
      <c r="B34" s="862" t="str">
        <f>IF('R.P. SEMANAL'!J34="","",'R.P. SEMANAL'!J34)</f>
        <v/>
      </c>
      <c r="C34" s="577" t="str">
        <f>IF('R.P. SEMANAL'!K34="","",'R.P. SEMANAL'!K34)</f>
        <v/>
      </c>
      <c r="D34" s="575">
        <f>'R.P. SEMANAL'!L34</f>
        <v>0</v>
      </c>
      <c r="E34" s="576">
        <f t="shared" si="3"/>
        <v>0</v>
      </c>
      <c r="F34" s="576">
        <f t="shared" si="4"/>
        <v>0</v>
      </c>
      <c r="G34" s="575">
        <f>'R.P. SEMANAL'!N34</f>
        <v>0</v>
      </c>
      <c r="H34" s="565">
        <f t="shared" si="5"/>
        <v>0</v>
      </c>
      <c r="I34" s="565">
        <f t="shared" si="6"/>
        <v>0</v>
      </c>
      <c r="J34" s="575">
        <f>'R.P. SEMANAL'!P34</f>
        <v>0</v>
      </c>
      <c r="K34" s="565">
        <f t="shared" si="7"/>
        <v>0</v>
      </c>
      <c r="L34" s="565">
        <f t="shared" si="8"/>
        <v>0</v>
      </c>
      <c r="M34" s="575">
        <f>'R.P. SEMANAL'!R34</f>
        <v>0</v>
      </c>
      <c r="N34" s="565">
        <f t="shared" si="0"/>
        <v>0</v>
      </c>
      <c r="O34" s="565">
        <f t="shared" si="9"/>
        <v>0</v>
      </c>
      <c r="P34" s="575">
        <f>'R.P. SEMANAL'!T34</f>
        <v>0</v>
      </c>
      <c r="Q34" s="565">
        <f t="shared" si="10"/>
        <v>0</v>
      </c>
      <c r="R34" s="565">
        <f t="shared" si="11"/>
        <v>0</v>
      </c>
      <c r="S34" s="575">
        <f>'R.P. SEMANAL'!V34</f>
        <v>0</v>
      </c>
      <c r="T34" s="835">
        <f t="shared" si="12"/>
        <v>0</v>
      </c>
      <c r="U34" s="835">
        <f t="shared" si="13"/>
        <v>0</v>
      </c>
      <c r="V34" s="575">
        <f>'R.P. SEMANAL'!X34</f>
        <v>0</v>
      </c>
      <c r="W34" s="565">
        <f t="shared" si="1"/>
        <v>0</v>
      </c>
      <c r="X34" s="565">
        <f t="shared" si="14"/>
        <v>0</v>
      </c>
      <c r="Y34" s="575">
        <f>'R.P. SEMANAL'!Z34</f>
        <v>0</v>
      </c>
      <c r="Z34" s="565">
        <f t="shared" si="15"/>
        <v>0</v>
      </c>
      <c r="AA34" s="565">
        <f t="shared" si="16"/>
        <v>0</v>
      </c>
      <c r="AB34" s="575">
        <f>'R.P. SEMANAL'!AB34</f>
        <v>0</v>
      </c>
      <c r="AC34" s="565">
        <f t="shared" si="17"/>
        <v>0</v>
      </c>
      <c r="AD34" s="565">
        <f t="shared" si="18"/>
        <v>0</v>
      </c>
      <c r="AE34" s="575">
        <f>'R.P. SEMANAL'!AD34</f>
        <v>0</v>
      </c>
      <c r="AF34" s="565">
        <f t="shared" si="19"/>
        <v>0</v>
      </c>
      <c r="AG34" s="565">
        <f t="shared" si="20"/>
        <v>0</v>
      </c>
      <c r="AH34" s="575">
        <f>'R.P. SEMANAL'!AF34</f>
        <v>0</v>
      </c>
      <c r="AI34" s="565">
        <f t="shared" si="21"/>
        <v>0</v>
      </c>
      <c r="AJ34" s="565">
        <f t="shared" si="22"/>
        <v>0</v>
      </c>
      <c r="AK34" s="575">
        <f>'R.P. SEMANAL'!AH34</f>
        <v>0</v>
      </c>
      <c r="AL34" s="565">
        <f t="shared" si="23"/>
        <v>0</v>
      </c>
      <c r="AM34" s="565">
        <f t="shared" si="24"/>
        <v>0</v>
      </c>
      <c r="AN34" s="575">
        <f>'R.P. SEMANAL'!AJ34</f>
        <v>0</v>
      </c>
      <c r="AO34" s="565">
        <f t="shared" si="2"/>
        <v>0</v>
      </c>
      <c r="AP34" s="565">
        <f t="shared" si="25"/>
        <v>0</v>
      </c>
      <c r="AQ34" s="575">
        <f>'R.P. SEMANAL'!AL34</f>
        <v>0</v>
      </c>
      <c r="AR34" s="565">
        <f t="shared" si="26"/>
        <v>0</v>
      </c>
      <c r="AS34" s="565">
        <f t="shared" si="27"/>
        <v>0</v>
      </c>
      <c r="AT34" s="575">
        <f>'R.P. SEMANAL'!AN34</f>
        <v>0</v>
      </c>
      <c r="AU34" s="565">
        <f t="shared" si="28"/>
        <v>0</v>
      </c>
      <c r="AV34" s="565">
        <f t="shared" si="29"/>
        <v>0</v>
      </c>
      <c r="AW34" s="575">
        <f>'R.P. SEMANAL'!AP34</f>
        <v>0</v>
      </c>
      <c r="AX34" s="636">
        <f t="shared" si="30"/>
        <v>0</v>
      </c>
      <c r="AY34" s="775">
        <f t="shared" si="31"/>
        <v>0</v>
      </c>
      <c r="AZ34" s="847">
        <f t="shared" si="33"/>
        <v>0</v>
      </c>
      <c r="BA34" s="846">
        <f t="shared" si="34"/>
        <v>0</v>
      </c>
      <c r="BB34" s="849">
        <f t="shared" si="35"/>
        <v>0</v>
      </c>
      <c r="BC34" s="782"/>
      <c r="BD34" s="633">
        <f>'R.P. SEMANAL'!BZ34</f>
        <v>0</v>
      </c>
      <c r="BE34" s="633">
        <f>'R.P. SEMANAL'!CB34</f>
        <v>0</v>
      </c>
      <c r="BF34" s="633">
        <f>'R.P. SEMANAL'!CD34</f>
        <v>0</v>
      </c>
      <c r="BG34" s="633">
        <f>'R.P. SEMANAL'!CF34</f>
        <v>0</v>
      </c>
      <c r="BH34" s="633">
        <f>'R.P. SEMANAL'!CH34</f>
        <v>0</v>
      </c>
      <c r="BI34" s="633">
        <f>'R.P. SEMANAL'!CJ34</f>
        <v>0</v>
      </c>
      <c r="BJ34" s="633">
        <f>'R.P. SEMANAL'!CL34</f>
        <v>0</v>
      </c>
      <c r="BK34" s="633">
        <f>'R.P. SEMANAL'!CN34</f>
        <v>0</v>
      </c>
      <c r="BL34" s="633">
        <f>'R.P. SEMANAL'!CP34</f>
        <v>0</v>
      </c>
      <c r="BM34" s="858">
        <f t="shared" si="32"/>
        <v>0</v>
      </c>
      <c r="BN34" s="1018" t="str">
        <f>IF('R.P. SEMANAL'!CX34="","",'R.P. SEMANAL'!CX34)</f>
        <v/>
      </c>
      <c r="BO34" s="1019"/>
      <c r="BP34" s="1020"/>
    </row>
    <row r="35" spans="1:68" ht="22.5" customHeight="1" x14ac:dyDescent="0.2">
      <c r="A35" s="1027"/>
      <c r="B35" s="862" t="str">
        <f>IF('R.P. SEMANAL'!J35="","",'R.P. SEMANAL'!J35)</f>
        <v/>
      </c>
      <c r="C35" s="577" t="str">
        <f>IF('R.P. SEMANAL'!K35="","",'R.P. SEMANAL'!K35)</f>
        <v/>
      </c>
      <c r="D35" s="575">
        <f>'R.P. SEMANAL'!L35</f>
        <v>0</v>
      </c>
      <c r="E35" s="576">
        <f t="shared" si="3"/>
        <v>0</v>
      </c>
      <c r="F35" s="576">
        <f t="shared" si="4"/>
        <v>0</v>
      </c>
      <c r="G35" s="575">
        <f>'R.P. SEMANAL'!N35</f>
        <v>0</v>
      </c>
      <c r="H35" s="565">
        <f t="shared" si="5"/>
        <v>0</v>
      </c>
      <c r="I35" s="565">
        <f t="shared" si="6"/>
        <v>0</v>
      </c>
      <c r="J35" s="575">
        <f>'R.P. SEMANAL'!P35</f>
        <v>0</v>
      </c>
      <c r="K35" s="565">
        <f t="shared" si="7"/>
        <v>0</v>
      </c>
      <c r="L35" s="565">
        <f t="shared" si="8"/>
        <v>0</v>
      </c>
      <c r="M35" s="575">
        <f>'R.P. SEMANAL'!R35</f>
        <v>0</v>
      </c>
      <c r="N35" s="565">
        <f t="shared" si="0"/>
        <v>0</v>
      </c>
      <c r="O35" s="565">
        <f t="shared" si="9"/>
        <v>0</v>
      </c>
      <c r="P35" s="575">
        <f>'R.P. SEMANAL'!T35</f>
        <v>0</v>
      </c>
      <c r="Q35" s="565">
        <f t="shared" si="10"/>
        <v>0</v>
      </c>
      <c r="R35" s="565">
        <f t="shared" si="11"/>
        <v>0</v>
      </c>
      <c r="S35" s="575">
        <f>'R.P. SEMANAL'!V35</f>
        <v>0</v>
      </c>
      <c r="T35" s="835">
        <f t="shared" si="12"/>
        <v>0</v>
      </c>
      <c r="U35" s="835">
        <f t="shared" si="13"/>
        <v>0</v>
      </c>
      <c r="V35" s="575">
        <f>'R.P. SEMANAL'!X35</f>
        <v>0</v>
      </c>
      <c r="W35" s="565">
        <f t="shared" si="1"/>
        <v>0</v>
      </c>
      <c r="X35" s="565">
        <f t="shared" si="14"/>
        <v>0</v>
      </c>
      <c r="Y35" s="575">
        <f>'R.P. SEMANAL'!Z35</f>
        <v>0</v>
      </c>
      <c r="Z35" s="565">
        <f t="shared" si="15"/>
        <v>0</v>
      </c>
      <c r="AA35" s="565">
        <f t="shared" si="16"/>
        <v>0</v>
      </c>
      <c r="AB35" s="575">
        <f>'R.P. SEMANAL'!AB35</f>
        <v>0</v>
      </c>
      <c r="AC35" s="565">
        <f t="shared" si="17"/>
        <v>0</v>
      </c>
      <c r="AD35" s="565">
        <f t="shared" si="18"/>
        <v>0</v>
      </c>
      <c r="AE35" s="575">
        <f>'R.P. SEMANAL'!AD35</f>
        <v>0</v>
      </c>
      <c r="AF35" s="565">
        <f t="shared" si="19"/>
        <v>0</v>
      </c>
      <c r="AG35" s="565">
        <f t="shared" si="20"/>
        <v>0</v>
      </c>
      <c r="AH35" s="575">
        <f>'R.P. SEMANAL'!AF35</f>
        <v>0</v>
      </c>
      <c r="AI35" s="565">
        <f t="shared" si="21"/>
        <v>0</v>
      </c>
      <c r="AJ35" s="565">
        <f t="shared" si="22"/>
        <v>0</v>
      </c>
      <c r="AK35" s="575">
        <f>'R.P. SEMANAL'!AH35</f>
        <v>0</v>
      </c>
      <c r="AL35" s="565">
        <f t="shared" si="23"/>
        <v>0</v>
      </c>
      <c r="AM35" s="565">
        <f t="shared" si="24"/>
        <v>0</v>
      </c>
      <c r="AN35" s="575">
        <f>'R.P. SEMANAL'!AJ35</f>
        <v>0</v>
      </c>
      <c r="AO35" s="565">
        <f t="shared" si="2"/>
        <v>0</v>
      </c>
      <c r="AP35" s="565">
        <f t="shared" si="25"/>
        <v>0</v>
      </c>
      <c r="AQ35" s="575">
        <f>'R.P. SEMANAL'!AL35</f>
        <v>0</v>
      </c>
      <c r="AR35" s="565">
        <f t="shared" si="26"/>
        <v>0</v>
      </c>
      <c r="AS35" s="565">
        <f t="shared" si="27"/>
        <v>0</v>
      </c>
      <c r="AT35" s="575">
        <f>'R.P. SEMANAL'!AN35</f>
        <v>0</v>
      </c>
      <c r="AU35" s="565">
        <f t="shared" si="28"/>
        <v>0</v>
      </c>
      <c r="AV35" s="565">
        <f t="shared" si="29"/>
        <v>0</v>
      </c>
      <c r="AW35" s="575">
        <f>'R.P. SEMANAL'!AP35</f>
        <v>0</v>
      </c>
      <c r="AX35" s="636">
        <f t="shared" si="30"/>
        <v>0</v>
      </c>
      <c r="AY35" s="775">
        <f t="shared" si="31"/>
        <v>0</v>
      </c>
      <c r="AZ35" s="847">
        <f t="shared" si="33"/>
        <v>0</v>
      </c>
      <c r="BA35" s="846">
        <f t="shared" si="34"/>
        <v>0</v>
      </c>
      <c r="BB35" s="849">
        <f t="shared" si="35"/>
        <v>0</v>
      </c>
      <c r="BC35" s="782"/>
      <c r="BD35" s="633">
        <f>'R.P. SEMANAL'!BZ35</f>
        <v>0</v>
      </c>
      <c r="BE35" s="633">
        <f>'R.P. SEMANAL'!CB35</f>
        <v>0</v>
      </c>
      <c r="BF35" s="633">
        <f>'R.P. SEMANAL'!CD35</f>
        <v>0</v>
      </c>
      <c r="BG35" s="633">
        <f>'R.P. SEMANAL'!CF35</f>
        <v>0</v>
      </c>
      <c r="BH35" s="633">
        <f>'R.P. SEMANAL'!CH35</f>
        <v>0</v>
      </c>
      <c r="BI35" s="633">
        <f>'R.P. SEMANAL'!CJ35</f>
        <v>0</v>
      </c>
      <c r="BJ35" s="633">
        <f>'R.P. SEMANAL'!CL35</f>
        <v>0</v>
      </c>
      <c r="BK35" s="633">
        <f>'R.P. SEMANAL'!CN35</f>
        <v>0</v>
      </c>
      <c r="BL35" s="633">
        <f>'R.P. SEMANAL'!CP35</f>
        <v>0</v>
      </c>
      <c r="BM35" s="858">
        <f t="shared" si="32"/>
        <v>0</v>
      </c>
      <c r="BN35" s="1018" t="str">
        <f>IF('R.P. SEMANAL'!CX35="","",'R.P. SEMANAL'!CX35)</f>
        <v/>
      </c>
      <c r="BO35" s="1019"/>
      <c r="BP35" s="1020"/>
    </row>
    <row r="36" spans="1:68" ht="22.5" customHeight="1" x14ac:dyDescent="0.2">
      <c r="A36" s="1027"/>
      <c r="B36" s="862" t="str">
        <f>IF('R.P. SEMANAL'!J36="","",'R.P. SEMANAL'!J36)</f>
        <v/>
      </c>
      <c r="C36" s="577" t="str">
        <f>IF('R.P. SEMANAL'!K36="","",'R.P. SEMANAL'!K36)</f>
        <v/>
      </c>
      <c r="D36" s="575">
        <f>'R.P. SEMANAL'!L36</f>
        <v>0</v>
      </c>
      <c r="E36" s="576">
        <f t="shared" si="3"/>
        <v>0</v>
      </c>
      <c r="F36" s="576">
        <f t="shared" si="4"/>
        <v>0</v>
      </c>
      <c r="G36" s="575">
        <f>'R.P. SEMANAL'!N36</f>
        <v>0</v>
      </c>
      <c r="H36" s="565">
        <f t="shared" si="5"/>
        <v>0</v>
      </c>
      <c r="I36" s="565">
        <f t="shared" si="6"/>
        <v>0</v>
      </c>
      <c r="J36" s="575">
        <f>'R.P. SEMANAL'!P36</f>
        <v>0</v>
      </c>
      <c r="K36" s="565">
        <f t="shared" si="7"/>
        <v>0</v>
      </c>
      <c r="L36" s="565">
        <f t="shared" si="8"/>
        <v>0</v>
      </c>
      <c r="M36" s="575">
        <f>'R.P. SEMANAL'!R36</f>
        <v>0</v>
      </c>
      <c r="N36" s="565">
        <f t="shared" si="0"/>
        <v>0</v>
      </c>
      <c r="O36" s="565">
        <f t="shared" si="9"/>
        <v>0</v>
      </c>
      <c r="P36" s="575">
        <f>'R.P. SEMANAL'!T36</f>
        <v>0</v>
      </c>
      <c r="Q36" s="565">
        <f t="shared" si="10"/>
        <v>0</v>
      </c>
      <c r="R36" s="565">
        <f t="shared" si="11"/>
        <v>0</v>
      </c>
      <c r="S36" s="575">
        <f>'R.P. SEMANAL'!V36</f>
        <v>0</v>
      </c>
      <c r="T36" s="835">
        <f t="shared" si="12"/>
        <v>0</v>
      </c>
      <c r="U36" s="835">
        <f t="shared" si="13"/>
        <v>0</v>
      </c>
      <c r="V36" s="575">
        <f>'R.P. SEMANAL'!X36</f>
        <v>0</v>
      </c>
      <c r="W36" s="565">
        <f t="shared" si="1"/>
        <v>0</v>
      </c>
      <c r="X36" s="565">
        <f t="shared" si="14"/>
        <v>0</v>
      </c>
      <c r="Y36" s="575">
        <f>'R.P. SEMANAL'!Z36</f>
        <v>0</v>
      </c>
      <c r="Z36" s="565">
        <f t="shared" si="15"/>
        <v>0</v>
      </c>
      <c r="AA36" s="565">
        <f t="shared" si="16"/>
        <v>0</v>
      </c>
      <c r="AB36" s="575">
        <f>'R.P. SEMANAL'!AB36</f>
        <v>0</v>
      </c>
      <c r="AC36" s="565">
        <f t="shared" si="17"/>
        <v>0</v>
      </c>
      <c r="AD36" s="565">
        <f t="shared" si="18"/>
        <v>0</v>
      </c>
      <c r="AE36" s="575">
        <f>'R.P. SEMANAL'!AD36</f>
        <v>0</v>
      </c>
      <c r="AF36" s="565">
        <f t="shared" si="19"/>
        <v>0</v>
      </c>
      <c r="AG36" s="565">
        <f t="shared" si="20"/>
        <v>0</v>
      </c>
      <c r="AH36" s="575">
        <f>'R.P. SEMANAL'!AF36</f>
        <v>0</v>
      </c>
      <c r="AI36" s="565">
        <f t="shared" si="21"/>
        <v>0</v>
      </c>
      <c r="AJ36" s="565">
        <f t="shared" si="22"/>
        <v>0</v>
      </c>
      <c r="AK36" s="575">
        <f>'R.P. SEMANAL'!AH36</f>
        <v>0</v>
      </c>
      <c r="AL36" s="565">
        <f t="shared" si="23"/>
        <v>0</v>
      </c>
      <c r="AM36" s="565">
        <f t="shared" si="24"/>
        <v>0</v>
      </c>
      <c r="AN36" s="575">
        <f>'R.P. SEMANAL'!AJ36</f>
        <v>0</v>
      </c>
      <c r="AO36" s="565">
        <f t="shared" si="2"/>
        <v>0</v>
      </c>
      <c r="AP36" s="565">
        <f t="shared" si="25"/>
        <v>0</v>
      </c>
      <c r="AQ36" s="575">
        <f>'R.P. SEMANAL'!AL36</f>
        <v>0</v>
      </c>
      <c r="AR36" s="565">
        <f t="shared" si="26"/>
        <v>0</v>
      </c>
      <c r="AS36" s="565">
        <f t="shared" si="27"/>
        <v>0</v>
      </c>
      <c r="AT36" s="575">
        <f>'R.P. SEMANAL'!AN36</f>
        <v>0</v>
      </c>
      <c r="AU36" s="565">
        <f t="shared" si="28"/>
        <v>0</v>
      </c>
      <c r="AV36" s="565">
        <f t="shared" si="29"/>
        <v>0</v>
      </c>
      <c r="AW36" s="575">
        <f>'R.P. SEMANAL'!AP36</f>
        <v>0</v>
      </c>
      <c r="AX36" s="636">
        <f t="shared" si="30"/>
        <v>0</v>
      </c>
      <c r="AY36" s="775">
        <f t="shared" si="31"/>
        <v>0</v>
      </c>
      <c r="AZ36" s="847">
        <f t="shared" si="33"/>
        <v>0</v>
      </c>
      <c r="BA36" s="846">
        <f t="shared" si="34"/>
        <v>0</v>
      </c>
      <c r="BB36" s="849">
        <f t="shared" si="35"/>
        <v>0</v>
      </c>
      <c r="BC36" s="782"/>
      <c r="BD36" s="633">
        <f>'R.P. SEMANAL'!BZ36</f>
        <v>0</v>
      </c>
      <c r="BE36" s="633">
        <f>'R.P. SEMANAL'!CB36</f>
        <v>0</v>
      </c>
      <c r="BF36" s="633">
        <f>'R.P. SEMANAL'!CD36</f>
        <v>0</v>
      </c>
      <c r="BG36" s="633">
        <f>'R.P. SEMANAL'!CF36</f>
        <v>0</v>
      </c>
      <c r="BH36" s="633">
        <f>'R.P. SEMANAL'!CH36</f>
        <v>0</v>
      </c>
      <c r="BI36" s="633">
        <f>'R.P. SEMANAL'!CJ36</f>
        <v>0</v>
      </c>
      <c r="BJ36" s="633">
        <f>'R.P. SEMANAL'!CL36</f>
        <v>0</v>
      </c>
      <c r="BK36" s="633">
        <f>'R.P. SEMANAL'!CN36</f>
        <v>0</v>
      </c>
      <c r="BL36" s="633">
        <f>'R.P. SEMANAL'!CP36</f>
        <v>0</v>
      </c>
      <c r="BM36" s="858">
        <f t="shared" si="32"/>
        <v>0</v>
      </c>
      <c r="BN36" s="1018" t="str">
        <f>IF('R.P. SEMANAL'!CX36="","",'R.P. SEMANAL'!CX36)</f>
        <v/>
      </c>
      <c r="BO36" s="1019"/>
      <c r="BP36" s="1020"/>
    </row>
    <row r="37" spans="1:68" ht="22.5" customHeight="1" x14ac:dyDescent="0.2">
      <c r="A37" s="1027"/>
      <c r="B37" s="862" t="str">
        <f>IF('R.P. SEMANAL'!J37="","",'R.P. SEMANAL'!J37)</f>
        <v/>
      </c>
      <c r="C37" s="577" t="str">
        <f>IF('R.P. SEMANAL'!K37="","",'R.P. SEMANAL'!K37)</f>
        <v/>
      </c>
      <c r="D37" s="575">
        <f>'R.P. SEMANAL'!L37</f>
        <v>0</v>
      </c>
      <c r="E37" s="576">
        <f t="shared" si="3"/>
        <v>0</v>
      </c>
      <c r="F37" s="576">
        <f t="shared" si="4"/>
        <v>0</v>
      </c>
      <c r="G37" s="575">
        <f>'R.P. SEMANAL'!N37</f>
        <v>0</v>
      </c>
      <c r="H37" s="565">
        <f t="shared" si="5"/>
        <v>0</v>
      </c>
      <c r="I37" s="565">
        <f t="shared" si="6"/>
        <v>0</v>
      </c>
      <c r="J37" s="575">
        <f>'R.P. SEMANAL'!P37</f>
        <v>0</v>
      </c>
      <c r="K37" s="565">
        <f t="shared" si="7"/>
        <v>0</v>
      </c>
      <c r="L37" s="565">
        <f t="shared" si="8"/>
        <v>0</v>
      </c>
      <c r="M37" s="575">
        <f>'R.P. SEMANAL'!R37</f>
        <v>0</v>
      </c>
      <c r="N37" s="565">
        <f t="shared" si="0"/>
        <v>0</v>
      </c>
      <c r="O37" s="565">
        <f t="shared" si="9"/>
        <v>0</v>
      </c>
      <c r="P37" s="575">
        <f>'R.P. SEMANAL'!T37</f>
        <v>0</v>
      </c>
      <c r="Q37" s="565">
        <f t="shared" si="10"/>
        <v>0</v>
      </c>
      <c r="R37" s="565">
        <f t="shared" si="11"/>
        <v>0</v>
      </c>
      <c r="S37" s="575">
        <f>'R.P. SEMANAL'!V37</f>
        <v>0</v>
      </c>
      <c r="T37" s="835">
        <f t="shared" si="12"/>
        <v>0</v>
      </c>
      <c r="U37" s="835">
        <f t="shared" si="13"/>
        <v>0</v>
      </c>
      <c r="V37" s="575">
        <f>'R.P. SEMANAL'!X37</f>
        <v>0</v>
      </c>
      <c r="W37" s="565">
        <f t="shared" si="1"/>
        <v>0</v>
      </c>
      <c r="X37" s="565">
        <f t="shared" si="14"/>
        <v>0</v>
      </c>
      <c r="Y37" s="575">
        <f>'R.P. SEMANAL'!Z37</f>
        <v>0</v>
      </c>
      <c r="Z37" s="565">
        <f t="shared" si="15"/>
        <v>0</v>
      </c>
      <c r="AA37" s="565">
        <f t="shared" si="16"/>
        <v>0</v>
      </c>
      <c r="AB37" s="575">
        <f>'R.P. SEMANAL'!AB37</f>
        <v>0</v>
      </c>
      <c r="AC37" s="565">
        <f t="shared" si="17"/>
        <v>0</v>
      </c>
      <c r="AD37" s="565">
        <f t="shared" si="18"/>
        <v>0</v>
      </c>
      <c r="AE37" s="575">
        <f>'R.P. SEMANAL'!AD37</f>
        <v>0</v>
      </c>
      <c r="AF37" s="565">
        <f t="shared" si="19"/>
        <v>0</v>
      </c>
      <c r="AG37" s="565">
        <f t="shared" si="20"/>
        <v>0</v>
      </c>
      <c r="AH37" s="575">
        <f>'R.P. SEMANAL'!AF37</f>
        <v>0</v>
      </c>
      <c r="AI37" s="565">
        <f t="shared" si="21"/>
        <v>0</v>
      </c>
      <c r="AJ37" s="565">
        <f t="shared" si="22"/>
        <v>0</v>
      </c>
      <c r="AK37" s="575">
        <f>'R.P. SEMANAL'!AH37</f>
        <v>0</v>
      </c>
      <c r="AL37" s="565">
        <f t="shared" si="23"/>
        <v>0</v>
      </c>
      <c r="AM37" s="565">
        <f t="shared" si="24"/>
        <v>0</v>
      </c>
      <c r="AN37" s="575">
        <f>'R.P. SEMANAL'!AJ37</f>
        <v>0</v>
      </c>
      <c r="AO37" s="565">
        <f t="shared" si="2"/>
        <v>0</v>
      </c>
      <c r="AP37" s="565">
        <f t="shared" si="25"/>
        <v>0</v>
      </c>
      <c r="AQ37" s="575">
        <f>'R.P. SEMANAL'!AL37</f>
        <v>0</v>
      </c>
      <c r="AR37" s="565">
        <f t="shared" si="26"/>
        <v>0</v>
      </c>
      <c r="AS37" s="565">
        <f t="shared" si="27"/>
        <v>0</v>
      </c>
      <c r="AT37" s="575">
        <f>'R.P. SEMANAL'!AN37</f>
        <v>0</v>
      </c>
      <c r="AU37" s="565">
        <f t="shared" si="28"/>
        <v>0</v>
      </c>
      <c r="AV37" s="565">
        <f t="shared" si="29"/>
        <v>0</v>
      </c>
      <c r="AW37" s="575">
        <f>'R.P. SEMANAL'!AP37</f>
        <v>0</v>
      </c>
      <c r="AX37" s="636">
        <f t="shared" si="30"/>
        <v>0</v>
      </c>
      <c r="AY37" s="775">
        <f t="shared" si="31"/>
        <v>0</v>
      </c>
      <c r="AZ37" s="847">
        <f t="shared" si="33"/>
        <v>0</v>
      </c>
      <c r="BA37" s="846">
        <f t="shared" si="34"/>
        <v>0</v>
      </c>
      <c r="BB37" s="849">
        <f t="shared" si="35"/>
        <v>0</v>
      </c>
      <c r="BC37" s="782"/>
      <c r="BD37" s="633">
        <f>'R.P. SEMANAL'!BZ37</f>
        <v>0</v>
      </c>
      <c r="BE37" s="633">
        <f>'R.P. SEMANAL'!CB37</f>
        <v>0</v>
      </c>
      <c r="BF37" s="633">
        <f>'R.P. SEMANAL'!CD37</f>
        <v>0</v>
      </c>
      <c r="BG37" s="633">
        <f>'R.P. SEMANAL'!CF37</f>
        <v>0</v>
      </c>
      <c r="BH37" s="633">
        <f>'R.P. SEMANAL'!CH37</f>
        <v>0</v>
      </c>
      <c r="BI37" s="633">
        <f>'R.P. SEMANAL'!CJ37</f>
        <v>0</v>
      </c>
      <c r="BJ37" s="633">
        <f>'R.P. SEMANAL'!CL37</f>
        <v>0</v>
      </c>
      <c r="BK37" s="633">
        <f>'R.P. SEMANAL'!CN37</f>
        <v>0</v>
      </c>
      <c r="BL37" s="633">
        <f>'R.P. SEMANAL'!CP37</f>
        <v>0</v>
      </c>
      <c r="BM37" s="858">
        <f t="shared" si="32"/>
        <v>0</v>
      </c>
      <c r="BN37" s="1018" t="str">
        <f>IF('R.P. SEMANAL'!CX37="","",'R.P. SEMANAL'!CX37)</f>
        <v/>
      </c>
      <c r="BO37" s="1019"/>
      <c r="BP37" s="1020"/>
    </row>
    <row r="38" spans="1:68" ht="22.5" customHeight="1" x14ac:dyDescent="0.2">
      <c r="A38" s="1027"/>
      <c r="B38" s="862" t="str">
        <f>IF('R.P. SEMANAL'!J38="","",'R.P. SEMANAL'!J38)</f>
        <v/>
      </c>
      <c r="C38" s="577" t="str">
        <f>IF('R.P. SEMANAL'!K38="","",'R.P. SEMANAL'!K38)</f>
        <v/>
      </c>
      <c r="D38" s="575">
        <f>'R.P. SEMANAL'!L38</f>
        <v>0</v>
      </c>
      <c r="E38" s="576">
        <f t="shared" si="3"/>
        <v>0</v>
      </c>
      <c r="F38" s="576">
        <f t="shared" si="4"/>
        <v>0</v>
      </c>
      <c r="G38" s="575">
        <f>'R.P. SEMANAL'!N38</f>
        <v>0</v>
      </c>
      <c r="H38" s="565">
        <f t="shared" si="5"/>
        <v>0</v>
      </c>
      <c r="I38" s="565">
        <f t="shared" si="6"/>
        <v>0</v>
      </c>
      <c r="J38" s="575">
        <f>'R.P. SEMANAL'!P38</f>
        <v>0</v>
      </c>
      <c r="K38" s="565">
        <f t="shared" si="7"/>
        <v>0</v>
      </c>
      <c r="L38" s="565">
        <f t="shared" si="8"/>
        <v>0</v>
      </c>
      <c r="M38" s="575">
        <f>'R.P. SEMANAL'!R38</f>
        <v>0</v>
      </c>
      <c r="N38" s="565">
        <f t="shared" si="0"/>
        <v>0</v>
      </c>
      <c r="O38" s="565">
        <f t="shared" si="9"/>
        <v>0</v>
      </c>
      <c r="P38" s="575">
        <f>'R.P. SEMANAL'!T38</f>
        <v>0</v>
      </c>
      <c r="Q38" s="565">
        <f t="shared" si="10"/>
        <v>0</v>
      </c>
      <c r="R38" s="565">
        <f t="shared" si="11"/>
        <v>0</v>
      </c>
      <c r="S38" s="575">
        <f>'R.P. SEMANAL'!V38</f>
        <v>0</v>
      </c>
      <c r="T38" s="835">
        <f t="shared" si="12"/>
        <v>0</v>
      </c>
      <c r="U38" s="835">
        <f t="shared" si="13"/>
        <v>0</v>
      </c>
      <c r="V38" s="575">
        <f>'R.P. SEMANAL'!X38</f>
        <v>0</v>
      </c>
      <c r="W38" s="565">
        <f t="shared" si="1"/>
        <v>0</v>
      </c>
      <c r="X38" s="565">
        <f t="shared" si="14"/>
        <v>0</v>
      </c>
      <c r="Y38" s="575">
        <f>'R.P. SEMANAL'!Z38</f>
        <v>0</v>
      </c>
      <c r="Z38" s="565">
        <f t="shared" si="15"/>
        <v>0</v>
      </c>
      <c r="AA38" s="565">
        <f t="shared" si="16"/>
        <v>0</v>
      </c>
      <c r="AB38" s="575">
        <f>'R.P. SEMANAL'!AB38</f>
        <v>0</v>
      </c>
      <c r="AC38" s="565">
        <f t="shared" si="17"/>
        <v>0</v>
      </c>
      <c r="AD38" s="565">
        <f t="shared" si="18"/>
        <v>0</v>
      </c>
      <c r="AE38" s="575">
        <f>'R.P. SEMANAL'!AD38</f>
        <v>0</v>
      </c>
      <c r="AF38" s="565">
        <f t="shared" si="19"/>
        <v>0</v>
      </c>
      <c r="AG38" s="565">
        <f t="shared" si="20"/>
        <v>0</v>
      </c>
      <c r="AH38" s="575">
        <f>'R.P. SEMANAL'!AF38</f>
        <v>0</v>
      </c>
      <c r="AI38" s="565">
        <f t="shared" si="21"/>
        <v>0</v>
      </c>
      <c r="AJ38" s="565">
        <f t="shared" si="22"/>
        <v>0</v>
      </c>
      <c r="AK38" s="575">
        <f>'R.P. SEMANAL'!AH38</f>
        <v>0</v>
      </c>
      <c r="AL38" s="565">
        <f t="shared" si="23"/>
        <v>0</v>
      </c>
      <c r="AM38" s="565">
        <f t="shared" si="24"/>
        <v>0</v>
      </c>
      <c r="AN38" s="575">
        <f>'R.P. SEMANAL'!AJ38</f>
        <v>0</v>
      </c>
      <c r="AO38" s="565">
        <f t="shared" si="2"/>
        <v>0</v>
      </c>
      <c r="AP38" s="565">
        <f t="shared" si="25"/>
        <v>0</v>
      </c>
      <c r="AQ38" s="575">
        <f>'R.P. SEMANAL'!AL38</f>
        <v>0</v>
      </c>
      <c r="AR38" s="565">
        <f t="shared" si="26"/>
        <v>0</v>
      </c>
      <c r="AS38" s="565">
        <f t="shared" si="27"/>
        <v>0</v>
      </c>
      <c r="AT38" s="575">
        <f>'R.P. SEMANAL'!AN38</f>
        <v>0</v>
      </c>
      <c r="AU38" s="565">
        <f t="shared" si="28"/>
        <v>0</v>
      </c>
      <c r="AV38" s="565">
        <f t="shared" si="29"/>
        <v>0</v>
      </c>
      <c r="AW38" s="575">
        <f>'R.P. SEMANAL'!AP38</f>
        <v>0</v>
      </c>
      <c r="AX38" s="636">
        <f t="shared" si="30"/>
        <v>0</v>
      </c>
      <c r="AY38" s="775">
        <f t="shared" si="31"/>
        <v>0</v>
      </c>
      <c r="AZ38" s="847">
        <f t="shared" si="33"/>
        <v>0</v>
      </c>
      <c r="BA38" s="846">
        <f t="shared" si="34"/>
        <v>0</v>
      </c>
      <c r="BB38" s="849">
        <f t="shared" si="35"/>
        <v>0</v>
      </c>
      <c r="BC38" s="782"/>
      <c r="BD38" s="633">
        <f>'R.P. SEMANAL'!BZ38</f>
        <v>0</v>
      </c>
      <c r="BE38" s="633">
        <f>'R.P. SEMANAL'!CB38</f>
        <v>0</v>
      </c>
      <c r="BF38" s="633">
        <f>'R.P. SEMANAL'!CD38</f>
        <v>0</v>
      </c>
      <c r="BG38" s="633">
        <f>'R.P. SEMANAL'!CF38</f>
        <v>0</v>
      </c>
      <c r="BH38" s="633">
        <f>'R.P. SEMANAL'!CH38</f>
        <v>0</v>
      </c>
      <c r="BI38" s="633">
        <f>'R.P. SEMANAL'!CJ38</f>
        <v>0</v>
      </c>
      <c r="BJ38" s="633">
        <f>'R.P. SEMANAL'!CL38</f>
        <v>0</v>
      </c>
      <c r="BK38" s="633">
        <f>'R.P. SEMANAL'!CN38</f>
        <v>0</v>
      </c>
      <c r="BL38" s="633">
        <f>'R.P. SEMANAL'!CP38</f>
        <v>0</v>
      </c>
      <c r="BM38" s="858">
        <f t="shared" si="32"/>
        <v>0</v>
      </c>
      <c r="BN38" s="1018" t="str">
        <f>IF('R.P. SEMANAL'!CX38="","",'R.P. SEMANAL'!CX38)</f>
        <v/>
      </c>
      <c r="BO38" s="1019"/>
      <c r="BP38" s="1020"/>
    </row>
    <row r="39" spans="1:68" ht="22.5" customHeight="1" x14ac:dyDescent="0.2">
      <c r="A39" s="1027"/>
      <c r="B39" s="862" t="str">
        <f>IF('R.P. SEMANAL'!J39="","",'R.P. SEMANAL'!J39)</f>
        <v/>
      </c>
      <c r="C39" s="577" t="str">
        <f>IF('R.P. SEMANAL'!K39="","",'R.P. SEMANAL'!K39)</f>
        <v/>
      </c>
      <c r="D39" s="575">
        <f>'R.P. SEMANAL'!L39</f>
        <v>0</v>
      </c>
      <c r="E39" s="576">
        <f t="shared" si="3"/>
        <v>0</v>
      </c>
      <c r="F39" s="576">
        <f t="shared" si="4"/>
        <v>0</v>
      </c>
      <c r="G39" s="575">
        <f>'R.P. SEMANAL'!N39</f>
        <v>0</v>
      </c>
      <c r="H39" s="565">
        <f t="shared" si="5"/>
        <v>0</v>
      </c>
      <c r="I39" s="565">
        <f t="shared" si="6"/>
        <v>0</v>
      </c>
      <c r="J39" s="575">
        <f>'R.P. SEMANAL'!P39</f>
        <v>0</v>
      </c>
      <c r="K39" s="565">
        <f t="shared" si="7"/>
        <v>0</v>
      </c>
      <c r="L39" s="565">
        <f t="shared" si="8"/>
        <v>0</v>
      </c>
      <c r="M39" s="575">
        <f>'R.P. SEMANAL'!R39</f>
        <v>0</v>
      </c>
      <c r="N39" s="565">
        <f t="shared" si="0"/>
        <v>0</v>
      </c>
      <c r="O39" s="565">
        <f t="shared" si="9"/>
        <v>0</v>
      </c>
      <c r="P39" s="575">
        <f>'R.P. SEMANAL'!T39</f>
        <v>0</v>
      </c>
      <c r="Q39" s="565">
        <f t="shared" si="10"/>
        <v>0</v>
      </c>
      <c r="R39" s="565">
        <f t="shared" si="11"/>
        <v>0</v>
      </c>
      <c r="S39" s="575">
        <f>'R.P. SEMANAL'!V39</f>
        <v>0</v>
      </c>
      <c r="T39" s="835">
        <f t="shared" si="12"/>
        <v>0</v>
      </c>
      <c r="U39" s="835">
        <f t="shared" si="13"/>
        <v>0</v>
      </c>
      <c r="V39" s="575">
        <f>'R.P. SEMANAL'!X39</f>
        <v>0</v>
      </c>
      <c r="W39" s="565">
        <f t="shared" si="1"/>
        <v>0</v>
      </c>
      <c r="X39" s="565">
        <f t="shared" si="14"/>
        <v>0</v>
      </c>
      <c r="Y39" s="575">
        <f>'R.P. SEMANAL'!Z39</f>
        <v>0</v>
      </c>
      <c r="Z39" s="565">
        <f t="shared" si="15"/>
        <v>0</v>
      </c>
      <c r="AA39" s="565">
        <f t="shared" si="16"/>
        <v>0</v>
      </c>
      <c r="AB39" s="575">
        <f>'R.P. SEMANAL'!AB39</f>
        <v>0</v>
      </c>
      <c r="AC39" s="565">
        <f t="shared" si="17"/>
        <v>0</v>
      </c>
      <c r="AD39" s="565">
        <f t="shared" si="18"/>
        <v>0</v>
      </c>
      <c r="AE39" s="575">
        <f>'R.P. SEMANAL'!AD39</f>
        <v>0</v>
      </c>
      <c r="AF39" s="565">
        <f t="shared" si="19"/>
        <v>0</v>
      </c>
      <c r="AG39" s="565">
        <f t="shared" si="20"/>
        <v>0</v>
      </c>
      <c r="AH39" s="575">
        <f>'R.P. SEMANAL'!AF39</f>
        <v>0</v>
      </c>
      <c r="AI39" s="565">
        <f t="shared" si="21"/>
        <v>0</v>
      </c>
      <c r="AJ39" s="565">
        <f t="shared" si="22"/>
        <v>0</v>
      </c>
      <c r="AK39" s="575">
        <f>'R.P. SEMANAL'!AH39</f>
        <v>0</v>
      </c>
      <c r="AL39" s="565">
        <f t="shared" si="23"/>
        <v>0</v>
      </c>
      <c r="AM39" s="565">
        <f t="shared" si="24"/>
        <v>0</v>
      </c>
      <c r="AN39" s="575">
        <f>'R.P. SEMANAL'!AJ39</f>
        <v>0</v>
      </c>
      <c r="AO39" s="565">
        <f t="shared" si="2"/>
        <v>0</v>
      </c>
      <c r="AP39" s="565">
        <f t="shared" si="25"/>
        <v>0</v>
      </c>
      <c r="AQ39" s="575">
        <f>'R.P. SEMANAL'!AL39</f>
        <v>0</v>
      </c>
      <c r="AR39" s="565">
        <f t="shared" si="26"/>
        <v>0</v>
      </c>
      <c r="AS39" s="565">
        <f t="shared" si="27"/>
        <v>0</v>
      </c>
      <c r="AT39" s="575">
        <f>'R.P. SEMANAL'!AN39</f>
        <v>0</v>
      </c>
      <c r="AU39" s="565">
        <f t="shared" si="28"/>
        <v>0</v>
      </c>
      <c r="AV39" s="565">
        <f t="shared" si="29"/>
        <v>0</v>
      </c>
      <c r="AW39" s="575">
        <f>'R.P. SEMANAL'!AP39</f>
        <v>0</v>
      </c>
      <c r="AX39" s="636">
        <f t="shared" si="30"/>
        <v>0</v>
      </c>
      <c r="AY39" s="775">
        <f t="shared" si="31"/>
        <v>0</v>
      </c>
      <c r="AZ39" s="847">
        <f t="shared" si="33"/>
        <v>0</v>
      </c>
      <c r="BA39" s="846">
        <f t="shared" si="34"/>
        <v>0</v>
      </c>
      <c r="BB39" s="849">
        <f t="shared" si="35"/>
        <v>0</v>
      </c>
      <c r="BC39" s="782"/>
      <c r="BD39" s="633">
        <f>'R.P. SEMANAL'!BZ39</f>
        <v>0</v>
      </c>
      <c r="BE39" s="633">
        <f>'R.P. SEMANAL'!CB39</f>
        <v>0</v>
      </c>
      <c r="BF39" s="633">
        <f>'R.P. SEMANAL'!CD39</f>
        <v>0</v>
      </c>
      <c r="BG39" s="633">
        <f>'R.P. SEMANAL'!CF39</f>
        <v>0</v>
      </c>
      <c r="BH39" s="633">
        <f>'R.P. SEMANAL'!CH39</f>
        <v>0</v>
      </c>
      <c r="BI39" s="633">
        <f>'R.P. SEMANAL'!CJ39</f>
        <v>0</v>
      </c>
      <c r="BJ39" s="633">
        <f>'R.P. SEMANAL'!CL39</f>
        <v>0</v>
      </c>
      <c r="BK39" s="633">
        <f>'R.P. SEMANAL'!CN39</f>
        <v>0</v>
      </c>
      <c r="BL39" s="633">
        <f>'R.P. SEMANAL'!CP39</f>
        <v>0</v>
      </c>
      <c r="BM39" s="858">
        <f t="shared" si="32"/>
        <v>0</v>
      </c>
      <c r="BN39" s="1018" t="str">
        <f>IF('R.P. SEMANAL'!CX39="","",'R.P. SEMANAL'!CX39)</f>
        <v/>
      </c>
      <c r="BO39" s="1019"/>
      <c r="BP39" s="1020"/>
    </row>
    <row r="40" spans="1:68" ht="22.5" customHeight="1" x14ac:dyDescent="0.2">
      <c r="A40" s="1027"/>
      <c r="B40" s="862" t="str">
        <f>IF('R.P. SEMANAL'!J40="","",'R.P. SEMANAL'!J40)</f>
        <v/>
      </c>
      <c r="C40" s="577" t="str">
        <f>IF('R.P. SEMANAL'!K40="","",'R.P. SEMANAL'!K40)</f>
        <v/>
      </c>
      <c r="D40" s="575">
        <f>'R.P. SEMANAL'!L40</f>
        <v>0</v>
      </c>
      <c r="E40" s="576">
        <f t="shared" si="3"/>
        <v>0</v>
      </c>
      <c r="F40" s="576">
        <f t="shared" si="4"/>
        <v>0</v>
      </c>
      <c r="G40" s="575">
        <f>'R.P. SEMANAL'!N40</f>
        <v>0</v>
      </c>
      <c r="H40" s="565">
        <f t="shared" si="5"/>
        <v>0</v>
      </c>
      <c r="I40" s="565">
        <f t="shared" si="6"/>
        <v>0</v>
      </c>
      <c r="J40" s="575">
        <f>'R.P. SEMANAL'!P40</f>
        <v>0</v>
      </c>
      <c r="K40" s="565">
        <f t="shared" si="7"/>
        <v>0</v>
      </c>
      <c r="L40" s="565">
        <f t="shared" si="8"/>
        <v>0</v>
      </c>
      <c r="M40" s="575">
        <f>'R.P. SEMANAL'!R40</f>
        <v>0</v>
      </c>
      <c r="N40" s="565">
        <f t="shared" si="0"/>
        <v>0</v>
      </c>
      <c r="O40" s="565">
        <f t="shared" si="9"/>
        <v>0</v>
      </c>
      <c r="P40" s="575">
        <f>'R.P. SEMANAL'!T40</f>
        <v>0</v>
      </c>
      <c r="Q40" s="565">
        <f t="shared" si="10"/>
        <v>0</v>
      </c>
      <c r="R40" s="565">
        <f t="shared" si="11"/>
        <v>0</v>
      </c>
      <c r="S40" s="575">
        <f>'R.P. SEMANAL'!V40</f>
        <v>0</v>
      </c>
      <c r="T40" s="835">
        <f t="shared" si="12"/>
        <v>0</v>
      </c>
      <c r="U40" s="835">
        <f t="shared" si="13"/>
        <v>0</v>
      </c>
      <c r="V40" s="575">
        <f>'R.P. SEMANAL'!X40</f>
        <v>0</v>
      </c>
      <c r="W40" s="565">
        <f t="shared" si="1"/>
        <v>0</v>
      </c>
      <c r="X40" s="565">
        <f t="shared" si="14"/>
        <v>0</v>
      </c>
      <c r="Y40" s="575">
        <f>'R.P. SEMANAL'!Z40</f>
        <v>0</v>
      </c>
      <c r="Z40" s="565">
        <f t="shared" si="15"/>
        <v>0</v>
      </c>
      <c r="AA40" s="565">
        <f t="shared" si="16"/>
        <v>0</v>
      </c>
      <c r="AB40" s="575">
        <f>'R.P. SEMANAL'!AB40</f>
        <v>0</v>
      </c>
      <c r="AC40" s="565">
        <f t="shared" si="17"/>
        <v>0</v>
      </c>
      <c r="AD40" s="565">
        <f t="shared" si="18"/>
        <v>0</v>
      </c>
      <c r="AE40" s="575">
        <f>'R.P. SEMANAL'!AD40</f>
        <v>0</v>
      </c>
      <c r="AF40" s="565">
        <f t="shared" si="19"/>
        <v>0</v>
      </c>
      <c r="AG40" s="565">
        <f t="shared" si="20"/>
        <v>0</v>
      </c>
      <c r="AH40" s="575">
        <f>'R.P. SEMANAL'!AF40</f>
        <v>0</v>
      </c>
      <c r="AI40" s="565">
        <f t="shared" si="21"/>
        <v>0</v>
      </c>
      <c r="AJ40" s="565">
        <f t="shared" si="22"/>
        <v>0</v>
      </c>
      <c r="AK40" s="575">
        <f>'R.P. SEMANAL'!AH40</f>
        <v>0</v>
      </c>
      <c r="AL40" s="565">
        <f t="shared" si="23"/>
        <v>0</v>
      </c>
      <c r="AM40" s="565">
        <f t="shared" si="24"/>
        <v>0</v>
      </c>
      <c r="AN40" s="575">
        <f>'R.P. SEMANAL'!AJ40</f>
        <v>0</v>
      </c>
      <c r="AO40" s="565">
        <f t="shared" si="2"/>
        <v>0</v>
      </c>
      <c r="AP40" s="565">
        <f t="shared" si="25"/>
        <v>0</v>
      </c>
      <c r="AQ40" s="575">
        <f>'R.P. SEMANAL'!AL40</f>
        <v>0</v>
      </c>
      <c r="AR40" s="565">
        <f t="shared" si="26"/>
        <v>0</v>
      </c>
      <c r="AS40" s="565">
        <f t="shared" si="27"/>
        <v>0</v>
      </c>
      <c r="AT40" s="575">
        <f>'R.P. SEMANAL'!AN40</f>
        <v>0</v>
      </c>
      <c r="AU40" s="565">
        <f t="shared" si="28"/>
        <v>0</v>
      </c>
      <c r="AV40" s="565">
        <f t="shared" si="29"/>
        <v>0</v>
      </c>
      <c r="AW40" s="575">
        <f>'R.P. SEMANAL'!AP40</f>
        <v>0</v>
      </c>
      <c r="AX40" s="636">
        <f t="shared" si="30"/>
        <v>0</v>
      </c>
      <c r="AY40" s="775">
        <f t="shared" si="31"/>
        <v>0</v>
      </c>
      <c r="AZ40" s="847">
        <f t="shared" si="33"/>
        <v>0</v>
      </c>
      <c r="BA40" s="846">
        <f t="shared" si="34"/>
        <v>0</v>
      </c>
      <c r="BB40" s="849">
        <f t="shared" si="35"/>
        <v>0</v>
      </c>
      <c r="BC40" s="782"/>
      <c r="BD40" s="633">
        <f>'R.P. SEMANAL'!BZ40</f>
        <v>0</v>
      </c>
      <c r="BE40" s="633">
        <f>'R.P. SEMANAL'!CB40</f>
        <v>0</v>
      </c>
      <c r="BF40" s="633">
        <f>'R.P. SEMANAL'!CD40</f>
        <v>0</v>
      </c>
      <c r="BG40" s="633">
        <f>'R.P. SEMANAL'!CF40</f>
        <v>0</v>
      </c>
      <c r="BH40" s="633">
        <f>'R.P. SEMANAL'!CH40</f>
        <v>0</v>
      </c>
      <c r="BI40" s="633">
        <f>'R.P. SEMANAL'!CJ40</f>
        <v>0</v>
      </c>
      <c r="BJ40" s="633">
        <f>'R.P. SEMANAL'!CL40</f>
        <v>0</v>
      </c>
      <c r="BK40" s="633">
        <f>'R.P. SEMANAL'!CN40</f>
        <v>0</v>
      </c>
      <c r="BL40" s="633">
        <f>'R.P. SEMANAL'!CP40</f>
        <v>0</v>
      </c>
      <c r="BM40" s="858">
        <f t="shared" si="32"/>
        <v>0</v>
      </c>
      <c r="BN40" s="1018" t="str">
        <f>IF('R.P. SEMANAL'!CX40="","",'R.P. SEMANAL'!CX40)</f>
        <v/>
      </c>
      <c r="BO40" s="1019"/>
      <c r="BP40" s="1020"/>
    </row>
    <row r="41" spans="1:68" ht="22.5" customHeight="1" x14ac:dyDescent="0.2">
      <c r="A41" s="1027"/>
      <c r="B41" s="862" t="str">
        <f>IF('R.P. SEMANAL'!J41="","",'R.P. SEMANAL'!J41)</f>
        <v/>
      </c>
      <c r="C41" s="577" t="str">
        <f>IF('R.P. SEMANAL'!K41="","",'R.P. SEMANAL'!K41)</f>
        <v/>
      </c>
      <c r="D41" s="575">
        <f>'R.P. SEMANAL'!L41</f>
        <v>0</v>
      </c>
      <c r="E41" s="576">
        <f t="shared" si="3"/>
        <v>0</v>
      </c>
      <c r="F41" s="576">
        <f t="shared" si="4"/>
        <v>0</v>
      </c>
      <c r="G41" s="575">
        <f>'R.P. SEMANAL'!N41</f>
        <v>0</v>
      </c>
      <c r="H41" s="565">
        <f t="shared" si="5"/>
        <v>0</v>
      </c>
      <c r="I41" s="565">
        <f t="shared" si="6"/>
        <v>0</v>
      </c>
      <c r="J41" s="575">
        <f>'R.P. SEMANAL'!P41</f>
        <v>0</v>
      </c>
      <c r="K41" s="565">
        <f t="shared" si="7"/>
        <v>0</v>
      </c>
      <c r="L41" s="565">
        <f t="shared" si="8"/>
        <v>0</v>
      </c>
      <c r="M41" s="575">
        <f>'R.P. SEMANAL'!R41</f>
        <v>0</v>
      </c>
      <c r="N41" s="565">
        <f t="shared" si="0"/>
        <v>0</v>
      </c>
      <c r="O41" s="565">
        <f t="shared" si="9"/>
        <v>0</v>
      </c>
      <c r="P41" s="575">
        <f>'R.P. SEMANAL'!T41</f>
        <v>0</v>
      </c>
      <c r="Q41" s="565">
        <f t="shared" si="10"/>
        <v>0</v>
      </c>
      <c r="R41" s="565">
        <f t="shared" si="11"/>
        <v>0</v>
      </c>
      <c r="S41" s="575">
        <f>'R.P. SEMANAL'!V41</f>
        <v>0</v>
      </c>
      <c r="T41" s="835">
        <f t="shared" si="12"/>
        <v>0</v>
      </c>
      <c r="U41" s="835">
        <f t="shared" si="13"/>
        <v>0</v>
      </c>
      <c r="V41" s="575">
        <f>'R.P. SEMANAL'!X41</f>
        <v>0</v>
      </c>
      <c r="W41" s="565">
        <f t="shared" si="1"/>
        <v>0</v>
      </c>
      <c r="X41" s="565">
        <f t="shared" si="14"/>
        <v>0</v>
      </c>
      <c r="Y41" s="575">
        <f>'R.P. SEMANAL'!Z41</f>
        <v>0</v>
      </c>
      <c r="Z41" s="565">
        <f t="shared" si="15"/>
        <v>0</v>
      </c>
      <c r="AA41" s="565">
        <f t="shared" si="16"/>
        <v>0</v>
      </c>
      <c r="AB41" s="575">
        <f>'R.P. SEMANAL'!AB41</f>
        <v>0</v>
      </c>
      <c r="AC41" s="565">
        <f t="shared" si="17"/>
        <v>0</v>
      </c>
      <c r="AD41" s="565">
        <f t="shared" si="18"/>
        <v>0</v>
      </c>
      <c r="AE41" s="575">
        <f>'R.P. SEMANAL'!AD41</f>
        <v>0</v>
      </c>
      <c r="AF41" s="565">
        <f t="shared" si="19"/>
        <v>0</v>
      </c>
      <c r="AG41" s="565">
        <f t="shared" si="20"/>
        <v>0</v>
      </c>
      <c r="AH41" s="575">
        <f>'R.P. SEMANAL'!AF41</f>
        <v>0</v>
      </c>
      <c r="AI41" s="565">
        <f t="shared" si="21"/>
        <v>0</v>
      </c>
      <c r="AJ41" s="565">
        <f t="shared" si="22"/>
        <v>0</v>
      </c>
      <c r="AK41" s="575">
        <f>'R.P. SEMANAL'!AH41</f>
        <v>0</v>
      </c>
      <c r="AL41" s="565">
        <f t="shared" si="23"/>
        <v>0</v>
      </c>
      <c r="AM41" s="565">
        <f t="shared" si="24"/>
        <v>0</v>
      </c>
      <c r="AN41" s="575">
        <f>'R.P. SEMANAL'!AJ41</f>
        <v>0</v>
      </c>
      <c r="AO41" s="565">
        <f t="shared" si="2"/>
        <v>0</v>
      </c>
      <c r="AP41" s="565">
        <f t="shared" si="25"/>
        <v>0</v>
      </c>
      <c r="AQ41" s="575">
        <f>'R.P. SEMANAL'!AL41</f>
        <v>0</v>
      </c>
      <c r="AR41" s="565">
        <f t="shared" si="26"/>
        <v>0</v>
      </c>
      <c r="AS41" s="565">
        <f t="shared" si="27"/>
        <v>0</v>
      </c>
      <c r="AT41" s="575">
        <f>'R.P. SEMANAL'!AN41</f>
        <v>0</v>
      </c>
      <c r="AU41" s="565">
        <f t="shared" si="28"/>
        <v>0</v>
      </c>
      <c r="AV41" s="565">
        <f t="shared" si="29"/>
        <v>0</v>
      </c>
      <c r="AW41" s="575">
        <f>'R.P. SEMANAL'!AP41</f>
        <v>0</v>
      </c>
      <c r="AX41" s="636">
        <f t="shared" si="30"/>
        <v>0</v>
      </c>
      <c r="AY41" s="775">
        <f t="shared" si="31"/>
        <v>0</v>
      </c>
      <c r="AZ41" s="847">
        <f t="shared" si="33"/>
        <v>0</v>
      </c>
      <c r="BA41" s="846">
        <f t="shared" si="34"/>
        <v>0</v>
      </c>
      <c r="BB41" s="849">
        <f t="shared" si="35"/>
        <v>0</v>
      </c>
      <c r="BC41" s="782"/>
      <c r="BD41" s="633">
        <f>'R.P. SEMANAL'!BZ41</f>
        <v>0</v>
      </c>
      <c r="BE41" s="633">
        <f>'R.P. SEMANAL'!CB41</f>
        <v>0</v>
      </c>
      <c r="BF41" s="633">
        <f>'R.P. SEMANAL'!CD41</f>
        <v>0</v>
      </c>
      <c r="BG41" s="633">
        <f>'R.P. SEMANAL'!CF41</f>
        <v>0</v>
      </c>
      <c r="BH41" s="633">
        <f>'R.P. SEMANAL'!CH41</f>
        <v>0</v>
      </c>
      <c r="BI41" s="633">
        <f>'R.P. SEMANAL'!CJ41</f>
        <v>0</v>
      </c>
      <c r="BJ41" s="633">
        <f>'R.P. SEMANAL'!CL41</f>
        <v>0</v>
      </c>
      <c r="BK41" s="633">
        <f>'R.P. SEMANAL'!CN41</f>
        <v>0</v>
      </c>
      <c r="BL41" s="633">
        <f>'R.P. SEMANAL'!CP41</f>
        <v>0</v>
      </c>
      <c r="BM41" s="858">
        <f t="shared" si="32"/>
        <v>0</v>
      </c>
      <c r="BN41" s="1018" t="str">
        <f>IF('R.P. SEMANAL'!CX41="","",'R.P. SEMANAL'!CX41)</f>
        <v/>
      </c>
      <c r="BO41" s="1019"/>
      <c r="BP41" s="1020"/>
    </row>
    <row r="42" spans="1:68" ht="22.5" customHeight="1" x14ac:dyDescent="0.2">
      <c r="A42" s="1027"/>
      <c r="B42" s="862" t="str">
        <f>IF('R.P. SEMANAL'!J42="","",'R.P. SEMANAL'!J42)</f>
        <v/>
      </c>
      <c r="C42" s="577" t="str">
        <f>IF('R.P. SEMANAL'!K42="","",'R.P. SEMANAL'!K42)</f>
        <v/>
      </c>
      <c r="D42" s="575">
        <f>'R.P. SEMANAL'!L42</f>
        <v>0</v>
      </c>
      <c r="E42" s="576">
        <f t="shared" si="3"/>
        <v>0</v>
      </c>
      <c r="F42" s="576">
        <f t="shared" si="4"/>
        <v>0</v>
      </c>
      <c r="G42" s="575">
        <f>'R.P. SEMANAL'!N42</f>
        <v>0</v>
      </c>
      <c r="H42" s="565">
        <f t="shared" si="5"/>
        <v>0</v>
      </c>
      <c r="I42" s="565">
        <f t="shared" si="6"/>
        <v>0</v>
      </c>
      <c r="J42" s="575">
        <f>'R.P. SEMANAL'!P42</f>
        <v>0</v>
      </c>
      <c r="K42" s="565">
        <f t="shared" si="7"/>
        <v>0</v>
      </c>
      <c r="L42" s="565">
        <f t="shared" si="8"/>
        <v>0</v>
      </c>
      <c r="M42" s="575">
        <f>'R.P. SEMANAL'!R42</f>
        <v>0</v>
      </c>
      <c r="N42" s="565">
        <f t="shared" si="0"/>
        <v>0</v>
      </c>
      <c r="O42" s="565">
        <f t="shared" si="9"/>
        <v>0</v>
      </c>
      <c r="P42" s="575">
        <f>'R.P. SEMANAL'!T42</f>
        <v>0</v>
      </c>
      <c r="Q42" s="565">
        <f t="shared" si="10"/>
        <v>0</v>
      </c>
      <c r="R42" s="565">
        <f t="shared" si="11"/>
        <v>0</v>
      </c>
      <c r="S42" s="575">
        <f>'R.P. SEMANAL'!V42</f>
        <v>0</v>
      </c>
      <c r="T42" s="835">
        <f t="shared" si="12"/>
        <v>0</v>
      </c>
      <c r="U42" s="835">
        <f t="shared" si="13"/>
        <v>0</v>
      </c>
      <c r="V42" s="575">
        <f>'R.P. SEMANAL'!X42</f>
        <v>0</v>
      </c>
      <c r="W42" s="565">
        <f t="shared" si="1"/>
        <v>0</v>
      </c>
      <c r="X42" s="565">
        <f t="shared" si="14"/>
        <v>0</v>
      </c>
      <c r="Y42" s="575">
        <f>'R.P. SEMANAL'!Z42</f>
        <v>0</v>
      </c>
      <c r="Z42" s="565">
        <f t="shared" si="15"/>
        <v>0</v>
      </c>
      <c r="AA42" s="565">
        <f t="shared" si="16"/>
        <v>0</v>
      </c>
      <c r="AB42" s="575">
        <f>'R.P. SEMANAL'!AB42</f>
        <v>0</v>
      </c>
      <c r="AC42" s="565">
        <f t="shared" si="17"/>
        <v>0</v>
      </c>
      <c r="AD42" s="565">
        <f t="shared" si="18"/>
        <v>0</v>
      </c>
      <c r="AE42" s="575">
        <f>'R.P. SEMANAL'!AD42</f>
        <v>0</v>
      </c>
      <c r="AF42" s="565">
        <f t="shared" si="19"/>
        <v>0</v>
      </c>
      <c r="AG42" s="565">
        <f t="shared" si="20"/>
        <v>0</v>
      </c>
      <c r="AH42" s="575">
        <f>'R.P. SEMANAL'!AF42</f>
        <v>0</v>
      </c>
      <c r="AI42" s="565">
        <f t="shared" si="21"/>
        <v>0</v>
      </c>
      <c r="AJ42" s="565">
        <f t="shared" si="22"/>
        <v>0</v>
      </c>
      <c r="AK42" s="575">
        <f>'R.P. SEMANAL'!AH42</f>
        <v>0</v>
      </c>
      <c r="AL42" s="565">
        <f t="shared" si="23"/>
        <v>0</v>
      </c>
      <c r="AM42" s="565">
        <f t="shared" si="24"/>
        <v>0</v>
      </c>
      <c r="AN42" s="575">
        <f>'R.P. SEMANAL'!AJ42</f>
        <v>0</v>
      </c>
      <c r="AO42" s="565">
        <f t="shared" si="2"/>
        <v>0</v>
      </c>
      <c r="AP42" s="565">
        <f t="shared" si="25"/>
        <v>0</v>
      </c>
      <c r="AQ42" s="575">
        <f>'R.P. SEMANAL'!AL42</f>
        <v>0</v>
      </c>
      <c r="AR42" s="565">
        <f t="shared" si="26"/>
        <v>0</v>
      </c>
      <c r="AS42" s="565">
        <f t="shared" si="27"/>
        <v>0</v>
      </c>
      <c r="AT42" s="575">
        <f>'R.P. SEMANAL'!AN42</f>
        <v>0</v>
      </c>
      <c r="AU42" s="565">
        <f t="shared" si="28"/>
        <v>0</v>
      </c>
      <c r="AV42" s="565">
        <f t="shared" si="29"/>
        <v>0</v>
      </c>
      <c r="AW42" s="575">
        <f>'R.P. SEMANAL'!AP42</f>
        <v>0</v>
      </c>
      <c r="AX42" s="636">
        <f t="shared" si="30"/>
        <v>0</v>
      </c>
      <c r="AY42" s="775">
        <f t="shared" si="31"/>
        <v>0</v>
      </c>
      <c r="AZ42" s="847">
        <f t="shared" si="33"/>
        <v>0</v>
      </c>
      <c r="BA42" s="846">
        <f t="shared" si="34"/>
        <v>0</v>
      </c>
      <c r="BB42" s="849">
        <f t="shared" si="35"/>
        <v>0</v>
      </c>
      <c r="BC42" s="782"/>
      <c r="BD42" s="633">
        <f>'R.P. SEMANAL'!BZ42</f>
        <v>0</v>
      </c>
      <c r="BE42" s="633">
        <f>'R.P. SEMANAL'!CB42</f>
        <v>0</v>
      </c>
      <c r="BF42" s="633">
        <f>'R.P. SEMANAL'!CD42</f>
        <v>0</v>
      </c>
      <c r="BG42" s="633">
        <f>'R.P. SEMANAL'!CF42</f>
        <v>0</v>
      </c>
      <c r="BH42" s="633">
        <f>'R.P. SEMANAL'!CH42</f>
        <v>0</v>
      </c>
      <c r="BI42" s="633">
        <f>'R.P. SEMANAL'!CJ42</f>
        <v>0</v>
      </c>
      <c r="BJ42" s="633">
        <f>'R.P. SEMANAL'!CL42</f>
        <v>0</v>
      </c>
      <c r="BK42" s="633">
        <f>'R.P. SEMANAL'!CN42</f>
        <v>0</v>
      </c>
      <c r="BL42" s="633">
        <f>'R.P. SEMANAL'!CP42</f>
        <v>0</v>
      </c>
      <c r="BM42" s="858">
        <f t="shared" si="32"/>
        <v>0</v>
      </c>
      <c r="BN42" s="1018" t="str">
        <f>IF('R.P. SEMANAL'!CX42="","",'R.P. SEMANAL'!CX42)</f>
        <v/>
      </c>
      <c r="BO42" s="1019"/>
      <c r="BP42" s="1020"/>
    </row>
    <row r="43" spans="1:68" ht="22.5" customHeight="1" x14ac:dyDescent="0.2">
      <c r="A43" s="1027"/>
      <c r="B43" s="862" t="str">
        <f>IF('R.P. SEMANAL'!J43="","",'R.P. SEMANAL'!J43)</f>
        <v/>
      </c>
      <c r="C43" s="577" t="str">
        <f>IF('R.P. SEMANAL'!K43="","",'R.P. SEMANAL'!K43)</f>
        <v/>
      </c>
      <c r="D43" s="575">
        <f>'R.P. SEMANAL'!L43</f>
        <v>0</v>
      </c>
      <c r="E43" s="576">
        <f t="shared" si="3"/>
        <v>0</v>
      </c>
      <c r="F43" s="576">
        <f t="shared" si="4"/>
        <v>0</v>
      </c>
      <c r="G43" s="575">
        <f>'R.P. SEMANAL'!N43</f>
        <v>0</v>
      </c>
      <c r="H43" s="565">
        <f t="shared" si="5"/>
        <v>0</v>
      </c>
      <c r="I43" s="565">
        <f t="shared" si="6"/>
        <v>0</v>
      </c>
      <c r="J43" s="575">
        <f>'R.P. SEMANAL'!P43</f>
        <v>0</v>
      </c>
      <c r="K43" s="565">
        <f t="shared" si="7"/>
        <v>0</v>
      </c>
      <c r="L43" s="565">
        <f t="shared" si="8"/>
        <v>0</v>
      </c>
      <c r="M43" s="575">
        <f>'R.P. SEMANAL'!R43</f>
        <v>0</v>
      </c>
      <c r="N43" s="565">
        <f t="shared" si="0"/>
        <v>0</v>
      </c>
      <c r="O43" s="565">
        <f t="shared" si="9"/>
        <v>0</v>
      </c>
      <c r="P43" s="575">
        <f>'R.P. SEMANAL'!T43</f>
        <v>0</v>
      </c>
      <c r="Q43" s="565">
        <f t="shared" si="10"/>
        <v>0</v>
      </c>
      <c r="R43" s="565">
        <f t="shared" si="11"/>
        <v>0</v>
      </c>
      <c r="S43" s="575">
        <f>'R.P. SEMANAL'!V43</f>
        <v>0</v>
      </c>
      <c r="T43" s="835">
        <f t="shared" si="12"/>
        <v>0</v>
      </c>
      <c r="U43" s="835">
        <f t="shared" si="13"/>
        <v>0</v>
      </c>
      <c r="V43" s="575">
        <f>'R.P. SEMANAL'!X43</f>
        <v>0</v>
      </c>
      <c r="W43" s="565">
        <f t="shared" si="1"/>
        <v>0</v>
      </c>
      <c r="X43" s="565">
        <f t="shared" si="14"/>
        <v>0</v>
      </c>
      <c r="Y43" s="575">
        <f>'R.P. SEMANAL'!Z43</f>
        <v>0</v>
      </c>
      <c r="Z43" s="565">
        <f t="shared" si="15"/>
        <v>0</v>
      </c>
      <c r="AA43" s="565">
        <f t="shared" si="16"/>
        <v>0</v>
      </c>
      <c r="AB43" s="575">
        <f>'R.P. SEMANAL'!AB43</f>
        <v>0</v>
      </c>
      <c r="AC43" s="565">
        <f t="shared" si="17"/>
        <v>0</v>
      </c>
      <c r="AD43" s="565">
        <f t="shared" si="18"/>
        <v>0</v>
      </c>
      <c r="AE43" s="575">
        <f>'R.P. SEMANAL'!AD43</f>
        <v>0</v>
      </c>
      <c r="AF43" s="565">
        <f t="shared" si="19"/>
        <v>0</v>
      </c>
      <c r="AG43" s="565">
        <f t="shared" si="20"/>
        <v>0</v>
      </c>
      <c r="AH43" s="575">
        <f>'R.P. SEMANAL'!AF43</f>
        <v>0</v>
      </c>
      <c r="AI43" s="565">
        <f t="shared" si="21"/>
        <v>0</v>
      </c>
      <c r="AJ43" s="565">
        <f t="shared" si="22"/>
        <v>0</v>
      </c>
      <c r="AK43" s="575">
        <f>'R.P. SEMANAL'!AH43</f>
        <v>0</v>
      </c>
      <c r="AL43" s="565">
        <f t="shared" si="23"/>
        <v>0</v>
      </c>
      <c r="AM43" s="565">
        <f t="shared" si="24"/>
        <v>0</v>
      </c>
      <c r="AN43" s="575">
        <f>'R.P. SEMANAL'!AJ43</f>
        <v>0</v>
      </c>
      <c r="AO43" s="565">
        <f t="shared" si="2"/>
        <v>0</v>
      </c>
      <c r="AP43" s="565">
        <f t="shared" si="25"/>
        <v>0</v>
      </c>
      <c r="AQ43" s="575">
        <f>'R.P. SEMANAL'!AL43</f>
        <v>0</v>
      </c>
      <c r="AR43" s="565">
        <f t="shared" si="26"/>
        <v>0</v>
      </c>
      <c r="AS43" s="565">
        <f t="shared" si="27"/>
        <v>0</v>
      </c>
      <c r="AT43" s="575">
        <f>'R.P. SEMANAL'!AN43</f>
        <v>0</v>
      </c>
      <c r="AU43" s="565">
        <f t="shared" si="28"/>
        <v>0</v>
      </c>
      <c r="AV43" s="565">
        <f t="shared" si="29"/>
        <v>0</v>
      </c>
      <c r="AW43" s="575">
        <f>'R.P. SEMANAL'!AP43</f>
        <v>0</v>
      </c>
      <c r="AX43" s="636">
        <f t="shared" si="30"/>
        <v>0</v>
      </c>
      <c r="AY43" s="775">
        <f t="shared" si="31"/>
        <v>0</v>
      </c>
      <c r="AZ43" s="847">
        <f t="shared" si="33"/>
        <v>0</v>
      </c>
      <c r="BA43" s="846">
        <f t="shared" si="34"/>
        <v>0</v>
      </c>
      <c r="BB43" s="849">
        <f t="shared" si="35"/>
        <v>0</v>
      </c>
      <c r="BC43" s="782"/>
      <c r="BD43" s="633">
        <f>'R.P. SEMANAL'!BZ43</f>
        <v>0</v>
      </c>
      <c r="BE43" s="633">
        <f>'R.P. SEMANAL'!CB43</f>
        <v>0</v>
      </c>
      <c r="BF43" s="633">
        <f>'R.P. SEMANAL'!CD43</f>
        <v>0</v>
      </c>
      <c r="BG43" s="633">
        <f>'R.P. SEMANAL'!CF43</f>
        <v>0</v>
      </c>
      <c r="BH43" s="633">
        <f>'R.P. SEMANAL'!CH43</f>
        <v>0</v>
      </c>
      <c r="BI43" s="633">
        <f>'R.P. SEMANAL'!CJ43</f>
        <v>0</v>
      </c>
      <c r="BJ43" s="633">
        <f>'R.P. SEMANAL'!CL43</f>
        <v>0</v>
      </c>
      <c r="BK43" s="633">
        <f>'R.P. SEMANAL'!CN43</f>
        <v>0</v>
      </c>
      <c r="BL43" s="633">
        <f>'R.P. SEMANAL'!CP43</f>
        <v>0</v>
      </c>
      <c r="BM43" s="858">
        <f t="shared" si="32"/>
        <v>0</v>
      </c>
      <c r="BN43" s="1018" t="str">
        <f>IF('R.P. SEMANAL'!CX43="","",'R.P. SEMANAL'!CX43)</f>
        <v/>
      </c>
      <c r="BO43" s="1019"/>
      <c r="BP43" s="1020"/>
    </row>
    <row r="44" spans="1:68" ht="22.5" customHeight="1" x14ac:dyDescent="0.2">
      <c r="A44" s="1027"/>
      <c r="B44" s="862" t="str">
        <f>IF('R.P. SEMANAL'!J44="","",'R.P. SEMANAL'!J44)</f>
        <v/>
      </c>
      <c r="C44" s="577" t="str">
        <f>IF('R.P. SEMANAL'!K44="","",'R.P. SEMANAL'!K44)</f>
        <v/>
      </c>
      <c r="D44" s="575">
        <f>'R.P. SEMANAL'!L44</f>
        <v>0</v>
      </c>
      <c r="E44" s="576">
        <f t="shared" si="3"/>
        <v>0</v>
      </c>
      <c r="F44" s="576">
        <f t="shared" si="4"/>
        <v>0</v>
      </c>
      <c r="G44" s="575">
        <f>'R.P. SEMANAL'!N44</f>
        <v>0</v>
      </c>
      <c r="H44" s="565">
        <f t="shared" si="5"/>
        <v>0</v>
      </c>
      <c r="I44" s="565">
        <f t="shared" si="6"/>
        <v>0</v>
      </c>
      <c r="J44" s="575">
        <f>'R.P. SEMANAL'!P44</f>
        <v>0</v>
      </c>
      <c r="K44" s="565">
        <f t="shared" si="7"/>
        <v>0</v>
      </c>
      <c r="L44" s="565">
        <f t="shared" si="8"/>
        <v>0</v>
      </c>
      <c r="M44" s="575">
        <f>'R.P. SEMANAL'!R44</f>
        <v>0</v>
      </c>
      <c r="N44" s="565">
        <f t="shared" si="0"/>
        <v>0</v>
      </c>
      <c r="O44" s="565">
        <f t="shared" si="9"/>
        <v>0</v>
      </c>
      <c r="P44" s="575">
        <f>'R.P. SEMANAL'!T44</f>
        <v>0</v>
      </c>
      <c r="Q44" s="565">
        <f t="shared" si="10"/>
        <v>0</v>
      </c>
      <c r="R44" s="565">
        <f t="shared" si="11"/>
        <v>0</v>
      </c>
      <c r="S44" s="575">
        <f>'R.P. SEMANAL'!V44</f>
        <v>0</v>
      </c>
      <c r="T44" s="835">
        <f t="shared" si="12"/>
        <v>0</v>
      </c>
      <c r="U44" s="835">
        <f t="shared" si="13"/>
        <v>0</v>
      </c>
      <c r="V44" s="575">
        <f>'R.P. SEMANAL'!X44</f>
        <v>0</v>
      </c>
      <c r="W44" s="565">
        <f t="shared" si="1"/>
        <v>0</v>
      </c>
      <c r="X44" s="565">
        <f t="shared" si="14"/>
        <v>0</v>
      </c>
      <c r="Y44" s="575">
        <f>'R.P. SEMANAL'!Z44</f>
        <v>0</v>
      </c>
      <c r="Z44" s="565">
        <f t="shared" si="15"/>
        <v>0</v>
      </c>
      <c r="AA44" s="565">
        <f t="shared" si="16"/>
        <v>0</v>
      </c>
      <c r="AB44" s="575">
        <f>'R.P. SEMANAL'!AB44</f>
        <v>0</v>
      </c>
      <c r="AC44" s="565">
        <f t="shared" si="17"/>
        <v>0</v>
      </c>
      <c r="AD44" s="565">
        <f t="shared" si="18"/>
        <v>0</v>
      </c>
      <c r="AE44" s="575">
        <f>'R.P. SEMANAL'!AD44</f>
        <v>0</v>
      </c>
      <c r="AF44" s="565">
        <f t="shared" si="19"/>
        <v>0</v>
      </c>
      <c r="AG44" s="565">
        <f t="shared" si="20"/>
        <v>0</v>
      </c>
      <c r="AH44" s="575">
        <f>'R.P. SEMANAL'!AF44</f>
        <v>0</v>
      </c>
      <c r="AI44" s="565">
        <f t="shared" si="21"/>
        <v>0</v>
      </c>
      <c r="AJ44" s="565">
        <f t="shared" si="22"/>
        <v>0</v>
      </c>
      <c r="AK44" s="575">
        <f>'R.P. SEMANAL'!AH44</f>
        <v>0</v>
      </c>
      <c r="AL44" s="565">
        <f t="shared" si="23"/>
        <v>0</v>
      </c>
      <c r="AM44" s="565">
        <f t="shared" si="24"/>
        <v>0</v>
      </c>
      <c r="AN44" s="575">
        <f>'R.P. SEMANAL'!AJ44</f>
        <v>0</v>
      </c>
      <c r="AO44" s="565">
        <f t="shared" si="2"/>
        <v>0</v>
      </c>
      <c r="AP44" s="565">
        <f t="shared" si="25"/>
        <v>0</v>
      </c>
      <c r="AQ44" s="575">
        <f>'R.P. SEMANAL'!AL44</f>
        <v>0</v>
      </c>
      <c r="AR44" s="565">
        <f t="shared" si="26"/>
        <v>0</v>
      </c>
      <c r="AS44" s="565">
        <f t="shared" si="27"/>
        <v>0</v>
      </c>
      <c r="AT44" s="575">
        <f>'R.P. SEMANAL'!AN44</f>
        <v>0</v>
      </c>
      <c r="AU44" s="565">
        <f t="shared" si="28"/>
        <v>0</v>
      </c>
      <c r="AV44" s="565">
        <f t="shared" si="29"/>
        <v>0</v>
      </c>
      <c r="AW44" s="575">
        <f>'R.P. SEMANAL'!AP44</f>
        <v>0</v>
      </c>
      <c r="AX44" s="636">
        <f t="shared" si="30"/>
        <v>0</v>
      </c>
      <c r="AY44" s="775">
        <f t="shared" si="31"/>
        <v>0</v>
      </c>
      <c r="AZ44" s="847">
        <f t="shared" si="33"/>
        <v>0</v>
      </c>
      <c r="BA44" s="846">
        <f t="shared" si="34"/>
        <v>0</v>
      </c>
      <c r="BB44" s="849">
        <f t="shared" si="35"/>
        <v>0</v>
      </c>
      <c r="BC44" s="782"/>
      <c r="BD44" s="633">
        <f>'R.P. SEMANAL'!BZ44</f>
        <v>0</v>
      </c>
      <c r="BE44" s="633">
        <f>'R.P. SEMANAL'!CB44</f>
        <v>0</v>
      </c>
      <c r="BF44" s="633">
        <f>'R.P. SEMANAL'!CD44</f>
        <v>0</v>
      </c>
      <c r="BG44" s="633">
        <f>'R.P. SEMANAL'!CF44</f>
        <v>0</v>
      </c>
      <c r="BH44" s="633">
        <f>'R.P. SEMANAL'!CH44</f>
        <v>0</v>
      </c>
      <c r="BI44" s="633">
        <f>'R.P. SEMANAL'!CJ44</f>
        <v>0</v>
      </c>
      <c r="BJ44" s="633">
        <f>'R.P. SEMANAL'!CL44</f>
        <v>0</v>
      </c>
      <c r="BK44" s="633">
        <f>'R.P. SEMANAL'!CN44</f>
        <v>0</v>
      </c>
      <c r="BL44" s="633">
        <f>'R.P. SEMANAL'!CP44</f>
        <v>0</v>
      </c>
      <c r="BM44" s="858">
        <f t="shared" si="32"/>
        <v>0</v>
      </c>
      <c r="BN44" s="1018" t="str">
        <f>IF('R.P. SEMANAL'!CX44="","",'R.P. SEMANAL'!CX44)</f>
        <v/>
      </c>
      <c r="BO44" s="1019"/>
      <c r="BP44" s="1020"/>
    </row>
    <row r="45" spans="1:68" ht="22.5" customHeight="1" x14ac:dyDescent="0.2">
      <c r="A45" s="1027"/>
      <c r="B45" s="862" t="str">
        <f>IF('R.P. SEMANAL'!J45="","",'R.P. SEMANAL'!J45)</f>
        <v/>
      </c>
      <c r="C45" s="577" t="str">
        <f>IF('R.P. SEMANAL'!K45="","",'R.P. SEMANAL'!K45)</f>
        <v/>
      </c>
      <c r="D45" s="575">
        <f>'R.P. SEMANAL'!L45</f>
        <v>0</v>
      </c>
      <c r="E45" s="576">
        <f t="shared" si="3"/>
        <v>0</v>
      </c>
      <c r="F45" s="576">
        <f t="shared" si="4"/>
        <v>0</v>
      </c>
      <c r="G45" s="575">
        <f>'R.P. SEMANAL'!N45</f>
        <v>0</v>
      </c>
      <c r="H45" s="565">
        <f t="shared" si="5"/>
        <v>0</v>
      </c>
      <c r="I45" s="565">
        <f t="shared" si="6"/>
        <v>0</v>
      </c>
      <c r="J45" s="575">
        <f>'R.P. SEMANAL'!P45</f>
        <v>0</v>
      </c>
      <c r="K45" s="565">
        <f t="shared" si="7"/>
        <v>0</v>
      </c>
      <c r="L45" s="565">
        <f t="shared" si="8"/>
        <v>0</v>
      </c>
      <c r="M45" s="575">
        <f>'R.P. SEMANAL'!R45</f>
        <v>0</v>
      </c>
      <c r="N45" s="565">
        <f t="shared" si="0"/>
        <v>0</v>
      </c>
      <c r="O45" s="565">
        <f t="shared" si="9"/>
        <v>0</v>
      </c>
      <c r="P45" s="575">
        <f>'R.P. SEMANAL'!T45</f>
        <v>0</v>
      </c>
      <c r="Q45" s="565">
        <f t="shared" si="10"/>
        <v>0</v>
      </c>
      <c r="R45" s="565">
        <f t="shared" si="11"/>
        <v>0</v>
      </c>
      <c r="S45" s="575">
        <f>'R.P. SEMANAL'!V45</f>
        <v>0</v>
      </c>
      <c r="T45" s="835">
        <f t="shared" si="12"/>
        <v>0</v>
      </c>
      <c r="U45" s="835">
        <f t="shared" si="13"/>
        <v>0</v>
      </c>
      <c r="V45" s="575">
        <f>'R.P. SEMANAL'!X45</f>
        <v>0</v>
      </c>
      <c r="W45" s="565">
        <f t="shared" si="1"/>
        <v>0</v>
      </c>
      <c r="X45" s="565">
        <f t="shared" si="14"/>
        <v>0</v>
      </c>
      <c r="Y45" s="575">
        <f>'R.P. SEMANAL'!Z45</f>
        <v>0</v>
      </c>
      <c r="Z45" s="565">
        <f t="shared" si="15"/>
        <v>0</v>
      </c>
      <c r="AA45" s="565">
        <f t="shared" si="16"/>
        <v>0</v>
      </c>
      <c r="AB45" s="575">
        <f>'R.P. SEMANAL'!AB45</f>
        <v>0</v>
      </c>
      <c r="AC45" s="565">
        <f t="shared" si="17"/>
        <v>0</v>
      </c>
      <c r="AD45" s="565">
        <f t="shared" si="18"/>
        <v>0</v>
      </c>
      <c r="AE45" s="575">
        <f>'R.P. SEMANAL'!AD45</f>
        <v>0</v>
      </c>
      <c r="AF45" s="565">
        <f t="shared" si="19"/>
        <v>0</v>
      </c>
      <c r="AG45" s="565">
        <f t="shared" si="20"/>
        <v>0</v>
      </c>
      <c r="AH45" s="575">
        <f>'R.P. SEMANAL'!AF45</f>
        <v>0</v>
      </c>
      <c r="AI45" s="565">
        <f t="shared" si="21"/>
        <v>0</v>
      </c>
      <c r="AJ45" s="565">
        <f t="shared" si="22"/>
        <v>0</v>
      </c>
      <c r="AK45" s="575">
        <f>'R.P. SEMANAL'!AH45</f>
        <v>0</v>
      </c>
      <c r="AL45" s="565">
        <f t="shared" si="23"/>
        <v>0</v>
      </c>
      <c r="AM45" s="565">
        <f t="shared" si="24"/>
        <v>0</v>
      </c>
      <c r="AN45" s="575">
        <f>'R.P. SEMANAL'!AJ45</f>
        <v>0</v>
      </c>
      <c r="AO45" s="565">
        <f t="shared" si="2"/>
        <v>0</v>
      </c>
      <c r="AP45" s="565">
        <f t="shared" si="25"/>
        <v>0</v>
      </c>
      <c r="AQ45" s="575">
        <f>'R.P. SEMANAL'!AL45</f>
        <v>0</v>
      </c>
      <c r="AR45" s="565">
        <f t="shared" si="26"/>
        <v>0</v>
      </c>
      <c r="AS45" s="565">
        <f t="shared" si="27"/>
        <v>0</v>
      </c>
      <c r="AT45" s="575">
        <f>'R.P. SEMANAL'!AN45</f>
        <v>0</v>
      </c>
      <c r="AU45" s="565">
        <f t="shared" si="28"/>
        <v>0</v>
      </c>
      <c r="AV45" s="565">
        <f t="shared" si="29"/>
        <v>0</v>
      </c>
      <c r="AW45" s="575">
        <f>'R.P. SEMANAL'!AP45</f>
        <v>0</v>
      </c>
      <c r="AX45" s="636">
        <f t="shared" si="30"/>
        <v>0</v>
      </c>
      <c r="AY45" s="775">
        <f t="shared" si="31"/>
        <v>0</v>
      </c>
      <c r="AZ45" s="847">
        <f t="shared" ref="AZ45:AZ51" si="36">E45+H45+K45+N45+Q45+T45+W45+Z45+AC45+AF45+AI45+AL45+AO45+AR45+AU45+AX45</f>
        <v>0</v>
      </c>
      <c r="BA45" s="846">
        <f t="shared" si="34"/>
        <v>0</v>
      </c>
      <c r="BB45" s="849">
        <f t="shared" si="35"/>
        <v>0</v>
      </c>
      <c r="BC45" s="782"/>
      <c r="BD45" s="633">
        <f>'R.P. SEMANAL'!BZ45</f>
        <v>0</v>
      </c>
      <c r="BE45" s="633">
        <f>'R.P. SEMANAL'!CB45</f>
        <v>0</v>
      </c>
      <c r="BF45" s="633">
        <f>'R.P. SEMANAL'!CD45</f>
        <v>0</v>
      </c>
      <c r="BG45" s="633">
        <f>'R.P. SEMANAL'!CF45</f>
        <v>0</v>
      </c>
      <c r="BH45" s="633">
        <f>'R.P. SEMANAL'!CH45</f>
        <v>0</v>
      </c>
      <c r="BI45" s="633">
        <f>'R.P. SEMANAL'!CJ45</f>
        <v>0</v>
      </c>
      <c r="BJ45" s="633">
        <f>'R.P. SEMANAL'!CL45</f>
        <v>0</v>
      </c>
      <c r="BK45" s="633">
        <f>'R.P. SEMANAL'!CN45</f>
        <v>0</v>
      </c>
      <c r="BL45" s="633">
        <f>'R.P. SEMANAL'!CP45</f>
        <v>0</v>
      </c>
      <c r="BM45" s="858">
        <f t="shared" si="32"/>
        <v>0</v>
      </c>
      <c r="BN45" s="1018" t="str">
        <f>IF('R.P. SEMANAL'!CX45="","",'R.P. SEMANAL'!CX45)</f>
        <v/>
      </c>
      <c r="BO45" s="1019"/>
      <c r="BP45" s="1020"/>
    </row>
    <row r="46" spans="1:68" ht="22.5" customHeight="1" x14ac:dyDescent="0.2">
      <c r="A46" s="1027"/>
      <c r="B46" s="862" t="str">
        <f>IF('R.P. SEMANAL'!J46="","",'R.P. SEMANAL'!J46)</f>
        <v/>
      </c>
      <c r="C46" s="577" t="str">
        <f>IF('R.P. SEMANAL'!K46="","",'R.P. SEMANAL'!K46)</f>
        <v/>
      </c>
      <c r="D46" s="575">
        <f>'R.P. SEMANAL'!L46</f>
        <v>0</v>
      </c>
      <c r="E46" s="576">
        <f t="shared" si="3"/>
        <v>0</v>
      </c>
      <c r="F46" s="576">
        <f t="shared" si="4"/>
        <v>0</v>
      </c>
      <c r="G46" s="575">
        <f>'R.P. SEMANAL'!N46</f>
        <v>0</v>
      </c>
      <c r="H46" s="565">
        <f t="shared" si="5"/>
        <v>0</v>
      </c>
      <c r="I46" s="565">
        <f t="shared" si="6"/>
        <v>0</v>
      </c>
      <c r="J46" s="575">
        <f>'R.P. SEMANAL'!P46</f>
        <v>0</v>
      </c>
      <c r="K46" s="565">
        <f t="shared" si="7"/>
        <v>0</v>
      </c>
      <c r="L46" s="565">
        <f t="shared" si="8"/>
        <v>0</v>
      </c>
      <c r="M46" s="575">
        <f>'R.P. SEMANAL'!R46</f>
        <v>0</v>
      </c>
      <c r="N46" s="565">
        <f t="shared" si="0"/>
        <v>0</v>
      </c>
      <c r="O46" s="565">
        <f t="shared" si="9"/>
        <v>0</v>
      </c>
      <c r="P46" s="575">
        <f>'R.P. SEMANAL'!T46</f>
        <v>0</v>
      </c>
      <c r="Q46" s="565">
        <f t="shared" si="10"/>
        <v>0</v>
      </c>
      <c r="R46" s="565">
        <f t="shared" si="11"/>
        <v>0</v>
      </c>
      <c r="S46" s="575">
        <f>'R.P. SEMANAL'!V46</f>
        <v>0</v>
      </c>
      <c r="T46" s="835">
        <f t="shared" si="12"/>
        <v>0</v>
      </c>
      <c r="U46" s="835">
        <f t="shared" si="13"/>
        <v>0</v>
      </c>
      <c r="V46" s="575">
        <f>'R.P. SEMANAL'!X46</f>
        <v>0</v>
      </c>
      <c r="W46" s="565">
        <f t="shared" si="1"/>
        <v>0</v>
      </c>
      <c r="X46" s="565">
        <f t="shared" si="14"/>
        <v>0</v>
      </c>
      <c r="Y46" s="575">
        <f>'R.P. SEMANAL'!Z46</f>
        <v>0</v>
      </c>
      <c r="Z46" s="565">
        <f t="shared" si="15"/>
        <v>0</v>
      </c>
      <c r="AA46" s="565">
        <f t="shared" si="16"/>
        <v>0</v>
      </c>
      <c r="AB46" s="575">
        <f>'R.P. SEMANAL'!AB46</f>
        <v>0</v>
      </c>
      <c r="AC46" s="565">
        <f t="shared" si="17"/>
        <v>0</v>
      </c>
      <c r="AD46" s="565">
        <f t="shared" si="18"/>
        <v>0</v>
      </c>
      <c r="AE46" s="575">
        <f>'R.P. SEMANAL'!AD46</f>
        <v>0</v>
      </c>
      <c r="AF46" s="565">
        <f t="shared" si="19"/>
        <v>0</v>
      </c>
      <c r="AG46" s="565">
        <f t="shared" si="20"/>
        <v>0</v>
      </c>
      <c r="AH46" s="575">
        <f>'R.P. SEMANAL'!AF46</f>
        <v>0</v>
      </c>
      <c r="AI46" s="565">
        <f t="shared" si="21"/>
        <v>0</v>
      </c>
      <c r="AJ46" s="565">
        <f t="shared" si="22"/>
        <v>0</v>
      </c>
      <c r="AK46" s="575">
        <f>'R.P. SEMANAL'!AH46</f>
        <v>0</v>
      </c>
      <c r="AL46" s="565">
        <f t="shared" si="23"/>
        <v>0</v>
      </c>
      <c r="AM46" s="565">
        <f t="shared" si="24"/>
        <v>0</v>
      </c>
      <c r="AN46" s="575">
        <f>'R.P. SEMANAL'!AJ46</f>
        <v>0</v>
      </c>
      <c r="AO46" s="565">
        <f t="shared" si="2"/>
        <v>0</v>
      </c>
      <c r="AP46" s="565">
        <f t="shared" si="25"/>
        <v>0</v>
      </c>
      <c r="AQ46" s="575">
        <f>'R.P. SEMANAL'!AL46</f>
        <v>0</v>
      </c>
      <c r="AR46" s="565">
        <f t="shared" si="26"/>
        <v>0</v>
      </c>
      <c r="AS46" s="565">
        <f t="shared" si="27"/>
        <v>0</v>
      </c>
      <c r="AT46" s="575">
        <f>'R.P. SEMANAL'!AN46</f>
        <v>0</v>
      </c>
      <c r="AU46" s="565">
        <f t="shared" si="28"/>
        <v>0</v>
      </c>
      <c r="AV46" s="565">
        <f t="shared" si="29"/>
        <v>0</v>
      </c>
      <c r="AW46" s="575">
        <f>'R.P. SEMANAL'!AP46</f>
        <v>0</v>
      </c>
      <c r="AX46" s="636">
        <f t="shared" si="30"/>
        <v>0</v>
      </c>
      <c r="AY46" s="775">
        <f t="shared" si="31"/>
        <v>0</v>
      </c>
      <c r="AZ46" s="847">
        <f t="shared" si="36"/>
        <v>0</v>
      </c>
      <c r="BA46" s="846">
        <f t="shared" si="34"/>
        <v>0</v>
      </c>
      <c r="BB46" s="849">
        <f t="shared" si="35"/>
        <v>0</v>
      </c>
      <c r="BC46" s="782"/>
      <c r="BD46" s="633">
        <f>'R.P. SEMANAL'!BZ46</f>
        <v>0</v>
      </c>
      <c r="BE46" s="633">
        <f>'R.P. SEMANAL'!CB46</f>
        <v>0</v>
      </c>
      <c r="BF46" s="633">
        <f>'R.P. SEMANAL'!CD46</f>
        <v>0</v>
      </c>
      <c r="BG46" s="633">
        <f>'R.P. SEMANAL'!CF46</f>
        <v>0</v>
      </c>
      <c r="BH46" s="633">
        <f>'R.P. SEMANAL'!CH46</f>
        <v>0</v>
      </c>
      <c r="BI46" s="633">
        <f>'R.P. SEMANAL'!CJ46</f>
        <v>0</v>
      </c>
      <c r="BJ46" s="633">
        <f>'R.P. SEMANAL'!CL46</f>
        <v>0</v>
      </c>
      <c r="BK46" s="633">
        <f>'R.P. SEMANAL'!CN46</f>
        <v>0</v>
      </c>
      <c r="BL46" s="633">
        <f>'R.P. SEMANAL'!CP46</f>
        <v>0</v>
      </c>
      <c r="BM46" s="858">
        <f t="shared" si="32"/>
        <v>0</v>
      </c>
      <c r="BN46" s="1018" t="str">
        <f>IF('R.P. SEMANAL'!CX46="","",'R.P. SEMANAL'!CX46)</f>
        <v/>
      </c>
      <c r="BO46" s="1019"/>
      <c r="BP46" s="1020"/>
    </row>
    <row r="47" spans="1:68" ht="22.5" customHeight="1" x14ac:dyDescent="0.2">
      <c r="A47" s="1027"/>
      <c r="B47" s="862" t="str">
        <f>IF('R.P. SEMANAL'!J47="","",'R.P. SEMANAL'!J47)</f>
        <v/>
      </c>
      <c r="C47" s="577" t="str">
        <f>IF('R.P. SEMANAL'!K47="","",'R.P. SEMANAL'!K47)</f>
        <v/>
      </c>
      <c r="D47" s="575">
        <f>'R.P. SEMANAL'!L47</f>
        <v>0</v>
      </c>
      <c r="E47" s="576">
        <f t="shared" si="3"/>
        <v>0</v>
      </c>
      <c r="F47" s="576">
        <f t="shared" si="4"/>
        <v>0</v>
      </c>
      <c r="G47" s="575">
        <f>'R.P. SEMANAL'!N47</f>
        <v>0</v>
      </c>
      <c r="H47" s="565">
        <f t="shared" si="5"/>
        <v>0</v>
      </c>
      <c r="I47" s="565">
        <f t="shared" si="6"/>
        <v>0</v>
      </c>
      <c r="J47" s="575">
        <f>'R.P. SEMANAL'!P47</f>
        <v>0</v>
      </c>
      <c r="K47" s="565">
        <f t="shared" si="7"/>
        <v>0</v>
      </c>
      <c r="L47" s="565">
        <f t="shared" si="8"/>
        <v>0</v>
      </c>
      <c r="M47" s="575">
        <f>'R.P. SEMANAL'!R47</f>
        <v>0</v>
      </c>
      <c r="N47" s="565">
        <f t="shared" si="0"/>
        <v>0</v>
      </c>
      <c r="O47" s="565">
        <f t="shared" si="9"/>
        <v>0</v>
      </c>
      <c r="P47" s="575">
        <f>'R.P. SEMANAL'!T47</f>
        <v>0</v>
      </c>
      <c r="Q47" s="565">
        <f t="shared" si="10"/>
        <v>0</v>
      </c>
      <c r="R47" s="565">
        <f t="shared" si="11"/>
        <v>0</v>
      </c>
      <c r="S47" s="575">
        <f>'R.P. SEMANAL'!V47</f>
        <v>0</v>
      </c>
      <c r="T47" s="835">
        <f t="shared" si="12"/>
        <v>0</v>
      </c>
      <c r="U47" s="835">
        <f t="shared" si="13"/>
        <v>0</v>
      </c>
      <c r="V47" s="575">
        <f>'R.P. SEMANAL'!X47</f>
        <v>0</v>
      </c>
      <c r="W47" s="565">
        <f t="shared" si="1"/>
        <v>0</v>
      </c>
      <c r="X47" s="565">
        <f t="shared" si="14"/>
        <v>0</v>
      </c>
      <c r="Y47" s="575">
        <f>'R.P. SEMANAL'!Z47</f>
        <v>0</v>
      </c>
      <c r="Z47" s="565">
        <f t="shared" si="15"/>
        <v>0</v>
      </c>
      <c r="AA47" s="565">
        <f t="shared" si="16"/>
        <v>0</v>
      </c>
      <c r="AB47" s="575">
        <f>'R.P. SEMANAL'!AB47</f>
        <v>0</v>
      </c>
      <c r="AC47" s="565">
        <f t="shared" si="17"/>
        <v>0</v>
      </c>
      <c r="AD47" s="565">
        <f t="shared" si="18"/>
        <v>0</v>
      </c>
      <c r="AE47" s="575">
        <f>'R.P. SEMANAL'!AD47</f>
        <v>0</v>
      </c>
      <c r="AF47" s="565">
        <f t="shared" si="19"/>
        <v>0</v>
      </c>
      <c r="AG47" s="565">
        <f t="shared" si="20"/>
        <v>0</v>
      </c>
      <c r="AH47" s="575">
        <f>'R.P. SEMANAL'!AF47</f>
        <v>0</v>
      </c>
      <c r="AI47" s="565">
        <f t="shared" si="21"/>
        <v>0</v>
      </c>
      <c r="AJ47" s="565">
        <f t="shared" si="22"/>
        <v>0</v>
      </c>
      <c r="AK47" s="575">
        <f>'R.P. SEMANAL'!AH47</f>
        <v>0</v>
      </c>
      <c r="AL47" s="565">
        <f t="shared" si="23"/>
        <v>0</v>
      </c>
      <c r="AM47" s="565">
        <f t="shared" si="24"/>
        <v>0</v>
      </c>
      <c r="AN47" s="575">
        <f>'R.P. SEMANAL'!AJ47</f>
        <v>0</v>
      </c>
      <c r="AO47" s="565">
        <f t="shared" si="2"/>
        <v>0</v>
      </c>
      <c r="AP47" s="565">
        <f t="shared" si="25"/>
        <v>0</v>
      </c>
      <c r="AQ47" s="575">
        <f>'R.P. SEMANAL'!AL47</f>
        <v>0</v>
      </c>
      <c r="AR47" s="565">
        <f t="shared" si="26"/>
        <v>0</v>
      </c>
      <c r="AS47" s="565">
        <f t="shared" si="27"/>
        <v>0</v>
      </c>
      <c r="AT47" s="575">
        <f>'R.P. SEMANAL'!AN47</f>
        <v>0</v>
      </c>
      <c r="AU47" s="565">
        <f t="shared" si="28"/>
        <v>0</v>
      </c>
      <c r="AV47" s="565">
        <f t="shared" si="29"/>
        <v>0</v>
      </c>
      <c r="AW47" s="575">
        <f>'R.P. SEMANAL'!AP47</f>
        <v>0</v>
      </c>
      <c r="AX47" s="636">
        <f t="shared" si="30"/>
        <v>0</v>
      </c>
      <c r="AY47" s="775">
        <f t="shared" si="31"/>
        <v>0</v>
      </c>
      <c r="AZ47" s="847">
        <f t="shared" si="36"/>
        <v>0</v>
      </c>
      <c r="BA47" s="846">
        <f t="shared" si="34"/>
        <v>0</v>
      </c>
      <c r="BB47" s="849">
        <f t="shared" si="35"/>
        <v>0</v>
      </c>
      <c r="BC47" s="782"/>
      <c r="BD47" s="633">
        <f>'R.P. SEMANAL'!BZ47</f>
        <v>0</v>
      </c>
      <c r="BE47" s="633">
        <f>'R.P. SEMANAL'!CB47</f>
        <v>0</v>
      </c>
      <c r="BF47" s="633">
        <f>'R.P. SEMANAL'!CD47</f>
        <v>0</v>
      </c>
      <c r="BG47" s="633">
        <f>'R.P. SEMANAL'!CF47</f>
        <v>0</v>
      </c>
      <c r="BH47" s="633">
        <f>'R.P. SEMANAL'!CH47</f>
        <v>0</v>
      </c>
      <c r="BI47" s="633">
        <f>'R.P. SEMANAL'!CJ47</f>
        <v>0</v>
      </c>
      <c r="BJ47" s="633">
        <f>'R.P. SEMANAL'!CL47</f>
        <v>0</v>
      </c>
      <c r="BK47" s="633">
        <f>'R.P. SEMANAL'!CN47</f>
        <v>0</v>
      </c>
      <c r="BL47" s="633">
        <f>'R.P. SEMANAL'!CP47</f>
        <v>0</v>
      </c>
      <c r="BM47" s="858">
        <f t="shared" si="32"/>
        <v>0</v>
      </c>
      <c r="BN47" s="1018" t="str">
        <f>IF('R.P. SEMANAL'!CX47="","",'R.P. SEMANAL'!CX47)</f>
        <v/>
      </c>
      <c r="BO47" s="1019"/>
      <c r="BP47" s="1020"/>
    </row>
    <row r="48" spans="1:68" ht="22.5" customHeight="1" x14ac:dyDescent="0.2">
      <c r="A48" s="1027"/>
      <c r="B48" s="862" t="str">
        <f>IF('R.P. SEMANAL'!J48="","",'R.P. SEMANAL'!J48)</f>
        <v/>
      </c>
      <c r="C48" s="577" t="str">
        <f>IF('R.P. SEMANAL'!K48="","",'R.P. SEMANAL'!K48)</f>
        <v/>
      </c>
      <c r="D48" s="575">
        <f>'R.P. SEMANAL'!L48</f>
        <v>0</v>
      </c>
      <c r="E48" s="576">
        <f t="shared" si="3"/>
        <v>0</v>
      </c>
      <c r="F48" s="576">
        <f t="shared" si="4"/>
        <v>0</v>
      </c>
      <c r="G48" s="575">
        <f>'R.P. SEMANAL'!N48</f>
        <v>0</v>
      </c>
      <c r="H48" s="565">
        <f t="shared" si="5"/>
        <v>0</v>
      </c>
      <c r="I48" s="565">
        <f t="shared" si="6"/>
        <v>0</v>
      </c>
      <c r="J48" s="575">
        <f>'R.P. SEMANAL'!P48</f>
        <v>0</v>
      </c>
      <c r="K48" s="565">
        <f t="shared" si="7"/>
        <v>0</v>
      </c>
      <c r="L48" s="565">
        <f t="shared" si="8"/>
        <v>0</v>
      </c>
      <c r="M48" s="575">
        <f>'R.P. SEMANAL'!R48</f>
        <v>0</v>
      </c>
      <c r="N48" s="565">
        <f t="shared" si="0"/>
        <v>0</v>
      </c>
      <c r="O48" s="565">
        <f t="shared" si="9"/>
        <v>0</v>
      </c>
      <c r="P48" s="575">
        <f>'R.P. SEMANAL'!T48</f>
        <v>0</v>
      </c>
      <c r="Q48" s="565">
        <f t="shared" si="10"/>
        <v>0</v>
      </c>
      <c r="R48" s="565">
        <f t="shared" si="11"/>
        <v>0</v>
      </c>
      <c r="S48" s="575">
        <f>'R.P. SEMANAL'!V48</f>
        <v>0</v>
      </c>
      <c r="T48" s="835">
        <f t="shared" si="12"/>
        <v>0</v>
      </c>
      <c r="U48" s="835">
        <f t="shared" si="13"/>
        <v>0</v>
      </c>
      <c r="V48" s="575">
        <f>'R.P. SEMANAL'!X48</f>
        <v>0</v>
      </c>
      <c r="W48" s="565">
        <f t="shared" si="1"/>
        <v>0</v>
      </c>
      <c r="X48" s="565">
        <f t="shared" si="14"/>
        <v>0</v>
      </c>
      <c r="Y48" s="575">
        <f>'R.P. SEMANAL'!Z48</f>
        <v>0</v>
      </c>
      <c r="Z48" s="565">
        <f t="shared" si="15"/>
        <v>0</v>
      </c>
      <c r="AA48" s="565">
        <f t="shared" si="16"/>
        <v>0</v>
      </c>
      <c r="AB48" s="575">
        <f>'R.P. SEMANAL'!AB48</f>
        <v>0</v>
      </c>
      <c r="AC48" s="565">
        <f t="shared" si="17"/>
        <v>0</v>
      </c>
      <c r="AD48" s="565">
        <f t="shared" si="18"/>
        <v>0</v>
      </c>
      <c r="AE48" s="575">
        <f>'R.P. SEMANAL'!AD48</f>
        <v>0</v>
      </c>
      <c r="AF48" s="565">
        <f t="shared" si="19"/>
        <v>0</v>
      </c>
      <c r="AG48" s="565">
        <f t="shared" si="20"/>
        <v>0</v>
      </c>
      <c r="AH48" s="575">
        <f>'R.P. SEMANAL'!AF48</f>
        <v>0</v>
      </c>
      <c r="AI48" s="565">
        <f t="shared" si="21"/>
        <v>0</v>
      </c>
      <c r="AJ48" s="565">
        <f t="shared" si="22"/>
        <v>0</v>
      </c>
      <c r="AK48" s="575">
        <f>'R.P. SEMANAL'!AH48</f>
        <v>0</v>
      </c>
      <c r="AL48" s="565">
        <f t="shared" si="23"/>
        <v>0</v>
      </c>
      <c r="AM48" s="565">
        <f t="shared" si="24"/>
        <v>0</v>
      </c>
      <c r="AN48" s="575">
        <f>'R.P. SEMANAL'!AJ48</f>
        <v>0</v>
      </c>
      <c r="AO48" s="565">
        <f t="shared" si="2"/>
        <v>0</v>
      </c>
      <c r="AP48" s="565">
        <f t="shared" si="25"/>
        <v>0</v>
      </c>
      <c r="AQ48" s="575">
        <f>'R.P. SEMANAL'!AL48</f>
        <v>0</v>
      </c>
      <c r="AR48" s="565">
        <f t="shared" si="26"/>
        <v>0</v>
      </c>
      <c r="AS48" s="565">
        <f t="shared" si="27"/>
        <v>0</v>
      </c>
      <c r="AT48" s="575">
        <f>'R.P. SEMANAL'!AN48</f>
        <v>0</v>
      </c>
      <c r="AU48" s="565">
        <f t="shared" si="28"/>
        <v>0</v>
      </c>
      <c r="AV48" s="565">
        <f t="shared" si="29"/>
        <v>0</v>
      </c>
      <c r="AW48" s="575">
        <f>'R.P. SEMANAL'!AP48</f>
        <v>0</v>
      </c>
      <c r="AX48" s="636">
        <f t="shared" si="30"/>
        <v>0</v>
      </c>
      <c r="AY48" s="775">
        <f t="shared" si="31"/>
        <v>0</v>
      </c>
      <c r="AZ48" s="847">
        <f t="shared" si="36"/>
        <v>0</v>
      </c>
      <c r="BA48" s="846">
        <f t="shared" si="34"/>
        <v>0</v>
      </c>
      <c r="BB48" s="849">
        <f t="shared" si="35"/>
        <v>0</v>
      </c>
      <c r="BC48" s="782"/>
      <c r="BD48" s="633">
        <f>'R.P. SEMANAL'!BZ48</f>
        <v>0</v>
      </c>
      <c r="BE48" s="633">
        <f>'R.P. SEMANAL'!CB48</f>
        <v>0</v>
      </c>
      <c r="BF48" s="633">
        <f>'R.P. SEMANAL'!CD48</f>
        <v>0</v>
      </c>
      <c r="BG48" s="633">
        <f>'R.P. SEMANAL'!CF48</f>
        <v>0</v>
      </c>
      <c r="BH48" s="633">
        <f>'R.P. SEMANAL'!CH48</f>
        <v>0</v>
      </c>
      <c r="BI48" s="633">
        <f>'R.P. SEMANAL'!CJ48</f>
        <v>0</v>
      </c>
      <c r="BJ48" s="633">
        <f>'R.P. SEMANAL'!CL48</f>
        <v>0</v>
      </c>
      <c r="BK48" s="633">
        <f>'R.P. SEMANAL'!CN48</f>
        <v>0</v>
      </c>
      <c r="BL48" s="633">
        <f>'R.P. SEMANAL'!CP48</f>
        <v>0</v>
      </c>
      <c r="BM48" s="858">
        <f t="shared" si="32"/>
        <v>0</v>
      </c>
      <c r="BN48" s="1018" t="str">
        <f>IF('R.P. SEMANAL'!CX48="","",'R.P. SEMANAL'!CX48)</f>
        <v/>
      </c>
      <c r="BO48" s="1019"/>
      <c r="BP48" s="1020"/>
    </row>
    <row r="49" spans="1:68" ht="22.5" customHeight="1" x14ac:dyDescent="0.2">
      <c r="A49" s="1027"/>
      <c r="B49" s="862" t="str">
        <f>IF('R.P. SEMANAL'!J49="","",'R.P. SEMANAL'!J49)</f>
        <v/>
      </c>
      <c r="C49" s="577" t="str">
        <f>IF('R.P. SEMANAL'!K49="","",'R.P. SEMANAL'!K49)</f>
        <v/>
      </c>
      <c r="D49" s="575">
        <f>'R.P. SEMANAL'!L49</f>
        <v>0</v>
      </c>
      <c r="E49" s="576">
        <f t="shared" si="3"/>
        <v>0</v>
      </c>
      <c r="F49" s="576">
        <f t="shared" si="4"/>
        <v>0</v>
      </c>
      <c r="G49" s="575">
        <f>'R.P. SEMANAL'!N49</f>
        <v>0</v>
      </c>
      <c r="H49" s="565">
        <f t="shared" si="5"/>
        <v>0</v>
      </c>
      <c r="I49" s="565">
        <f t="shared" si="6"/>
        <v>0</v>
      </c>
      <c r="J49" s="575">
        <f>'R.P. SEMANAL'!P49</f>
        <v>0</v>
      </c>
      <c r="K49" s="565">
        <f t="shared" si="7"/>
        <v>0</v>
      </c>
      <c r="L49" s="565">
        <f t="shared" si="8"/>
        <v>0</v>
      </c>
      <c r="M49" s="575">
        <f>'R.P. SEMANAL'!R49</f>
        <v>0</v>
      </c>
      <c r="N49" s="565">
        <f t="shared" si="0"/>
        <v>0</v>
      </c>
      <c r="O49" s="565">
        <f t="shared" si="9"/>
        <v>0</v>
      </c>
      <c r="P49" s="575">
        <f>'R.P. SEMANAL'!T49</f>
        <v>0</v>
      </c>
      <c r="Q49" s="565">
        <f t="shared" si="10"/>
        <v>0</v>
      </c>
      <c r="R49" s="565">
        <f t="shared" si="11"/>
        <v>0</v>
      </c>
      <c r="S49" s="575">
        <f>'R.P. SEMANAL'!V49</f>
        <v>0</v>
      </c>
      <c r="T49" s="835">
        <f t="shared" si="12"/>
        <v>0</v>
      </c>
      <c r="U49" s="835">
        <f t="shared" si="13"/>
        <v>0</v>
      </c>
      <c r="V49" s="575">
        <f>'R.P. SEMANAL'!X49</f>
        <v>0</v>
      </c>
      <c r="W49" s="565">
        <f t="shared" si="1"/>
        <v>0</v>
      </c>
      <c r="X49" s="565">
        <f t="shared" si="14"/>
        <v>0</v>
      </c>
      <c r="Y49" s="575">
        <f>'R.P. SEMANAL'!Z49</f>
        <v>0</v>
      </c>
      <c r="Z49" s="565">
        <f t="shared" si="15"/>
        <v>0</v>
      </c>
      <c r="AA49" s="565">
        <f t="shared" si="16"/>
        <v>0</v>
      </c>
      <c r="AB49" s="575">
        <f>'R.P. SEMANAL'!AB49</f>
        <v>0</v>
      </c>
      <c r="AC49" s="565">
        <f t="shared" si="17"/>
        <v>0</v>
      </c>
      <c r="AD49" s="565">
        <f t="shared" si="18"/>
        <v>0</v>
      </c>
      <c r="AE49" s="575">
        <f>'R.P. SEMANAL'!AD49</f>
        <v>0</v>
      </c>
      <c r="AF49" s="565">
        <f t="shared" si="19"/>
        <v>0</v>
      </c>
      <c r="AG49" s="565">
        <f t="shared" si="20"/>
        <v>0</v>
      </c>
      <c r="AH49" s="575">
        <f>'R.P. SEMANAL'!AF49</f>
        <v>0</v>
      </c>
      <c r="AI49" s="565">
        <f t="shared" si="21"/>
        <v>0</v>
      </c>
      <c r="AJ49" s="565">
        <f t="shared" si="22"/>
        <v>0</v>
      </c>
      <c r="AK49" s="575">
        <f>'R.P. SEMANAL'!AH49</f>
        <v>0</v>
      </c>
      <c r="AL49" s="565">
        <f t="shared" si="23"/>
        <v>0</v>
      </c>
      <c r="AM49" s="565">
        <f t="shared" si="24"/>
        <v>0</v>
      </c>
      <c r="AN49" s="575">
        <f>'R.P. SEMANAL'!AJ49</f>
        <v>0</v>
      </c>
      <c r="AO49" s="565">
        <f t="shared" si="2"/>
        <v>0</v>
      </c>
      <c r="AP49" s="565">
        <f t="shared" si="25"/>
        <v>0</v>
      </c>
      <c r="AQ49" s="575">
        <f>'R.P. SEMANAL'!AL49</f>
        <v>0</v>
      </c>
      <c r="AR49" s="565">
        <f t="shared" si="26"/>
        <v>0</v>
      </c>
      <c r="AS49" s="565">
        <f t="shared" si="27"/>
        <v>0</v>
      </c>
      <c r="AT49" s="575">
        <f>'R.P. SEMANAL'!AN49</f>
        <v>0</v>
      </c>
      <c r="AU49" s="565">
        <f t="shared" si="28"/>
        <v>0</v>
      </c>
      <c r="AV49" s="565">
        <f t="shared" si="29"/>
        <v>0</v>
      </c>
      <c r="AW49" s="575">
        <f>'R.P. SEMANAL'!AP49</f>
        <v>0</v>
      </c>
      <c r="AX49" s="636">
        <f t="shared" si="30"/>
        <v>0</v>
      </c>
      <c r="AY49" s="775">
        <f t="shared" si="31"/>
        <v>0</v>
      </c>
      <c r="AZ49" s="847">
        <f t="shared" si="36"/>
        <v>0</v>
      </c>
      <c r="BA49" s="846">
        <f t="shared" si="34"/>
        <v>0</v>
      </c>
      <c r="BB49" s="849">
        <f t="shared" si="35"/>
        <v>0</v>
      </c>
      <c r="BC49" s="782"/>
      <c r="BD49" s="633">
        <f>'R.P. SEMANAL'!BZ49</f>
        <v>0</v>
      </c>
      <c r="BE49" s="633">
        <f>'R.P. SEMANAL'!CB49</f>
        <v>0</v>
      </c>
      <c r="BF49" s="633">
        <f>'R.P. SEMANAL'!CD49</f>
        <v>0</v>
      </c>
      <c r="BG49" s="633">
        <f>'R.P. SEMANAL'!CF49</f>
        <v>0</v>
      </c>
      <c r="BH49" s="633">
        <f>'R.P. SEMANAL'!CH49</f>
        <v>0</v>
      </c>
      <c r="BI49" s="633">
        <f>'R.P. SEMANAL'!CJ49</f>
        <v>0</v>
      </c>
      <c r="BJ49" s="633">
        <f>'R.P. SEMANAL'!CL49</f>
        <v>0</v>
      </c>
      <c r="BK49" s="633">
        <f>'R.P. SEMANAL'!CN49</f>
        <v>0</v>
      </c>
      <c r="BL49" s="633">
        <f>'R.P. SEMANAL'!CP49</f>
        <v>0</v>
      </c>
      <c r="BM49" s="858">
        <f t="shared" si="32"/>
        <v>0</v>
      </c>
      <c r="BN49" s="1018" t="str">
        <f>IF('R.P. SEMANAL'!CX49="","",'R.P. SEMANAL'!CX49)</f>
        <v/>
      </c>
      <c r="BO49" s="1019"/>
      <c r="BP49" s="1020"/>
    </row>
    <row r="50" spans="1:68" ht="22.5" customHeight="1" x14ac:dyDescent="0.2">
      <c r="A50" s="1027"/>
      <c r="B50" s="862" t="str">
        <f>IF('R.P. SEMANAL'!J50="","",'R.P. SEMANAL'!J50)</f>
        <v/>
      </c>
      <c r="C50" s="577" t="str">
        <f>IF('R.P. SEMANAL'!K50="","",'R.P. SEMANAL'!K50)</f>
        <v/>
      </c>
      <c r="D50" s="575">
        <f>'R.P. SEMANAL'!L50</f>
        <v>0</v>
      </c>
      <c r="E50" s="576">
        <f t="shared" si="3"/>
        <v>0</v>
      </c>
      <c r="F50" s="576">
        <f t="shared" si="4"/>
        <v>0</v>
      </c>
      <c r="G50" s="575">
        <f>'R.P. SEMANAL'!N50</f>
        <v>0</v>
      </c>
      <c r="H50" s="565">
        <f t="shared" si="5"/>
        <v>0</v>
      </c>
      <c r="I50" s="565">
        <f t="shared" si="6"/>
        <v>0</v>
      </c>
      <c r="J50" s="575">
        <f>'R.P. SEMANAL'!P50</f>
        <v>0</v>
      </c>
      <c r="K50" s="565">
        <f t="shared" si="7"/>
        <v>0</v>
      </c>
      <c r="L50" s="565">
        <f t="shared" si="8"/>
        <v>0</v>
      </c>
      <c r="M50" s="575">
        <f>'R.P. SEMANAL'!R50</f>
        <v>0</v>
      </c>
      <c r="N50" s="565">
        <f t="shared" si="0"/>
        <v>0</v>
      </c>
      <c r="O50" s="565">
        <f t="shared" si="9"/>
        <v>0</v>
      </c>
      <c r="P50" s="575">
        <f>'R.P. SEMANAL'!T50</f>
        <v>0</v>
      </c>
      <c r="Q50" s="565">
        <f t="shared" si="10"/>
        <v>0</v>
      </c>
      <c r="R50" s="565">
        <f t="shared" si="11"/>
        <v>0</v>
      </c>
      <c r="S50" s="575">
        <f>'R.P. SEMANAL'!V50</f>
        <v>0</v>
      </c>
      <c r="T50" s="835">
        <f t="shared" si="12"/>
        <v>0</v>
      </c>
      <c r="U50" s="835">
        <f t="shared" si="13"/>
        <v>0</v>
      </c>
      <c r="V50" s="575">
        <f>'R.P. SEMANAL'!X50</f>
        <v>0</v>
      </c>
      <c r="W50" s="565">
        <f t="shared" si="1"/>
        <v>0</v>
      </c>
      <c r="X50" s="565">
        <f t="shared" si="14"/>
        <v>0</v>
      </c>
      <c r="Y50" s="575">
        <f>'R.P. SEMANAL'!Z50</f>
        <v>0</v>
      </c>
      <c r="Z50" s="565">
        <f t="shared" si="15"/>
        <v>0</v>
      </c>
      <c r="AA50" s="565">
        <f t="shared" si="16"/>
        <v>0</v>
      </c>
      <c r="AB50" s="575">
        <f>'R.P. SEMANAL'!AB50</f>
        <v>0</v>
      </c>
      <c r="AC50" s="565">
        <f t="shared" si="17"/>
        <v>0</v>
      </c>
      <c r="AD50" s="565">
        <f t="shared" si="18"/>
        <v>0</v>
      </c>
      <c r="AE50" s="575">
        <f>'R.P. SEMANAL'!AD50</f>
        <v>0</v>
      </c>
      <c r="AF50" s="565">
        <f t="shared" si="19"/>
        <v>0</v>
      </c>
      <c r="AG50" s="565">
        <f t="shared" si="20"/>
        <v>0</v>
      </c>
      <c r="AH50" s="575">
        <f>'R.P. SEMANAL'!AF50</f>
        <v>0</v>
      </c>
      <c r="AI50" s="565">
        <f t="shared" si="21"/>
        <v>0</v>
      </c>
      <c r="AJ50" s="565">
        <f t="shared" si="22"/>
        <v>0</v>
      </c>
      <c r="AK50" s="575">
        <f>'R.P. SEMANAL'!AH50</f>
        <v>0</v>
      </c>
      <c r="AL50" s="565">
        <f t="shared" si="23"/>
        <v>0</v>
      </c>
      <c r="AM50" s="565">
        <f t="shared" si="24"/>
        <v>0</v>
      </c>
      <c r="AN50" s="575">
        <f>'R.P. SEMANAL'!AJ50</f>
        <v>0</v>
      </c>
      <c r="AO50" s="565">
        <f t="shared" si="2"/>
        <v>0</v>
      </c>
      <c r="AP50" s="565">
        <f t="shared" si="25"/>
        <v>0</v>
      </c>
      <c r="AQ50" s="575">
        <f>'R.P. SEMANAL'!AL50</f>
        <v>0</v>
      </c>
      <c r="AR50" s="565">
        <f t="shared" si="26"/>
        <v>0</v>
      </c>
      <c r="AS50" s="565">
        <f t="shared" si="27"/>
        <v>0</v>
      </c>
      <c r="AT50" s="575">
        <f>'R.P. SEMANAL'!AN50</f>
        <v>0</v>
      </c>
      <c r="AU50" s="565">
        <f t="shared" si="28"/>
        <v>0</v>
      </c>
      <c r="AV50" s="565">
        <f t="shared" si="29"/>
        <v>0</v>
      </c>
      <c r="AW50" s="575">
        <f>'R.P. SEMANAL'!AP50</f>
        <v>0</v>
      </c>
      <c r="AX50" s="636">
        <f t="shared" si="30"/>
        <v>0</v>
      </c>
      <c r="AY50" s="775">
        <f t="shared" si="31"/>
        <v>0</v>
      </c>
      <c r="AZ50" s="847">
        <f t="shared" si="36"/>
        <v>0</v>
      </c>
      <c r="BA50" s="846">
        <f t="shared" si="34"/>
        <v>0</v>
      </c>
      <c r="BB50" s="849">
        <f t="shared" si="35"/>
        <v>0</v>
      </c>
      <c r="BC50" s="782"/>
      <c r="BD50" s="633">
        <f>'R.P. SEMANAL'!BZ50</f>
        <v>0</v>
      </c>
      <c r="BE50" s="633">
        <f>'R.P. SEMANAL'!CB50</f>
        <v>0</v>
      </c>
      <c r="BF50" s="633">
        <f>'R.P. SEMANAL'!CD50</f>
        <v>0</v>
      </c>
      <c r="BG50" s="633">
        <f>'R.P. SEMANAL'!CF50</f>
        <v>0</v>
      </c>
      <c r="BH50" s="633">
        <f>'R.P. SEMANAL'!CH50</f>
        <v>0</v>
      </c>
      <c r="BI50" s="633">
        <f>'R.P. SEMANAL'!CJ50</f>
        <v>0</v>
      </c>
      <c r="BJ50" s="633">
        <f>'R.P. SEMANAL'!CL50</f>
        <v>0</v>
      </c>
      <c r="BK50" s="633">
        <f>'R.P. SEMANAL'!CN50</f>
        <v>0</v>
      </c>
      <c r="BL50" s="633">
        <f>'R.P. SEMANAL'!CP50</f>
        <v>0</v>
      </c>
      <c r="BM50" s="858">
        <f t="shared" si="32"/>
        <v>0</v>
      </c>
      <c r="BN50" s="1018" t="str">
        <f>IF('R.P. SEMANAL'!CX50="","",'R.P. SEMANAL'!CX50)</f>
        <v/>
      </c>
      <c r="BO50" s="1019"/>
      <c r="BP50" s="1020"/>
    </row>
    <row r="51" spans="1:68" ht="22.5" customHeight="1" x14ac:dyDescent="0.2">
      <c r="A51" s="1027"/>
      <c r="B51" s="862" t="str">
        <f>IF('R.P. SEMANAL'!J51="","",'R.P. SEMANAL'!J51)</f>
        <v/>
      </c>
      <c r="C51" s="577" t="str">
        <f>IF('R.P. SEMANAL'!K51="","",'R.P. SEMANAL'!K51)</f>
        <v/>
      </c>
      <c r="D51" s="575">
        <f>'R.P. SEMANAL'!L51</f>
        <v>0</v>
      </c>
      <c r="E51" s="576">
        <f t="shared" si="3"/>
        <v>0</v>
      </c>
      <c r="F51" s="576">
        <f t="shared" si="4"/>
        <v>0</v>
      </c>
      <c r="G51" s="575">
        <f>'R.P. SEMANAL'!N51</f>
        <v>0</v>
      </c>
      <c r="H51" s="565">
        <f t="shared" si="5"/>
        <v>0</v>
      </c>
      <c r="I51" s="565">
        <f t="shared" si="6"/>
        <v>0</v>
      </c>
      <c r="J51" s="575">
        <f>'R.P. SEMANAL'!P51</f>
        <v>0</v>
      </c>
      <c r="K51" s="565">
        <f t="shared" si="7"/>
        <v>0</v>
      </c>
      <c r="L51" s="565">
        <f t="shared" si="8"/>
        <v>0</v>
      </c>
      <c r="M51" s="575">
        <f>'R.P. SEMANAL'!R51</f>
        <v>0</v>
      </c>
      <c r="N51" s="565">
        <f t="shared" si="0"/>
        <v>0</v>
      </c>
      <c r="O51" s="565">
        <f t="shared" si="9"/>
        <v>0</v>
      </c>
      <c r="P51" s="575">
        <f>'R.P. SEMANAL'!T51</f>
        <v>0</v>
      </c>
      <c r="Q51" s="565">
        <f t="shared" si="10"/>
        <v>0</v>
      </c>
      <c r="R51" s="565">
        <f t="shared" si="11"/>
        <v>0</v>
      </c>
      <c r="S51" s="575">
        <f>'R.P. SEMANAL'!V51</f>
        <v>0</v>
      </c>
      <c r="T51" s="835">
        <f t="shared" si="12"/>
        <v>0</v>
      </c>
      <c r="U51" s="835">
        <f t="shared" si="13"/>
        <v>0</v>
      </c>
      <c r="V51" s="575">
        <f>'R.P. SEMANAL'!X51</f>
        <v>0</v>
      </c>
      <c r="W51" s="565">
        <f t="shared" si="1"/>
        <v>0</v>
      </c>
      <c r="X51" s="565">
        <f t="shared" si="14"/>
        <v>0</v>
      </c>
      <c r="Y51" s="575">
        <f>'R.P. SEMANAL'!Z51</f>
        <v>0</v>
      </c>
      <c r="Z51" s="565">
        <f t="shared" si="15"/>
        <v>0</v>
      </c>
      <c r="AA51" s="565">
        <f t="shared" si="16"/>
        <v>0</v>
      </c>
      <c r="AB51" s="575">
        <f>'R.P. SEMANAL'!AB51</f>
        <v>0</v>
      </c>
      <c r="AC51" s="565">
        <f t="shared" si="17"/>
        <v>0</v>
      </c>
      <c r="AD51" s="565">
        <f t="shared" si="18"/>
        <v>0</v>
      </c>
      <c r="AE51" s="575">
        <f>'R.P. SEMANAL'!AD51</f>
        <v>0</v>
      </c>
      <c r="AF51" s="565">
        <f t="shared" si="19"/>
        <v>0</v>
      </c>
      <c r="AG51" s="565">
        <f t="shared" si="20"/>
        <v>0</v>
      </c>
      <c r="AH51" s="575">
        <f>'R.P. SEMANAL'!AF51</f>
        <v>0</v>
      </c>
      <c r="AI51" s="565">
        <f t="shared" si="21"/>
        <v>0</v>
      </c>
      <c r="AJ51" s="565">
        <f t="shared" si="22"/>
        <v>0</v>
      </c>
      <c r="AK51" s="575">
        <f>'R.P. SEMANAL'!AH51</f>
        <v>0</v>
      </c>
      <c r="AL51" s="565">
        <f t="shared" si="23"/>
        <v>0</v>
      </c>
      <c r="AM51" s="565">
        <f t="shared" si="24"/>
        <v>0</v>
      </c>
      <c r="AN51" s="575">
        <f>'R.P. SEMANAL'!AJ51</f>
        <v>0</v>
      </c>
      <c r="AO51" s="565">
        <f t="shared" si="2"/>
        <v>0</v>
      </c>
      <c r="AP51" s="565">
        <f t="shared" si="25"/>
        <v>0</v>
      </c>
      <c r="AQ51" s="575">
        <f>'R.P. SEMANAL'!AL51</f>
        <v>0</v>
      </c>
      <c r="AR51" s="565">
        <f t="shared" si="26"/>
        <v>0</v>
      </c>
      <c r="AS51" s="565">
        <f t="shared" si="27"/>
        <v>0</v>
      </c>
      <c r="AT51" s="575">
        <f>'R.P. SEMANAL'!AN51</f>
        <v>0</v>
      </c>
      <c r="AU51" s="565">
        <f t="shared" si="28"/>
        <v>0</v>
      </c>
      <c r="AV51" s="565">
        <f t="shared" si="29"/>
        <v>0</v>
      </c>
      <c r="AW51" s="575">
        <f>'R.P. SEMANAL'!AP51</f>
        <v>0</v>
      </c>
      <c r="AX51" s="636">
        <f t="shared" si="30"/>
        <v>0</v>
      </c>
      <c r="AY51" s="775">
        <f t="shared" si="31"/>
        <v>0</v>
      </c>
      <c r="AZ51" s="847">
        <f t="shared" si="36"/>
        <v>0</v>
      </c>
      <c r="BA51" s="846">
        <f t="shared" si="34"/>
        <v>0</v>
      </c>
      <c r="BB51" s="849">
        <f t="shared" si="35"/>
        <v>0</v>
      </c>
      <c r="BC51" s="782"/>
      <c r="BD51" s="633">
        <f>'R.P. SEMANAL'!BZ51</f>
        <v>0</v>
      </c>
      <c r="BE51" s="633">
        <f>'R.P. SEMANAL'!CB51</f>
        <v>0</v>
      </c>
      <c r="BF51" s="633">
        <f>'R.P. SEMANAL'!CD51</f>
        <v>0</v>
      </c>
      <c r="BG51" s="633">
        <f>'R.P. SEMANAL'!CF51</f>
        <v>0</v>
      </c>
      <c r="BH51" s="633">
        <f>'R.P. SEMANAL'!CH51</f>
        <v>0</v>
      </c>
      <c r="BI51" s="633">
        <f>'R.P. SEMANAL'!CJ51</f>
        <v>0</v>
      </c>
      <c r="BJ51" s="633">
        <f>'R.P. SEMANAL'!CL51</f>
        <v>0</v>
      </c>
      <c r="BK51" s="633">
        <f>'R.P. SEMANAL'!CN51</f>
        <v>0</v>
      </c>
      <c r="BL51" s="633">
        <f>'R.P. SEMANAL'!CP51</f>
        <v>0</v>
      </c>
      <c r="BM51" s="858">
        <f t="shared" si="32"/>
        <v>0</v>
      </c>
      <c r="BN51" s="1018" t="str">
        <f>IF('R.P. SEMANAL'!CX51="","",'R.P. SEMANAL'!CX51)</f>
        <v/>
      </c>
      <c r="BO51" s="1019"/>
      <c r="BP51" s="1020"/>
    </row>
    <row r="52" spans="1:68" ht="22.5" customHeight="1" x14ac:dyDescent="0.2">
      <c r="A52" s="1027"/>
      <c r="B52" s="862" t="str">
        <f>IF('R.P. SEMANAL'!J52="","",'R.P. SEMANAL'!J52)</f>
        <v/>
      </c>
      <c r="C52" s="577" t="str">
        <f>IF('R.P. SEMANAL'!K52="","",'R.P. SEMANAL'!K52)</f>
        <v/>
      </c>
      <c r="D52" s="575">
        <f>'R.P. SEMANAL'!L52</f>
        <v>0</v>
      </c>
      <c r="E52" s="576">
        <f t="shared" si="3"/>
        <v>0</v>
      </c>
      <c r="F52" s="576">
        <f t="shared" si="4"/>
        <v>0</v>
      </c>
      <c r="G52" s="575">
        <f>'R.P. SEMANAL'!N52</f>
        <v>0</v>
      </c>
      <c r="H52" s="565">
        <f t="shared" si="5"/>
        <v>0</v>
      </c>
      <c r="I52" s="565">
        <f t="shared" si="6"/>
        <v>0</v>
      </c>
      <c r="J52" s="575">
        <f>'R.P. SEMANAL'!P52</f>
        <v>0</v>
      </c>
      <c r="K52" s="565">
        <f t="shared" si="7"/>
        <v>0</v>
      </c>
      <c r="L52" s="565">
        <f t="shared" si="8"/>
        <v>0</v>
      </c>
      <c r="M52" s="575">
        <f>'R.P. SEMANAL'!R52</f>
        <v>0</v>
      </c>
      <c r="N52" s="565">
        <f t="shared" si="0"/>
        <v>0</v>
      </c>
      <c r="O52" s="565">
        <f t="shared" si="9"/>
        <v>0</v>
      </c>
      <c r="P52" s="575">
        <f>'R.P. SEMANAL'!T52</f>
        <v>0</v>
      </c>
      <c r="Q52" s="565">
        <f t="shared" si="10"/>
        <v>0</v>
      </c>
      <c r="R52" s="565">
        <f t="shared" si="11"/>
        <v>0</v>
      </c>
      <c r="S52" s="575">
        <f>'R.P. SEMANAL'!V52</f>
        <v>0</v>
      </c>
      <c r="T52" s="835">
        <f t="shared" si="12"/>
        <v>0</v>
      </c>
      <c r="U52" s="835">
        <f t="shared" si="13"/>
        <v>0</v>
      </c>
      <c r="V52" s="575">
        <f>'R.P. SEMANAL'!X52</f>
        <v>0</v>
      </c>
      <c r="W52" s="565">
        <f t="shared" si="1"/>
        <v>0</v>
      </c>
      <c r="X52" s="565">
        <f t="shared" si="14"/>
        <v>0</v>
      </c>
      <c r="Y52" s="575">
        <f>'R.P. SEMANAL'!Z52</f>
        <v>0</v>
      </c>
      <c r="Z52" s="565">
        <f t="shared" si="15"/>
        <v>0</v>
      </c>
      <c r="AA52" s="565">
        <f t="shared" si="16"/>
        <v>0</v>
      </c>
      <c r="AB52" s="575">
        <f>'R.P. SEMANAL'!AB52</f>
        <v>0</v>
      </c>
      <c r="AC52" s="565">
        <f t="shared" si="17"/>
        <v>0</v>
      </c>
      <c r="AD52" s="565">
        <f t="shared" si="18"/>
        <v>0</v>
      </c>
      <c r="AE52" s="575">
        <f>'R.P. SEMANAL'!AD52</f>
        <v>0</v>
      </c>
      <c r="AF52" s="565">
        <f t="shared" si="19"/>
        <v>0</v>
      </c>
      <c r="AG52" s="565">
        <f t="shared" si="20"/>
        <v>0</v>
      </c>
      <c r="AH52" s="575">
        <f>'R.P. SEMANAL'!AF52</f>
        <v>0</v>
      </c>
      <c r="AI52" s="565">
        <f t="shared" si="21"/>
        <v>0</v>
      </c>
      <c r="AJ52" s="565">
        <f t="shared" si="22"/>
        <v>0</v>
      </c>
      <c r="AK52" s="575">
        <f>'R.P. SEMANAL'!AH52</f>
        <v>0</v>
      </c>
      <c r="AL52" s="565">
        <f t="shared" si="23"/>
        <v>0</v>
      </c>
      <c r="AM52" s="565">
        <f t="shared" si="24"/>
        <v>0</v>
      </c>
      <c r="AN52" s="575">
        <f>'R.P. SEMANAL'!AJ52</f>
        <v>0</v>
      </c>
      <c r="AO52" s="565">
        <f t="shared" si="2"/>
        <v>0</v>
      </c>
      <c r="AP52" s="565">
        <f t="shared" si="25"/>
        <v>0</v>
      </c>
      <c r="AQ52" s="575">
        <f>'R.P. SEMANAL'!AL52</f>
        <v>0</v>
      </c>
      <c r="AR52" s="565">
        <f t="shared" si="26"/>
        <v>0</v>
      </c>
      <c r="AS52" s="565">
        <f t="shared" si="27"/>
        <v>0</v>
      </c>
      <c r="AT52" s="575">
        <f>'R.P. SEMANAL'!AN52</f>
        <v>0</v>
      </c>
      <c r="AU52" s="565">
        <f t="shared" si="28"/>
        <v>0</v>
      </c>
      <c r="AV52" s="565">
        <f t="shared" si="29"/>
        <v>0</v>
      </c>
      <c r="AW52" s="575">
        <f>'R.P. SEMANAL'!AP52</f>
        <v>0</v>
      </c>
      <c r="AX52" s="636">
        <f t="shared" si="30"/>
        <v>0</v>
      </c>
      <c r="AY52" s="775">
        <f t="shared" si="31"/>
        <v>0</v>
      </c>
      <c r="AZ52" s="847">
        <f t="shared" ref="AZ52:AZ115" si="37">E52+H52+K52+N52+Q52+T52+W52+Z52+AC52+AF52+AI52+AL52+AO52+AR52+AU52+AX52</f>
        <v>0</v>
      </c>
      <c r="BA52" s="846">
        <f t="shared" si="34"/>
        <v>0</v>
      </c>
      <c r="BB52" s="849">
        <f t="shared" si="35"/>
        <v>0</v>
      </c>
      <c r="BC52" s="782"/>
      <c r="BD52" s="633">
        <f>'R.P. SEMANAL'!BZ52</f>
        <v>0</v>
      </c>
      <c r="BE52" s="633">
        <f>'R.P. SEMANAL'!CB52</f>
        <v>0</v>
      </c>
      <c r="BF52" s="633">
        <f>'R.P. SEMANAL'!CD52</f>
        <v>0</v>
      </c>
      <c r="BG52" s="633">
        <f>'R.P. SEMANAL'!CF52</f>
        <v>0</v>
      </c>
      <c r="BH52" s="633">
        <f>'R.P. SEMANAL'!CH52</f>
        <v>0</v>
      </c>
      <c r="BI52" s="633">
        <f>'R.P. SEMANAL'!CJ52</f>
        <v>0</v>
      </c>
      <c r="BJ52" s="633">
        <f>'R.P. SEMANAL'!CL52</f>
        <v>0</v>
      </c>
      <c r="BK52" s="633">
        <f>'R.P. SEMANAL'!CN52</f>
        <v>0</v>
      </c>
      <c r="BL52" s="633">
        <f>'R.P. SEMANAL'!CP52</f>
        <v>0</v>
      </c>
      <c r="BM52" s="858">
        <f t="shared" si="32"/>
        <v>0</v>
      </c>
      <c r="BN52" s="1018" t="str">
        <f>IF('R.P. SEMANAL'!CX52="","",'R.P. SEMANAL'!CX52)</f>
        <v/>
      </c>
      <c r="BO52" s="1019"/>
      <c r="BP52" s="1020"/>
    </row>
    <row r="53" spans="1:68" ht="22.5" customHeight="1" x14ac:dyDescent="0.2">
      <c r="A53" s="1027"/>
      <c r="B53" s="862" t="str">
        <f>IF('R.P. SEMANAL'!J53="","",'R.P. SEMANAL'!J53)</f>
        <v/>
      </c>
      <c r="C53" s="577" t="str">
        <f>IF('R.P. SEMANAL'!K53="","",'R.P. SEMANAL'!K53)</f>
        <v/>
      </c>
      <c r="D53" s="575">
        <f>'R.P. SEMANAL'!L53</f>
        <v>0</v>
      </c>
      <c r="E53" s="576">
        <f t="shared" si="3"/>
        <v>0</v>
      </c>
      <c r="F53" s="576">
        <f t="shared" si="4"/>
        <v>0</v>
      </c>
      <c r="G53" s="575">
        <f>'R.P. SEMANAL'!N53</f>
        <v>0</v>
      </c>
      <c r="H53" s="565">
        <f t="shared" si="5"/>
        <v>0</v>
      </c>
      <c r="I53" s="565">
        <f t="shared" si="6"/>
        <v>0</v>
      </c>
      <c r="J53" s="575">
        <f>'R.P. SEMANAL'!P53</f>
        <v>0</v>
      </c>
      <c r="K53" s="565">
        <f t="shared" si="7"/>
        <v>0</v>
      </c>
      <c r="L53" s="565">
        <f t="shared" si="8"/>
        <v>0</v>
      </c>
      <c r="M53" s="575">
        <f>'R.P. SEMANAL'!R53</f>
        <v>0</v>
      </c>
      <c r="N53" s="565">
        <f t="shared" si="0"/>
        <v>0</v>
      </c>
      <c r="O53" s="565">
        <f t="shared" si="9"/>
        <v>0</v>
      </c>
      <c r="P53" s="575">
        <f>'R.P. SEMANAL'!T53</f>
        <v>0</v>
      </c>
      <c r="Q53" s="565">
        <f t="shared" si="10"/>
        <v>0</v>
      </c>
      <c r="R53" s="565">
        <f t="shared" si="11"/>
        <v>0</v>
      </c>
      <c r="S53" s="575">
        <f>'R.P. SEMANAL'!V53</f>
        <v>0</v>
      </c>
      <c r="T53" s="835">
        <f t="shared" si="12"/>
        <v>0</v>
      </c>
      <c r="U53" s="835">
        <f t="shared" si="13"/>
        <v>0</v>
      </c>
      <c r="V53" s="575">
        <f>'R.P. SEMANAL'!X53</f>
        <v>0</v>
      </c>
      <c r="W53" s="565">
        <f t="shared" si="1"/>
        <v>0</v>
      </c>
      <c r="X53" s="565">
        <f t="shared" si="14"/>
        <v>0</v>
      </c>
      <c r="Y53" s="575">
        <f>'R.P. SEMANAL'!Z53</f>
        <v>0</v>
      </c>
      <c r="Z53" s="565">
        <f t="shared" si="15"/>
        <v>0</v>
      </c>
      <c r="AA53" s="565">
        <f t="shared" si="16"/>
        <v>0</v>
      </c>
      <c r="AB53" s="575">
        <f>'R.P. SEMANAL'!AB53</f>
        <v>0</v>
      </c>
      <c r="AC53" s="565">
        <f t="shared" si="17"/>
        <v>0</v>
      </c>
      <c r="AD53" s="565">
        <f t="shared" si="18"/>
        <v>0</v>
      </c>
      <c r="AE53" s="575">
        <f>'R.P. SEMANAL'!AD53</f>
        <v>0</v>
      </c>
      <c r="AF53" s="565">
        <f t="shared" si="19"/>
        <v>0</v>
      </c>
      <c r="AG53" s="565">
        <f t="shared" si="20"/>
        <v>0</v>
      </c>
      <c r="AH53" s="575">
        <f>'R.P. SEMANAL'!AF53</f>
        <v>0</v>
      </c>
      <c r="AI53" s="565">
        <f t="shared" si="21"/>
        <v>0</v>
      </c>
      <c r="AJ53" s="565">
        <f t="shared" si="22"/>
        <v>0</v>
      </c>
      <c r="AK53" s="575">
        <f>'R.P. SEMANAL'!AH53</f>
        <v>0</v>
      </c>
      <c r="AL53" s="565">
        <f t="shared" si="23"/>
        <v>0</v>
      </c>
      <c r="AM53" s="565">
        <f t="shared" si="24"/>
        <v>0</v>
      </c>
      <c r="AN53" s="575">
        <f>'R.P. SEMANAL'!AJ53</f>
        <v>0</v>
      </c>
      <c r="AO53" s="565">
        <f t="shared" si="2"/>
        <v>0</v>
      </c>
      <c r="AP53" s="565">
        <f t="shared" si="25"/>
        <v>0</v>
      </c>
      <c r="AQ53" s="575">
        <f>'R.P. SEMANAL'!AL53</f>
        <v>0</v>
      </c>
      <c r="AR53" s="565">
        <f t="shared" si="26"/>
        <v>0</v>
      </c>
      <c r="AS53" s="565">
        <f t="shared" si="27"/>
        <v>0</v>
      </c>
      <c r="AT53" s="575">
        <f>'R.P. SEMANAL'!AN53</f>
        <v>0</v>
      </c>
      <c r="AU53" s="565">
        <f t="shared" si="28"/>
        <v>0</v>
      </c>
      <c r="AV53" s="565">
        <f t="shared" si="29"/>
        <v>0</v>
      </c>
      <c r="AW53" s="575">
        <f>'R.P. SEMANAL'!AP53</f>
        <v>0</v>
      </c>
      <c r="AX53" s="636">
        <f t="shared" si="30"/>
        <v>0</v>
      </c>
      <c r="AY53" s="775">
        <f t="shared" si="31"/>
        <v>0</v>
      </c>
      <c r="AZ53" s="847">
        <f t="shared" si="37"/>
        <v>0</v>
      </c>
      <c r="BA53" s="846">
        <f t="shared" si="34"/>
        <v>0</v>
      </c>
      <c r="BB53" s="849">
        <f t="shared" si="35"/>
        <v>0</v>
      </c>
      <c r="BC53" s="782"/>
      <c r="BD53" s="633">
        <f>'R.P. SEMANAL'!BZ53</f>
        <v>0</v>
      </c>
      <c r="BE53" s="633">
        <f>'R.P. SEMANAL'!CB53</f>
        <v>0</v>
      </c>
      <c r="BF53" s="633">
        <f>'R.P. SEMANAL'!CD53</f>
        <v>0</v>
      </c>
      <c r="BG53" s="633">
        <f>'R.P. SEMANAL'!CF53</f>
        <v>0</v>
      </c>
      <c r="BH53" s="633">
        <f>'R.P. SEMANAL'!CH53</f>
        <v>0</v>
      </c>
      <c r="BI53" s="633">
        <f>'R.P. SEMANAL'!CJ53</f>
        <v>0</v>
      </c>
      <c r="BJ53" s="633">
        <f>'R.P. SEMANAL'!CL53</f>
        <v>0</v>
      </c>
      <c r="BK53" s="633">
        <f>'R.P. SEMANAL'!CN53</f>
        <v>0</v>
      </c>
      <c r="BL53" s="633">
        <f>'R.P. SEMANAL'!CP53</f>
        <v>0</v>
      </c>
      <c r="BM53" s="858">
        <f t="shared" si="32"/>
        <v>0</v>
      </c>
      <c r="BN53" s="1018" t="str">
        <f>IF('R.P. SEMANAL'!CX53="","",'R.P. SEMANAL'!CX53)</f>
        <v/>
      </c>
      <c r="BO53" s="1019"/>
      <c r="BP53" s="1020"/>
    </row>
    <row r="54" spans="1:68" ht="22.5" customHeight="1" x14ac:dyDescent="0.2">
      <c r="A54" s="1027"/>
      <c r="B54" s="862" t="str">
        <f>IF('R.P. SEMANAL'!J54="","",'R.P. SEMANAL'!J54)</f>
        <v/>
      </c>
      <c r="C54" s="577" t="str">
        <f>IF('R.P. SEMANAL'!K54="","",'R.P. SEMANAL'!K54)</f>
        <v/>
      </c>
      <c r="D54" s="575">
        <f>'R.P. SEMANAL'!L54</f>
        <v>0</v>
      </c>
      <c r="E54" s="576">
        <f t="shared" si="3"/>
        <v>0</v>
      </c>
      <c r="F54" s="576">
        <f t="shared" si="4"/>
        <v>0</v>
      </c>
      <c r="G54" s="575">
        <f>'R.P. SEMANAL'!N54</f>
        <v>0</v>
      </c>
      <c r="H54" s="565">
        <f t="shared" si="5"/>
        <v>0</v>
      </c>
      <c r="I54" s="565">
        <f t="shared" si="6"/>
        <v>0</v>
      </c>
      <c r="J54" s="575">
        <f>'R.P. SEMANAL'!P54</f>
        <v>0</v>
      </c>
      <c r="K54" s="565">
        <f t="shared" si="7"/>
        <v>0</v>
      </c>
      <c r="L54" s="565">
        <f t="shared" si="8"/>
        <v>0</v>
      </c>
      <c r="M54" s="575">
        <f>'R.P. SEMANAL'!R54</f>
        <v>0</v>
      </c>
      <c r="N54" s="565">
        <f t="shared" si="0"/>
        <v>0</v>
      </c>
      <c r="O54" s="565">
        <f t="shared" si="9"/>
        <v>0</v>
      </c>
      <c r="P54" s="575">
        <f>'R.P. SEMANAL'!T54</f>
        <v>0</v>
      </c>
      <c r="Q54" s="565">
        <f t="shared" si="10"/>
        <v>0</v>
      </c>
      <c r="R54" s="565">
        <f t="shared" si="11"/>
        <v>0</v>
      </c>
      <c r="S54" s="575">
        <f>'R.P. SEMANAL'!V54</f>
        <v>0</v>
      </c>
      <c r="T54" s="835">
        <f t="shared" si="12"/>
        <v>0</v>
      </c>
      <c r="U54" s="835">
        <f t="shared" si="13"/>
        <v>0</v>
      </c>
      <c r="V54" s="575">
        <f>'R.P. SEMANAL'!X54</f>
        <v>0</v>
      </c>
      <c r="W54" s="565">
        <f t="shared" si="1"/>
        <v>0</v>
      </c>
      <c r="X54" s="565">
        <f t="shared" si="14"/>
        <v>0</v>
      </c>
      <c r="Y54" s="575">
        <f>'R.P. SEMANAL'!Z54</f>
        <v>0</v>
      </c>
      <c r="Z54" s="565">
        <f t="shared" si="15"/>
        <v>0</v>
      </c>
      <c r="AA54" s="565">
        <f t="shared" si="16"/>
        <v>0</v>
      </c>
      <c r="AB54" s="575">
        <f>'R.P. SEMANAL'!AB54</f>
        <v>0</v>
      </c>
      <c r="AC54" s="565">
        <f t="shared" si="17"/>
        <v>0</v>
      </c>
      <c r="AD54" s="565">
        <f t="shared" si="18"/>
        <v>0</v>
      </c>
      <c r="AE54" s="575">
        <f>'R.P. SEMANAL'!AD54</f>
        <v>0</v>
      </c>
      <c r="AF54" s="565">
        <f t="shared" si="19"/>
        <v>0</v>
      </c>
      <c r="AG54" s="565">
        <f t="shared" si="20"/>
        <v>0</v>
      </c>
      <c r="AH54" s="575">
        <f>'R.P. SEMANAL'!AF54</f>
        <v>0</v>
      </c>
      <c r="AI54" s="565">
        <f t="shared" si="21"/>
        <v>0</v>
      </c>
      <c r="AJ54" s="565">
        <f t="shared" si="22"/>
        <v>0</v>
      </c>
      <c r="AK54" s="575">
        <f>'R.P. SEMANAL'!AH54</f>
        <v>0</v>
      </c>
      <c r="AL54" s="565">
        <f t="shared" si="23"/>
        <v>0</v>
      </c>
      <c r="AM54" s="565">
        <f t="shared" si="24"/>
        <v>0</v>
      </c>
      <c r="AN54" s="575">
        <f>'R.P. SEMANAL'!AJ54</f>
        <v>0</v>
      </c>
      <c r="AO54" s="565">
        <f t="shared" si="2"/>
        <v>0</v>
      </c>
      <c r="AP54" s="565">
        <f t="shared" si="25"/>
        <v>0</v>
      </c>
      <c r="AQ54" s="575">
        <f>'R.P. SEMANAL'!AL54</f>
        <v>0</v>
      </c>
      <c r="AR54" s="565">
        <f t="shared" si="26"/>
        <v>0</v>
      </c>
      <c r="AS54" s="565">
        <f t="shared" si="27"/>
        <v>0</v>
      </c>
      <c r="AT54" s="575">
        <f>'R.P. SEMANAL'!AN54</f>
        <v>0</v>
      </c>
      <c r="AU54" s="565">
        <f t="shared" si="28"/>
        <v>0</v>
      </c>
      <c r="AV54" s="565">
        <f t="shared" si="29"/>
        <v>0</v>
      </c>
      <c r="AW54" s="575">
        <f>'R.P. SEMANAL'!AP54</f>
        <v>0</v>
      </c>
      <c r="AX54" s="636">
        <f t="shared" si="30"/>
        <v>0</v>
      </c>
      <c r="AY54" s="775">
        <f t="shared" si="31"/>
        <v>0</v>
      </c>
      <c r="AZ54" s="847">
        <f t="shared" si="37"/>
        <v>0</v>
      </c>
      <c r="BA54" s="846">
        <f t="shared" si="34"/>
        <v>0</v>
      </c>
      <c r="BB54" s="849">
        <f t="shared" si="35"/>
        <v>0</v>
      </c>
      <c r="BC54" s="782"/>
      <c r="BD54" s="633">
        <f>'R.P. SEMANAL'!BZ54</f>
        <v>0</v>
      </c>
      <c r="BE54" s="633">
        <f>'R.P. SEMANAL'!CB54</f>
        <v>0</v>
      </c>
      <c r="BF54" s="633">
        <f>'R.P. SEMANAL'!CD54</f>
        <v>0</v>
      </c>
      <c r="BG54" s="633">
        <f>'R.P. SEMANAL'!CF54</f>
        <v>0</v>
      </c>
      <c r="BH54" s="633">
        <f>'R.P. SEMANAL'!CH54</f>
        <v>0</v>
      </c>
      <c r="BI54" s="633">
        <f>'R.P. SEMANAL'!CJ54</f>
        <v>0</v>
      </c>
      <c r="BJ54" s="633">
        <f>'R.P. SEMANAL'!CL54</f>
        <v>0</v>
      </c>
      <c r="BK54" s="633">
        <f>'R.P. SEMANAL'!CN54</f>
        <v>0</v>
      </c>
      <c r="BL54" s="633">
        <f>'R.P. SEMANAL'!CP54</f>
        <v>0</v>
      </c>
      <c r="BM54" s="858">
        <f t="shared" si="32"/>
        <v>0</v>
      </c>
      <c r="BN54" s="1018" t="str">
        <f>IF('R.P. SEMANAL'!CX54="","",'R.P. SEMANAL'!CX54)</f>
        <v/>
      </c>
      <c r="BO54" s="1019"/>
      <c r="BP54" s="1020"/>
    </row>
    <row r="55" spans="1:68" ht="22.5" customHeight="1" x14ac:dyDescent="0.2">
      <c r="A55" s="1027"/>
      <c r="B55" s="862" t="str">
        <f>IF('R.P. SEMANAL'!J55="","",'R.P. SEMANAL'!J55)</f>
        <v/>
      </c>
      <c r="C55" s="577" t="str">
        <f>IF('R.P. SEMANAL'!K55="","",'R.P. SEMANAL'!K55)</f>
        <v/>
      </c>
      <c r="D55" s="575">
        <f>'R.P. SEMANAL'!L55</f>
        <v>0</v>
      </c>
      <c r="E55" s="576">
        <f t="shared" si="3"/>
        <v>0</v>
      </c>
      <c r="F55" s="576">
        <f t="shared" si="4"/>
        <v>0</v>
      </c>
      <c r="G55" s="575">
        <f>'R.P. SEMANAL'!N55</f>
        <v>0</v>
      </c>
      <c r="H55" s="565">
        <f t="shared" si="5"/>
        <v>0</v>
      </c>
      <c r="I55" s="565">
        <f t="shared" si="6"/>
        <v>0</v>
      </c>
      <c r="J55" s="575">
        <f>'R.P. SEMANAL'!P55</f>
        <v>0</v>
      </c>
      <c r="K55" s="565">
        <f t="shared" si="7"/>
        <v>0</v>
      </c>
      <c r="L55" s="565">
        <f t="shared" si="8"/>
        <v>0</v>
      </c>
      <c r="M55" s="575">
        <f>'R.P. SEMANAL'!R55</f>
        <v>0</v>
      </c>
      <c r="N55" s="565">
        <f t="shared" si="0"/>
        <v>0</v>
      </c>
      <c r="O55" s="565">
        <f t="shared" si="9"/>
        <v>0</v>
      </c>
      <c r="P55" s="575">
        <f>'R.P. SEMANAL'!T55</f>
        <v>0</v>
      </c>
      <c r="Q55" s="565">
        <f t="shared" si="10"/>
        <v>0</v>
      </c>
      <c r="R55" s="565">
        <f t="shared" si="11"/>
        <v>0</v>
      </c>
      <c r="S55" s="575">
        <f>'R.P. SEMANAL'!V55</f>
        <v>0</v>
      </c>
      <c r="T55" s="835">
        <f t="shared" si="12"/>
        <v>0</v>
      </c>
      <c r="U55" s="835">
        <f t="shared" si="13"/>
        <v>0</v>
      </c>
      <c r="V55" s="575">
        <f>'R.P. SEMANAL'!X55</f>
        <v>0</v>
      </c>
      <c r="W55" s="565">
        <f t="shared" si="1"/>
        <v>0</v>
      </c>
      <c r="X55" s="565">
        <f t="shared" si="14"/>
        <v>0</v>
      </c>
      <c r="Y55" s="575">
        <f>'R.P. SEMANAL'!Z55</f>
        <v>0</v>
      </c>
      <c r="Z55" s="565">
        <f t="shared" si="15"/>
        <v>0</v>
      </c>
      <c r="AA55" s="565">
        <f t="shared" si="16"/>
        <v>0</v>
      </c>
      <c r="AB55" s="575">
        <f>'R.P. SEMANAL'!AB55</f>
        <v>0</v>
      </c>
      <c r="AC55" s="565">
        <f t="shared" si="17"/>
        <v>0</v>
      </c>
      <c r="AD55" s="565">
        <f t="shared" si="18"/>
        <v>0</v>
      </c>
      <c r="AE55" s="575">
        <f>'R.P. SEMANAL'!AD55</f>
        <v>0</v>
      </c>
      <c r="AF55" s="565">
        <f t="shared" si="19"/>
        <v>0</v>
      </c>
      <c r="AG55" s="565">
        <f t="shared" si="20"/>
        <v>0</v>
      </c>
      <c r="AH55" s="575">
        <f>'R.P. SEMANAL'!AF55</f>
        <v>0</v>
      </c>
      <c r="AI55" s="565">
        <f t="shared" si="21"/>
        <v>0</v>
      </c>
      <c r="AJ55" s="565">
        <f t="shared" si="22"/>
        <v>0</v>
      </c>
      <c r="AK55" s="575">
        <f>'R.P. SEMANAL'!AH55</f>
        <v>0</v>
      </c>
      <c r="AL55" s="565">
        <f t="shared" si="23"/>
        <v>0</v>
      </c>
      <c r="AM55" s="565">
        <f t="shared" si="24"/>
        <v>0</v>
      </c>
      <c r="AN55" s="575">
        <f>'R.P. SEMANAL'!AJ55</f>
        <v>0</v>
      </c>
      <c r="AO55" s="565">
        <f t="shared" si="2"/>
        <v>0</v>
      </c>
      <c r="AP55" s="565">
        <f t="shared" si="25"/>
        <v>0</v>
      </c>
      <c r="AQ55" s="575">
        <f>'R.P. SEMANAL'!AL55</f>
        <v>0</v>
      </c>
      <c r="AR55" s="565">
        <f t="shared" si="26"/>
        <v>0</v>
      </c>
      <c r="AS55" s="565">
        <f t="shared" si="27"/>
        <v>0</v>
      </c>
      <c r="AT55" s="575">
        <f>'R.P. SEMANAL'!AN55</f>
        <v>0</v>
      </c>
      <c r="AU55" s="565">
        <f t="shared" si="28"/>
        <v>0</v>
      </c>
      <c r="AV55" s="565">
        <f t="shared" si="29"/>
        <v>0</v>
      </c>
      <c r="AW55" s="575">
        <f>'R.P. SEMANAL'!AP55</f>
        <v>0</v>
      </c>
      <c r="AX55" s="636">
        <f t="shared" si="30"/>
        <v>0</v>
      </c>
      <c r="AY55" s="775">
        <f t="shared" si="31"/>
        <v>0</v>
      </c>
      <c r="AZ55" s="847">
        <f t="shared" si="37"/>
        <v>0</v>
      </c>
      <c r="BA55" s="846">
        <f t="shared" si="34"/>
        <v>0</v>
      </c>
      <c r="BB55" s="849">
        <f t="shared" si="35"/>
        <v>0</v>
      </c>
      <c r="BC55" s="782"/>
      <c r="BD55" s="633">
        <f>'R.P. SEMANAL'!BZ55</f>
        <v>0</v>
      </c>
      <c r="BE55" s="633">
        <f>'R.P. SEMANAL'!CB55</f>
        <v>0</v>
      </c>
      <c r="BF55" s="633">
        <f>'R.P. SEMANAL'!CD55</f>
        <v>0</v>
      </c>
      <c r="BG55" s="633">
        <f>'R.P. SEMANAL'!CF55</f>
        <v>0</v>
      </c>
      <c r="BH55" s="633">
        <f>'R.P. SEMANAL'!CH55</f>
        <v>0</v>
      </c>
      <c r="BI55" s="633">
        <f>'R.P. SEMANAL'!CJ55</f>
        <v>0</v>
      </c>
      <c r="BJ55" s="633">
        <f>'R.P. SEMANAL'!CL55</f>
        <v>0</v>
      </c>
      <c r="BK55" s="633">
        <f>'R.P. SEMANAL'!CN55</f>
        <v>0</v>
      </c>
      <c r="BL55" s="633">
        <f>'R.P. SEMANAL'!CP55</f>
        <v>0</v>
      </c>
      <c r="BM55" s="858">
        <f t="shared" si="32"/>
        <v>0</v>
      </c>
      <c r="BN55" s="1018" t="str">
        <f>IF('R.P. SEMANAL'!CX55="","",'R.P. SEMANAL'!CX55)</f>
        <v/>
      </c>
      <c r="BO55" s="1019"/>
      <c r="BP55" s="1020"/>
    </row>
    <row r="56" spans="1:68" ht="22.5" customHeight="1" x14ac:dyDescent="0.2">
      <c r="A56" s="1027"/>
      <c r="B56" s="862" t="str">
        <f>IF('R.P. SEMANAL'!J56="","",'R.P. SEMANAL'!J56)</f>
        <v/>
      </c>
      <c r="C56" s="577" t="str">
        <f>IF('R.P. SEMANAL'!K56="","",'R.P. SEMANAL'!K56)</f>
        <v/>
      </c>
      <c r="D56" s="575">
        <f>'R.P. SEMANAL'!L56</f>
        <v>0</v>
      </c>
      <c r="E56" s="576">
        <f t="shared" si="3"/>
        <v>0</v>
      </c>
      <c r="F56" s="576">
        <f t="shared" si="4"/>
        <v>0</v>
      </c>
      <c r="G56" s="575">
        <f>'R.P. SEMANAL'!N56</f>
        <v>0</v>
      </c>
      <c r="H56" s="565">
        <f t="shared" si="5"/>
        <v>0</v>
      </c>
      <c r="I56" s="565">
        <f t="shared" si="6"/>
        <v>0</v>
      </c>
      <c r="J56" s="575">
        <f>'R.P. SEMANAL'!P56</f>
        <v>0</v>
      </c>
      <c r="K56" s="565">
        <f t="shared" si="7"/>
        <v>0</v>
      </c>
      <c r="L56" s="565">
        <f t="shared" si="8"/>
        <v>0</v>
      </c>
      <c r="M56" s="575">
        <f>'R.P. SEMANAL'!R56</f>
        <v>0</v>
      </c>
      <c r="N56" s="565">
        <f t="shared" si="0"/>
        <v>0</v>
      </c>
      <c r="O56" s="565">
        <f t="shared" si="9"/>
        <v>0</v>
      </c>
      <c r="P56" s="575">
        <f>'R.P. SEMANAL'!T56</f>
        <v>0</v>
      </c>
      <c r="Q56" s="565">
        <f t="shared" si="10"/>
        <v>0</v>
      </c>
      <c r="R56" s="565">
        <f t="shared" si="11"/>
        <v>0</v>
      </c>
      <c r="S56" s="575">
        <f>'R.P. SEMANAL'!V56</f>
        <v>0</v>
      </c>
      <c r="T56" s="835">
        <f t="shared" si="12"/>
        <v>0</v>
      </c>
      <c r="U56" s="835">
        <f t="shared" si="13"/>
        <v>0</v>
      </c>
      <c r="V56" s="575">
        <f>'R.P. SEMANAL'!X56</f>
        <v>0</v>
      </c>
      <c r="W56" s="565">
        <f t="shared" si="1"/>
        <v>0</v>
      </c>
      <c r="X56" s="565">
        <f t="shared" si="14"/>
        <v>0</v>
      </c>
      <c r="Y56" s="575">
        <f>'R.P. SEMANAL'!Z56</f>
        <v>0</v>
      </c>
      <c r="Z56" s="565">
        <f t="shared" si="15"/>
        <v>0</v>
      </c>
      <c r="AA56" s="565">
        <f t="shared" si="16"/>
        <v>0</v>
      </c>
      <c r="AB56" s="575">
        <f>'R.P. SEMANAL'!AB56</f>
        <v>0</v>
      </c>
      <c r="AC56" s="565">
        <f t="shared" si="17"/>
        <v>0</v>
      </c>
      <c r="AD56" s="565">
        <f t="shared" si="18"/>
        <v>0</v>
      </c>
      <c r="AE56" s="575">
        <f>'R.P. SEMANAL'!AD56</f>
        <v>0</v>
      </c>
      <c r="AF56" s="565">
        <f t="shared" si="19"/>
        <v>0</v>
      </c>
      <c r="AG56" s="565">
        <f t="shared" si="20"/>
        <v>0</v>
      </c>
      <c r="AH56" s="575">
        <f>'R.P. SEMANAL'!AF56</f>
        <v>0</v>
      </c>
      <c r="AI56" s="565">
        <f t="shared" si="21"/>
        <v>0</v>
      </c>
      <c r="AJ56" s="565">
        <f t="shared" si="22"/>
        <v>0</v>
      </c>
      <c r="AK56" s="575">
        <f>'R.P. SEMANAL'!AH56</f>
        <v>0</v>
      </c>
      <c r="AL56" s="565">
        <f t="shared" si="23"/>
        <v>0</v>
      </c>
      <c r="AM56" s="565">
        <f t="shared" si="24"/>
        <v>0</v>
      </c>
      <c r="AN56" s="575">
        <f>'R.P. SEMANAL'!AJ56</f>
        <v>0</v>
      </c>
      <c r="AO56" s="565">
        <f t="shared" si="2"/>
        <v>0</v>
      </c>
      <c r="AP56" s="565">
        <f t="shared" si="25"/>
        <v>0</v>
      </c>
      <c r="AQ56" s="575">
        <f>'R.P. SEMANAL'!AL56</f>
        <v>0</v>
      </c>
      <c r="AR56" s="565">
        <f t="shared" si="26"/>
        <v>0</v>
      </c>
      <c r="AS56" s="565">
        <f t="shared" si="27"/>
        <v>0</v>
      </c>
      <c r="AT56" s="575">
        <f>'R.P. SEMANAL'!AN56</f>
        <v>0</v>
      </c>
      <c r="AU56" s="565">
        <f t="shared" si="28"/>
        <v>0</v>
      </c>
      <c r="AV56" s="565">
        <f t="shared" si="29"/>
        <v>0</v>
      </c>
      <c r="AW56" s="575">
        <f>'R.P. SEMANAL'!AP56</f>
        <v>0</v>
      </c>
      <c r="AX56" s="636">
        <f t="shared" si="30"/>
        <v>0</v>
      </c>
      <c r="AY56" s="775">
        <f t="shared" si="31"/>
        <v>0</v>
      </c>
      <c r="AZ56" s="847">
        <f t="shared" si="37"/>
        <v>0</v>
      </c>
      <c r="BA56" s="846">
        <f t="shared" si="34"/>
        <v>0</v>
      </c>
      <c r="BB56" s="849">
        <f t="shared" si="35"/>
        <v>0</v>
      </c>
      <c r="BC56" s="782"/>
      <c r="BD56" s="633">
        <f>'R.P. SEMANAL'!BZ56</f>
        <v>0</v>
      </c>
      <c r="BE56" s="633">
        <f>'R.P. SEMANAL'!CB56</f>
        <v>0</v>
      </c>
      <c r="BF56" s="633">
        <f>'R.P. SEMANAL'!CD56</f>
        <v>0</v>
      </c>
      <c r="BG56" s="633">
        <f>'R.P. SEMANAL'!CF56</f>
        <v>0</v>
      </c>
      <c r="BH56" s="633">
        <f>'R.P. SEMANAL'!CH56</f>
        <v>0</v>
      </c>
      <c r="BI56" s="633">
        <f>'R.P. SEMANAL'!CJ56</f>
        <v>0</v>
      </c>
      <c r="BJ56" s="633">
        <f>'R.P. SEMANAL'!CL56</f>
        <v>0</v>
      </c>
      <c r="BK56" s="633">
        <f>'R.P. SEMANAL'!CN56</f>
        <v>0</v>
      </c>
      <c r="BL56" s="633">
        <f>'R.P. SEMANAL'!CP56</f>
        <v>0</v>
      </c>
      <c r="BM56" s="858">
        <f t="shared" si="32"/>
        <v>0</v>
      </c>
      <c r="BN56" s="1018" t="str">
        <f>IF('R.P. SEMANAL'!CX56="","",'R.P. SEMANAL'!CX56)</f>
        <v/>
      </c>
      <c r="BO56" s="1019"/>
      <c r="BP56" s="1020"/>
    </row>
    <row r="57" spans="1:68" ht="22.5" customHeight="1" x14ac:dyDescent="0.2">
      <c r="A57" s="1027"/>
      <c r="B57" s="862" t="str">
        <f>IF('R.P. SEMANAL'!J57="","",'R.P. SEMANAL'!J57)</f>
        <v/>
      </c>
      <c r="C57" s="577" t="str">
        <f>IF('R.P. SEMANAL'!K57="","",'R.P. SEMANAL'!K57)</f>
        <v/>
      </c>
      <c r="D57" s="575">
        <f>'R.P. SEMANAL'!L57</f>
        <v>0</v>
      </c>
      <c r="E57" s="576">
        <f t="shared" si="3"/>
        <v>0</v>
      </c>
      <c r="F57" s="576">
        <f t="shared" si="4"/>
        <v>0</v>
      </c>
      <c r="G57" s="575">
        <f>'R.P. SEMANAL'!N57</f>
        <v>0</v>
      </c>
      <c r="H57" s="565">
        <f t="shared" si="5"/>
        <v>0</v>
      </c>
      <c r="I57" s="565">
        <f t="shared" si="6"/>
        <v>0</v>
      </c>
      <c r="J57" s="575">
        <f>'R.P. SEMANAL'!P57</f>
        <v>0</v>
      </c>
      <c r="K57" s="565">
        <f t="shared" si="7"/>
        <v>0</v>
      </c>
      <c r="L57" s="565">
        <f t="shared" si="8"/>
        <v>0</v>
      </c>
      <c r="M57" s="575">
        <f>'R.P. SEMANAL'!R57</f>
        <v>0</v>
      </c>
      <c r="N57" s="565">
        <f t="shared" si="0"/>
        <v>0</v>
      </c>
      <c r="O57" s="565">
        <f t="shared" si="9"/>
        <v>0</v>
      </c>
      <c r="P57" s="575">
        <f>'R.P. SEMANAL'!T57</f>
        <v>0</v>
      </c>
      <c r="Q57" s="565">
        <f t="shared" si="10"/>
        <v>0</v>
      </c>
      <c r="R57" s="565">
        <f t="shared" si="11"/>
        <v>0</v>
      </c>
      <c r="S57" s="575">
        <f>'R.P. SEMANAL'!V57</f>
        <v>0</v>
      </c>
      <c r="T57" s="835">
        <f t="shared" si="12"/>
        <v>0</v>
      </c>
      <c r="U57" s="835">
        <f t="shared" si="13"/>
        <v>0</v>
      </c>
      <c r="V57" s="575">
        <f>'R.P. SEMANAL'!X57</f>
        <v>0</v>
      </c>
      <c r="W57" s="565">
        <f t="shared" si="1"/>
        <v>0</v>
      </c>
      <c r="X57" s="565">
        <f t="shared" si="14"/>
        <v>0</v>
      </c>
      <c r="Y57" s="575">
        <f>'R.P. SEMANAL'!Z57</f>
        <v>0</v>
      </c>
      <c r="Z57" s="565">
        <f t="shared" si="15"/>
        <v>0</v>
      </c>
      <c r="AA57" s="565">
        <f t="shared" si="16"/>
        <v>0</v>
      </c>
      <c r="AB57" s="575">
        <f>'R.P. SEMANAL'!AB57</f>
        <v>0</v>
      </c>
      <c r="AC57" s="565">
        <f t="shared" si="17"/>
        <v>0</v>
      </c>
      <c r="AD57" s="565">
        <f t="shared" si="18"/>
        <v>0</v>
      </c>
      <c r="AE57" s="575">
        <f>'R.P. SEMANAL'!AD57</f>
        <v>0</v>
      </c>
      <c r="AF57" s="565">
        <f t="shared" si="19"/>
        <v>0</v>
      </c>
      <c r="AG57" s="565">
        <f t="shared" si="20"/>
        <v>0</v>
      </c>
      <c r="AH57" s="575">
        <f>'R.P. SEMANAL'!AF57</f>
        <v>0</v>
      </c>
      <c r="AI57" s="565">
        <f t="shared" si="21"/>
        <v>0</v>
      </c>
      <c r="AJ57" s="565">
        <f t="shared" si="22"/>
        <v>0</v>
      </c>
      <c r="AK57" s="575">
        <f>'R.P. SEMANAL'!AH57</f>
        <v>0</v>
      </c>
      <c r="AL57" s="565">
        <f t="shared" si="23"/>
        <v>0</v>
      </c>
      <c r="AM57" s="565">
        <f t="shared" si="24"/>
        <v>0</v>
      </c>
      <c r="AN57" s="575">
        <f>'R.P. SEMANAL'!AJ57</f>
        <v>0</v>
      </c>
      <c r="AO57" s="565">
        <f t="shared" si="2"/>
        <v>0</v>
      </c>
      <c r="AP57" s="565">
        <f t="shared" si="25"/>
        <v>0</v>
      </c>
      <c r="AQ57" s="575">
        <f>'R.P. SEMANAL'!AL57</f>
        <v>0</v>
      </c>
      <c r="AR57" s="565">
        <f t="shared" si="26"/>
        <v>0</v>
      </c>
      <c r="AS57" s="565">
        <f t="shared" si="27"/>
        <v>0</v>
      </c>
      <c r="AT57" s="575">
        <f>'R.P. SEMANAL'!AN57</f>
        <v>0</v>
      </c>
      <c r="AU57" s="565">
        <f t="shared" si="28"/>
        <v>0</v>
      </c>
      <c r="AV57" s="565">
        <f t="shared" si="29"/>
        <v>0</v>
      </c>
      <c r="AW57" s="575">
        <f>'R.P. SEMANAL'!AP57</f>
        <v>0</v>
      </c>
      <c r="AX57" s="636">
        <f t="shared" si="30"/>
        <v>0</v>
      </c>
      <c r="AY57" s="775">
        <f t="shared" si="31"/>
        <v>0</v>
      </c>
      <c r="AZ57" s="847">
        <f t="shared" si="37"/>
        <v>0</v>
      </c>
      <c r="BA57" s="846">
        <f t="shared" si="34"/>
        <v>0</v>
      </c>
      <c r="BB57" s="849">
        <f t="shared" si="35"/>
        <v>0</v>
      </c>
      <c r="BC57" s="782"/>
      <c r="BD57" s="633">
        <f>'R.P. SEMANAL'!BZ57</f>
        <v>0</v>
      </c>
      <c r="BE57" s="633">
        <f>'R.P. SEMANAL'!CB57</f>
        <v>0</v>
      </c>
      <c r="BF57" s="633">
        <f>'R.P. SEMANAL'!CD57</f>
        <v>0</v>
      </c>
      <c r="BG57" s="633">
        <f>'R.P. SEMANAL'!CF57</f>
        <v>0</v>
      </c>
      <c r="BH57" s="633">
        <f>'R.P. SEMANAL'!CH57</f>
        <v>0</v>
      </c>
      <c r="BI57" s="633">
        <f>'R.P. SEMANAL'!CJ57</f>
        <v>0</v>
      </c>
      <c r="BJ57" s="633">
        <f>'R.P. SEMANAL'!CL57</f>
        <v>0</v>
      </c>
      <c r="BK57" s="633">
        <f>'R.P. SEMANAL'!CN57</f>
        <v>0</v>
      </c>
      <c r="BL57" s="633">
        <f>'R.P. SEMANAL'!CP57</f>
        <v>0</v>
      </c>
      <c r="BM57" s="858">
        <f t="shared" si="32"/>
        <v>0</v>
      </c>
      <c r="BN57" s="1018" t="str">
        <f>IF('R.P. SEMANAL'!CX57="","",'R.P. SEMANAL'!CX57)</f>
        <v/>
      </c>
      <c r="BO57" s="1019"/>
      <c r="BP57" s="1020"/>
    </row>
    <row r="58" spans="1:68" ht="22.5" customHeight="1" x14ac:dyDescent="0.2">
      <c r="A58" s="1027"/>
      <c r="B58" s="862" t="str">
        <f>IF('R.P. SEMANAL'!J58="","",'R.P. SEMANAL'!J58)</f>
        <v/>
      </c>
      <c r="C58" s="577" t="str">
        <f>IF('R.P. SEMANAL'!K58="","",'R.P. SEMANAL'!K58)</f>
        <v/>
      </c>
      <c r="D58" s="575">
        <f>'R.P. SEMANAL'!L58</f>
        <v>0</v>
      </c>
      <c r="E58" s="576">
        <f t="shared" si="3"/>
        <v>0</v>
      </c>
      <c r="F58" s="576">
        <f t="shared" si="4"/>
        <v>0</v>
      </c>
      <c r="G58" s="575">
        <f>'R.P. SEMANAL'!N58</f>
        <v>0</v>
      </c>
      <c r="H58" s="565">
        <f t="shared" si="5"/>
        <v>0</v>
      </c>
      <c r="I58" s="565">
        <f t="shared" si="6"/>
        <v>0</v>
      </c>
      <c r="J58" s="575">
        <f>'R.P. SEMANAL'!P58</f>
        <v>0</v>
      </c>
      <c r="K58" s="565">
        <f t="shared" si="7"/>
        <v>0</v>
      </c>
      <c r="L58" s="565">
        <f t="shared" si="8"/>
        <v>0</v>
      </c>
      <c r="M58" s="575">
        <f>'R.P. SEMANAL'!R58</f>
        <v>0</v>
      </c>
      <c r="N58" s="565">
        <f t="shared" si="0"/>
        <v>0</v>
      </c>
      <c r="O58" s="565">
        <f t="shared" si="9"/>
        <v>0</v>
      </c>
      <c r="P58" s="575">
        <f>'R.P. SEMANAL'!T58</f>
        <v>0</v>
      </c>
      <c r="Q58" s="565">
        <f t="shared" si="10"/>
        <v>0</v>
      </c>
      <c r="R58" s="565">
        <f t="shared" si="11"/>
        <v>0</v>
      </c>
      <c r="S58" s="575">
        <f>'R.P. SEMANAL'!V58</f>
        <v>0</v>
      </c>
      <c r="T58" s="835">
        <f t="shared" si="12"/>
        <v>0</v>
      </c>
      <c r="U58" s="835">
        <f t="shared" si="13"/>
        <v>0</v>
      </c>
      <c r="V58" s="575">
        <f>'R.P. SEMANAL'!X58</f>
        <v>0</v>
      </c>
      <c r="W58" s="565">
        <f t="shared" si="1"/>
        <v>0</v>
      </c>
      <c r="X58" s="565">
        <f t="shared" si="14"/>
        <v>0</v>
      </c>
      <c r="Y58" s="575">
        <f>'R.P. SEMANAL'!Z58</f>
        <v>0</v>
      </c>
      <c r="Z58" s="565">
        <f t="shared" si="15"/>
        <v>0</v>
      </c>
      <c r="AA58" s="565">
        <f t="shared" si="16"/>
        <v>0</v>
      </c>
      <c r="AB58" s="575">
        <f>'R.P. SEMANAL'!AB58</f>
        <v>0</v>
      </c>
      <c r="AC58" s="565">
        <f t="shared" si="17"/>
        <v>0</v>
      </c>
      <c r="AD58" s="565">
        <f t="shared" si="18"/>
        <v>0</v>
      </c>
      <c r="AE58" s="575">
        <f>'R.P. SEMANAL'!AD58</f>
        <v>0</v>
      </c>
      <c r="AF58" s="565">
        <f t="shared" si="19"/>
        <v>0</v>
      </c>
      <c r="AG58" s="565">
        <f t="shared" si="20"/>
        <v>0</v>
      </c>
      <c r="AH58" s="575">
        <f>'R.P. SEMANAL'!AF58</f>
        <v>0</v>
      </c>
      <c r="AI58" s="565">
        <f t="shared" si="21"/>
        <v>0</v>
      </c>
      <c r="AJ58" s="565">
        <f t="shared" si="22"/>
        <v>0</v>
      </c>
      <c r="AK58" s="575">
        <f>'R.P. SEMANAL'!AH58</f>
        <v>0</v>
      </c>
      <c r="AL58" s="565">
        <f t="shared" si="23"/>
        <v>0</v>
      </c>
      <c r="AM58" s="565">
        <f t="shared" si="24"/>
        <v>0</v>
      </c>
      <c r="AN58" s="575">
        <f>'R.P. SEMANAL'!AJ58</f>
        <v>0</v>
      </c>
      <c r="AO58" s="565">
        <f t="shared" si="2"/>
        <v>0</v>
      </c>
      <c r="AP58" s="565">
        <f t="shared" si="25"/>
        <v>0</v>
      </c>
      <c r="AQ58" s="575">
        <f>'R.P. SEMANAL'!AL58</f>
        <v>0</v>
      </c>
      <c r="AR58" s="565">
        <f t="shared" si="26"/>
        <v>0</v>
      </c>
      <c r="AS58" s="565">
        <f t="shared" si="27"/>
        <v>0</v>
      </c>
      <c r="AT58" s="575">
        <f>'R.P. SEMANAL'!AN58</f>
        <v>0</v>
      </c>
      <c r="AU58" s="565">
        <f t="shared" si="28"/>
        <v>0</v>
      </c>
      <c r="AV58" s="565">
        <f t="shared" si="29"/>
        <v>0</v>
      </c>
      <c r="AW58" s="575">
        <f>'R.P. SEMANAL'!AP58</f>
        <v>0</v>
      </c>
      <c r="AX58" s="636">
        <f t="shared" si="30"/>
        <v>0</v>
      </c>
      <c r="AY58" s="775">
        <f t="shared" si="31"/>
        <v>0</v>
      </c>
      <c r="AZ58" s="847">
        <f t="shared" si="37"/>
        <v>0</v>
      </c>
      <c r="BA58" s="846">
        <f t="shared" si="34"/>
        <v>0</v>
      </c>
      <c r="BB58" s="849">
        <f t="shared" si="35"/>
        <v>0</v>
      </c>
      <c r="BC58" s="782"/>
      <c r="BD58" s="633">
        <f>'R.P. SEMANAL'!BZ58</f>
        <v>0</v>
      </c>
      <c r="BE58" s="633">
        <f>'R.P. SEMANAL'!CB58</f>
        <v>0</v>
      </c>
      <c r="BF58" s="633">
        <f>'R.P. SEMANAL'!CD58</f>
        <v>0</v>
      </c>
      <c r="BG58" s="633">
        <f>'R.P. SEMANAL'!CF58</f>
        <v>0</v>
      </c>
      <c r="BH58" s="633">
        <f>'R.P. SEMANAL'!CH58</f>
        <v>0</v>
      </c>
      <c r="BI58" s="633">
        <f>'R.P. SEMANAL'!CJ58</f>
        <v>0</v>
      </c>
      <c r="BJ58" s="633">
        <f>'R.P. SEMANAL'!CL58</f>
        <v>0</v>
      </c>
      <c r="BK58" s="633">
        <f>'R.P. SEMANAL'!CN58</f>
        <v>0</v>
      </c>
      <c r="BL58" s="633">
        <f>'R.P. SEMANAL'!CP58</f>
        <v>0</v>
      </c>
      <c r="BM58" s="858">
        <f t="shared" si="32"/>
        <v>0</v>
      </c>
      <c r="BN58" s="1018" t="str">
        <f>IF('R.P. SEMANAL'!CX58="","",'R.P. SEMANAL'!CX58)</f>
        <v/>
      </c>
      <c r="BO58" s="1019"/>
      <c r="BP58" s="1020"/>
    </row>
    <row r="59" spans="1:68" ht="22.5" customHeight="1" x14ac:dyDescent="0.2">
      <c r="A59" s="1027"/>
      <c r="B59" s="862" t="str">
        <f>IF('R.P. SEMANAL'!J59="","",'R.P. SEMANAL'!J59)</f>
        <v/>
      </c>
      <c r="C59" s="577" t="str">
        <f>IF('R.P. SEMANAL'!K59="","",'R.P. SEMANAL'!K59)</f>
        <v/>
      </c>
      <c r="D59" s="575">
        <f>'R.P. SEMANAL'!L59</f>
        <v>0</v>
      </c>
      <c r="E59" s="576">
        <f t="shared" si="3"/>
        <v>0</v>
      </c>
      <c r="F59" s="576">
        <f t="shared" si="4"/>
        <v>0</v>
      </c>
      <c r="G59" s="575">
        <f>'R.P. SEMANAL'!N59</f>
        <v>0</v>
      </c>
      <c r="H59" s="565">
        <f t="shared" si="5"/>
        <v>0</v>
      </c>
      <c r="I59" s="565">
        <f t="shared" si="6"/>
        <v>0</v>
      </c>
      <c r="J59" s="575">
        <f>'R.P. SEMANAL'!P59</f>
        <v>0</v>
      </c>
      <c r="K59" s="565">
        <f t="shared" si="7"/>
        <v>0</v>
      </c>
      <c r="L59" s="565">
        <f t="shared" si="8"/>
        <v>0</v>
      </c>
      <c r="M59" s="575">
        <f>'R.P. SEMANAL'!R59</f>
        <v>0</v>
      </c>
      <c r="N59" s="565">
        <f t="shared" si="0"/>
        <v>0</v>
      </c>
      <c r="O59" s="565">
        <f t="shared" si="9"/>
        <v>0</v>
      </c>
      <c r="P59" s="575">
        <f>'R.P. SEMANAL'!T59</f>
        <v>0</v>
      </c>
      <c r="Q59" s="565">
        <f t="shared" si="10"/>
        <v>0</v>
      </c>
      <c r="R59" s="565">
        <f t="shared" si="11"/>
        <v>0</v>
      </c>
      <c r="S59" s="575">
        <f>'R.P. SEMANAL'!V59</f>
        <v>0</v>
      </c>
      <c r="T59" s="835">
        <f t="shared" si="12"/>
        <v>0</v>
      </c>
      <c r="U59" s="835">
        <f t="shared" si="13"/>
        <v>0</v>
      </c>
      <c r="V59" s="575">
        <f>'R.P. SEMANAL'!X59</f>
        <v>0</v>
      </c>
      <c r="W59" s="565">
        <f t="shared" si="1"/>
        <v>0</v>
      </c>
      <c r="X59" s="565">
        <f t="shared" si="14"/>
        <v>0</v>
      </c>
      <c r="Y59" s="575">
        <f>'R.P. SEMANAL'!Z59</f>
        <v>0</v>
      </c>
      <c r="Z59" s="565">
        <f t="shared" si="15"/>
        <v>0</v>
      </c>
      <c r="AA59" s="565">
        <f t="shared" si="16"/>
        <v>0</v>
      </c>
      <c r="AB59" s="575">
        <f>'R.P. SEMANAL'!AB59</f>
        <v>0</v>
      </c>
      <c r="AC59" s="565">
        <f t="shared" si="17"/>
        <v>0</v>
      </c>
      <c r="AD59" s="565">
        <f t="shared" si="18"/>
        <v>0</v>
      </c>
      <c r="AE59" s="575">
        <f>'R.P. SEMANAL'!AD59</f>
        <v>0</v>
      </c>
      <c r="AF59" s="565">
        <f t="shared" si="19"/>
        <v>0</v>
      </c>
      <c r="AG59" s="565">
        <f t="shared" si="20"/>
        <v>0</v>
      </c>
      <c r="AH59" s="575">
        <f>'R.P. SEMANAL'!AF59</f>
        <v>0</v>
      </c>
      <c r="AI59" s="565">
        <f t="shared" si="21"/>
        <v>0</v>
      </c>
      <c r="AJ59" s="565">
        <f t="shared" si="22"/>
        <v>0</v>
      </c>
      <c r="AK59" s="575">
        <f>'R.P. SEMANAL'!AH59</f>
        <v>0</v>
      </c>
      <c r="AL59" s="565">
        <f t="shared" si="23"/>
        <v>0</v>
      </c>
      <c r="AM59" s="565">
        <f t="shared" si="24"/>
        <v>0</v>
      </c>
      <c r="AN59" s="575">
        <f>'R.P. SEMANAL'!AJ59</f>
        <v>0</v>
      </c>
      <c r="AO59" s="565">
        <f t="shared" si="2"/>
        <v>0</v>
      </c>
      <c r="AP59" s="565">
        <f t="shared" si="25"/>
        <v>0</v>
      </c>
      <c r="AQ59" s="575">
        <f>'R.P. SEMANAL'!AL59</f>
        <v>0</v>
      </c>
      <c r="AR59" s="565">
        <f t="shared" si="26"/>
        <v>0</v>
      </c>
      <c r="AS59" s="565">
        <f t="shared" si="27"/>
        <v>0</v>
      </c>
      <c r="AT59" s="575">
        <f>'R.P. SEMANAL'!AN59</f>
        <v>0</v>
      </c>
      <c r="AU59" s="565">
        <f t="shared" si="28"/>
        <v>0</v>
      </c>
      <c r="AV59" s="565">
        <f t="shared" si="29"/>
        <v>0</v>
      </c>
      <c r="AW59" s="575">
        <f>'R.P. SEMANAL'!AP59</f>
        <v>0</v>
      </c>
      <c r="AX59" s="636">
        <f t="shared" si="30"/>
        <v>0</v>
      </c>
      <c r="AY59" s="775">
        <f t="shared" si="31"/>
        <v>0</v>
      </c>
      <c r="AZ59" s="847">
        <f t="shared" si="37"/>
        <v>0</v>
      </c>
      <c r="BA59" s="846">
        <f t="shared" si="34"/>
        <v>0</v>
      </c>
      <c r="BB59" s="849">
        <f t="shared" si="35"/>
        <v>0</v>
      </c>
      <c r="BC59" s="782"/>
      <c r="BD59" s="633">
        <f>'R.P. SEMANAL'!BZ59</f>
        <v>0</v>
      </c>
      <c r="BE59" s="633">
        <f>'R.P. SEMANAL'!CB59</f>
        <v>0</v>
      </c>
      <c r="BF59" s="633">
        <f>'R.P. SEMANAL'!CD59</f>
        <v>0</v>
      </c>
      <c r="BG59" s="633">
        <f>'R.P. SEMANAL'!CF59</f>
        <v>0</v>
      </c>
      <c r="BH59" s="633">
        <f>'R.P. SEMANAL'!CH59</f>
        <v>0</v>
      </c>
      <c r="BI59" s="633">
        <f>'R.P. SEMANAL'!CJ59</f>
        <v>0</v>
      </c>
      <c r="BJ59" s="633">
        <f>'R.P. SEMANAL'!CL59</f>
        <v>0</v>
      </c>
      <c r="BK59" s="633">
        <f>'R.P. SEMANAL'!CN59</f>
        <v>0</v>
      </c>
      <c r="BL59" s="633">
        <f>'R.P. SEMANAL'!CP59</f>
        <v>0</v>
      </c>
      <c r="BM59" s="858">
        <f t="shared" si="32"/>
        <v>0</v>
      </c>
      <c r="BN59" s="1018" t="str">
        <f>IF('R.P. SEMANAL'!CX59="","",'R.P. SEMANAL'!CX59)</f>
        <v/>
      </c>
      <c r="BO59" s="1019"/>
      <c r="BP59" s="1020"/>
    </row>
    <row r="60" spans="1:68" ht="22.5" customHeight="1" x14ac:dyDescent="0.2">
      <c r="A60" s="1027"/>
      <c r="B60" s="862" t="str">
        <f>IF('R.P. SEMANAL'!J60="","",'R.P. SEMANAL'!J60)</f>
        <v/>
      </c>
      <c r="C60" s="577" t="str">
        <f>IF('R.P. SEMANAL'!K60="","",'R.P. SEMANAL'!K60)</f>
        <v/>
      </c>
      <c r="D60" s="575">
        <f>'R.P. SEMANAL'!L60</f>
        <v>0</v>
      </c>
      <c r="E60" s="576">
        <f t="shared" si="3"/>
        <v>0</v>
      </c>
      <c r="F60" s="576">
        <f t="shared" si="4"/>
        <v>0</v>
      </c>
      <c r="G60" s="575">
        <f>'R.P. SEMANAL'!N60</f>
        <v>0</v>
      </c>
      <c r="H60" s="565">
        <f t="shared" si="5"/>
        <v>0</v>
      </c>
      <c r="I60" s="565">
        <f t="shared" si="6"/>
        <v>0</v>
      </c>
      <c r="J60" s="575">
        <f>'R.P. SEMANAL'!P60</f>
        <v>0</v>
      </c>
      <c r="K60" s="565">
        <f t="shared" si="7"/>
        <v>0</v>
      </c>
      <c r="L60" s="565">
        <f t="shared" si="8"/>
        <v>0</v>
      </c>
      <c r="M60" s="575">
        <f>'R.P. SEMANAL'!R60</f>
        <v>0</v>
      </c>
      <c r="N60" s="565">
        <f t="shared" si="0"/>
        <v>0</v>
      </c>
      <c r="O60" s="565">
        <f t="shared" si="9"/>
        <v>0</v>
      </c>
      <c r="P60" s="575">
        <f>'R.P. SEMANAL'!T60</f>
        <v>0</v>
      </c>
      <c r="Q60" s="565">
        <f t="shared" si="10"/>
        <v>0</v>
      </c>
      <c r="R60" s="565">
        <f t="shared" si="11"/>
        <v>0</v>
      </c>
      <c r="S60" s="575">
        <f>'R.P. SEMANAL'!V60</f>
        <v>0</v>
      </c>
      <c r="T60" s="835">
        <f t="shared" si="12"/>
        <v>0</v>
      </c>
      <c r="U60" s="835">
        <f t="shared" si="13"/>
        <v>0</v>
      </c>
      <c r="V60" s="575">
        <f>'R.P. SEMANAL'!X60</f>
        <v>0</v>
      </c>
      <c r="W60" s="565">
        <f t="shared" si="1"/>
        <v>0</v>
      </c>
      <c r="X60" s="565">
        <f t="shared" si="14"/>
        <v>0</v>
      </c>
      <c r="Y60" s="575">
        <f>'R.P. SEMANAL'!Z60</f>
        <v>0</v>
      </c>
      <c r="Z60" s="565">
        <f t="shared" si="15"/>
        <v>0</v>
      </c>
      <c r="AA60" s="565">
        <f t="shared" si="16"/>
        <v>0</v>
      </c>
      <c r="AB60" s="575">
        <f>'R.P. SEMANAL'!AB60</f>
        <v>0</v>
      </c>
      <c r="AC60" s="565">
        <f t="shared" si="17"/>
        <v>0</v>
      </c>
      <c r="AD60" s="565">
        <f t="shared" si="18"/>
        <v>0</v>
      </c>
      <c r="AE60" s="575">
        <f>'R.P. SEMANAL'!AD60</f>
        <v>0</v>
      </c>
      <c r="AF60" s="565">
        <f t="shared" si="19"/>
        <v>0</v>
      </c>
      <c r="AG60" s="565">
        <f t="shared" si="20"/>
        <v>0</v>
      </c>
      <c r="AH60" s="575">
        <f>'R.P. SEMANAL'!AF60</f>
        <v>0</v>
      </c>
      <c r="AI60" s="565">
        <f t="shared" si="21"/>
        <v>0</v>
      </c>
      <c r="AJ60" s="565">
        <f t="shared" si="22"/>
        <v>0</v>
      </c>
      <c r="AK60" s="575">
        <f>'R.P. SEMANAL'!AH60</f>
        <v>0</v>
      </c>
      <c r="AL60" s="565">
        <f t="shared" si="23"/>
        <v>0</v>
      </c>
      <c r="AM60" s="565">
        <f t="shared" si="24"/>
        <v>0</v>
      </c>
      <c r="AN60" s="575">
        <f>'R.P. SEMANAL'!AJ60</f>
        <v>0</v>
      </c>
      <c r="AO60" s="565">
        <f t="shared" si="2"/>
        <v>0</v>
      </c>
      <c r="AP60" s="565">
        <f t="shared" si="25"/>
        <v>0</v>
      </c>
      <c r="AQ60" s="575">
        <f>'R.P. SEMANAL'!AL60</f>
        <v>0</v>
      </c>
      <c r="AR60" s="565">
        <f t="shared" si="26"/>
        <v>0</v>
      </c>
      <c r="AS60" s="565">
        <f t="shared" si="27"/>
        <v>0</v>
      </c>
      <c r="AT60" s="575">
        <f>'R.P. SEMANAL'!AN60</f>
        <v>0</v>
      </c>
      <c r="AU60" s="565">
        <f t="shared" si="28"/>
        <v>0</v>
      </c>
      <c r="AV60" s="565">
        <f t="shared" si="29"/>
        <v>0</v>
      </c>
      <c r="AW60" s="575">
        <f>'R.P. SEMANAL'!AP60</f>
        <v>0</v>
      </c>
      <c r="AX60" s="636">
        <f t="shared" si="30"/>
        <v>0</v>
      </c>
      <c r="AY60" s="775">
        <f t="shared" si="31"/>
        <v>0</v>
      </c>
      <c r="AZ60" s="847">
        <f t="shared" si="37"/>
        <v>0</v>
      </c>
      <c r="BA60" s="846">
        <f t="shared" si="34"/>
        <v>0</v>
      </c>
      <c r="BB60" s="849">
        <f t="shared" si="35"/>
        <v>0</v>
      </c>
      <c r="BC60" s="782"/>
      <c r="BD60" s="633">
        <f>'R.P. SEMANAL'!BZ60</f>
        <v>0</v>
      </c>
      <c r="BE60" s="633">
        <f>'R.P. SEMANAL'!CB60</f>
        <v>0</v>
      </c>
      <c r="BF60" s="633">
        <f>'R.P. SEMANAL'!CD60</f>
        <v>0</v>
      </c>
      <c r="BG60" s="633">
        <f>'R.P. SEMANAL'!CF60</f>
        <v>0</v>
      </c>
      <c r="BH60" s="633">
        <f>'R.P. SEMANAL'!CH60</f>
        <v>0</v>
      </c>
      <c r="BI60" s="633">
        <f>'R.P. SEMANAL'!CJ60</f>
        <v>0</v>
      </c>
      <c r="BJ60" s="633">
        <f>'R.P. SEMANAL'!CL60</f>
        <v>0</v>
      </c>
      <c r="BK60" s="633">
        <f>'R.P. SEMANAL'!CN60</f>
        <v>0</v>
      </c>
      <c r="BL60" s="633">
        <f>'R.P. SEMANAL'!CP60</f>
        <v>0</v>
      </c>
      <c r="BM60" s="858">
        <f t="shared" si="32"/>
        <v>0</v>
      </c>
      <c r="BN60" s="1018" t="str">
        <f>IF('R.P. SEMANAL'!CX60="","",'R.P. SEMANAL'!CX60)</f>
        <v/>
      </c>
      <c r="BO60" s="1019"/>
      <c r="BP60" s="1020"/>
    </row>
    <row r="61" spans="1:68" ht="22.5" customHeight="1" x14ac:dyDescent="0.2">
      <c r="A61" s="1027"/>
      <c r="B61" s="862" t="str">
        <f>IF('R.P. SEMANAL'!J61="","",'R.P. SEMANAL'!J61)</f>
        <v/>
      </c>
      <c r="C61" s="577" t="str">
        <f>IF('R.P. SEMANAL'!K61="","",'R.P. SEMANAL'!K61)</f>
        <v/>
      </c>
      <c r="D61" s="575">
        <f>'R.P. SEMANAL'!L61</f>
        <v>0</v>
      </c>
      <c r="E61" s="576">
        <f t="shared" si="3"/>
        <v>0</v>
      </c>
      <c r="F61" s="576">
        <f t="shared" si="4"/>
        <v>0</v>
      </c>
      <c r="G61" s="575">
        <f>'R.P. SEMANAL'!N61</f>
        <v>0</v>
      </c>
      <c r="H61" s="565">
        <f t="shared" si="5"/>
        <v>0</v>
      </c>
      <c r="I61" s="565">
        <f t="shared" si="6"/>
        <v>0</v>
      </c>
      <c r="J61" s="575">
        <f>'R.P. SEMANAL'!P61</f>
        <v>0</v>
      </c>
      <c r="K61" s="565">
        <f t="shared" si="7"/>
        <v>0</v>
      </c>
      <c r="L61" s="565">
        <f t="shared" si="8"/>
        <v>0</v>
      </c>
      <c r="M61" s="575">
        <f>'R.P. SEMANAL'!R61</f>
        <v>0</v>
      </c>
      <c r="N61" s="565">
        <f t="shared" si="0"/>
        <v>0</v>
      </c>
      <c r="O61" s="565">
        <f t="shared" si="9"/>
        <v>0</v>
      </c>
      <c r="P61" s="575">
        <f>'R.P. SEMANAL'!T61</f>
        <v>0</v>
      </c>
      <c r="Q61" s="565">
        <f t="shared" si="10"/>
        <v>0</v>
      </c>
      <c r="R61" s="565">
        <f t="shared" si="11"/>
        <v>0</v>
      </c>
      <c r="S61" s="575">
        <f>'R.P. SEMANAL'!V61</f>
        <v>0</v>
      </c>
      <c r="T61" s="835">
        <f t="shared" si="12"/>
        <v>0</v>
      </c>
      <c r="U61" s="835">
        <f t="shared" si="13"/>
        <v>0</v>
      </c>
      <c r="V61" s="575">
        <f>'R.P. SEMANAL'!X61</f>
        <v>0</v>
      </c>
      <c r="W61" s="565">
        <f t="shared" si="1"/>
        <v>0</v>
      </c>
      <c r="X61" s="565">
        <f t="shared" si="14"/>
        <v>0</v>
      </c>
      <c r="Y61" s="575">
        <f>'R.P. SEMANAL'!Z61</f>
        <v>0</v>
      </c>
      <c r="Z61" s="565">
        <f t="shared" si="15"/>
        <v>0</v>
      </c>
      <c r="AA61" s="565">
        <f t="shared" si="16"/>
        <v>0</v>
      </c>
      <c r="AB61" s="575">
        <f>'R.P. SEMANAL'!AB61</f>
        <v>0</v>
      </c>
      <c r="AC61" s="565">
        <f t="shared" si="17"/>
        <v>0</v>
      </c>
      <c r="AD61" s="565">
        <f t="shared" si="18"/>
        <v>0</v>
      </c>
      <c r="AE61" s="575">
        <f>'R.P. SEMANAL'!AD61</f>
        <v>0</v>
      </c>
      <c r="AF61" s="565">
        <f t="shared" si="19"/>
        <v>0</v>
      </c>
      <c r="AG61" s="565">
        <f t="shared" si="20"/>
        <v>0</v>
      </c>
      <c r="AH61" s="575">
        <f>'R.P. SEMANAL'!AF61</f>
        <v>0</v>
      </c>
      <c r="AI61" s="565">
        <f t="shared" si="21"/>
        <v>0</v>
      </c>
      <c r="AJ61" s="565">
        <f t="shared" si="22"/>
        <v>0</v>
      </c>
      <c r="AK61" s="575">
        <f>'R.P. SEMANAL'!AH61</f>
        <v>0</v>
      </c>
      <c r="AL61" s="565">
        <f t="shared" si="23"/>
        <v>0</v>
      </c>
      <c r="AM61" s="565">
        <f t="shared" si="24"/>
        <v>0</v>
      </c>
      <c r="AN61" s="575">
        <f>'R.P. SEMANAL'!AJ61</f>
        <v>0</v>
      </c>
      <c r="AO61" s="565">
        <f t="shared" si="2"/>
        <v>0</v>
      </c>
      <c r="AP61" s="565">
        <f t="shared" si="25"/>
        <v>0</v>
      </c>
      <c r="AQ61" s="575">
        <f>'R.P. SEMANAL'!AL61</f>
        <v>0</v>
      </c>
      <c r="AR61" s="565">
        <f t="shared" si="26"/>
        <v>0</v>
      </c>
      <c r="AS61" s="565">
        <f t="shared" si="27"/>
        <v>0</v>
      </c>
      <c r="AT61" s="575">
        <f>'R.P. SEMANAL'!AN61</f>
        <v>0</v>
      </c>
      <c r="AU61" s="565">
        <f t="shared" si="28"/>
        <v>0</v>
      </c>
      <c r="AV61" s="565">
        <f t="shared" si="29"/>
        <v>0</v>
      </c>
      <c r="AW61" s="575">
        <f>'R.P. SEMANAL'!AP61</f>
        <v>0</v>
      </c>
      <c r="AX61" s="636">
        <f t="shared" si="30"/>
        <v>0</v>
      </c>
      <c r="AY61" s="775">
        <f t="shared" si="31"/>
        <v>0</v>
      </c>
      <c r="AZ61" s="847">
        <f t="shared" si="37"/>
        <v>0</v>
      </c>
      <c r="BA61" s="846">
        <f t="shared" si="34"/>
        <v>0</v>
      </c>
      <c r="BB61" s="849">
        <f t="shared" si="35"/>
        <v>0</v>
      </c>
      <c r="BC61" s="782"/>
      <c r="BD61" s="633">
        <f>'R.P. SEMANAL'!BZ61</f>
        <v>0</v>
      </c>
      <c r="BE61" s="633">
        <f>'R.P. SEMANAL'!CB61</f>
        <v>0</v>
      </c>
      <c r="BF61" s="633">
        <f>'R.P. SEMANAL'!CD61</f>
        <v>0</v>
      </c>
      <c r="BG61" s="633">
        <f>'R.P. SEMANAL'!CF61</f>
        <v>0</v>
      </c>
      <c r="BH61" s="633">
        <f>'R.P. SEMANAL'!CH61</f>
        <v>0</v>
      </c>
      <c r="BI61" s="633">
        <f>'R.P. SEMANAL'!CJ61</f>
        <v>0</v>
      </c>
      <c r="BJ61" s="633">
        <f>'R.P. SEMANAL'!CL61</f>
        <v>0</v>
      </c>
      <c r="BK61" s="633">
        <f>'R.P. SEMANAL'!CN61</f>
        <v>0</v>
      </c>
      <c r="BL61" s="633">
        <f>'R.P. SEMANAL'!CP61</f>
        <v>0</v>
      </c>
      <c r="BM61" s="858">
        <f t="shared" si="32"/>
        <v>0</v>
      </c>
      <c r="BN61" s="1018" t="str">
        <f>IF('R.P. SEMANAL'!CX61="","",'R.P. SEMANAL'!CX61)</f>
        <v/>
      </c>
      <c r="BO61" s="1019"/>
      <c r="BP61" s="1020"/>
    </row>
    <row r="62" spans="1:68" ht="22.5" customHeight="1" x14ac:dyDescent="0.2">
      <c r="A62" s="1027"/>
      <c r="B62" s="862" t="str">
        <f>IF('R.P. SEMANAL'!J62="","",'R.P. SEMANAL'!J62)</f>
        <v/>
      </c>
      <c r="C62" s="577" t="str">
        <f>IF('R.P. SEMANAL'!K62="","",'R.P. SEMANAL'!K62)</f>
        <v/>
      </c>
      <c r="D62" s="575">
        <f>'R.P. SEMANAL'!L62</f>
        <v>0</v>
      </c>
      <c r="E62" s="576">
        <f t="shared" si="3"/>
        <v>0</v>
      </c>
      <c r="F62" s="576">
        <f t="shared" si="4"/>
        <v>0</v>
      </c>
      <c r="G62" s="575">
        <f>'R.P. SEMANAL'!N62</f>
        <v>0</v>
      </c>
      <c r="H62" s="565">
        <f t="shared" si="5"/>
        <v>0</v>
      </c>
      <c r="I62" s="565">
        <f t="shared" si="6"/>
        <v>0</v>
      </c>
      <c r="J62" s="575">
        <f>'R.P. SEMANAL'!P62</f>
        <v>0</v>
      </c>
      <c r="K62" s="565">
        <f t="shared" si="7"/>
        <v>0</v>
      </c>
      <c r="L62" s="565">
        <f t="shared" si="8"/>
        <v>0</v>
      </c>
      <c r="M62" s="575">
        <f>'R.P. SEMANAL'!R62</f>
        <v>0</v>
      </c>
      <c r="N62" s="565">
        <f t="shared" si="0"/>
        <v>0</v>
      </c>
      <c r="O62" s="565">
        <f t="shared" si="9"/>
        <v>0</v>
      </c>
      <c r="P62" s="575">
        <f>'R.P. SEMANAL'!T62</f>
        <v>0</v>
      </c>
      <c r="Q62" s="565">
        <f t="shared" si="10"/>
        <v>0</v>
      </c>
      <c r="R62" s="565">
        <f t="shared" si="11"/>
        <v>0</v>
      </c>
      <c r="S62" s="575">
        <f>'R.P. SEMANAL'!V62</f>
        <v>0</v>
      </c>
      <c r="T62" s="835">
        <f t="shared" si="12"/>
        <v>0</v>
      </c>
      <c r="U62" s="835">
        <f t="shared" si="13"/>
        <v>0</v>
      </c>
      <c r="V62" s="575">
        <f>'R.P. SEMANAL'!X62</f>
        <v>0</v>
      </c>
      <c r="W62" s="565">
        <f t="shared" si="1"/>
        <v>0</v>
      </c>
      <c r="X62" s="565">
        <f t="shared" si="14"/>
        <v>0</v>
      </c>
      <c r="Y62" s="575">
        <f>'R.P. SEMANAL'!Z62</f>
        <v>0</v>
      </c>
      <c r="Z62" s="565">
        <f t="shared" si="15"/>
        <v>0</v>
      </c>
      <c r="AA62" s="565">
        <f t="shared" si="16"/>
        <v>0</v>
      </c>
      <c r="AB62" s="575">
        <f>'R.P. SEMANAL'!AB62</f>
        <v>0</v>
      </c>
      <c r="AC62" s="565">
        <f t="shared" si="17"/>
        <v>0</v>
      </c>
      <c r="AD62" s="565">
        <f t="shared" si="18"/>
        <v>0</v>
      </c>
      <c r="AE62" s="575">
        <f>'R.P. SEMANAL'!AD62</f>
        <v>0</v>
      </c>
      <c r="AF62" s="565">
        <f t="shared" si="19"/>
        <v>0</v>
      </c>
      <c r="AG62" s="565">
        <f t="shared" si="20"/>
        <v>0</v>
      </c>
      <c r="AH62" s="575">
        <f>'R.P. SEMANAL'!AF62</f>
        <v>0</v>
      </c>
      <c r="AI62" s="565">
        <f t="shared" si="21"/>
        <v>0</v>
      </c>
      <c r="AJ62" s="565">
        <f t="shared" si="22"/>
        <v>0</v>
      </c>
      <c r="AK62" s="575">
        <f>'R.P. SEMANAL'!AH62</f>
        <v>0</v>
      </c>
      <c r="AL62" s="565">
        <f t="shared" si="23"/>
        <v>0</v>
      </c>
      <c r="AM62" s="565">
        <f t="shared" si="24"/>
        <v>0</v>
      </c>
      <c r="AN62" s="575">
        <f>'R.P. SEMANAL'!AJ62</f>
        <v>0</v>
      </c>
      <c r="AO62" s="565">
        <f t="shared" si="2"/>
        <v>0</v>
      </c>
      <c r="AP62" s="565">
        <f t="shared" si="25"/>
        <v>0</v>
      </c>
      <c r="AQ62" s="575">
        <f>'R.P. SEMANAL'!AL62</f>
        <v>0</v>
      </c>
      <c r="AR62" s="565">
        <f t="shared" si="26"/>
        <v>0</v>
      </c>
      <c r="AS62" s="565">
        <f t="shared" si="27"/>
        <v>0</v>
      </c>
      <c r="AT62" s="575">
        <f>'R.P. SEMANAL'!AN62</f>
        <v>0</v>
      </c>
      <c r="AU62" s="565">
        <f t="shared" si="28"/>
        <v>0</v>
      </c>
      <c r="AV62" s="565">
        <f t="shared" si="29"/>
        <v>0</v>
      </c>
      <c r="AW62" s="575">
        <f>'R.P. SEMANAL'!AP62</f>
        <v>0</v>
      </c>
      <c r="AX62" s="636">
        <f t="shared" si="30"/>
        <v>0</v>
      </c>
      <c r="AY62" s="775">
        <f t="shared" si="31"/>
        <v>0</v>
      </c>
      <c r="AZ62" s="847">
        <f t="shared" si="37"/>
        <v>0</v>
      </c>
      <c r="BA62" s="846">
        <f t="shared" si="34"/>
        <v>0</v>
      </c>
      <c r="BB62" s="849">
        <f t="shared" si="35"/>
        <v>0</v>
      </c>
      <c r="BC62" s="782"/>
      <c r="BD62" s="633">
        <f>'R.P. SEMANAL'!BZ62</f>
        <v>0</v>
      </c>
      <c r="BE62" s="633">
        <f>'R.P. SEMANAL'!CB62</f>
        <v>0</v>
      </c>
      <c r="BF62" s="633">
        <f>'R.P. SEMANAL'!CD62</f>
        <v>0</v>
      </c>
      <c r="BG62" s="633">
        <f>'R.P. SEMANAL'!CF62</f>
        <v>0</v>
      </c>
      <c r="BH62" s="633">
        <f>'R.P. SEMANAL'!CH62</f>
        <v>0</v>
      </c>
      <c r="BI62" s="633">
        <f>'R.P. SEMANAL'!CJ62</f>
        <v>0</v>
      </c>
      <c r="BJ62" s="633">
        <f>'R.P. SEMANAL'!CL62</f>
        <v>0</v>
      </c>
      <c r="BK62" s="633">
        <f>'R.P. SEMANAL'!CN62</f>
        <v>0</v>
      </c>
      <c r="BL62" s="633">
        <f>'R.P. SEMANAL'!CP62</f>
        <v>0</v>
      </c>
      <c r="BM62" s="858">
        <f t="shared" si="32"/>
        <v>0</v>
      </c>
      <c r="BN62" s="1018" t="str">
        <f>IF('R.P. SEMANAL'!CX62="","",'R.P. SEMANAL'!CX62)</f>
        <v/>
      </c>
      <c r="BO62" s="1019"/>
      <c r="BP62" s="1020"/>
    </row>
    <row r="63" spans="1:68" ht="22.5" customHeight="1" x14ac:dyDescent="0.2">
      <c r="A63" s="1027"/>
      <c r="B63" s="862" t="str">
        <f>IF('R.P. SEMANAL'!J63="","",'R.P. SEMANAL'!J63)</f>
        <v/>
      </c>
      <c r="C63" s="577" t="str">
        <f>IF('R.P. SEMANAL'!K63="","",'R.P. SEMANAL'!K63)</f>
        <v/>
      </c>
      <c r="D63" s="575">
        <f>'R.P. SEMANAL'!L63</f>
        <v>0</v>
      </c>
      <c r="E63" s="576">
        <f t="shared" si="3"/>
        <v>0</v>
      </c>
      <c r="F63" s="576">
        <f t="shared" si="4"/>
        <v>0</v>
      </c>
      <c r="G63" s="575">
        <f>'R.P. SEMANAL'!N63</f>
        <v>0</v>
      </c>
      <c r="H63" s="565">
        <f t="shared" si="5"/>
        <v>0</v>
      </c>
      <c r="I63" s="565">
        <f t="shared" si="6"/>
        <v>0</v>
      </c>
      <c r="J63" s="575">
        <f>'R.P. SEMANAL'!P63</f>
        <v>0</v>
      </c>
      <c r="K63" s="565">
        <f t="shared" si="7"/>
        <v>0</v>
      </c>
      <c r="L63" s="565">
        <f t="shared" si="8"/>
        <v>0</v>
      </c>
      <c r="M63" s="575">
        <f>'R.P. SEMANAL'!R63</f>
        <v>0</v>
      </c>
      <c r="N63" s="565">
        <f t="shared" si="0"/>
        <v>0</v>
      </c>
      <c r="O63" s="565">
        <f t="shared" si="9"/>
        <v>0</v>
      </c>
      <c r="P63" s="575">
        <f>'R.P. SEMANAL'!T63</f>
        <v>0</v>
      </c>
      <c r="Q63" s="565">
        <f t="shared" si="10"/>
        <v>0</v>
      </c>
      <c r="R63" s="565">
        <f t="shared" si="11"/>
        <v>0</v>
      </c>
      <c r="S63" s="575">
        <f>'R.P. SEMANAL'!V63</f>
        <v>0</v>
      </c>
      <c r="T63" s="835">
        <f t="shared" si="12"/>
        <v>0</v>
      </c>
      <c r="U63" s="835">
        <f t="shared" si="13"/>
        <v>0</v>
      </c>
      <c r="V63" s="575">
        <f>'R.P. SEMANAL'!X63</f>
        <v>0</v>
      </c>
      <c r="W63" s="565">
        <f t="shared" si="1"/>
        <v>0</v>
      </c>
      <c r="X63" s="565">
        <f t="shared" si="14"/>
        <v>0</v>
      </c>
      <c r="Y63" s="575">
        <f>'R.P. SEMANAL'!Z63</f>
        <v>0</v>
      </c>
      <c r="Z63" s="565">
        <f t="shared" si="15"/>
        <v>0</v>
      </c>
      <c r="AA63" s="565">
        <f t="shared" si="16"/>
        <v>0</v>
      </c>
      <c r="AB63" s="575">
        <f>'R.P. SEMANAL'!AB63</f>
        <v>0</v>
      </c>
      <c r="AC63" s="565">
        <f t="shared" si="17"/>
        <v>0</v>
      </c>
      <c r="AD63" s="565">
        <f t="shared" si="18"/>
        <v>0</v>
      </c>
      <c r="AE63" s="575">
        <f>'R.P. SEMANAL'!AD63</f>
        <v>0</v>
      </c>
      <c r="AF63" s="565">
        <f t="shared" si="19"/>
        <v>0</v>
      </c>
      <c r="AG63" s="565">
        <f t="shared" si="20"/>
        <v>0</v>
      </c>
      <c r="AH63" s="575">
        <f>'R.P. SEMANAL'!AF63</f>
        <v>0</v>
      </c>
      <c r="AI63" s="565">
        <f t="shared" si="21"/>
        <v>0</v>
      </c>
      <c r="AJ63" s="565">
        <f t="shared" si="22"/>
        <v>0</v>
      </c>
      <c r="AK63" s="575">
        <f>'R.P. SEMANAL'!AH63</f>
        <v>0</v>
      </c>
      <c r="AL63" s="565">
        <f t="shared" si="23"/>
        <v>0</v>
      </c>
      <c r="AM63" s="565">
        <f t="shared" si="24"/>
        <v>0</v>
      </c>
      <c r="AN63" s="575">
        <f>'R.P. SEMANAL'!AJ63</f>
        <v>0</v>
      </c>
      <c r="AO63" s="565">
        <f t="shared" si="2"/>
        <v>0</v>
      </c>
      <c r="AP63" s="565">
        <f t="shared" si="25"/>
        <v>0</v>
      </c>
      <c r="AQ63" s="575">
        <f>'R.P. SEMANAL'!AL63</f>
        <v>0</v>
      </c>
      <c r="AR63" s="565">
        <f t="shared" si="26"/>
        <v>0</v>
      </c>
      <c r="AS63" s="565">
        <f t="shared" si="27"/>
        <v>0</v>
      </c>
      <c r="AT63" s="575">
        <f>'R.P. SEMANAL'!AN63</f>
        <v>0</v>
      </c>
      <c r="AU63" s="565">
        <f t="shared" si="28"/>
        <v>0</v>
      </c>
      <c r="AV63" s="565">
        <f t="shared" si="29"/>
        <v>0</v>
      </c>
      <c r="AW63" s="575">
        <f>'R.P. SEMANAL'!AP63</f>
        <v>0</v>
      </c>
      <c r="AX63" s="636">
        <f t="shared" si="30"/>
        <v>0</v>
      </c>
      <c r="AY63" s="775">
        <f t="shared" si="31"/>
        <v>0</v>
      </c>
      <c r="AZ63" s="847">
        <f t="shared" si="37"/>
        <v>0</v>
      </c>
      <c r="BA63" s="846">
        <f t="shared" si="34"/>
        <v>0</v>
      </c>
      <c r="BB63" s="849">
        <f t="shared" si="35"/>
        <v>0</v>
      </c>
      <c r="BC63" s="782"/>
      <c r="BD63" s="633">
        <f>'R.P. SEMANAL'!BZ63</f>
        <v>0</v>
      </c>
      <c r="BE63" s="633">
        <f>'R.P. SEMANAL'!CB63</f>
        <v>0</v>
      </c>
      <c r="BF63" s="633">
        <f>'R.P. SEMANAL'!CD63</f>
        <v>0</v>
      </c>
      <c r="BG63" s="633">
        <f>'R.P. SEMANAL'!CF63</f>
        <v>0</v>
      </c>
      <c r="BH63" s="633">
        <f>'R.P. SEMANAL'!CH63</f>
        <v>0</v>
      </c>
      <c r="BI63" s="633">
        <f>'R.P. SEMANAL'!CJ63</f>
        <v>0</v>
      </c>
      <c r="BJ63" s="633">
        <f>'R.P. SEMANAL'!CL63</f>
        <v>0</v>
      </c>
      <c r="BK63" s="633">
        <f>'R.P. SEMANAL'!CN63</f>
        <v>0</v>
      </c>
      <c r="BL63" s="633">
        <f>'R.P. SEMANAL'!CP63</f>
        <v>0</v>
      </c>
      <c r="BM63" s="858">
        <f t="shared" si="32"/>
        <v>0</v>
      </c>
      <c r="BN63" s="1018" t="str">
        <f>IF('R.P. SEMANAL'!CX63="","",'R.P. SEMANAL'!CX63)</f>
        <v/>
      </c>
      <c r="BO63" s="1019"/>
      <c r="BP63" s="1020"/>
    </row>
    <row r="64" spans="1:68" ht="22.5" customHeight="1" x14ac:dyDescent="0.2">
      <c r="A64" s="1027"/>
      <c r="B64" s="862" t="str">
        <f>IF('R.P. SEMANAL'!J64="","",'R.P. SEMANAL'!J64)</f>
        <v/>
      </c>
      <c r="C64" s="577" t="str">
        <f>IF('R.P. SEMANAL'!K64="","",'R.P. SEMANAL'!K64)</f>
        <v/>
      </c>
      <c r="D64" s="575">
        <f>'R.P. SEMANAL'!L64</f>
        <v>0</v>
      </c>
      <c r="E64" s="576">
        <f t="shared" si="3"/>
        <v>0</v>
      </c>
      <c r="F64" s="576">
        <f t="shared" si="4"/>
        <v>0</v>
      </c>
      <c r="G64" s="575">
        <f>'R.P. SEMANAL'!N64</f>
        <v>0</v>
      </c>
      <c r="H64" s="565">
        <f t="shared" si="5"/>
        <v>0</v>
      </c>
      <c r="I64" s="565">
        <f t="shared" si="6"/>
        <v>0</v>
      </c>
      <c r="J64" s="575">
        <f>'R.P. SEMANAL'!P64</f>
        <v>0</v>
      </c>
      <c r="K64" s="565">
        <f t="shared" si="7"/>
        <v>0</v>
      </c>
      <c r="L64" s="565">
        <f t="shared" si="8"/>
        <v>0</v>
      </c>
      <c r="M64" s="575">
        <f>'R.P. SEMANAL'!R64</f>
        <v>0</v>
      </c>
      <c r="N64" s="565">
        <f t="shared" si="0"/>
        <v>0</v>
      </c>
      <c r="O64" s="565">
        <f t="shared" si="9"/>
        <v>0</v>
      </c>
      <c r="P64" s="575">
        <f>'R.P. SEMANAL'!T64</f>
        <v>0</v>
      </c>
      <c r="Q64" s="565">
        <f t="shared" si="10"/>
        <v>0</v>
      </c>
      <c r="R64" s="565">
        <f t="shared" si="11"/>
        <v>0</v>
      </c>
      <c r="S64" s="575">
        <f>'R.P. SEMANAL'!V64</f>
        <v>0</v>
      </c>
      <c r="T64" s="835">
        <f t="shared" si="12"/>
        <v>0</v>
      </c>
      <c r="U64" s="835">
        <f t="shared" si="13"/>
        <v>0</v>
      </c>
      <c r="V64" s="575">
        <f>'R.P. SEMANAL'!X64</f>
        <v>0</v>
      </c>
      <c r="W64" s="565">
        <f t="shared" si="1"/>
        <v>0</v>
      </c>
      <c r="X64" s="565">
        <f t="shared" si="14"/>
        <v>0</v>
      </c>
      <c r="Y64" s="575">
        <f>'R.P. SEMANAL'!Z64</f>
        <v>0</v>
      </c>
      <c r="Z64" s="565">
        <f t="shared" si="15"/>
        <v>0</v>
      </c>
      <c r="AA64" s="565">
        <f t="shared" si="16"/>
        <v>0</v>
      </c>
      <c r="AB64" s="575">
        <f>'R.P. SEMANAL'!AB64</f>
        <v>0</v>
      </c>
      <c r="AC64" s="565">
        <f t="shared" si="17"/>
        <v>0</v>
      </c>
      <c r="AD64" s="565">
        <f t="shared" si="18"/>
        <v>0</v>
      </c>
      <c r="AE64" s="575">
        <f>'R.P. SEMANAL'!AD64</f>
        <v>0</v>
      </c>
      <c r="AF64" s="565">
        <f t="shared" si="19"/>
        <v>0</v>
      </c>
      <c r="AG64" s="565">
        <f t="shared" si="20"/>
        <v>0</v>
      </c>
      <c r="AH64" s="575">
        <f>'R.P. SEMANAL'!AF64</f>
        <v>0</v>
      </c>
      <c r="AI64" s="565">
        <f t="shared" si="21"/>
        <v>0</v>
      </c>
      <c r="AJ64" s="565">
        <f t="shared" si="22"/>
        <v>0</v>
      </c>
      <c r="AK64" s="575">
        <f>'R.P. SEMANAL'!AH64</f>
        <v>0</v>
      </c>
      <c r="AL64" s="565">
        <f t="shared" si="23"/>
        <v>0</v>
      </c>
      <c r="AM64" s="565">
        <f t="shared" si="24"/>
        <v>0</v>
      </c>
      <c r="AN64" s="575">
        <f>'R.P. SEMANAL'!AJ64</f>
        <v>0</v>
      </c>
      <c r="AO64" s="565">
        <f t="shared" si="2"/>
        <v>0</v>
      </c>
      <c r="AP64" s="565">
        <f t="shared" si="25"/>
        <v>0</v>
      </c>
      <c r="AQ64" s="575">
        <f>'R.P. SEMANAL'!AL64</f>
        <v>0</v>
      </c>
      <c r="AR64" s="565">
        <f t="shared" si="26"/>
        <v>0</v>
      </c>
      <c r="AS64" s="565">
        <f t="shared" si="27"/>
        <v>0</v>
      </c>
      <c r="AT64" s="575">
        <f>'R.P. SEMANAL'!AN64</f>
        <v>0</v>
      </c>
      <c r="AU64" s="565">
        <f t="shared" si="28"/>
        <v>0</v>
      </c>
      <c r="AV64" s="565">
        <f t="shared" si="29"/>
        <v>0</v>
      </c>
      <c r="AW64" s="575">
        <f>'R.P. SEMANAL'!AP64</f>
        <v>0</v>
      </c>
      <c r="AX64" s="636">
        <f t="shared" si="30"/>
        <v>0</v>
      </c>
      <c r="AY64" s="775">
        <f t="shared" si="31"/>
        <v>0</v>
      </c>
      <c r="AZ64" s="847">
        <f t="shared" si="37"/>
        <v>0</v>
      </c>
      <c r="BA64" s="846">
        <f t="shared" si="34"/>
        <v>0</v>
      </c>
      <c r="BB64" s="849">
        <f t="shared" si="35"/>
        <v>0</v>
      </c>
      <c r="BC64" s="782"/>
      <c r="BD64" s="633">
        <f>'R.P. SEMANAL'!BZ64</f>
        <v>0</v>
      </c>
      <c r="BE64" s="633">
        <f>'R.P. SEMANAL'!CB64</f>
        <v>0</v>
      </c>
      <c r="BF64" s="633">
        <f>'R.P. SEMANAL'!CD64</f>
        <v>0</v>
      </c>
      <c r="BG64" s="633">
        <f>'R.P. SEMANAL'!CF64</f>
        <v>0</v>
      </c>
      <c r="BH64" s="633">
        <f>'R.P. SEMANAL'!CH64</f>
        <v>0</v>
      </c>
      <c r="BI64" s="633">
        <f>'R.P. SEMANAL'!CJ64</f>
        <v>0</v>
      </c>
      <c r="BJ64" s="633">
        <f>'R.P. SEMANAL'!CL64</f>
        <v>0</v>
      </c>
      <c r="BK64" s="633">
        <f>'R.P. SEMANAL'!CN64</f>
        <v>0</v>
      </c>
      <c r="BL64" s="633">
        <f>'R.P. SEMANAL'!CP64</f>
        <v>0</v>
      </c>
      <c r="BM64" s="858">
        <f t="shared" si="32"/>
        <v>0</v>
      </c>
      <c r="BN64" s="1018" t="str">
        <f>IF('R.P. SEMANAL'!CX64="","",'R.P. SEMANAL'!CX64)</f>
        <v/>
      </c>
      <c r="BO64" s="1019"/>
      <c r="BP64" s="1020"/>
    </row>
    <row r="65" spans="1:68" ht="22.5" customHeight="1" x14ac:dyDescent="0.2">
      <c r="A65" s="1027"/>
      <c r="B65" s="862" t="str">
        <f>IF('R.P. SEMANAL'!J65="","",'R.P. SEMANAL'!J65)</f>
        <v/>
      </c>
      <c r="C65" s="577" t="str">
        <f>IF('R.P. SEMANAL'!K65="","",'R.P. SEMANAL'!K65)</f>
        <v/>
      </c>
      <c r="D65" s="575">
        <f>'R.P. SEMANAL'!L65</f>
        <v>0</v>
      </c>
      <c r="E65" s="576">
        <f t="shared" si="3"/>
        <v>0</v>
      </c>
      <c r="F65" s="576">
        <f t="shared" si="4"/>
        <v>0</v>
      </c>
      <c r="G65" s="575">
        <f>'R.P. SEMANAL'!N65</f>
        <v>0</v>
      </c>
      <c r="H65" s="565">
        <f t="shared" si="5"/>
        <v>0</v>
      </c>
      <c r="I65" s="565">
        <f t="shared" si="6"/>
        <v>0</v>
      </c>
      <c r="J65" s="575">
        <f>'R.P. SEMANAL'!P65</f>
        <v>0</v>
      </c>
      <c r="K65" s="565">
        <f t="shared" si="7"/>
        <v>0</v>
      </c>
      <c r="L65" s="565">
        <f t="shared" si="8"/>
        <v>0</v>
      </c>
      <c r="M65" s="575">
        <f>'R.P. SEMANAL'!R65</f>
        <v>0</v>
      </c>
      <c r="N65" s="565">
        <f t="shared" si="0"/>
        <v>0</v>
      </c>
      <c r="O65" s="565">
        <f t="shared" si="9"/>
        <v>0</v>
      </c>
      <c r="P65" s="575">
        <f>'R.P. SEMANAL'!T65</f>
        <v>0</v>
      </c>
      <c r="Q65" s="565">
        <f t="shared" si="10"/>
        <v>0</v>
      </c>
      <c r="R65" s="565">
        <f t="shared" si="11"/>
        <v>0</v>
      </c>
      <c r="S65" s="575">
        <f>'R.P. SEMANAL'!V65</f>
        <v>0</v>
      </c>
      <c r="T65" s="835">
        <f t="shared" si="12"/>
        <v>0</v>
      </c>
      <c r="U65" s="835">
        <f t="shared" si="13"/>
        <v>0</v>
      </c>
      <c r="V65" s="575">
        <f>'R.P. SEMANAL'!X65</f>
        <v>0</v>
      </c>
      <c r="W65" s="565">
        <f t="shared" si="1"/>
        <v>0</v>
      </c>
      <c r="X65" s="565">
        <f t="shared" si="14"/>
        <v>0</v>
      </c>
      <c r="Y65" s="575">
        <f>'R.P. SEMANAL'!Z65</f>
        <v>0</v>
      </c>
      <c r="Z65" s="565">
        <f t="shared" si="15"/>
        <v>0</v>
      </c>
      <c r="AA65" s="565">
        <f t="shared" si="16"/>
        <v>0</v>
      </c>
      <c r="AB65" s="575">
        <f>'R.P. SEMANAL'!AB65</f>
        <v>0</v>
      </c>
      <c r="AC65" s="565">
        <f t="shared" si="17"/>
        <v>0</v>
      </c>
      <c r="AD65" s="565">
        <f t="shared" si="18"/>
        <v>0</v>
      </c>
      <c r="AE65" s="575">
        <f>'R.P. SEMANAL'!AD65</f>
        <v>0</v>
      </c>
      <c r="AF65" s="565">
        <f t="shared" si="19"/>
        <v>0</v>
      </c>
      <c r="AG65" s="565">
        <f t="shared" si="20"/>
        <v>0</v>
      </c>
      <c r="AH65" s="575">
        <f>'R.P. SEMANAL'!AF65</f>
        <v>0</v>
      </c>
      <c r="AI65" s="565">
        <f t="shared" si="21"/>
        <v>0</v>
      </c>
      <c r="AJ65" s="565">
        <f t="shared" si="22"/>
        <v>0</v>
      </c>
      <c r="AK65" s="575">
        <f>'R.P. SEMANAL'!AH65</f>
        <v>0</v>
      </c>
      <c r="AL65" s="565">
        <f t="shared" si="23"/>
        <v>0</v>
      </c>
      <c r="AM65" s="565">
        <f t="shared" si="24"/>
        <v>0</v>
      </c>
      <c r="AN65" s="575">
        <f>'R.P. SEMANAL'!AJ65</f>
        <v>0</v>
      </c>
      <c r="AO65" s="565">
        <f t="shared" si="2"/>
        <v>0</v>
      </c>
      <c r="AP65" s="565">
        <f t="shared" si="25"/>
        <v>0</v>
      </c>
      <c r="AQ65" s="575">
        <f>'R.P. SEMANAL'!AL65</f>
        <v>0</v>
      </c>
      <c r="AR65" s="565">
        <f t="shared" si="26"/>
        <v>0</v>
      </c>
      <c r="AS65" s="565">
        <f t="shared" si="27"/>
        <v>0</v>
      </c>
      <c r="AT65" s="575">
        <f>'R.P. SEMANAL'!AN65</f>
        <v>0</v>
      </c>
      <c r="AU65" s="565">
        <f t="shared" si="28"/>
        <v>0</v>
      </c>
      <c r="AV65" s="565">
        <f t="shared" si="29"/>
        <v>0</v>
      </c>
      <c r="AW65" s="575">
        <f>'R.P. SEMANAL'!AP65</f>
        <v>0</v>
      </c>
      <c r="AX65" s="636">
        <f t="shared" si="30"/>
        <v>0</v>
      </c>
      <c r="AY65" s="775">
        <f t="shared" si="31"/>
        <v>0</v>
      </c>
      <c r="AZ65" s="847">
        <f t="shared" si="37"/>
        <v>0</v>
      </c>
      <c r="BA65" s="846">
        <f t="shared" si="34"/>
        <v>0</v>
      </c>
      <c r="BB65" s="849">
        <f t="shared" si="35"/>
        <v>0</v>
      </c>
      <c r="BC65" s="782"/>
      <c r="BD65" s="633">
        <f>'R.P. SEMANAL'!BZ65</f>
        <v>0</v>
      </c>
      <c r="BE65" s="633">
        <f>'R.P. SEMANAL'!CB65</f>
        <v>0</v>
      </c>
      <c r="BF65" s="633">
        <f>'R.P. SEMANAL'!CD65</f>
        <v>0</v>
      </c>
      <c r="BG65" s="633">
        <f>'R.P. SEMANAL'!CF65</f>
        <v>0</v>
      </c>
      <c r="BH65" s="633">
        <f>'R.P. SEMANAL'!CH65</f>
        <v>0</v>
      </c>
      <c r="BI65" s="633">
        <f>'R.P. SEMANAL'!CJ65</f>
        <v>0</v>
      </c>
      <c r="BJ65" s="633">
        <f>'R.P. SEMANAL'!CL65</f>
        <v>0</v>
      </c>
      <c r="BK65" s="633">
        <f>'R.P. SEMANAL'!CN65</f>
        <v>0</v>
      </c>
      <c r="BL65" s="633">
        <f>'R.P. SEMANAL'!CP65</f>
        <v>0</v>
      </c>
      <c r="BM65" s="858">
        <f t="shared" si="32"/>
        <v>0</v>
      </c>
      <c r="BN65" s="1018" t="str">
        <f>IF('R.P. SEMANAL'!CX65="","",'R.P. SEMANAL'!CX65)</f>
        <v/>
      </c>
      <c r="BO65" s="1019"/>
      <c r="BP65" s="1020"/>
    </row>
    <row r="66" spans="1:68" ht="22.5" customHeight="1" x14ac:dyDescent="0.2">
      <c r="A66" s="1027"/>
      <c r="B66" s="862" t="str">
        <f>IF('R.P. SEMANAL'!J66="","",'R.P. SEMANAL'!J66)</f>
        <v/>
      </c>
      <c r="C66" s="577" t="str">
        <f>IF('R.P. SEMANAL'!K66="","",'R.P. SEMANAL'!K66)</f>
        <v/>
      </c>
      <c r="D66" s="575">
        <f>'R.P. SEMANAL'!L66</f>
        <v>0</v>
      </c>
      <c r="E66" s="576">
        <f t="shared" si="3"/>
        <v>0</v>
      </c>
      <c r="F66" s="576">
        <f t="shared" si="4"/>
        <v>0</v>
      </c>
      <c r="G66" s="575">
        <f>'R.P. SEMANAL'!N66</f>
        <v>0</v>
      </c>
      <c r="H66" s="565">
        <f t="shared" si="5"/>
        <v>0</v>
      </c>
      <c r="I66" s="565">
        <f t="shared" si="6"/>
        <v>0</v>
      </c>
      <c r="J66" s="575">
        <f>'R.P. SEMANAL'!P66</f>
        <v>0</v>
      </c>
      <c r="K66" s="565">
        <f t="shared" si="7"/>
        <v>0</v>
      </c>
      <c r="L66" s="565">
        <f t="shared" si="8"/>
        <v>0</v>
      </c>
      <c r="M66" s="575">
        <f>'R.P. SEMANAL'!R66</f>
        <v>0</v>
      </c>
      <c r="N66" s="565">
        <f t="shared" si="0"/>
        <v>0</v>
      </c>
      <c r="O66" s="565">
        <f t="shared" si="9"/>
        <v>0</v>
      </c>
      <c r="P66" s="575">
        <f>'R.P. SEMANAL'!T66</f>
        <v>0</v>
      </c>
      <c r="Q66" s="565">
        <f t="shared" si="10"/>
        <v>0</v>
      </c>
      <c r="R66" s="565">
        <f t="shared" si="11"/>
        <v>0</v>
      </c>
      <c r="S66" s="575">
        <f>'R.P. SEMANAL'!V66</f>
        <v>0</v>
      </c>
      <c r="T66" s="835">
        <f t="shared" si="12"/>
        <v>0</v>
      </c>
      <c r="U66" s="835">
        <f t="shared" si="13"/>
        <v>0</v>
      </c>
      <c r="V66" s="575">
        <f>'R.P. SEMANAL'!X66</f>
        <v>0</v>
      </c>
      <c r="W66" s="565">
        <f t="shared" si="1"/>
        <v>0</v>
      </c>
      <c r="X66" s="565">
        <f t="shared" si="14"/>
        <v>0</v>
      </c>
      <c r="Y66" s="575">
        <f>'R.P. SEMANAL'!Z66</f>
        <v>0</v>
      </c>
      <c r="Z66" s="565">
        <f t="shared" si="15"/>
        <v>0</v>
      </c>
      <c r="AA66" s="565">
        <f t="shared" si="16"/>
        <v>0</v>
      </c>
      <c r="AB66" s="575">
        <f>'R.P. SEMANAL'!AB66</f>
        <v>0</v>
      </c>
      <c r="AC66" s="565">
        <f t="shared" si="17"/>
        <v>0</v>
      </c>
      <c r="AD66" s="565">
        <f t="shared" si="18"/>
        <v>0</v>
      </c>
      <c r="AE66" s="575">
        <f>'R.P. SEMANAL'!AD66</f>
        <v>0</v>
      </c>
      <c r="AF66" s="565">
        <f t="shared" si="19"/>
        <v>0</v>
      </c>
      <c r="AG66" s="565">
        <f t="shared" si="20"/>
        <v>0</v>
      </c>
      <c r="AH66" s="575">
        <f>'R.P. SEMANAL'!AF66</f>
        <v>0</v>
      </c>
      <c r="AI66" s="565">
        <f t="shared" si="21"/>
        <v>0</v>
      </c>
      <c r="AJ66" s="565">
        <f t="shared" si="22"/>
        <v>0</v>
      </c>
      <c r="AK66" s="575">
        <f>'R.P. SEMANAL'!AH66</f>
        <v>0</v>
      </c>
      <c r="AL66" s="565">
        <f t="shared" si="23"/>
        <v>0</v>
      </c>
      <c r="AM66" s="565">
        <f t="shared" si="24"/>
        <v>0</v>
      </c>
      <c r="AN66" s="575">
        <f>'R.P. SEMANAL'!AJ66</f>
        <v>0</v>
      </c>
      <c r="AO66" s="565">
        <f t="shared" si="2"/>
        <v>0</v>
      </c>
      <c r="AP66" s="565">
        <f t="shared" si="25"/>
        <v>0</v>
      </c>
      <c r="AQ66" s="575">
        <f>'R.P. SEMANAL'!AL66</f>
        <v>0</v>
      </c>
      <c r="AR66" s="565">
        <f t="shared" si="26"/>
        <v>0</v>
      </c>
      <c r="AS66" s="565">
        <f t="shared" si="27"/>
        <v>0</v>
      </c>
      <c r="AT66" s="575">
        <f>'R.P. SEMANAL'!AN66</f>
        <v>0</v>
      </c>
      <c r="AU66" s="565">
        <f t="shared" si="28"/>
        <v>0</v>
      </c>
      <c r="AV66" s="565">
        <f t="shared" si="29"/>
        <v>0</v>
      </c>
      <c r="AW66" s="575">
        <f>'R.P. SEMANAL'!AP66</f>
        <v>0</v>
      </c>
      <c r="AX66" s="636">
        <f t="shared" si="30"/>
        <v>0</v>
      </c>
      <c r="AY66" s="775">
        <f t="shared" si="31"/>
        <v>0</v>
      </c>
      <c r="AZ66" s="847">
        <f t="shared" si="37"/>
        <v>0</v>
      </c>
      <c r="BA66" s="846">
        <f t="shared" si="34"/>
        <v>0</v>
      </c>
      <c r="BB66" s="849">
        <f t="shared" si="35"/>
        <v>0</v>
      </c>
      <c r="BC66" s="782"/>
      <c r="BD66" s="633">
        <f>'R.P. SEMANAL'!BZ66</f>
        <v>0</v>
      </c>
      <c r="BE66" s="633">
        <f>'R.P. SEMANAL'!CB66</f>
        <v>0</v>
      </c>
      <c r="BF66" s="633">
        <f>'R.P. SEMANAL'!CD66</f>
        <v>0</v>
      </c>
      <c r="BG66" s="633">
        <f>'R.P. SEMANAL'!CF66</f>
        <v>0</v>
      </c>
      <c r="BH66" s="633">
        <f>'R.P. SEMANAL'!CH66</f>
        <v>0</v>
      </c>
      <c r="BI66" s="633">
        <f>'R.P. SEMANAL'!CJ66</f>
        <v>0</v>
      </c>
      <c r="BJ66" s="633">
        <f>'R.P. SEMANAL'!CL66</f>
        <v>0</v>
      </c>
      <c r="BK66" s="633">
        <f>'R.P. SEMANAL'!CN66</f>
        <v>0</v>
      </c>
      <c r="BL66" s="633">
        <f>'R.P. SEMANAL'!CP66</f>
        <v>0</v>
      </c>
      <c r="BM66" s="858">
        <f t="shared" si="32"/>
        <v>0</v>
      </c>
      <c r="BN66" s="1018" t="str">
        <f>IF('R.P. SEMANAL'!CX66="","",'R.P. SEMANAL'!CX66)</f>
        <v/>
      </c>
      <c r="BO66" s="1019"/>
      <c r="BP66" s="1020"/>
    </row>
    <row r="67" spans="1:68" ht="22.5" customHeight="1" x14ac:dyDescent="0.2">
      <c r="A67" s="1027"/>
      <c r="B67" s="862" t="str">
        <f>IF('R.P. SEMANAL'!J67="","",'R.P. SEMANAL'!J67)</f>
        <v/>
      </c>
      <c r="C67" s="577" t="str">
        <f>IF('R.P. SEMANAL'!K67="","",'R.P. SEMANAL'!K67)</f>
        <v/>
      </c>
      <c r="D67" s="575">
        <f>'R.P. SEMANAL'!L67</f>
        <v>0</v>
      </c>
      <c r="E67" s="576">
        <f t="shared" si="3"/>
        <v>0</v>
      </c>
      <c r="F67" s="576">
        <f t="shared" si="4"/>
        <v>0</v>
      </c>
      <c r="G67" s="575">
        <f>'R.P. SEMANAL'!N67</f>
        <v>0</v>
      </c>
      <c r="H67" s="565">
        <f t="shared" si="5"/>
        <v>0</v>
      </c>
      <c r="I67" s="565">
        <f t="shared" si="6"/>
        <v>0</v>
      </c>
      <c r="J67" s="575">
        <f>'R.P. SEMANAL'!P67</f>
        <v>0</v>
      </c>
      <c r="K67" s="565">
        <f t="shared" si="7"/>
        <v>0</v>
      </c>
      <c r="L67" s="565">
        <f t="shared" si="8"/>
        <v>0</v>
      </c>
      <c r="M67" s="575">
        <f>'R.P. SEMANAL'!R67</f>
        <v>0</v>
      </c>
      <c r="N67" s="565">
        <f t="shared" si="0"/>
        <v>0</v>
      </c>
      <c r="O67" s="565">
        <f t="shared" si="9"/>
        <v>0</v>
      </c>
      <c r="P67" s="575">
        <f>'R.P. SEMANAL'!T67</f>
        <v>0</v>
      </c>
      <c r="Q67" s="565">
        <f t="shared" si="10"/>
        <v>0</v>
      </c>
      <c r="R67" s="565">
        <f t="shared" si="11"/>
        <v>0</v>
      </c>
      <c r="S67" s="575">
        <f>'R.P. SEMANAL'!V67</f>
        <v>0</v>
      </c>
      <c r="T67" s="835">
        <f t="shared" si="12"/>
        <v>0</v>
      </c>
      <c r="U67" s="835">
        <f t="shared" si="13"/>
        <v>0</v>
      </c>
      <c r="V67" s="575">
        <f>'R.P. SEMANAL'!X67</f>
        <v>0</v>
      </c>
      <c r="W67" s="565">
        <f t="shared" si="1"/>
        <v>0</v>
      </c>
      <c r="X67" s="565">
        <f t="shared" si="14"/>
        <v>0</v>
      </c>
      <c r="Y67" s="575">
        <f>'R.P. SEMANAL'!Z67</f>
        <v>0</v>
      </c>
      <c r="Z67" s="565">
        <f t="shared" si="15"/>
        <v>0</v>
      </c>
      <c r="AA67" s="565">
        <f t="shared" si="16"/>
        <v>0</v>
      </c>
      <c r="AB67" s="575">
        <f>'R.P. SEMANAL'!AB67</f>
        <v>0</v>
      </c>
      <c r="AC67" s="565">
        <f t="shared" si="17"/>
        <v>0</v>
      </c>
      <c r="AD67" s="565">
        <f t="shared" si="18"/>
        <v>0</v>
      </c>
      <c r="AE67" s="575">
        <f>'R.P. SEMANAL'!AD67</f>
        <v>0</v>
      </c>
      <c r="AF67" s="565">
        <f t="shared" si="19"/>
        <v>0</v>
      </c>
      <c r="AG67" s="565">
        <f t="shared" si="20"/>
        <v>0</v>
      </c>
      <c r="AH67" s="575">
        <f>'R.P. SEMANAL'!AF67</f>
        <v>0</v>
      </c>
      <c r="AI67" s="565">
        <f t="shared" si="21"/>
        <v>0</v>
      </c>
      <c r="AJ67" s="565">
        <f t="shared" si="22"/>
        <v>0</v>
      </c>
      <c r="AK67" s="575">
        <f>'R.P. SEMANAL'!AH67</f>
        <v>0</v>
      </c>
      <c r="AL67" s="565">
        <f t="shared" si="23"/>
        <v>0</v>
      </c>
      <c r="AM67" s="565">
        <f t="shared" si="24"/>
        <v>0</v>
      </c>
      <c r="AN67" s="575">
        <f>'R.P. SEMANAL'!AJ67</f>
        <v>0</v>
      </c>
      <c r="AO67" s="565">
        <f t="shared" si="2"/>
        <v>0</v>
      </c>
      <c r="AP67" s="565">
        <f t="shared" si="25"/>
        <v>0</v>
      </c>
      <c r="AQ67" s="575">
        <f>'R.P. SEMANAL'!AL67</f>
        <v>0</v>
      </c>
      <c r="AR67" s="565">
        <f t="shared" si="26"/>
        <v>0</v>
      </c>
      <c r="AS67" s="565">
        <f t="shared" si="27"/>
        <v>0</v>
      </c>
      <c r="AT67" s="575">
        <f>'R.P. SEMANAL'!AN67</f>
        <v>0</v>
      </c>
      <c r="AU67" s="565">
        <f t="shared" si="28"/>
        <v>0</v>
      </c>
      <c r="AV67" s="565">
        <f t="shared" si="29"/>
        <v>0</v>
      </c>
      <c r="AW67" s="575">
        <f>'R.P. SEMANAL'!AP67</f>
        <v>0</v>
      </c>
      <c r="AX67" s="636">
        <f t="shared" si="30"/>
        <v>0</v>
      </c>
      <c r="AY67" s="775">
        <f t="shared" si="31"/>
        <v>0</v>
      </c>
      <c r="AZ67" s="847">
        <f t="shared" si="37"/>
        <v>0</v>
      </c>
      <c r="BA67" s="846">
        <f t="shared" si="34"/>
        <v>0</v>
      </c>
      <c r="BB67" s="849">
        <f t="shared" si="35"/>
        <v>0</v>
      </c>
      <c r="BC67" s="782"/>
      <c r="BD67" s="633">
        <f>'R.P. SEMANAL'!BZ67</f>
        <v>0</v>
      </c>
      <c r="BE67" s="633">
        <f>'R.P. SEMANAL'!CB67</f>
        <v>0</v>
      </c>
      <c r="BF67" s="633">
        <f>'R.P. SEMANAL'!CD67</f>
        <v>0</v>
      </c>
      <c r="BG67" s="633">
        <f>'R.P. SEMANAL'!CF67</f>
        <v>0</v>
      </c>
      <c r="BH67" s="633">
        <f>'R.P. SEMANAL'!CH67</f>
        <v>0</v>
      </c>
      <c r="BI67" s="633">
        <f>'R.P. SEMANAL'!CJ67</f>
        <v>0</v>
      </c>
      <c r="BJ67" s="633">
        <f>'R.P. SEMANAL'!CL67</f>
        <v>0</v>
      </c>
      <c r="BK67" s="633">
        <f>'R.P. SEMANAL'!CN67</f>
        <v>0</v>
      </c>
      <c r="BL67" s="633">
        <f>'R.P. SEMANAL'!CP67</f>
        <v>0</v>
      </c>
      <c r="BM67" s="858">
        <f t="shared" si="32"/>
        <v>0</v>
      </c>
      <c r="BN67" s="1018" t="str">
        <f>IF('R.P. SEMANAL'!CX67="","",'R.P. SEMANAL'!CX67)</f>
        <v/>
      </c>
      <c r="BO67" s="1019"/>
      <c r="BP67" s="1020"/>
    </row>
    <row r="68" spans="1:68" ht="22.5" customHeight="1" x14ac:dyDescent="0.2">
      <c r="A68" s="1027"/>
      <c r="B68" s="862" t="str">
        <f>IF('R.P. SEMANAL'!J68="","",'R.P. SEMANAL'!J68)</f>
        <v/>
      </c>
      <c r="C68" s="577" t="str">
        <f>IF('R.P. SEMANAL'!K68="","",'R.P. SEMANAL'!K68)</f>
        <v/>
      </c>
      <c r="D68" s="575">
        <f>'R.P. SEMANAL'!L68</f>
        <v>0</v>
      </c>
      <c r="E68" s="576">
        <f t="shared" si="3"/>
        <v>0</v>
      </c>
      <c r="F68" s="576">
        <f t="shared" si="4"/>
        <v>0</v>
      </c>
      <c r="G68" s="575">
        <f>'R.P. SEMANAL'!N68</f>
        <v>0</v>
      </c>
      <c r="H68" s="565">
        <f t="shared" si="5"/>
        <v>0</v>
      </c>
      <c r="I68" s="565">
        <f t="shared" si="6"/>
        <v>0</v>
      </c>
      <c r="J68" s="575">
        <f>'R.P. SEMANAL'!P68</f>
        <v>0</v>
      </c>
      <c r="K68" s="565">
        <f t="shared" si="7"/>
        <v>0</v>
      </c>
      <c r="L68" s="565">
        <f t="shared" si="8"/>
        <v>0</v>
      </c>
      <c r="M68" s="575">
        <f>'R.P. SEMANAL'!R68</f>
        <v>0</v>
      </c>
      <c r="N68" s="565">
        <f t="shared" si="0"/>
        <v>0</v>
      </c>
      <c r="O68" s="565">
        <f t="shared" si="9"/>
        <v>0</v>
      </c>
      <c r="P68" s="575">
        <f>'R.P. SEMANAL'!T68</f>
        <v>0</v>
      </c>
      <c r="Q68" s="565">
        <f t="shared" si="10"/>
        <v>0</v>
      </c>
      <c r="R68" s="565">
        <f t="shared" si="11"/>
        <v>0</v>
      </c>
      <c r="S68" s="575">
        <f>'R.P. SEMANAL'!V68</f>
        <v>0</v>
      </c>
      <c r="T68" s="835">
        <f t="shared" si="12"/>
        <v>0</v>
      </c>
      <c r="U68" s="835">
        <f t="shared" si="13"/>
        <v>0</v>
      </c>
      <c r="V68" s="575">
        <f>'R.P. SEMANAL'!X68</f>
        <v>0</v>
      </c>
      <c r="W68" s="565">
        <f t="shared" si="1"/>
        <v>0</v>
      </c>
      <c r="X68" s="565">
        <f t="shared" si="14"/>
        <v>0</v>
      </c>
      <c r="Y68" s="575">
        <f>'R.P. SEMANAL'!Z68</f>
        <v>0</v>
      </c>
      <c r="Z68" s="565">
        <f t="shared" si="15"/>
        <v>0</v>
      </c>
      <c r="AA68" s="565">
        <f t="shared" si="16"/>
        <v>0</v>
      </c>
      <c r="AB68" s="575">
        <f>'R.P. SEMANAL'!AB68</f>
        <v>0</v>
      </c>
      <c r="AC68" s="565">
        <f t="shared" si="17"/>
        <v>0</v>
      </c>
      <c r="AD68" s="565">
        <f t="shared" si="18"/>
        <v>0</v>
      </c>
      <c r="AE68" s="575">
        <f>'R.P. SEMANAL'!AD68</f>
        <v>0</v>
      </c>
      <c r="AF68" s="565">
        <f t="shared" si="19"/>
        <v>0</v>
      </c>
      <c r="AG68" s="565">
        <f t="shared" si="20"/>
        <v>0</v>
      </c>
      <c r="AH68" s="575">
        <f>'R.P. SEMANAL'!AF68</f>
        <v>0</v>
      </c>
      <c r="AI68" s="565">
        <f t="shared" si="21"/>
        <v>0</v>
      </c>
      <c r="AJ68" s="565">
        <f t="shared" si="22"/>
        <v>0</v>
      </c>
      <c r="AK68" s="575">
        <f>'R.P. SEMANAL'!AH68</f>
        <v>0</v>
      </c>
      <c r="AL68" s="565">
        <f t="shared" si="23"/>
        <v>0</v>
      </c>
      <c r="AM68" s="565">
        <f t="shared" si="24"/>
        <v>0</v>
      </c>
      <c r="AN68" s="575">
        <f>'R.P. SEMANAL'!AJ68</f>
        <v>0</v>
      </c>
      <c r="AO68" s="565">
        <f t="shared" si="2"/>
        <v>0</v>
      </c>
      <c r="AP68" s="565">
        <f t="shared" si="25"/>
        <v>0</v>
      </c>
      <c r="AQ68" s="575">
        <f>'R.P. SEMANAL'!AL68</f>
        <v>0</v>
      </c>
      <c r="AR68" s="565">
        <f t="shared" si="26"/>
        <v>0</v>
      </c>
      <c r="AS68" s="565">
        <f t="shared" si="27"/>
        <v>0</v>
      </c>
      <c r="AT68" s="575">
        <f>'R.P. SEMANAL'!AN68</f>
        <v>0</v>
      </c>
      <c r="AU68" s="565">
        <f t="shared" si="28"/>
        <v>0</v>
      </c>
      <c r="AV68" s="565">
        <f t="shared" si="29"/>
        <v>0</v>
      </c>
      <c r="AW68" s="575">
        <f>'R.P. SEMANAL'!AP68</f>
        <v>0</v>
      </c>
      <c r="AX68" s="636">
        <f t="shared" si="30"/>
        <v>0</v>
      </c>
      <c r="AY68" s="775">
        <f t="shared" si="31"/>
        <v>0</v>
      </c>
      <c r="AZ68" s="847">
        <f t="shared" si="37"/>
        <v>0</v>
      </c>
      <c r="BA68" s="846">
        <f t="shared" si="34"/>
        <v>0</v>
      </c>
      <c r="BB68" s="849">
        <f t="shared" si="35"/>
        <v>0</v>
      </c>
      <c r="BC68" s="782"/>
      <c r="BD68" s="633">
        <f>'R.P. SEMANAL'!BZ68</f>
        <v>0</v>
      </c>
      <c r="BE68" s="633">
        <f>'R.P. SEMANAL'!CB68</f>
        <v>0</v>
      </c>
      <c r="BF68" s="633">
        <f>'R.P. SEMANAL'!CD68</f>
        <v>0</v>
      </c>
      <c r="BG68" s="633">
        <f>'R.P. SEMANAL'!CF68</f>
        <v>0</v>
      </c>
      <c r="BH68" s="633">
        <f>'R.P. SEMANAL'!CH68</f>
        <v>0</v>
      </c>
      <c r="BI68" s="633">
        <f>'R.P. SEMANAL'!CJ68</f>
        <v>0</v>
      </c>
      <c r="BJ68" s="633">
        <f>'R.P. SEMANAL'!CL68</f>
        <v>0</v>
      </c>
      <c r="BK68" s="633">
        <f>'R.P. SEMANAL'!CN68</f>
        <v>0</v>
      </c>
      <c r="BL68" s="633">
        <f>'R.P. SEMANAL'!CP68</f>
        <v>0</v>
      </c>
      <c r="BM68" s="858">
        <f t="shared" si="32"/>
        <v>0</v>
      </c>
      <c r="BN68" s="1018" t="str">
        <f>IF('R.P. SEMANAL'!CX68="","",'R.P. SEMANAL'!CX68)</f>
        <v/>
      </c>
      <c r="BO68" s="1019"/>
      <c r="BP68" s="1020"/>
    </row>
    <row r="69" spans="1:68" ht="22.5" customHeight="1" x14ac:dyDescent="0.2">
      <c r="A69" s="1027"/>
      <c r="B69" s="862" t="str">
        <f>IF('R.P. SEMANAL'!J69="","",'R.P. SEMANAL'!J69)</f>
        <v/>
      </c>
      <c r="C69" s="577" t="str">
        <f>IF('R.P. SEMANAL'!K69="","",'R.P. SEMANAL'!K69)</f>
        <v/>
      </c>
      <c r="D69" s="575">
        <f>'R.P. SEMANAL'!L69</f>
        <v>0</v>
      </c>
      <c r="E69" s="576">
        <f t="shared" si="3"/>
        <v>0</v>
      </c>
      <c r="F69" s="576">
        <f t="shared" si="4"/>
        <v>0</v>
      </c>
      <c r="G69" s="575">
        <f>'R.P. SEMANAL'!N69</f>
        <v>0</v>
      </c>
      <c r="H69" s="565">
        <f t="shared" si="5"/>
        <v>0</v>
      </c>
      <c r="I69" s="565">
        <f t="shared" si="6"/>
        <v>0</v>
      </c>
      <c r="J69" s="575">
        <f>'R.P. SEMANAL'!P69</f>
        <v>0</v>
      </c>
      <c r="K69" s="565">
        <f t="shared" si="7"/>
        <v>0</v>
      </c>
      <c r="L69" s="565">
        <f t="shared" si="8"/>
        <v>0</v>
      </c>
      <c r="M69" s="575">
        <f>'R.P. SEMANAL'!R69</f>
        <v>0</v>
      </c>
      <c r="N69" s="565">
        <f t="shared" si="0"/>
        <v>0</v>
      </c>
      <c r="O69" s="565">
        <f t="shared" si="9"/>
        <v>0</v>
      </c>
      <c r="P69" s="575">
        <f>'R.P. SEMANAL'!T69</f>
        <v>0</v>
      </c>
      <c r="Q69" s="565">
        <f t="shared" si="10"/>
        <v>0</v>
      </c>
      <c r="R69" s="565">
        <f t="shared" si="11"/>
        <v>0</v>
      </c>
      <c r="S69" s="575">
        <f>'R.P. SEMANAL'!V69</f>
        <v>0</v>
      </c>
      <c r="T69" s="835">
        <f t="shared" si="12"/>
        <v>0</v>
      </c>
      <c r="U69" s="835">
        <f t="shared" si="13"/>
        <v>0</v>
      </c>
      <c r="V69" s="575">
        <f>'R.P. SEMANAL'!X69</f>
        <v>0</v>
      </c>
      <c r="W69" s="565">
        <f t="shared" si="1"/>
        <v>0</v>
      </c>
      <c r="X69" s="565">
        <f t="shared" si="14"/>
        <v>0</v>
      </c>
      <c r="Y69" s="575">
        <f>'R.P. SEMANAL'!Z69</f>
        <v>0</v>
      </c>
      <c r="Z69" s="565">
        <f t="shared" si="15"/>
        <v>0</v>
      </c>
      <c r="AA69" s="565">
        <f t="shared" si="16"/>
        <v>0</v>
      </c>
      <c r="AB69" s="575">
        <f>'R.P. SEMANAL'!AB69</f>
        <v>0</v>
      </c>
      <c r="AC69" s="565">
        <f t="shared" si="17"/>
        <v>0</v>
      </c>
      <c r="AD69" s="565">
        <f t="shared" si="18"/>
        <v>0</v>
      </c>
      <c r="AE69" s="575">
        <f>'R.P. SEMANAL'!AD69</f>
        <v>0</v>
      </c>
      <c r="AF69" s="565">
        <f t="shared" si="19"/>
        <v>0</v>
      </c>
      <c r="AG69" s="565">
        <f t="shared" si="20"/>
        <v>0</v>
      </c>
      <c r="AH69" s="575">
        <f>'R.P. SEMANAL'!AF69</f>
        <v>0</v>
      </c>
      <c r="AI69" s="565">
        <f t="shared" si="21"/>
        <v>0</v>
      </c>
      <c r="AJ69" s="565">
        <f t="shared" si="22"/>
        <v>0</v>
      </c>
      <c r="AK69" s="575">
        <f>'R.P. SEMANAL'!AH69</f>
        <v>0</v>
      </c>
      <c r="AL69" s="565">
        <f t="shared" si="23"/>
        <v>0</v>
      </c>
      <c r="AM69" s="565">
        <f t="shared" si="24"/>
        <v>0</v>
      </c>
      <c r="AN69" s="575">
        <f>'R.P. SEMANAL'!AJ69</f>
        <v>0</v>
      </c>
      <c r="AO69" s="565">
        <f t="shared" si="2"/>
        <v>0</v>
      </c>
      <c r="AP69" s="565">
        <f t="shared" si="25"/>
        <v>0</v>
      </c>
      <c r="AQ69" s="575">
        <f>'R.P. SEMANAL'!AL69</f>
        <v>0</v>
      </c>
      <c r="AR69" s="565">
        <f t="shared" si="26"/>
        <v>0</v>
      </c>
      <c r="AS69" s="565">
        <f t="shared" si="27"/>
        <v>0</v>
      </c>
      <c r="AT69" s="575">
        <f>'R.P. SEMANAL'!AN69</f>
        <v>0</v>
      </c>
      <c r="AU69" s="565">
        <f t="shared" si="28"/>
        <v>0</v>
      </c>
      <c r="AV69" s="565">
        <f t="shared" si="29"/>
        <v>0</v>
      </c>
      <c r="AW69" s="575">
        <f>'R.P. SEMANAL'!AP69</f>
        <v>0</v>
      </c>
      <c r="AX69" s="636">
        <f t="shared" si="30"/>
        <v>0</v>
      </c>
      <c r="AY69" s="775">
        <f t="shared" si="31"/>
        <v>0</v>
      </c>
      <c r="AZ69" s="847">
        <f t="shared" si="37"/>
        <v>0</v>
      </c>
      <c r="BA69" s="846">
        <f t="shared" si="34"/>
        <v>0</v>
      </c>
      <c r="BB69" s="849">
        <f t="shared" si="35"/>
        <v>0</v>
      </c>
      <c r="BC69" s="782"/>
      <c r="BD69" s="633">
        <f>'R.P. SEMANAL'!BZ69</f>
        <v>0</v>
      </c>
      <c r="BE69" s="633">
        <f>'R.P. SEMANAL'!CB69</f>
        <v>0</v>
      </c>
      <c r="BF69" s="633">
        <f>'R.P. SEMANAL'!CD69</f>
        <v>0</v>
      </c>
      <c r="BG69" s="633">
        <f>'R.P. SEMANAL'!CF69</f>
        <v>0</v>
      </c>
      <c r="BH69" s="633">
        <f>'R.P. SEMANAL'!CH69</f>
        <v>0</v>
      </c>
      <c r="BI69" s="633">
        <f>'R.P. SEMANAL'!CJ69</f>
        <v>0</v>
      </c>
      <c r="BJ69" s="633">
        <f>'R.P. SEMANAL'!CL69</f>
        <v>0</v>
      </c>
      <c r="BK69" s="633">
        <f>'R.P. SEMANAL'!CN69</f>
        <v>0</v>
      </c>
      <c r="BL69" s="633">
        <f>'R.P. SEMANAL'!CP69</f>
        <v>0</v>
      </c>
      <c r="BM69" s="858">
        <f t="shared" si="32"/>
        <v>0</v>
      </c>
      <c r="BN69" s="1018" t="str">
        <f>IF('R.P. SEMANAL'!CX69="","",'R.P. SEMANAL'!CX69)</f>
        <v/>
      </c>
      <c r="BO69" s="1019"/>
      <c r="BP69" s="1020"/>
    </row>
    <row r="70" spans="1:68" ht="22.5" customHeight="1" x14ac:dyDescent="0.2">
      <c r="A70" s="1027"/>
      <c r="B70" s="862" t="str">
        <f>IF('R.P. SEMANAL'!J70="","",'R.P. SEMANAL'!J70)</f>
        <v/>
      </c>
      <c r="C70" s="577" t="str">
        <f>IF('R.P. SEMANAL'!K70="","",'R.P. SEMANAL'!K70)</f>
        <v/>
      </c>
      <c r="D70" s="575">
        <f>'R.P. SEMANAL'!L70</f>
        <v>0</v>
      </c>
      <c r="E70" s="576">
        <f t="shared" si="3"/>
        <v>0</v>
      </c>
      <c r="F70" s="576">
        <f t="shared" si="4"/>
        <v>0</v>
      </c>
      <c r="G70" s="575">
        <f>'R.P. SEMANAL'!N70</f>
        <v>0</v>
      </c>
      <c r="H70" s="565">
        <f t="shared" si="5"/>
        <v>0</v>
      </c>
      <c r="I70" s="565">
        <f t="shared" si="6"/>
        <v>0</v>
      </c>
      <c r="J70" s="575">
        <f>'R.P. SEMANAL'!P70</f>
        <v>0</v>
      </c>
      <c r="K70" s="565">
        <f t="shared" si="7"/>
        <v>0</v>
      </c>
      <c r="L70" s="565">
        <f t="shared" si="8"/>
        <v>0</v>
      </c>
      <c r="M70" s="575">
        <f>'R.P. SEMANAL'!R70</f>
        <v>0</v>
      </c>
      <c r="N70" s="565">
        <f t="shared" si="0"/>
        <v>0</v>
      </c>
      <c r="O70" s="565">
        <f t="shared" si="9"/>
        <v>0</v>
      </c>
      <c r="P70" s="575">
        <f>'R.P. SEMANAL'!T70</f>
        <v>0</v>
      </c>
      <c r="Q70" s="565">
        <f t="shared" si="10"/>
        <v>0</v>
      </c>
      <c r="R70" s="565">
        <f t="shared" si="11"/>
        <v>0</v>
      </c>
      <c r="S70" s="575">
        <f>'R.P. SEMANAL'!V70</f>
        <v>0</v>
      </c>
      <c r="T70" s="835">
        <f t="shared" si="12"/>
        <v>0</v>
      </c>
      <c r="U70" s="835">
        <f t="shared" si="13"/>
        <v>0</v>
      </c>
      <c r="V70" s="575">
        <f>'R.P. SEMANAL'!X70</f>
        <v>0</v>
      </c>
      <c r="W70" s="565">
        <f t="shared" si="1"/>
        <v>0</v>
      </c>
      <c r="X70" s="565">
        <f t="shared" si="14"/>
        <v>0</v>
      </c>
      <c r="Y70" s="575">
        <f>'R.P. SEMANAL'!Z70</f>
        <v>0</v>
      </c>
      <c r="Z70" s="565">
        <f t="shared" si="15"/>
        <v>0</v>
      </c>
      <c r="AA70" s="565">
        <f t="shared" si="16"/>
        <v>0</v>
      </c>
      <c r="AB70" s="575">
        <f>'R.P. SEMANAL'!AB70</f>
        <v>0</v>
      </c>
      <c r="AC70" s="565">
        <f t="shared" si="17"/>
        <v>0</v>
      </c>
      <c r="AD70" s="565">
        <f t="shared" si="18"/>
        <v>0</v>
      </c>
      <c r="AE70" s="575">
        <f>'R.P. SEMANAL'!AD70</f>
        <v>0</v>
      </c>
      <c r="AF70" s="565">
        <f t="shared" si="19"/>
        <v>0</v>
      </c>
      <c r="AG70" s="565">
        <f t="shared" si="20"/>
        <v>0</v>
      </c>
      <c r="AH70" s="575">
        <f>'R.P. SEMANAL'!AF70</f>
        <v>0</v>
      </c>
      <c r="AI70" s="565">
        <f t="shared" si="21"/>
        <v>0</v>
      </c>
      <c r="AJ70" s="565">
        <f t="shared" si="22"/>
        <v>0</v>
      </c>
      <c r="AK70" s="575">
        <f>'R.P. SEMANAL'!AH70</f>
        <v>0</v>
      </c>
      <c r="AL70" s="565">
        <f t="shared" si="23"/>
        <v>0</v>
      </c>
      <c r="AM70" s="565">
        <f t="shared" si="24"/>
        <v>0</v>
      </c>
      <c r="AN70" s="575">
        <f>'R.P. SEMANAL'!AJ70</f>
        <v>0</v>
      </c>
      <c r="AO70" s="565">
        <f t="shared" si="2"/>
        <v>0</v>
      </c>
      <c r="AP70" s="565">
        <f t="shared" si="25"/>
        <v>0</v>
      </c>
      <c r="AQ70" s="575">
        <f>'R.P. SEMANAL'!AL70</f>
        <v>0</v>
      </c>
      <c r="AR70" s="565">
        <f t="shared" si="26"/>
        <v>0</v>
      </c>
      <c r="AS70" s="565">
        <f t="shared" si="27"/>
        <v>0</v>
      </c>
      <c r="AT70" s="575">
        <f>'R.P. SEMANAL'!AN70</f>
        <v>0</v>
      </c>
      <c r="AU70" s="565">
        <f t="shared" si="28"/>
        <v>0</v>
      </c>
      <c r="AV70" s="565">
        <f t="shared" si="29"/>
        <v>0</v>
      </c>
      <c r="AW70" s="575">
        <f>'R.P. SEMANAL'!AP70</f>
        <v>0</v>
      </c>
      <c r="AX70" s="636">
        <f t="shared" si="30"/>
        <v>0</v>
      </c>
      <c r="AY70" s="775">
        <f t="shared" si="31"/>
        <v>0</v>
      </c>
      <c r="AZ70" s="847">
        <f t="shared" si="37"/>
        <v>0</v>
      </c>
      <c r="BA70" s="846">
        <f t="shared" si="34"/>
        <v>0</v>
      </c>
      <c r="BB70" s="849">
        <f t="shared" si="35"/>
        <v>0</v>
      </c>
      <c r="BC70" s="782"/>
      <c r="BD70" s="633">
        <f>'R.P. SEMANAL'!BZ70</f>
        <v>0</v>
      </c>
      <c r="BE70" s="633">
        <f>'R.P. SEMANAL'!CB70</f>
        <v>0</v>
      </c>
      <c r="BF70" s="633">
        <f>'R.P. SEMANAL'!CD70</f>
        <v>0</v>
      </c>
      <c r="BG70" s="633">
        <f>'R.P. SEMANAL'!CF70</f>
        <v>0</v>
      </c>
      <c r="BH70" s="633">
        <f>'R.P. SEMANAL'!CH70</f>
        <v>0</v>
      </c>
      <c r="BI70" s="633">
        <f>'R.P. SEMANAL'!CJ70</f>
        <v>0</v>
      </c>
      <c r="BJ70" s="633">
        <f>'R.P. SEMANAL'!CL70</f>
        <v>0</v>
      </c>
      <c r="BK70" s="633">
        <f>'R.P. SEMANAL'!CN70</f>
        <v>0</v>
      </c>
      <c r="BL70" s="633">
        <f>'R.P. SEMANAL'!CP70</f>
        <v>0</v>
      </c>
      <c r="BM70" s="858">
        <f t="shared" si="32"/>
        <v>0</v>
      </c>
      <c r="BN70" s="1018" t="str">
        <f>IF('R.P. SEMANAL'!CX70="","",'R.P. SEMANAL'!CX70)</f>
        <v/>
      </c>
      <c r="BO70" s="1019"/>
      <c r="BP70" s="1020"/>
    </row>
    <row r="71" spans="1:68" ht="22.5" customHeight="1" x14ac:dyDescent="0.2">
      <c r="A71" s="1027"/>
      <c r="B71" s="862" t="str">
        <f>IF('R.P. SEMANAL'!J71="","",'R.P. SEMANAL'!J71)</f>
        <v/>
      </c>
      <c r="C71" s="577" t="str">
        <f>IF('R.P. SEMANAL'!K71="","",'R.P. SEMANAL'!K71)</f>
        <v/>
      </c>
      <c r="D71" s="575">
        <f>'R.P. SEMANAL'!L71</f>
        <v>0</v>
      </c>
      <c r="E71" s="576">
        <f t="shared" si="3"/>
        <v>0</v>
      </c>
      <c r="F71" s="576">
        <f t="shared" si="4"/>
        <v>0</v>
      </c>
      <c r="G71" s="575">
        <f>'R.P. SEMANAL'!N71</f>
        <v>0</v>
      </c>
      <c r="H71" s="565">
        <f t="shared" si="5"/>
        <v>0</v>
      </c>
      <c r="I71" s="565">
        <f t="shared" si="6"/>
        <v>0</v>
      </c>
      <c r="J71" s="575">
        <f>'R.P. SEMANAL'!P71</f>
        <v>0</v>
      </c>
      <c r="K71" s="565">
        <f t="shared" si="7"/>
        <v>0</v>
      </c>
      <c r="L71" s="565">
        <f t="shared" si="8"/>
        <v>0</v>
      </c>
      <c r="M71" s="575">
        <f>'R.P. SEMANAL'!R71</f>
        <v>0</v>
      </c>
      <c r="N71" s="565">
        <f t="shared" si="0"/>
        <v>0</v>
      </c>
      <c r="O71" s="565">
        <f t="shared" si="9"/>
        <v>0</v>
      </c>
      <c r="P71" s="575">
        <f>'R.P. SEMANAL'!T71</f>
        <v>0</v>
      </c>
      <c r="Q71" s="565">
        <f t="shared" si="10"/>
        <v>0</v>
      </c>
      <c r="R71" s="565">
        <f t="shared" si="11"/>
        <v>0</v>
      </c>
      <c r="S71" s="575">
        <f>'R.P. SEMANAL'!V71</f>
        <v>0</v>
      </c>
      <c r="T71" s="835">
        <f t="shared" si="12"/>
        <v>0</v>
      </c>
      <c r="U71" s="835">
        <f t="shared" si="13"/>
        <v>0</v>
      </c>
      <c r="V71" s="575">
        <f>'R.P. SEMANAL'!X71</f>
        <v>0</v>
      </c>
      <c r="W71" s="565">
        <f t="shared" si="1"/>
        <v>0</v>
      </c>
      <c r="X71" s="565">
        <f t="shared" si="14"/>
        <v>0</v>
      </c>
      <c r="Y71" s="575">
        <f>'R.P. SEMANAL'!Z71</f>
        <v>0</v>
      </c>
      <c r="Z71" s="565">
        <f t="shared" si="15"/>
        <v>0</v>
      </c>
      <c r="AA71" s="565">
        <f t="shared" si="16"/>
        <v>0</v>
      </c>
      <c r="AB71" s="575">
        <f>'R.P. SEMANAL'!AB71</f>
        <v>0</v>
      </c>
      <c r="AC71" s="565">
        <f t="shared" si="17"/>
        <v>0</v>
      </c>
      <c r="AD71" s="565">
        <f t="shared" si="18"/>
        <v>0</v>
      </c>
      <c r="AE71" s="575">
        <f>'R.P. SEMANAL'!AD71</f>
        <v>0</v>
      </c>
      <c r="AF71" s="565">
        <f t="shared" si="19"/>
        <v>0</v>
      </c>
      <c r="AG71" s="565">
        <f t="shared" si="20"/>
        <v>0</v>
      </c>
      <c r="AH71" s="575">
        <f>'R.P. SEMANAL'!AF71</f>
        <v>0</v>
      </c>
      <c r="AI71" s="565">
        <f t="shared" si="21"/>
        <v>0</v>
      </c>
      <c r="AJ71" s="565">
        <f t="shared" si="22"/>
        <v>0</v>
      </c>
      <c r="AK71" s="575">
        <f>'R.P. SEMANAL'!AH71</f>
        <v>0</v>
      </c>
      <c r="AL71" s="565">
        <f t="shared" si="23"/>
        <v>0</v>
      </c>
      <c r="AM71" s="565">
        <f t="shared" si="24"/>
        <v>0</v>
      </c>
      <c r="AN71" s="575">
        <f>'R.P. SEMANAL'!AJ71</f>
        <v>0</v>
      </c>
      <c r="AO71" s="565">
        <f t="shared" si="2"/>
        <v>0</v>
      </c>
      <c r="AP71" s="565">
        <f t="shared" si="25"/>
        <v>0</v>
      </c>
      <c r="AQ71" s="575">
        <f>'R.P. SEMANAL'!AL71</f>
        <v>0</v>
      </c>
      <c r="AR71" s="565">
        <f t="shared" si="26"/>
        <v>0</v>
      </c>
      <c r="AS71" s="565">
        <f t="shared" si="27"/>
        <v>0</v>
      </c>
      <c r="AT71" s="575">
        <f>'R.P. SEMANAL'!AN71</f>
        <v>0</v>
      </c>
      <c r="AU71" s="565">
        <f t="shared" si="28"/>
        <v>0</v>
      </c>
      <c r="AV71" s="565">
        <f t="shared" si="29"/>
        <v>0</v>
      </c>
      <c r="AW71" s="575">
        <f>'R.P. SEMANAL'!AP71</f>
        <v>0</v>
      </c>
      <c r="AX71" s="636">
        <f t="shared" si="30"/>
        <v>0</v>
      </c>
      <c r="AY71" s="775">
        <f t="shared" si="31"/>
        <v>0</v>
      </c>
      <c r="AZ71" s="847">
        <f t="shared" si="37"/>
        <v>0</v>
      </c>
      <c r="BA71" s="846">
        <f t="shared" si="34"/>
        <v>0</v>
      </c>
      <c r="BB71" s="849">
        <f t="shared" si="35"/>
        <v>0</v>
      </c>
      <c r="BC71" s="782"/>
      <c r="BD71" s="633">
        <f>'R.P. SEMANAL'!BZ71</f>
        <v>0</v>
      </c>
      <c r="BE71" s="633">
        <f>'R.P. SEMANAL'!CB71</f>
        <v>0</v>
      </c>
      <c r="BF71" s="633">
        <f>'R.P. SEMANAL'!CD71</f>
        <v>0</v>
      </c>
      <c r="BG71" s="633">
        <f>'R.P. SEMANAL'!CF71</f>
        <v>0</v>
      </c>
      <c r="BH71" s="633">
        <f>'R.P. SEMANAL'!CH71</f>
        <v>0</v>
      </c>
      <c r="BI71" s="633">
        <f>'R.P. SEMANAL'!CJ71</f>
        <v>0</v>
      </c>
      <c r="BJ71" s="633">
        <f>'R.P. SEMANAL'!CL71</f>
        <v>0</v>
      </c>
      <c r="BK71" s="633">
        <f>'R.P. SEMANAL'!CN71</f>
        <v>0</v>
      </c>
      <c r="BL71" s="633">
        <f>'R.P. SEMANAL'!CP71</f>
        <v>0</v>
      </c>
      <c r="BM71" s="858">
        <f t="shared" si="32"/>
        <v>0</v>
      </c>
      <c r="BN71" s="1018" t="str">
        <f>IF('R.P. SEMANAL'!CX71="","",'R.P. SEMANAL'!CX71)</f>
        <v/>
      </c>
      <c r="BO71" s="1019"/>
      <c r="BP71" s="1020"/>
    </row>
    <row r="72" spans="1:68" ht="22.5" customHeight="1" x14ac:dyDescent="0.2">
      <c r="A72" s="1027"/>
      <c r="B72" s="862" t="str">
        <f>IF('R.P. SEMANAL'!J72="","",'R.P. SEMANAL'!J72)</f>
        <v/>
      </c>
      <c r="C72" s="577" t="str">
        <f>IF('R.P. SEMANAL'!K72="","",'R.P. SEMANAL'!K72)</f>
        <v/>
      </c>
      <c r="D72" s="575">
        <f>'R.P. SEMANAL'!L72</f>
        <v>0</v>
      </c>
      <c r="E72" s="576">
        <f t="shared" si="3"/>
        <v>0</v>
      </c>
      <c r="F72" s="576">
        <f t="shared" si="4"/>
        <v>0</v>
      </c>
      <c r="G72" s="575">
        <f>'R.P. SEMANAL'!N72</f>
        <v>0</v>
      </c>
      <c r="H72" s="565">
        <f t="shared" si="5"/>
        <v>0</v>
      </c>
      <c r="I72" s="565">
        <f t="shared" si="6"/>
        <v>0</v>
      </c>
      <c r="J72" s="575">
        <f>'R.P. SEMANAL'!P72</f>
        <v>0</v>
      </c>
      <c r="K72" s="565">
        <f t="shared" si="7"/>
        <v>0</v>
      </c>
      <c r="L72" s="565">
        <f t="shared" si="8"/>
        <v>0</v>
      </c>
      <c r="M72" s="575">
        <f>'R.P. SEMANAL'!R72</f>
        <v>0</v>
      </c>
      <c r="N72" s="565">
        <f t="shared" si="0"/>
        <v>0</v>
      </c>
      <c r="O72" s="565">
        <f t="shared" si="9"/>
        <v>0</v>
      </c>
      <c r="P72" s="575">
        <f>'R.P. SEMANAL'!T72</f>
        <v>0</v>
      </c>
      <c r="Q72" s="565">
        <f t="shared" si="10"/>
        <v>0</v>
      </c>
      <c r="R72" s="565">
        <f t="shared" si="11"/>
        <v>0</v>
      </c>
      <c r="S72" s="575">
        <f>'R.P. SEMANAL'!V72</f>
        <v>0</v>
      </c>
      <c r="T72" s="835">
        <f t="shared" si="12"/>
        <v>0</v>
      </c>
      <c r="U72" s="835">
        <f t="shared" si="13"/>
        <v>0</v>
      </c>
      <c r="V72" s="575">
        <f>'R.P. SEMANAL'!X72</f>
        <v>0</v>
      </c>
      <c r="W72" s="565">
        <f t="shared" si="1"/>
        <v>0</v>
      </c>
      <c r="X72" s="565">
        <f t="shared" si="14"/>
        <v>0</v>
      </c>
      <c r="Y72" s="575">
        <f>'R.P. SEMANAL'!Z72</f>
        <v>0</v>
      </c>
      <c r="Z72" s="565">
        <f t="shared" si="15"/>
        <v>0</v>
      </c>
      <c r="AA72" s="565">
        <f t="shared" si="16"/>
        <v>0</v>
      </c>
      <c r="AB72" s="575">
        <f>'R.P. SEMANAL'!AB72</f>
        <v>0</v>
      </c>
      <c r="AC72" s="565">
        <f t="shared" si="17"/>
        <v>0</v>
      </c>
      <c r="AD72" s="565">
        <f t="shared" si="18"/>
        <v>0</v>
      </c>
      <c r="AE72" s="575">
        <f>'R.P. SEMANAL'!AD72</f>
        <v>0</v>
      </c>
      <c r="AF72" s="565">
        <f t="shared" si="19"/>
        <v>0</v>
      </c>
      <c r="AG72" s="565">
        <f t="shared" si="20"/>
        <v>0</v>
      </c>
      <c r="AH72" s="575">
        <f>'R.P. SEMANAL'!AF72</f>
        <v>0</v>
      </c>
      <c r="AI72" s="565">
        <f t="shared" si="21"/>
        <v>0</v>
      </c>
      <c r="AJ72" s="565">
        <f t="shared" si="22"/>
        <v>0</v>
      </c>
      <c r="AK72" s="575">
        <f>'R.P. SEMANAL'!AH72</f>
        <v>0</v>
      </c>
      <c r="AL72" s="565">
        <f t="shared" si="23"/>
        <v>0</v>
      </c>
      <c r="AM72" s="565">
        <f t="shared" si="24"/>
        <v>0</v>
      </c>
      <c r="AN72" s="575">
        <f>'R.P. SEMANAL'!AJ72</f>
        <v>0</v>
      </c>
      <c r="AO72" s="565">
        <f t="shared" si="2"/>
        <v>0</v>
      </c>
      <c r="AP72" s="565">
        <f t="shared" si="25"/>
        <v>0</v>
      </c>
      <c r="AQ72" s="575">
        <f>'R.P. SEMANAL'!AL72</f>
        <v>0</v>
      </c>
      <c r="AR72" s="565">
        <f t="shared" si="26"/>
        <v>0</v>
      </c>
      <c r="AS72" s="565">
        <f t="shared" si="27"/>
        <v>0</v>
      </c>
      <c r="AT72" s="575">
        <f>'R.P. SEMANAL'!AN72</f>
        <v>0</v>
      </c>
      <c r="AU72" s="565">
        <f t="shared" si="28"/>
        <v>0</v>
      </c>
      <c r="AV72" s="565">
        <f t="shared" si="29"/>
        <v>0</v>
      </c>
      <c r="AW72" s="575">
        <f>'R.P. SEMANAL'!AP72</f>
        <v>0</v>
      </c>
      <c r="AX72" s="636">
        <f t="shared" si="30"/>
        <v>0</v>
      </c>
      <c r="AY72" s="775">
        <f t="shared" si="31"/>
        <v>0</v>
      </c>
      <c r="AZ72" s="847">
        <f t="shared" si="37"/>
        <v>0</v>
      </c>
      <c r="BA72" s="846">
        <f t="shared" si="34"/>
        <v>0</v>
      </c>
      <c r="BB72" s="849">
        <f t="shared" si="35"/>
        <v>0</v>
      </c>
      <c r="BC72" s="782"/>
      <c r="BD72" s="633">
        <f>'R.P. SEMANAL'!BZ72</f>
        <v>0</v>
      </c>
      <c r="BE72" s="633">
        <f>'R.P. SEMANAL'!CB72</f>
        <v>0</v>
      </c>
      <c r="BF72" s="633">
        <f>'R.P. SEMANAL'!CD72</f>
        <v>0</v>
      </c>
      <c r="BG72" s="633">
        <f>'R.P. SEMANAL'!CF72</f>
        <v>0</v>
      </c>
      <c r="BH72" s="633">
        <f>'R.P. SEMANAL'!CH72</f>
        <v>0</v>
      </c>
      <c r="BI72" s="633">
        <f>'R.P. SEMANAL'!CJ72</f>
        <v>0</v>
      </c>
      <c r="BJ72" s="633">
        <f>'R.P. SEMANAL'!CL72</f>
        <v>0</v>
      </c>
      <c r="BK72" s="633">
        <f>'R.P. SEMANAL'!CN72</f>
        <v>0</v>
      </c>
      <c r="BL72" s="633">
        <f>'R.P. SEMANAL'!CP72</f>
        <v>0</v>
      </c>
      <c r="BM72" s="858">
        <f t="shared" si="32"/>
        <v>0</v>
      </c>
      <c r="BN72" s="1018" t="str">
        <f>IF('R.P. SEMANAL'!CX72="","",'R.P. SEMANAL'!CX72)</f>
        <v/>
      </c>
      <c r="BO72" s="1019"/>
      <c r="BP72" s="1020"/>
    </row>
    <row r="73" spans="1:68" ht="22.5" customHeight="1" x14ac:dyDescent="0.2">
      <c r="A73" s="1027"/>
      <c r="B73" s="862" t="str">
        <f>IF('R.P. SEMANAL'!J73="","",'R.P. SEMANAL'!J73)</f>
        <v/>
      </c>
      <c r="C73" s="577" t="str">
        <f>IF('R.P. SEMANAL'!K73="","",'R.P. SEMANAL'!K73)</f>
        <v/>
      </c>
      <c r="D73" s="575">
        <f>'R.P. SEMANAL'!L73</f>
        <v>0</v>
      </c>
      <c r="E73" s="576">
        <f t="shared" si="3"/>
        <v>0</v>
      </c>
      <c r="F73" s="576">
        <f t="shared" si="4"/>
        <v>0</v>
      </c>
      <c r="G73" s="575">
        <f>'R.P. SEMANAL'!N73</f>
        <v>0</v>
      </c>
      <c r="H73" s="565">
        <f t="shared" si="5"/>
        <v>0</v>
      </c>
      <c r="I73" s="565">
        <f t="shared" si="6"/>
        <v>0</v>
      </c>
      <c r="J73" s="575">
        <f>'R.P. SEMANAL'!P73</f>
        <v>0</v>
      </c>
      <c r="K73" s="565">
        <f t="shared" si="7"/>
        <v>0</v>
      </c>
      <c r="L73" s="565">
        <f t="shared" si="8"/>
        <v>0</v>
      </c>
      <c r="M73" s="575">
        <f>'R.P. SEMANAL'!R73</f>
        <v>0</v>
      </c>
      <c r="N73" s="565">
        <f t="shared" si="0"/>
        <v>0</v>
      </c>
      <c r="O73" s="565">
        <f t="shared" si="9"/>
        <v>0</v>
      </c>
      <c r="P73" s="575">
        <f>'R.P. SEMANAL'!T73</f>
        <v>0</v>
      </c>
      <c r="Q73" s="565">
        <f t="shared" si="10"/>
        <v>0</v>
      </c>
      <c r="R73" s="565">
        <f t="shared" si="11"/>
        <v>0</v>
      </c>
      <c r="S73" s="575">
        <f>'R.P. SEMANAL'!V73</f>
        <v>0</v>
      </c>
      <c r="T73" s="835">
        <f t="shared" si="12"/>
        <v>0</v>
      </c>
      <c r="U73" s="835">
        <f t="shared" si="13"/>
        <v>0</v>
      </c>
      <c r="V73" s="575">
        <f>'R.P. SEMANAL'!X73</f>
        <v>0</v>
      </c>
      <c r="W73" s="565">
        <f t="shared" si="1"/>
        <v>0</v>
      </c>
      <c r="X73" s="565">
        <f t="shared" si="14"/>
        <v>0</v>
      </c>
      <c r="Y73" s="575">
        <f>'R.P. SEMANAL'!Z73</f>
        <v>0</v>
      </c>
      <c r="Z73" s="565">
        <f t="shared" si="15"/>
        <v>0</v>
      </c>
      <c r="AA73" s="565">
        <f t="shared" si="16"/>
        <v>0</v>
      </c>
      <c r="AB73" s="575">
        <f>'R.P. SEMANAL'!AB73</f>
        <v>0</v>
      </c>
      <c r="AC73" s="565">
        <f t="shared" si="17"/>
        <v>0</v>
      </c>
      <c r="AD73" s="565">
        <f t="shared" si="18"/>
        <v>0</v>
      </c>
      <c r="AE73" s="575">
        <f>'R.P. SEMANAL'!AD73</f>
        <v>0</v>
      </c>
      <c r="AF73" s="565">
        <f t="shared" si="19"/>
        <v>0</v>
      </c>
      <c r="AG73" s="565">
        <f t="shared" si="20"/>
        <v>0</v>
      </c>
      <c r="AH73" s="575">
        <f>'R.P. SEMANAL'!AF73</f>
        <v>0</v>
      </c>
      <c r="AI73" s="565">
        <f t="shared" si="21"/>
        <v>0</v>
      </c>
      <c r="AJ73" s="565">
        <f t="shared" si="22"/>
        <v>0</v>
      </c>
      <c r="AK73" s="575">
        <f>'R.P. SEMANAL'!AH73</f>
        <v>0</v>
      </c>
      <c r="AL73" s="565">
        <f t="shared" si="23"/>
        <v>0</v>
      </c>
      <c r="AM73" s="565">
        <f t="shared" si="24"/>
        <v>0</v>
      </c>
      <c r="AN73" s="575">
        <f>'R.P. SEMANAL'!AJ73</f>
        <v>0</v>
      </c>
      <c r="AO73" s="565">
        <f t="shared" si="2"/>
        <v>0</v>
      </c>
      <c r="AP73" s="565">
        <f t="shared" si="25"/>
        <v>0</v>
      </c>
      <c r="AQ73" s="575">
        <f>'R.P. SEMANAL'!AL73</f>
        <v>0</v>
      </c>
      <c r="AR73" s="565">
        <f t="shared" si="26"/>
        <v>0</v>
      </c>
      <c r="AS73" s="565">
        <f t="shared" si="27"/>
        <v>0</v>
      </c>
      <c r="AT73" s="575">
        <f>'R.P. SEMANAL'!AN73</f>
        <v>0</v>
      </c>
      <c r="AU73" s="565">
        <f t="shared" si="28"/>
        <v>0</v>
      </c>
      <c r="AV73" s="565">
        <f t="shared" si="29"/>
        <v>0</v>
      </c>
      <c r="AW73" s="575">
        <f>'R.P. SEMANAL'!AP73</f>
        <v>0</v>
      </c>
      <c r="AX73" s="636">
        <f t="shared" si="30"/>
        <v>0</v>
      </c>
      <c r="AY73" s="775">
        <f t="shared" si="31"/>
        <v>0</v>
      </c>
      <c r="AZ73" s="847">
        <f t="shared" si="37"/>
        <v>0</v>
      </c>
      <c r="BA73" s="846">
        <f t="shared" si="34"/>
        <v>0</v>
      </c>
      <c r="BB73" s="849">
        <f t="shared" si="35"/>
        <v>0</v>
      </c>
      <c r="BC73" s="782"/>
      <c r="BD73" s="633">
        <f>'R.P. SEMANAL'!BZ73</f>
        <v>0</v>
      </c>
      <c r="BE73" s="633">
        <f>'R.P. SEMANAL'!CB73</f>
        <v>0</v>
      </c>
      <c r="BF73" s="633">
        <f>'R.P. SEMANAL'!CD73</f>
        <v>0</v>
      </c>
      <c r="BG73" s="633">
        <f>'R.P. SEMANAL'!CF73</f>
        <v>0</v>
      </c>
      <c r="BH73" s="633">
        <f>'R.P. SEMANAL'!CH73</f>
        <v>0</v>
      </c>
      <c r="BI73" s="633">
        <f>'R.P. SEMANAL'!CJ73</f>
        <v>0</v>
      </c>
      <c r="BJ73" s="633">
        <f>'R.P. SEMANAL'!CL73</f>
        <v>0</v>
      </c>
      <c r="BK73" s="633">
        <f>'R.P. SEMANAL'!CN73</f>
        <v>0</v>
      </c>
      <c r="BL73" s="633">
        <f>'R.P. SEMANAL'!CP73</f>
        <v>0</v>
      </c>
      <c r="BM73" s="858">
        <f t="shared" si="32"/>
        <v>0</v>
      </c>
      <c r="BN73" s="1018" t="str">
        <f>IF('R.P. SEMANAL'!CX73="","",'R.P. SEMANAL'!CX73)</f>
        <v/>
      </c>
      <c r="BO73" s="1019"/>
      <c r="BP73" s="1020"/>
    </row>
    <row r="74" spans="1:68" ht="22.5" customHeight="1" x14ac:dyDescent="0.2">
      <c r="A74" s="1027"/>
      <c r="B74" s="862" t="str">
        <f>IF('R.P. SEMANAL'!J74="","",'R.P. SEMANAL'!J74)</f>
        <v/>
      </c>
      <c r="C74" s="577" t="str">
        <f>IF('R.P. SEMANAL'!K74="","",'R.P. SEMANAL'!K74)</f>
        <v/>
      </c>
      <c r="D74" s="575">
        <f>'R.P. SEMANAL'!L74</f>
        <v>0</v>
      </c>
      <c r="E74" s="576">
        <f t="shared" si="3"/>
        <v>0</v>
      </c>
      <c r="F74" s="576">
        <f t="shared" si="4"/>
        <v>0</v>
      </c>
      <c r="G74" s="575">
        <f>'R.P. SEMANAL'!N74</f>
        <v>0</v>
      </c>
      <c r="H74" s="565">
        <f t="shared" si="5"/>
        <v>0</v>
      </c>
      <c r="I74" s="565">
        <f t="shared" si="6"/>
        <v>0</v>
      </c>
      <c r="J74" s="575">
        <f>'R.P. SEMANAL'!P74</f>
        <v>0</v>
      </c>
      <c r="K74" s="565">
        <f t="shared" si="7"/>
        <v>0</v>
      </c>
      <c r="L74" s="565">
        <f t="shared" si="8"/>
        <v>0</v>
      </c>
      <c r="M74" s="575">
        <f>'R.P. SEMANAL'!R74</f>
        <v>0</v>
      </c>
      <c r="N74" s="565">
        <f t="shared" si="0"/>
        <v>0</v>
      </c>
      <c r="O74" s="565">
        <f t="shared" si="9"/>
        <v>0</v>
      </c>
      <c r="P74" s="575">
        <f>'R.P. SEMANAL'!T74</f>
        <v>0</v>
      </c>
      <c r="Q74" s="565">
        <f t="shared" si="10"/>
        <v>0</v>
      </c>
      <c r="R74" s="565">
        <f t="shared" si="11"/>
        <v>0</v>
      </c>
      <c r="S74" s="575">
        <f>'R.P. SEMANAL'!V74</f>
        <v>0</v>
      </c>
      <c r="T74" s="835">
        <f t="shared" si="12"/>
        <v>0</v>
      </c>
      <c r="U74" s="835">
        <f t="shared" si="13"/>
        <v>0</v>
      </c>
      <c r="V74" s="575">
        <f>'R.P. SEMANAL'!X74</f>
        <v>0</v>
      </c>
      <c r="W74" s="565">
        <f t="shared" si="1"/>
        <v>0</v>
      </c>
      <c r="X74" s="565">
        <f t="shared" si="14"/>
        <v>0</v>
      </c>
      <c r="Y74" s="575">
        <f>'R.P. SEMANAL'!Z74</f>
        <v>0</v>
      </c>
      <c r="Z74" s="565">
        <f t="shared" si="15"/>
        <v>0</v>
      </c>
      <c r="AA74" s="565">
        <f t="shared" si="16"/>
        <v>0</v>
      </c>
      <c r="AB74" s="575">
        <f>'R.P. SEMANAL'!AB74</f>
        <v>0</v>
      </c>
      <c r="AC74" s="565">
        <f t="shared" si="17"/>
        <v>0</v>
      </c>
      <c r="AD74" s="565">
        <f t="shared" si="18"/>
        <v>0</v>
      </c>
      <c r="AE74" s="575">
        <f>'R.P. SEMANAL'!AD74</f>
        <v>0</v>
      </c>
      <c r="AF74" s="565">
        <f t="shared" si="19"/>
        <v>0</v>
      </c>
      <c r="AG74" s="565">
        <f t="shared" si="20"/>
        <v>0</v>
      </c>
      <c r="AH74" s="575">
        <f>'R.P. SEMANAL'!AF74</f>
        <v>0</v>
      </c>
      <c r="AI74" s="565">
        <f t="shared" si="21"/>
        <v>0</v>
      </c>
      <c r="AJ74" s="565">
        <f t="shared" si="22"/>
        <v>0</v>
      </c>
      <c r="AK74" s="575">
        <f>'R.P. SEMANAL'!AH74</f>
        <v>0</v>
      </c>
      <c r="AL74" s="565">
        <f t="shared" si="23"/>
        <v>0</v>
      </c>
      <c r="AM74" s="565">
        <f t="shared" si="24"/>
        <v>0</v>
      </c>
      <c r="AN74" s="575">
        <f>'R.P. SEMANAL'!AJ74</f>
        <v>0</v>
      </c>
      <c r="AO74" s="565">
        <f t="shared" si="2"/>
        <v>0</v>
      </c>
      <c r="AP74" s="565">
        <f t="shared" si="25"/>
        <v>0</v>
      </c>
      <c r="AQ74" s="575">
        <f>'R.P. SEMANAL'!AL74</f>
        <v>0</v>
      </c>
      <c r="AR74" s="565">
        <f t="shared" si="26"/>
        <v>0</v>
      </c>
      <c r="AS74" s="565">
        <f t="shared" si="27"/>
        <v>0</v>
      </c>
      <c r="AT74" s="575">
        <f>'R.P. SEMANAL'!AN74</f>
        <v>0</v>
      </c>
      <c r="AU74" s="565">
        <f t="shared" si="28"/>
        <v>0</v>
      </c>
      <c r="AV74" s="565">
        <f t="shared" si="29"/>
        <v>0</v>
      </c>
      <c r="AW74" s="575">
        <f>'R.P. SEMANAL'!AP74</f>
        <v>0</v>
      </c>
      <c r="AX74" s="636">
        <f t="shared" si="30"/>
        <v>0</v>
      </c>
      <c r="AY74" s="775">
        <f t="shared" si="31"/>
        <v>0</v>
      </c>
      <c r="AZ74" s="847">
        <f t="shared" si="37"/>
        <v>0</v>
      </c>
      <c r="BA74" s="846">
        <f t="shared" si="34"/>
        <v>0</v>
      </c>
      <c r="BB74" s="849">
        <f t="shared" si="35"/>
        <v>0</v>
      </c>
      <c r="BC74" s="782"/>
      <c r="BD74" s="633">
        <f>'R.P. SEMANAL'!BZ74</f>
        <v>0</v>
      </c>
      <c r="BE74" s="633">
        <f>'R.P. SEMANAL'!CB74</f>
        <v>0</v>
      </c>
      <c r="BF74" s="633">
        <f>'R.P. SEMANAL'!CD74</f>
        <v>0</v>
      </c>
      <c r="BG74" s="633">
        <f>'R.P. SEMANAL'!CF74</f>
        <v>0</v>
      </c>
      <c r="BH74" s="633">
        <f>'R.P. SEMANAL'!CH74</f>
        <v>0</v>
      </c>
      <c r="BI74" s="633">
        <f>'R.P. SEMANAL'!CJ74</f>
        <v>0</v>
      </c>
      <c r="BJ74" s="633">
        <f>'R.P. SEMANAL'!CL74</f>
        <v>0</v>
      </c>
      <c r="BK74" s="633">
        <f>'R.P. SEMANAL'!CN74</f>
        <v>0</v>
      </c>
      <c r="BL74" s="633">
        <f>'R.P. SEMANAL'!CP74</f>
        <v>0</v>
      </c>
      <c r="BM74" s="858">
        <f t="shared" si="32"/>
        <v>0</v>
      </c>
      <c r="BN74" s="1018" t="str">
        <f>IF('R.P. SEMANAL'!CX74="","",'R.P. SEMANAL'!CX74)</f>
        <v/>
      </c>
      <c r="BO74" s="1019"/>
      <c r="BP74" s="1020"/>
    </row>
    <row r="75" spans="1:68" ht="22.5" customHeight="1" x14ac:dyDescent="0.2">
      <c r="A75" s="1027"/>
      <c r="B75" s="862" t="str">
        <f>IF('R.P. SEMANAL'!J75="","",'R.P. SEMANAL'!J75)</f>
        <v/>
      </c>
      <c r="C75" s="577" t="str">
        <f>IF('R.P. SEMANAL'!K75="","",'R.P. SEMANAL'!K75)</f>
        <v/>
      </c>
      <c r="D75" s="575">
        <f>'R.P. SEMANAL'!L75</f>
        <v>0</v>
      </c>
      <c r="E75" s="576">
        <f t="shared" si="3"/>
        <v>0</v>
      </c>
      <c r="F75" s="576">
        <f t="shared" si="4"/>
        <v>0</v>
      </c>
      <c r="G75" s="575">
        <f>'R.P. SEMANAL'!N75</f>
        <v>0</v>
      </c>
      <c r="H75" s="565">
        <f t="shared" si="5"/>
        <v>0</v>
      </c>
      <c r="I75" s="565">
        <f t="shared" si="6"/>
        <v>0</v>
      </c>
      <c r="J75" s="575">
        <f>'R.P. SEMANAL'!P75</f>
        <v>0</v>
      </c>
      <c r="K75" s="565">
        <f t="shared" si="7"/>
        <v>0</v>
      </c>
      <c r="L75" s="565">
        <f t="shared" si="8"/>
        <v>0</v>
      </c>
      <c r="M75" s="575">
        <f>'R.P. SEMANAL'!R75</f>
        <v>0</v>
      </c>
      <c r="N75" s="565">
        <f t="shared" ref="N75:N138" si="38">M75*$N$272</f>
        <v>0</v>
      </c>
      <c r="O75" s="565">
        <f t="shared" si="9"/>
        <v>0</v>
      </c>
      <c r="P75" s="575">
        <f>'R.P. SEMANAL'!T75</f>
        <v>0</v>
      </c>
      <c r="Q75" s="565">
        <f t="shared" si="10"/>
        <v>0</v>
      </c>
      <c r="R75" s="565">
        <f t="shared" si="11"/>
        <v>0</v>
      </c>
      <c r="S75" s="575">
        <f>'R.P. SEMANAL'!V75</f>
        <v>0</v>
      </c>
      <c r="T75" s="835">
        <f t="shared" si="12"/>
        <v>0</v>
      </c>
      <c r="U75" s="835">
        <f t="shared" si="13"/>
        <v>0</v>
      </c>
      <c r="V75" s="575">
        <f>'R.P. SEMANAL'!X75</f>
        <v>0</v>
      </c>
      <c r="W75" s="565">
        <f t="shared" ref="W75:W138" si="39">V75*$W$272</f>
        <v>0</v>
      </c>
      <c r="X75" s="565">
        <f t="shared" si="14"/>
        <v>0</v>
      </c>
      <c r="Y75" s="575">
        <f>'R.P. SEMANAL'!Z75</f>
        <v>0</v>
      </c>
      <c r="Z75" s="565">
        <f t="shared" si="15"/>
        <v>0</v>
      </c>
      <c r="AA75" s="565">
        <f t="shared" si="16"/>
        <v>0</v>
      </c>
      <c r="AB75" s="575">
        <f>'R.P. SEMANAL'!AB75</f>
        <v>0</v>
      </c>
      <c r="AC75" s="565">
        <f t="shared" si="17"/>
        <v>0</v>
      </c>
      <c r="AD75" s="565">
        <f t="shared" si="18"/>
        <v>0</v>
      </c>
      <c r="AE75" s="575">
        <f>'R.P. SEMANAL'!AD75</f>
        <v>0</v>
      </c>
      <c r="AF75" s="565">
        <f t="shared" si="19"/>
        <v>0</v>
      </c>
      <c r="AG75" s="565">
        <f t="shared" si="20"/>
        <v>0</v>
      </c>
      <c r="AH75" s="575">
        <f>'R.P. SEMANAL'!AF75</f>
        <v>0</v>
      </c>
      <c r="AI75" s="565">
        <f t="shared" si="21"/>
        <v>0</v>
      </c>
      <c r="AJ75" s="565">
        <f t="shared" si="22"/>
        <v>0</v>
      </c>
      <c r="AK75" s="575">
        <f>'R.P. SEMANAL'!AH75</f>
        <v>0</v>
      </c>
      <c r="AL75" s="565">
        <f t="shared" si="23"/>
        <v>0</v>
      </c>
      <c r="AM75" s="565">
        <f t="shared" si="24"/>
        <v>0</v>
      </c>
      <c r="AN75" s="575">
        <f>'R.P. SEMANAL'!AJ75</f>
        <v>0</v>
      </c>
      <c r="AO75" s="565">
        <f t="shared" ref="AO75:AO138" si="40">AN75*$AO$272</f>
        <v>0</v>
      </c>
      <c r="AP75" s="565">
        <f t="shared" si="25"/>
        <v>0</v>
      </c>
      <c r="AQ75" s="575">
        <f>'R.P. SEMANAL'!AL75</f>
        <v>0</v>
      </c>
      <c r="AR75" s="565">
        <f t="shared" si="26"/>
        <v>0</v>
      </c>
      <c r="AS75" s="565">
        <f t="shared" si="27"/>
        <v>0</v>
      </c>
      <c r="AT75" s="575">
        <f>'R.P. SEMANAL'!AN75</f>
        <v>0</v>
      </c>
      <c r="AU75" s="565">
        <f t="shared" si="28"/>
        <v>0</v>
      </c>
      <c r="AV75" s="565">
        <f t="shared" si="29"/>
        <v>0</v>
      </c>
      <c r="AW75" s="575">
        <f>'R.P. SEMANAL'!AP75</f>
        <v>0</v>
      </c>
      <c r="AX75" s="636">
        <f t="shared" si="30"/>
        <v>0</v>
      </c>
      <c r="AY75" s="775">
        <f t="shared" si="31"/>
        <v>0</v>
      </c>
      <c r="AZ75" s="847">
        <f t="shared" si="37"/>
        <v>0</v>
      </c>
      <c r="BA75" s="846">
        <f t="shared" si="34"/>
        <v>0</v>
      </c>
      <c r="BB75" s="849">
        <f t="shared" si="35"/>
        <v>0</v>
      </c>
      <c r="BC75" s="782"/>
      <c r="BD75" s="633">
        <f>'R.P. SEMANAL'!BZ75</f>
        <v>0</v>
      </c>
      <c r="BE75" s="633">
        <f>'R.P. SEMANAL'!CB75</f>
        <v>0</v>
      </c>
      <c r="BF75" s="633">
        <f>'R.P. SEMANAL'!CD75</f>
        <v>0</v>
      </c>
      <c r="BG75" s="633">
        <f>'R.P. SEMANAL'!CF75</f>
        <v>0</v>
      </c>
      <c r="BH75" s="633">
        <f>'R.P. SEMANAL'!CH75</f>
        <v>0</v>
      </c>
      <c r="BI75" s="633">
        <f>'R.P. SEMANAL'!CJ75</f>
        <v>0</v>
      </c>
      <c r="BJ75" s="633">
        <f>'R.P. SEMANAL'!CL75</f>
        <v>0</v>
      </c>
      <c r="BK75" s="633">
        <f>'R.P. SEMANAL'!CN75</f>
        <v>0</v>
      </c>
      <c r="BL75" s="633">
        <f>'R.P. SEMANAL'!CP75</f>
        <v>0</v>
      </c>
      <c r="BM75" s="858">
        <f t="shared" si="32"/>
        <v>0</v>
      </c>
      <c r="BN75" s="1018" t="str">
        <f>IF('R.P. SEMANAL'!CX75="","",'R.P. SEMANAL'!CX75)</f>
        <v/>
      </c>
      <c r="BO75" s="1019"/>
      <c r="BP75" s="1020"/>
    </row>
    <row r="76" spans="1:68" ht="22.5" customHeight="1" x14ac:dyDescent="0.2">
      <c r="A76" s="1027"/>
      <c r="B76" s="862" t="str">
        <f>IF('R.P. SEMANAL'!J76="","",'R.P. SEMANAL'!J76)</f>
        <v/>
      </c>
      <c r="C76" s="577" t="str">
        <f>IF('R.P. SEMANAL'!K76="","",'R.P. SEMANAL'!K76)</f>
        <v/>
      </c>
      <c r="D76" s="575">
        <f>'R.P. SEMANAL'!L76</f>
        <v>0</v>
      </c>
      <c r="E76" s="576">
        <f t="shared" ref="E76:E139" si="41">D76*$E$272</f>
        <v>0</v>
      </c>
      <c r="F76" s="576">
        <f t="shared" ref="F76:F139" si="42">D76*$F$272</f>
        <v>0</v>
      </c>
      <c r="G76" s="575">
        <f>'R.P. SEMANAL'!N76</f>
        <v>0</v>
      </c>
      <c r="H76" s="565">
        <f t="shared" ref="H76:H139" si="43">G76*$H$272</f>
        <v>0</v>
      </c>
      <c r="I76" s="565">
        <f t="shared" ref="I76:I139" si="44">G76*$I$272</f>
        <v>0</v>
      </c>
      <c r="J76" s="575">
        <f>'R.P. SEMANAL'!P76</f>
        <v>0</v>
      </c>
      <c r="K76" s="565">
        <f t="shared" ref="K76:K139" si="45">J76*$K$272</f>
        <v>0</v>
      </c>
      <c r="L76" s="565">
        <f t="shared" ref="L76:L139" si="46">J76*$L$272</f>
        <v>0</v>
      </c>
      <c r="M76" s="575">
        <f>'R.P. SEMANAL'!R76</f>
        <v>0</v>
      </c>
      <c r="N76" s="565">
        <f t="shared" si="38"/>
        <v>0</v>
      </c>
      <c r="O76" s="565">
        <f t="shared" ref="O76:O139" si="47">M76*$O$272</f>
        <v>0</v>
      </c>
      <c r="P76" s="575">
        <f>'R.P. SEMANAL'!T76</f>
        <v>0</v>
      </c>
      <c r="Q76" s="565">
        <f t="shared" ref="Q76:Q139" si="48">P76*$Q$272</f>
        <v>0</v>
      </c>
      <c r="R76" s="565">
        <f t="shared" ref="R76:R139" si="49">P76*$R$272</f>
        <v>0</v>
      </c>
      <c r="S76" s="575">
        <f>'R.P. SEMANAL'!V76</f>
        <v>0</v>
      </c>
      <c r="T76" s="835">
        <f t="shared" ref="T76:T139" si="50">S76*$T$272</f>
        <v>0</v>
      </c>
      <c r="U76" s="835">
        <f t="shared" ref="U76:U139" si="51">S76*U337</f>
        <v>0</v>
      </c>
      <c r="V76" s="575">
        <f>'R.P. SEMANAL'!X76</f>
        <v>0</v>
      </c>
      <c r="W76" s="565">
        <f t="shared" si="39"/>
        <v>0</v>
      </c>
      <c r="X76" s="565">
        <f t="shared" ref="X76:X139" si="52">V76*$X$272</f>
        <v>0</v>
      </c>
      <c r="Y76" s="575">
        <f>'R.P. SEMANAL'!Z76</f>
        <v>0</v>
      </c>
      <c r="Z76" s="565">
        <f t="shared" ref="Z76:Z139" si="53">Y76*$Z$272</f>
        <v>0</v>
      </c>
      <c r="AA76" s="565">
        <f t="shared" ref="AA76:AA139" si="54">Y76*$AA$272</f>
        <v>0</v>
      </c>
      <c r="AB76" s="575">
        <f>'R.P. SEMANAL'!AB76</f>
        <v>0</v>
      </c>
      <c r="AC76" s="565">
        <f t="shared" ref="AC76:AC139" si="55">AB76*$AC$272</f>
        <v>0</v>
      </c>
      <c r="AD76" s="565">
        <f t="shared" ref="AD76:AD139" si="56">AB76*$AD$272</f>
        <v>0</v>
      </c>
      <c r="AE76" s="575">
        <f>'R.P. SEMANAL'!AD76</f>
        <v>0</v>
      </c>
      <c r="AF76" s="565">
        <f t="shared" ref="AF76:AF139" si="57">AE76*$AF$272</f>
        <v>0</v>
      </c>
      <c r="AG76" s="565">
        <f t="shared" ref="AG76:AG139" si="58">AE76*$AG$272</f>
        <v>0</v>
      </c>
      <c r="AH76" s="575">
        <f>'R.P. SEMANAL'!AF76</f>
        <v>0</v>
      </c>
      <c r="AI76" s="565">
        <f t="shared" ref="AI76:AI139" si="59">AH76*$AI$272</f>
        <v>0</v>
      </c>
      <c r="AJ76" s="565">
        <f t="shared" ref="AJ76:AJ139" si="60">AH76*$AJ$272</f>
        <v>0</v>
      </c>
      <c r="AK76" s="575">
        <f>'R.P. SEMANAL'!AH76</f>
        <v>0</v>
      </c>
      <c r="AL76" s="565">
        <f t="shared" ref="AL76:AL139" si="61">AK76*$AL$272</f>
        <v>0</v>
      </c>
      <c r="AM76" s="565">
        <f t="shared" ref="AM76:AM139" si="62">AK76*$AM$272</f>
        <v>0</v>
      </c>
      <c r="AN76" s="575">
        <f>'R.P. SEMANAL'!AJ76</f>
        <v>0</v>
      </c>
      <c r="AO76" s="565">
        <f t="shared" si="40"/>
        <v>0</v>
      </c>
      <c r="AP76" s="565">
        <f t="shared" ref="AP76:AP139" si="63">AN76*$AP$272</f>
        <v>0</v>
      </c>
      <c r="AQ76" s="575">
        <f>'R.P. SEMANAL'!AL76</f>
        <v>0</v>
      </c>
      <c r="AR76" s="565">
        <f t="shared" ref="AR76:AR139" si="64">AQ76*$AR$272</f>
        <v>0</v>
      </c>
      <c r="AS76" s="565">
        <f t="shared" ref="AS76:AS139" si="65">AQ76*$AS$272</f>
        <v>0</v>
      </c>
      <c r="AT76" s="575">
        <f>'R.P. SEMANAL'!AN76</f>
        <v>0</v>
      </c>
      <c r="AU76" s="565">
        <f t="shared" ref="AU76:AU139" si="66">AT76*$AU$272</f>
        <v>0</v>
      </c>
      <c r="AV76" s="565">
        <f t="shared" ref="AV76:AV139" si="67">AT76*$AV$272</f>
        <v>0</v>
      </c>
      <c r="AW76" s="575">
        <f>'R.P. SEMANAL'!AP76</f>
        <v>0</v>
      </c>
      <c r="AX76" s="636">
        <f t="shared" ref="AX76:AX139" si="68">AW76*$AX$272</f>
        <v>0</v>
      </c>
      <c r="AY76" s="775">
        <f t="shared" ref="AY76:AY139" si="69">AW76*$AY$272</f>
        <v>0</v>
      </c>
      <c r="AZ76" s="847">
        <f t="shared" si="37"/>
        <v>0</v>
      </c>
      <c r="BA76" s="846">
        <f t="shared" si="34"/>
        <v>0</v>
      </c>
      <c r="BB76" s="849">
        <f t="shared" si="35"/>
        <v>0</v>
      </c>
      <c r="BC76" s="782"/>
      <c r="BD76" s="633">
        <f>'R.P. SEMANAL'!BZ76</f>
        <v>0</v>
      </c>
      <c r="BE76" s="633">
        <f>'R.P. SEMANAL'!CB76</f>
        <v>0</v>
      </c>
      <c r="BF76" s="633">
        <f>'R.P. SEMANAL'!CD76</f>
        <v>0</v>
      </c>
      <c r="BG76" s="633">
        <f>'R.P. SEMANAL'!CF76</f>
        <v>0</v>
      </c>
      <c r="BH76" s="633">
        <f>'R.P. SEMANAL'!CH76</f>
        <v>0</v>
      </c>
      <c r="BI76" s="633">
        <f>'R.P. SEMANAL'!CJ76</f>
        <v>0</v>
      </c>
      <c r="BJ76" s="633">
        <f>'R.P. SEMANAL'!CL76</f>
        <v>0</v>
      </c>
      <c r="BK76" s="633">
        <f>'R.P. SEMANAL'!CN76</f>
        <v>0</v>
      </c>
      <c r="BL76" s="633">
        <f>'R.P. SEMANAL'!CP76</f>
        <v>0</v>
      </c>
      <c r="BM76" s="858">
        <f t="shared" ref="BM76:BM139" si="70">SUM(BD76:BL76)</f>
        <v>0</v>
      </c>
      <c r="BN76" s="1018" t="str">
        <f>IF('R.P. SEMANAL'!CX76="","",'R.P. SEMANAL'!CX76)</f>
        <v/>
      </c>
      <c r="BO76" s="1019"/>
      <c r="BP76" s="1020"/>
    </row>
    <row r="77" spans="1:68" ht="22.5" customHeight="1" x14ac:dyDescent="0.2">
      <c r="A77" s="1027"/>
      <c r="B77" s="862" t="str">
        <f>IF('R.P. SEMANAL'!J77="","",'R.P. SEMANAL'!J77)</f>
        <v/>
      </c>
      <c r="C77" s="577" t="str">
        <f>IF('R.P. SEMANAL'!K77="","",'R.P. SEMANAL'!K77)</f>
        <v/>
      </c>
      <c r="D77" s="575">
        <f>'R.P. SEMANAL'!L77</f>
        <v>0</v>
      </c>
      <c r="E77" s="576">
        <f t="shared" si="41"/>
        <v>0</v>
      </c>
      <c r="F77" s="576">
        <f t="shared" si="42"/>
        <v>0</v>
      </c>
      <c r="G77" s="575">
        <f>'R.P. SEMANAL'!N77</f>
        <v>0</v>
      </c>
      <c r="H77" s="565">
        <f t="shared" si="43"/>
        <v>0</v>
      </c>
      <c r="I77" s="565">
        <f t="shared" si="44"/>
        <v>0</v>
      </c>
      <c r="J77" s="575">
        <f>'R.P. SEMANAL'!P77</f>
        <v>0</v>
      </c>
      <c r="K77" s="565">
        <f t="shared" si="45"/>
        <v>0</v>
      </c>
      <c r="L77" s="565">
        <f t="shared" si="46"/>
        <v>0</v>
      </c>
      <c r="M77" s="575">
        <f>'R.P. SEMANAL'!R77</f>
        <v>0</v>
      </c>
      <c r="N77" s="565">
        <f t="shared" si="38"/>
        <v>0</v>
      </c>
      <c r="O77" s="565">
        <f t="shared" si="47"/>
        <v>0</v>
      </c>
      <c r="P77" s="575">
        <f>'R.P. SEMANAL'!T77</f>
        <v>0</v>
      </c>
      <c r="Q77" s="565">
        <f t="shared" si="48"/>
        <v>0</v>
      </c>
      <c r="R77" s="565">
        <f t="shared" si="49"/>
        <v>0</v>
      </c>
      <c r="S77" s="575">
        <f>'R.P. SEMANAL'!V77</f>
        <v>0</v>
      </c>
      <c r="T77" s="835">
        <f t="shared" si="50"/>
        <v>0</v>
      </c>
      <c r="U77" s="835">
        <f t="shared" si="51"/>
        <v>0</v>
      </c>
      <c r="V77" s="575">
        <f>'R.P. SEMANAL'!X77</f>
        <v>0</v>
      </c>
      <c r="W77" s="565">
        <f t="shared" si="39"/>
        <v>0</v>
      </c>
      <c r="X77" s="565">
        <f t="shared" si="52"/>
        <v>0</v>
      </c>
      <c r="Y77" s="575">
        <f>'R.P. SEMANAL'!Z77</f>
        <v>0</v>
      </c>
      <c r="Z77" s="565">
        <f t="shared" si="53"/>
        <v>0</v>
      </c>
      <c r="AA77" s="565">
        <f t="shared" si="54"/>
        <v>0</v>
      </c>
      <c r="AB77" s="575">
        <f>'R.P. SEMANAL'!AB77</f>
        <v>0</v>
      </c>
      <c r="AC77" s="565">
        <f t="shared" si="55"/>
        <v>0</v>
      </c>
      <c r="AD77" s="565">
        <f t="shared" si="56"/>
        <v>0</v>
      </c>
      <c r="AE77" s="575">
        <f>'R.P. SEMANAL'!AD77</f>
        <v>0</v>
      </c>
      <c r="AF77" s="565">
        <f t="shared" si="57"/>
        <v>0</v>
      </c>
      <c r="AG77" s="565">
        <f t="shared" si="58"/>
        <v>0</v>
      </c>
      <c r="AH77" s="575">
        <f>'R.P. SEMANAL'!AF77</f>
        <v>0</v>
      </c>
      <c r="AI77" s="565">
        <f t="shared" si="59"/>
        <v>0</v>
      </c>
      <c r="AJ77" s="565">
        <f t="shared" si="60"/>
        <v>0</v>
      </c>
      <c r="AK77" s="575">
        <f>'R.P. SEMANAL'!AH77</f>
        <v>0</v>
      </c>
      <c r="AL77" s="565">
        <f t="shared" si="61"/>
        <v>0</v>
      </c>
      <c r="AM77" s="565">
        <f t="shared" si="62"/>
        <v>0</v>
      </c>
      <c r="AN77" s="575">
        <f>'R.P. SEMANAL'!AJ77</f>
        <v>0</v>
      </c>
      <c r="AO77" s="565">
        <f t="shared" si="40"/>
        <v>0</v>
      </c>
      <c r="AP77" s="565">
        <f t="shared" si="63"/>
        <v>0</v>
      </c>
      <c r="AQ77" s="575">
        <f>'R.P. SEMANAL'!AL77</f>
        <v>0</v>
      </c>
      <c r="AR77" s="565">
        <f t="shared" si="64"/>
        <v>0</v>
      </c>
      <c r="AS77" s="565">
        <f t="shared" si="65"/>
        <v>0</v>
      </c>
      <c r="AT77" s="575">
        <f>'R.P. SEMANAL'!AN77</f>
        <v>0</v>
      </c>
      <c r="AU77" s="565">
        <f t="shared" si="66"/>
        <v>0</v>
      </c>
      <c r="AV77" s="565">
        <f t="shared" si="67"/>
        <v>0</v>
      </c>
      <c r="AW77" s="575">
        <f>'R.P. SEMANAL'!AP77</f>
        <v>0</v>
      </c>
      <c r="AX77" s="636">
        <f t="shared" si="68"/>
        <v>0</v>
      </c>
      <c r="AY77" s="775">
        <f t="shared" si="69"/>
        <v>0</v>
      </c>
      <c r="AZ77" s="847">
        <f t="shared" si="37"/>
        <v>0</v>
      </c>
      <c r="BA77" s="846">
        <f t="shared" ref="BA77:BA140" si="71">F77+I77+L77+O77+R77+U77+X77+AA77+AD77+AG77+AJ77+AM77+AP77+AS77+AV77+AY77</f>
        <v>0</v>
      </c>
      <c r="BB77" s="849">
        <f t="shared" ref="BB77:BB140" si="72">BA77-AZ77</f>
        <v>0</v>
      </c>
      <c r="BC77" s="782"/>
      <c r="BD77" s="633">
        <f>'R.P. SEMANAL'!BZ77</f>
        <v>0</v>
      </c>
      <c r="BE77" s="633">
        <f>'R.P. SEMANAL'!CB77</f>
        <v>0</v>
      </c>
      <c r="BF77" s="633">
        <f>'R.P. SEMANAL'!CD77</f>
        <v>0</v>
      </c>
      <c r="BG77" s="633">
        <f>'R.P. SEMANAL'!CF77</f>
        <v>0</v>
      </c>
      <c r="BH77" s="633">
        <f>'R.P. SEMANAL'!CH77</f>
        <v>0</v>
      </c>
      <c r="BI77" s="633">
        <f>'R.P. SEMANAL'!CJ77</f>
        <v>0</v>
      </c>
      <c r="BJ77" s="633">
        <f>'R.P. SEMANAL'!CL77</f>
        <v>0</v>
      </c>
      <c r="BK77" s="633">
        <f>'R.P. SEMANAL'!CN77</f>
        <v>0</v>
      </c>
      <c r="BL77" s="633">
        <f>'R.P. SEMANAL'!CP77</f>
        <v>0</v>
      </c>
      <c r="BM77" s="858">
        <f t="shared" si="70"/>
        <v>0</v>
      </c>
      <c r="BN77" s="1018" t="str">
        <f>IF('R.P. SEMANAL'!CX77="","",'R.P. SEMANAL'!CX77)</f>
        <v/>
      </c>
      <c r="BO77" s="1019"/>
      <c r="BP77" s="1020"/>
    </row>
    <row r="78" spans="1:68" ht="22.5" customHeight="1" x14ac:dyDescent="0.2">
      <c r="A78" s="1027"/>
      <c r="B78" s="862" t="str">
        <f>IF('R.P. SEMANAL'!J78="","",'R.P. SEMANAL'!J78)</f>
        <v/>
      </c>
      <c r="C78" s="577" t="str">
        <f>IF('R.P. SEMANAL'!K78="","",'R.P. SEMANAL'!K78)</f>
        <v/>
      </c>
      <c r="D78" s="575">
        <f>'R.P. SEMANAL'!L78</f>
        <v>0</v>
      </c>
      <c r="E78" s="576">
        <f t="shared" si="41"/>
        <v>0</v>
      </c>
      <c r="F78" s="576">
        <f t="shared" si="42"/>
        <v>0</v>
      </c>
      <c r="G78" s="575">
        <f>'R.P. SEMANAL'!N78</f>
        <v>0</v>
      </c>
      <c r="H78" s="565">
        <f t="shared" si="43"/>
        <v>0</v>
      </c>
      <c r="I78" s="565">
        <f t="shared" si="44"/>
        <v>0</v>
      </c>
      <c r="J78" s="575">
        <f>'R.P. SEMANAL'!P78</f>
        <v>0</v>
      </c>
      <c r="K78" s="565">
        <f t="shared" si="45"/>
        <v>0</v>
      </c>
      <c r="L78" s="565">
        <f t="shared" si="46"/>
        <v>0</v>
      </c>
      <c r="M78" s="575">
        <f>'R.P. SEMANAL'!R78</f>
        <v>0</v>
      </c>
      <c r="N78" s="565">
        <f t="shared" si="38"/>
        <v>0</v>
      </c>
      <c r="O78" s="565">
        <f t="shared" si="47"/>
        <v>0</v>
      </c>
      <c r="P78" s="575">
        <f>'R.P. SEMANAL'!T78</f>
        <v>0</v>
      </c>
      <c r="Q78" s="565">
        <f t="shared" si="48"/>
        <v>0</v>
      </c>
      <c r="R78" s="565">
        <f t="shared" si="49"/>
        <v>0</v>
      </c>
      <c r="S78" s="575">
        <f>'R.P. SEMANAL'!V78</f>
        <v>0</v>
      </c>
      <c r="T78" s="835">
        <f t="shared" si="50"/>
        <v>0</v>
      </c>
      <c r="U78" s="835">
        <f t="shared" si="51"/>
        <v>0</v>
      </c>
      <c r="V78" s="575">
        <f>'R.P. SEMANAL'!X78</f>
        <v>0</v>
      </c>
      <c r="W78" s="565">
        <f t="shared" si="39"/>
        <v>0</v>
      </c>
      <c r="X78" s="565">
        <f t="shared" si="52"/>
        <v>0</v>
      </c>
      <c r="Y78" s="575">
        <f>'R.P. SEMANAL'!Z78</f>
        <v>0</v>
      </c>
      <c r="Z78" s="565">
        <f t="shared" si="53"/>
        <v>0</v>
      </c>
      <c r="AA78" s="565">
        <f t="shared" si="54"/>
        <v>0</v>
      </c>
      <c r="AB78" s="575">
        <f>'R.P. SEMANAL'!AB78</f>
        <v>0</v>
      </c>
      <c r="AC78" s="565">
        <f t="shared" si="55"/>
        <v>0</v>
      </c>
      <c r="AD78" s="565">
        <f t="shared" si="56"/>
        <v>0</v>
      </c>
      <c r="AE78" s="575">
        <f>'R.P. SEMANAL'!AD78</f>
        <v>0</v>
      </c>
      <c r="AF78" s="565">
        <f t="shared" si="57"/>
        <v>0</v>
      </c>
      <c r="AG78" s="565">
        <f t="shared" si="58"/>
        <v>0</v>
      </c>
      <c r="AH78" s="575">
        <f>'R.P. SEMANAL'!AF78</f>
        <v>0</v>
      </c>
      <c r="AI78" s="565">
        <f t="shared" si="59"/>
        <v>0</v>
      </c>
      <c r="AJ78" s="565">
        <f t="shared" si="60"/>
        <v>0</v>
      </c>
      <c r="AK78" s="575">
        <f>'R.P. SEMANAL'!AH78</f>
        <v>0</v>
      </c>
      <c r="AL78" s="565">
        <f t="shared" si="61"/>
        <v>0</v>
      </c>
      <c r="AM78" s="565">
        <f t="shared" si="62"/>
        <v>0</v>
      </c>
      <c r="AN78" s="575">
        <f>'R.P. SEMANAL'!AJ78</f>
        <v>0</v>
      </c>
      <c r="AO78" s="565">
        <f t="shared" si="40"/>
        <v>0</v>
      </c>
      <c r="AP78" s="565">
        <f t="shared" si="63"/>
        <v>0</v>
      </c>
      <c r="AQ78" s="575">
        <f>'R.P. SEMANAL'!AL78</f>
        <v>0</v>
      </c>
      <c r="AR78" s="565">
        <f t="shared" si="64"/>
        <v>0</v>
      </c>
      <c r="AS78" s="565">
        <f t="shared" si="65"/>
        <v>0</v>
      </c>
      <c r="AT78" s="575">
        <f>'R.P. SEMANAL'!AN78</f>
        <v>0</v>
      </c>
      <c r="AU78" s="565">
        <f t="shared" si="66"/>
        <v>0</v>
      </c>
      <c r="AV78" s="565">
        <f t="shared" si="67"/>
        <v>0</v>
      </c>
      <c r="AW78" s="575">
        <f>'R.P. SEMANAL'!AP78</f>
        <v>0</v>
      </c>
      <c r="AX78" s="636">
        <f t="shared" si="68"/>
        <v>0</v>
      </c>
      <c r="AY78" s="775">
        <f t="shared" si="69"/>
        <v>0</v>
      </c>
      <c r="AZ78" s="847">
        <f t="shared" si="37"/>
        <v>0</v>
      </c>
      <c r="BA78" s="846">
        <f t="shared" si="71"/>
        <v>0</v>
      </c>
      <c r="BB78" s="849">
        <f t="shared" si="72"/>
        <v>0</v>
      </c>
      <c r="BC78" s="782"/>
      <c r="BD78" s="633">
        <f>'R.P. SEMANAL'!BZ78</f>
        <v>0</v>
      </c>
      <c r="BE78" s="633">
        <f>'R.P. SEMANAL'!CB78</f>
        <v>0</v>
      </c>
      <c r="BF78" s="633">
        <f>'R.P. SEMANAL'!CD78</f>
        <v>0</v>
      </c>
      <c r="BG78" s="633">
        <f>'R.P. SEMANAL'!CF78</f>
        <v>0</v>
      </c>
      <c r="BH78" s="633">
        <f>'R.P. SEMANAL'!CH78</f>
        <v>0</v>
      </c>
      <c r="BI78" s="633">
        <f>'R.P. SEMANAL'!CJ78</f>
        <v>0</v>
      </c>
      <c r="BJ78" s="633">
        <f>'R.P. SEMANAL'!CL78</f>
        <v>0</v>
      </c>
      <c r="BK78" s="633">
        <f>'R.P. SEMANAL'!CN78</f>
        <v>0</v>
      </c>
      <c r="BL78" s="633">
        <f>'R.P. SEMANAL'!CP78</f>
        <v>0</v>
      </c>
      <c r="BM78" s="858">
        <f t="shared" si="70"/>
        <v>0</v>
      </c>
      <c r="BN78" s="1018" t="str">
        <f>IF('R.P. SEMANAL'!CX78="","",'R.P. SEMANAL'!CX78)</f>
        <v/>
      </c>
      <c r="BO78" s="1019"/>
      <c r="BP78" s="1020"/>
    </row>
    <row r="79" spans="1:68" ht="22.5" customHeight="1" x14ac:dyDescent="0.2">
      <c r="A79" s="1027"/>
      <c r="B79" s="862" t="str">
        <f>IF('R.P. SEMANAL'!J79="","",'R.P. SEMANAL'!J79)</f>
        <v/>
      </c>
      <c r="C79" s="577" t="str">
        <f>IF('R.P. SEMANAL'!K79="","",'R.P. SEMANAL'!K79)</f>
        <v/>
      </c>
      <c r="D79" s="575">
        <f>'R.P. SEMANAL'!L79</f>
        <v>0</v>
      </c>
      <c r="E79" s="576">
        <f t="shared" si="41"/>
        <v>0</v>
      </c>
      <c r="F79" s="576">
        <f t="shared" si="42"/>
        <v>0</v>
      </c>
      <c r="G79" s="575">
        <f>'R.P. SEMANAL'!N79</f>
        <v>0</v>
      </c>
      <c r="H79" s="565">
        <f t="shared" si="43"/>
        <v>0</v>
      </c>
      <c r="I79" s="565">
        <f t="shared" si="44"/>
        <v>0</v>
      </c>
      <c r="J79" s="575">
        <f>'R.P. SEMANAL'!P79</f>
        <v>0</v>
      </c>
      <c r="K79" s="565">
        <f t="shared" si="45"/>
        <v>0</v>
      </c>
      <c r="L79" s="565">
        <f t="shared" si="46"/>
        <v>0</v>
      </c>
      <c r="M79" s="575">
        <f>'R.P. SEMANAL'!R79</f>
        <v>0</v>
      </c>
      <c r="N79" s="565">
        <f t="shared" si="38"/>
        <v>0</v>
      </c>
      <c r="O79" s="565">
        <f t="shared" si="47"/>
        <v>0</v>
      </c>
      <c r="P79" s="575">
        <f>'R.P. SEMANAL'!T79</f>
        <v>0</v>
      </c>
      <c r="Q79" s="565">
        <f t="shared" si="48"/>
        <v>0</v>
      </c>
      <c r="R79" s="565">
        <f t="shared" si="49"/>
        <v>0</v>
      </c>
      <c r="S79" s="575">
        <f>'R.P. SEMANAL'!V79</f>
        <v>0</v>
      </c>
      <c r="T79" s="835">
        <f t="shared" si="50"/>
        <v>0</v>
      </c>
      <c r="U79" s="835">
        <f t="shared" si="51"/>
        <v>0</v>
      </c>
      <c r="V79" s="575">
        <f>'R.P. SEMANAL'!X79</f>
        <v>0</v>
      </c>
      <c r="W79" s="565">
        <f t="shared" si="39"/>
        <v>0</v>
      </c>
      <c r="X79" s="565">
        <f t="shared" si="52"/>
        <v>0</v>
      </c>
      <c r="Y79" s="575">
        <f>'R.P. SEMANAL'!Z79</f>
        <v>0</v>
      </c>
      <c r="Z79" s="565">
        <f t="shared" si="53"/>
        <v>0</v>
      </c>
      <c r="AA79" s="565">
        <f t="shared" si="54"/>
        <v>0</v>
      </c>
      <c r="AB79" s="575">
        <f>'R.P. SEMANAL'!AB79</f>
        <v>0</v>
      </c>
      <c r="AC79" s="565">
        <f t="shared" si="55"/>
        <v>0</v>
      </c>
      <c r="AD79" s="565">
        <f t="shared" si="56"/>
        <v>0</v>
      </c>
      <c r="AE79" s="575">
        <f>'R.P. SEMANAL'!AD79</f>
        <v>0</v>
      </c>
      <c r="AF79" s="565">
        <f t="shared" si="57"/>
        <v>0</v>
      </c>
      <c r="AG79" s="565">
        <f t="shared" si="58"/>
        <v>0</v>
      </c>
      <c r="AH79" s="575">
        <f>'R.P. SEMANAL'!AF79</f>
        <v>0</v>
      </c>
      <c r="AI79" s="565">
        <f t="shared" si="59"/>
        <v>0</v>
      </c>
      <c r="AJ79" s="565">
        <f t="shared" si="60"/>
        <v>0</v>
      </c>
      <c r="AK79" s="575">
        <f>'R.P. SEMANAL'!AH79</f>
        <v>0</v>
      </c>
      <c r="AL79" s="565">
        <f t="shared" si="61"/>
        <v>0</v>
      </c>
      <c r="AM79" s="565">
        <f t="shared" si="62"/>
        <v>0</v>
      </c>
      <c r="AN79" s="575">
        <f>'R.P. SEMANAL'!AJ79</f>
        <v>0</v>
      </c>
      <c r="AO79" s="565">
        <f t="shared" si="40"/>
        <v>0</v>
      </c>
      <c r="AP79" s="565">
        <f t="shared" si="63"/>
        <v>0</v>
      </c>
      <c r="AQ79" s="575">
        <f>'R.P. SEMANAL'!AL79</f>
        <v>0</v>
      </c>
      <c r="AR79" s="565">
        <f t="shared" si="64"/>
        <v>0</v>
      </c>
      <c r="AS79" s="565">
        <f t="shared" si="65"/>
        <v>0</v>
      </c>
      <c r="AT79" s="575">
        <f>'R.P. SEMANAL'!AN79</f>
        <v>0</v>
      </c>
      <c r="AU79" s="565">
        <f t="shared" si="66"/>
        <v>0</v>
      </c>
      <c r="AV79" s="565">
        <f t="shared" si="67"/>
        <v>0</v>
      </c>
      <c r="AW79" s="575">
        <f>'R.P. SEMANAL'!AP79</f>
        <v>0</v>
      </c>
      <c r="AX79" s="636">
        <f t="shared" si="68"/>
        <v>0</v>
      </c>
      <c r="AY79" s="775">
        <f t="shared" si="69"/>
        <v>0</v>
      </c>
      <c r="AZ79" s="847">
        <f t="shared" si="37"/>
        <v>0</v>
      </c>
      <c r="BA79" s="846">
        <f t="shared" si="71"/>
        <v>0</v>
      </c>
      <c r="BB79" s="849">
        <f t="shared" si="72"/>
        <v>0</v>
      </c>
      <c r="BC79" s="782"/>
      <c r="BD79" s="633">
        <f>'R.P. SEMANAL'!BZ79</f>
        <v>0</v>
      </c>
      <c r="BE79" s="633">
        <f>'R.P. SEMANAL'!CB79</f>
        <v>0</v>
      </c>
      <c r="BF79" s="633">
        <f>'R.P. SEMANAL'!CD79</f>
        <v>0</v>
      </c>
      <c r="BG79" s="633">
        <f>'R.P. SEMANAL'!CF79</f>
        <v>0</v>
      </c>
      <c r="BH79" s="633">
        <f>'R.P. SEMANAL'!CH79</f>
        <v>0</v>
      </c>
      <c r="BI79" s="633">
        <f>'R.P. SEMANAL'!CJ79</f>
        <v>0</v>
      </c>
      <c r="BJ79" s="633">
        <f>'R.P. SEMANAL'!CL79</f>
        <v>0</v>
      </c>
      <c r="BK79" s="633">
        <f>'R.P. SEMANAL'!CN79</f>
        <v>0</v>
      </c>
      <c r="BL79" s="633">
        <f>'R.P. SEMANAL'!CP79</f>
        <v>0</v>
      </c>
      <c r="BM79" s="858">
        <f t="shared" si="70"/>
        <v>0</v>
      </c>
      <c r="BN79" s="1018" t="str">
        <f>IF('R.P. SEMANAL'!CX79="","",'R.P. SEMANAL'!CX79)</f>
        <v/>
      </c>
      <c r="BO79" s="1019"/>
      <c r="BP79" s="1020"/>
    </row>
    <row r="80" spans="1:68" ht="22.5" customHeight="1" x14ac:dyDescent="0.2">
      <c r="A80" s="1027"/>
      <c r="B80" s="862" t="str">
        <f>IF('R.P. SEMANAL'!J80="","",'R.P. SEMANAL'!J80)</f>
        <v/>
      </c>
      <c r="C80" s="577" t="str">
        <f>IF('R.P. SEMANAL'!K80="","",'R.P. SEMANAL'!K80)</f>
        <v/>
      </c>
      <c r="D80" s="575">
        <f>'R.P. SEMANAL'!L80</f>
        <v>0</v>
      </c>
      <c r="E80" s="576">
        <f t="shared" si="41"/>
        <v>0</v>
      </c>
      <c r="F80" s="576">
        <f t="shared" si="42"/>
        <v>0</v>
      </c>
      <c r="G80" s="575">
        <f>'R.P. SEMANAL'!N80</f>
        <v>0</v>
      </c>
      <c r="H80" s="565">
        <f t="shared" si="43"/>
        <v>0</v>
      </c>
      <c r="I80" s="565">
        <f t="shared" si="44"/>
        <v>0</v>
      </c>
      <c r="J80" s="575">
        <f>'R.P. SEMANAL'!P80</f>
        <v>0</v>
      </c>
      <c r="K80" s="565">
        <f t="shared" si="45"/>
        <v>0</v>
      </c>
      <c r="L80" s="565">
        <f t="shared" si="46"/>
        <v>0</v>
      </c>
      <c r="M80" s="575">
        <f>'R.P. SEMANAL'!R80</f>
        <v>0</v>
      </c>
      <c r="N80" s="565">
        <f t="shared" si="38"/>
        <v>0</v>
      </c>
      <c r="O80" s="565">
        <f t="shared" si="47"/>
        <v>0</v>
      </c>
      <c r="P80" s="575">
        <f>'R.P. SEMANAL'!T80</f>
        <v>0</v>
      </c>
      <c r="Q80" s="565">
        <f t="shared" si="48"/>
        <v>0</v>
      </c>
      <c r="R80" s="565">
        <f t="shared" si="49"/>
        <v>0</v>
      </c>
      <c r="S80" s="575">
        <f>'R.P. SEMANAL'!V80</f>
        <v>0</v>
      </c>
      <c r="T80" s="835">
        <f t="shared" si="50"/>
        <v>0</v>
      </c>
      <c r="U80" s="835">
        <f t="shared" si="51"/>
        <v>0</v>
      </c>
      <c r="V80" s="575">
        <f>'R.P. SEMANAL'!X80</f>
        <v>0</v>
      </c>
      <c r="W80" s="565">
        <f t="shared" si="39"/>
        <v>0</v>
      </c>
      <c r="X80" s="565">
        <f t="shared" si="52"/>
        <v>0</v>
      </c>
      <c r="Y80" s="575">
        <f>'R.P. SEMANAL'!Z80</f>
        <v>0</v>
      </c>
      <c r="Z80" s="565">
        <f t="shared" si="53"/>
        <v>0</v>
      </c>
      <c r="AA80" s="565">
        <f t="shared" si="54"/>
        <v>0</v>
      </c>
      <c r="AB80" s="575">
        <f>'R.P. SEMANAL'!AB80</f>
        <v>0</v>
      </c>
      <c r="AC80" s="565">
        <f t="shared" si="55"/>
        <v>0</v>
      </c>
      <c r="AD80" s="565">
        <f t="shared" si="56"/>
        <v>0</v>
      </c>
      <c r="AE80" s="575">
        <f>'R.P. SEMANAL'!AD80</f>
        <v>0</v>
      </c>
      <c r="AF80" s="565">
        <f t="shared" si="57"/>
        <v>0</v>
      </c>
      <c r="AG80" s="565">
        <f t="shared" si="58"/>
        <v>0</v>
      </c>
      <c r="AH80" s="575">
        <f>'R.P. SEMANAL'!AF80</f>
        <v>0</v>
      </c>
      <c r="AI80" s="565">
        <f t="shared" si="59"/>
        <v>0</v>
      </c>
      <c r="AJ80" s="565">
        <f t="shared" si="60"/>
        <v>0</v>
      </c>
      <c r="AK80" s="575">
        <f>'R.P. SEMANAL'!AH80</f>
        <v>0</v>
      </c>
      <c r="AL80" s="565">
        <f t="shared" si="61"/>
        <v>0</v>
      </c>
      <c r="AM80" s="565">
        <f t="shared" si="62"/>
        <v>0</v>
      </c>
      <c r="AN80" s="575">
        <f>'R.P. SEMANAL'!AJ80</f>
        <v>0</v>
      </c>
      <c r="AO80" s="565">
        <f t="shared" si="40"/>
        <v>0</v>
      </c>
      <c r="AP80" s="565">
        <f t="shared" si="63"/>
        <v>0</v>
      </c>
      <c r="AQ80" s="575">
        <f>'R.P. SEMANAL'!AL80</f>
        <v>0</v>
      </c>
      <c r="AR80" s="565">
        <f t="shared" si="64"/>
        <v>0</v>
      </c>
      <c r="AS80" s="565">
        <f t="shared" si="65"/>
        <v>0</v>
      </c>
      <c r="AT80" s="575">
        <f>'R.P. SEMANAL'!AN80</f>
        <v>0</v>
      </c>
      <c r="AU80" s="565">
        <f t="shared" si="66"/>
        <v>0</v>
      </c>
      <c r="AV80" s="565">
        <f t="shared" si="67"/>
        <v>0</v>
      </c>
      <c r="AW80" s="575">
        <f>'R.P. SEMANAL'!AP80</f>
        <v>0</v>
      </c>
      <c r="AX80" s="636">
        <f t="shared" si="68"/>
        <v>0</v>
      </c>
      <c r="AY80" s="775">
        <f t="shared" si="69"/>
        <v>0</v>
      </c>
      <c r="AZ80" s="847">
        <f t="shared" si="37"/>
        <v>0</v>
      </c>
      <c r="BA80" s="846">
        <f t="shared" si="71"/>
        <v>0</v>
      </c>
      <c r="BB80" s="849">
        <f t="shared" si="72"/>
        <v>0</v>
      </c>
      <c r="BC80" s="782"/>
      <c r="BD80" s="633">
        <f>'R.P. SEMANAL'!BZ80</f>
        <v>0</v>
      </c>
      <c r="BE80" s="633">
        <f>'R.P. SEMANAL'!CB80</f>
        <v>0</v>
      </c>
      <c r="BF80" s="633">
        <f>'R.P. SEMANAL'!CD80</f>
        <v>0</v>
      </c>
      <c r="BG80" s="633">
        <f>'R.P. SEMANAL'!CF80</f>
        <v>0</v>
      </c>
      <c r="BH80" s="633">
        <f>'R.P. SEMANAL'!CH80</f>
        <v>0</v>
      </c>
      <c r="BI80" s="633">
        <f>'R.P. SEMANAL'!CJ80</f>
        <v>0</v>
      </c>
      <c r="BJ80" s="633">
        <f>'R.P. SEMANAL'!CL80</f>
        <v>0</v>
      </c>
      <c r="BK80" s="633">
        <f>'R.P. SEMANAL'!CN80</f>
        <v>0</v>
      </c>
      <c r="BL80" s="633">
        <f>'R.P. SEMANAL'!CP80</f>
        <v>0</v>
      </c>
      <c r="BM80" s="858">
        <f t="shared" si="70"/>
        <v>0</v>
      </c>
      <c r="BN80" s="1018" t="str">
        <f>IF('R.P. SEMANAL'!CX80="","",'R.P. SEMANAL'!CX80)</f>
        <v/>
      </c>
      <c r="BO80" s="1019"/>
      <c r="BP80" s="1020"/>
    </row>
    <row r="81" spans="1:68" ht="22.5" customHeight="1" x14ac:dyDescent="0.2">
      <c r="A81" s="1027"/>
      <c r="B81" s="862" t="str">
        <f>IF('R.P. SEMANAL'!J81="","",'R.P. SEMANAL'!J81)</f>
        <v/>
      </c>
      <c r="C81" s="577" t="str">
        <f>IF('R.P. SEMANAL'!K81="","",'R.P. SEMANAL'!K81)</f>
        <v/>
      </c>
      <c r="D81" s="575">
        <f>'R.P. SEMANAL'!L81</f>
        <v>0</v>
      </c>
      <c r="E81" s="576">
        <f t="shared" si="41"/>
        <v>0</v>
      </c>
      <c r="F81" s="576">
        <f t="shared" si="42"/>
        <v>0</v>
      </c>
      <c r="G81" s="575">
        <f>'R.P. SEMANAL'!N81</f>
        <v>0</v>
      </c>
      <c r="H81" s="565">
        <f t="shared" si="43"/>
        <v>0</v>
      </c>
      <c r="I81" s="565">
        <f t="shared" si="44"/>
        <v>0</v>
      </c>
      <c r="J81" s="575">
        <f>'R.P. SEMANAL'!P81</f>
        <v>0</v>
      </c>
      <c r="K81" s="565">
        <f t="shared" si="45"/>
        <v>0</v>
      </c>
      <c r="L81" s="565">
        <f t="shared" si="46"/>
        <v>0</v>
      </c>
      <c r="M81" s="575">
        <f>'R.P. SEMANAL'!R81</f>
        <v>0</v>
      </c>
      <c r="N81" s="565">
        <f t="shared" si="38"/>
        <v>0</v>
      </c>
      <c r="O81" s="565">
        <f t="shared" si="47"/>
        <v>0</v>
      </c>
      <c r="P81" s="575">
        <f>'R.P. SEMANAL'!T81</f>
        <v>0</v>
      </c>
      <c r="Q81" s="565">
        <f t="shared" si="48"/>
        <v>0</v>
      </c>
      <c r="R81" s="565">
        <f t="shared" si="49"/>
        <v>0</v>
      </c>
      <c r="S81" s="575">
        <f>'R.P. SEMANAL'!V81</f>
        <v>0</v>
      </c>
      <c r="T81" s="835">
        <f t="shared" si="50"/>
        <v>0</v>
      </c>
      <c r="U81" s="835">
        <f t="shared" si="51"/>
        <v>0</v>
      </c>
      <c r="V81" s="575">
        <f>'R.P. SEMANAL'!X81</f>
        <v>0</v>
      </c>
      <c r="W81" s="565">
        <f t="shared" si="39"/>
        <v>0</v>
      </c>
      <c r="X81" s="565">
        <f t="shared" si="52"/>
        <v>0</v>
      </c>
      <c r="Y81" s="575">
        <f>'R.P. SEMANAL'!Z81</f>
        <v>0</v>
      </c>
      <c r="Z81" s="565">
        <f t="shared" si="53"/>
        <v>0</v>
      </c>
      <c r="AA81" s="565">
        <f t="shared" si="54"/>
        <v>0</v>
      </c>
      <c r="AB81" s="575">
        <f>'R.P. SEMANAL'!AB81</f>
        <v>0</v>
      </c>
      <c r="AC81" s="565">
        <f t="shared" si="55"/>
        <v>0</v>
      </c>
      <c r="AD81" s="565">
        <f t="shared" si="56"/>
        <v>0</v>
      </c>
      <c r="AE81" s="575">
        <f>'R.P. SEMANAL'!AD81</f>
        <v>0</v>
      </c>
      <c r="AF81" s="565">
        <f t="shared" si="57"/>
        <v>0</v>
      </c>
      <c r="AG81" s="565">
        <f t="shared" si="58"/>
        <v>0</v>
      </c>
      <c r="AH81" s="575">
        <f>'R.P. SEMANAL'!AF81</f>
        <v>0</v>
      </c>
      <c r="AI81" s="565">
        <f t="shared" si="59"/>
        <v>0</v>
      </c>
      <c r="AJ81" s="565">
        <f t="shared" si="60"/>
        <v>0</v>
      </c>
      <c r="AK81" s="575">
        <f>'R.P. SEMANAL'!AH81</f>
        <v>0</v>
      </c>
      <c r="AL81" s="565">
        <f t="shared" si="61"/>
        <v>0</v>
      </c>
      <c r="AM81" s="565">
        <f t="shared" si="62"/>
        <v>0</v>
      </c>
      <c r="AN81" s="575">
        <f>'R.P. SEMANAL'!AJ81</f>
        <v>0</v>
      </c>
      <c r="AO81" s="565">
        <f t="shared" si="40"/>
        <v>0</v>
      </c>
      <c r="AP81" s="565">
        <f t="shared" si="63"/>
        <v>0</v>
      </c>
      <c r="AQ81" s="575">
        <f>'R.P. SEMANAL'!AL81</f>
        <v>0</v>
      </c>
      <c r="AR81" s="565">
        <f t="shared" si="64"/>
        <v>0</v>
      </c>
      <c r="AS81" s="565">
        <f t="shared" si="65"/>
        <v>0</v>
      </c>
      <c r="AT81" s="575">
        <f>'R.P. SEMANAL'!AN81</f>
        <v>0</v>
      </c>
      <c r="AU81" s="565">
        <f t="shared" si="66"/>
        <v>0</v>
      </c>
      <c r="AV81" s="565">
        <f t="shared" si="67"/>
        <v>0</v>
      </c>
      <c r="AW81" s="575">
        <f>'R.P. SEMANAL'!AP81</f>
        <v>0</v>
      </c>
      <c r="AX81" s="636">
        <f t="shared" si="68"/>
        <v>0</v>
      </c>
      <c r="AY81" s="775">
        <f t="shared" si="69"/>
        <v>0</v>
      </c>
      <c r="AZ81" s="847">
        <f t="shared" si="37"/>
        <v>0</v>
      </c>
      <c r="BA81" s="846">
        <f t="shared" si="71"/>
        <v>0</v>
      </c>
      <c r="BB81" s="849">
        <f t="shared" si="72"/>
        <v>0</v>
      </c>
      <c r="BC81" s="782"/>
      <c r="BD81" s="633">
        <f>'R.P. SEMANAL'!BZ81</f>
        <v>0</v>
      </c>
      <c r="BE81" s="633">
        <f>'R.P. SEMANAL'!CB81</f>
        <v>0</v>
      </c>
      <c r="BF81" s="633">
        <f>'R.P. SEMANAL'!CD81</f>
        <v>0</v>
      </c>
      <c r="BG81" s="633">
        <f>'R.P. SEMANAL'!CF81</f>
        <v>0</v>
      </c>
      <c r="BH81" s="633">
        <f>'R.P. SEMANAL'!CH81</f>
        <v>0</v>
      </c>
      <c r="BI81" s="633">
        <f>'R.P. SEMANAL'!CJ81</f>
        <v>0</v>
      </c>
      <c r="BJ81" s="633">
        <f>'R.P. SEMANAL'!CL81</f>
        <v>0</v>
      </c>
      <c r="BK81" s="633">
        <f>'R.P. SEMANAL'!CN81</f>
        <v>0</v>
      </c>
      <c r="BL81" s="633">
        <f>'R.P. SEMANAL'!CP81</f>
        <v>0</v>
      </c>
      <c r="BM81" s="858">
        <f t="shared" si="70"/>
        <v>0</v>
      </c>
      <c r="BN81" s="1018" t="str">
        <f>IF('R.P. SEMANAL'!CX81="","",'R.P. SEMANAL'!CX81)</f>
        <v/>
      </c>
      <c r="BO81" s="1019"/>
      <c r="BP81" s="1020"/>
    </row>
    <row r="82" spans="1:68" ht="22.5" customHeight="1" x14ac:dyDescent="0.2">
      <c r="A82" s="1027"/>
      <c r="B82" s="862" t="str">
        <f>IF('R.P. SEMANAL'!J82="","",'R.P. SEMANAL'!J82)</f>
        <v/>
      </c>
      <c r="C82" s="577" t="str">
        <f>IF('R.P. SEMANAL'!K82="","",'R.P. SEMANAL'!K82)</f>
        <v/>
      </c>
      <c r="D82" s="575">
        <f>'R.P. SEMANAL'!L82</f>
        <v>0</v>
      </c>
      <c r="E82" s="576">
        <f t="shared" si="41"/>
        <v>0</v>
      </c>
      <c r="F82" s="576">
        <f t="shared" si="42"/>
        <v>0</v>
      </c>
      <c r="G82" s="575">
        <f>'R.P. SEMANAL'!N82</f>
        <v>0</v>
      </c>
      <c r="H82" s="565">
        <f t="shared" si="43"/>
        <v>0</v>
      </c>
      <c r="I82" s="565">
        <f t="shared" si="44"/>
        <v>0</v>
      </c>
      <c r="J82" s="575">
        <f>'R.P. SEMANAL'!P82</f>
        <v>0</v>
      </c>
      <c r="K82" s="565">
        <f t="shared" si="45"/>
        <v>0</v>
      </c>
      <c r="L82" s="565">
        <f t="shared" si="46"/>
        <v>0</v>
      </c>
      <c r="M82" s="575">
        <f>'R.P. SEMANAL'!R82</f>
        <v>0</v>
      </c>
      <c r="N82" s="565">
        <f t="shared" si="38"/>
        <v>0</v>
      </c>
      <c r="O82" s="565">
        <f t="shared" si="47"/>
        <v>0</v>
      </c>
      <c r="P82" s="575">
        <f>'R.P. SEMANAL'!T82</f>
        <v>0</v>
      </c>
      <c r="Q82" s="565">
        <f t="shared" si="48"/>
        <v>0</v>
      </c>
      <c r="R82" s="565">
        <f t="shared" si="49"/>
        <v>0</v>
      </c>
      <c r="S82" s="575">
        <f>'R.P. SEMANAL'!V82</f>
        <v>0</v>
      </c>
      <c r="T82" s="835">
        <f t="shared" si="50"/>
        <v>0</v>
      </c>
      <c r="U82" s="835">
        <f t="shared" si="51"/>
        <v>0</v>
      </c>
      <c r="V82" s="575">
        <f>'R.P. SEMANAL'!X82</f>
        <v>0</v>
      </c>
      <c r="W82" s="565">
        <f t="shared" si="39"/>
        <v>0</v>
      </c>
      <c r="X82" s="565">
        <f t="shared" si="52"/>
        <v>0</v>
      </c>
      <c r="Y82" s="575">
        <f>'R.P. SEMANAL'!Z82</f>
        <v>0</v>
      </c>
      <c r="Z82" s="565">
        <f t="shared" si="53"/>
        <v>0</v>
      </c>
      <c r="AA82" s="565">
        <f t="shared" si="54"/>
        <v>0</v>
      </c>
      <c r="AB82" s="575">
        <f>'R.P. SEMANAL'!AB82</f>
        <v>0</v>
      </c>
      <c r="AC82" s="565">
        <f t="shared" si="55"/>
        <v>0</v>
      </c>
      <c r="AD82" s="565">
        <f t="shared" si="56"/>
        <v>0</v>
      </c>
      <c r="AE82" s="575">
        <f>'R.P. SEMANAL'!AD82</f>
        <v>0</v>
      </c>
      <c r="AF82" s="565">
        <f t="shared" si="57"/>
        <v>0</v>
      </c>
      <c r="AG82" s="565">
        <f t="shared" si="58"/>
        <v>0</v>
      </c>
      <c r="AH82" s="575">
        <f>'R.P. SEMANAL'!AF82</f>
        <v>0</v>
      </c>
      <c r="AI82" s="565">
        <f t="shared" si="59"/>
        <v>0</v>
      </c>
      <c r="AJ82" s="565">
        <f t="shared" si="60"/>
        <v>0</v>
      </c>
      <c r="AK82" s="575">
        <f>'R.P. SEMANAL'!AH82</f>
        <v>0</v>
      </c>
      <c r="AL82" s="565">
        <f t="shared" si="61"/>
        <v>0</v>
      </c>
      <c r="AM82" s="565">
        <f t="shared" si="62"/>
        <v>0</v>
      </c>
      <c r="AN82" s="575">
        <f>'R.P. SEMANAL'!AJ82</f>
        <v>0</v>
      </c>
      <c r="AO82" s="565">
        <f t="shared" si="40"/>
        <v>0</v>
      </c>
      <c r="AP82" s="565">
        <f t="shared" si="63"/>
        <v>0</v>
      </c>
      <c r="AQ82" s="575">
        <f>'R.P. SEMANAL'!AL82</f>
        <v>0</v>
      </c>
      <c r="AR82" s="565">
        <f t="shared" si="64"/>
        <v>0</v>
      </c>
      <c r="AS82" s="565">
        <f t="shared" si="65"/>
        <v>0</v>
      </c>
      <c r="AT82" s="575">
        <f>'R.P. SEMANAL'!AN82</f>
        <v>0</v>
      </c>
      <c r="AU82" s="565">
        <f t="shared" si="66"/>
        <v>0</v>
      </c>
      <c r="AV82" s="565">
        <f t="shared" si="67"/>
        <v>0</v>
      </c>
      <c r="AW82" s="575">
        <f>'R.P. SEMANAL'!AP82</f>
        <v>0</v>
      </c>
      <c r="AX82" s="636">
        <f t="shared" si="68"/>
        <v>0</v>
      </c>
      <c r="AY82" s="775">
        <f t="shared" si="69"/>
        <v>0</v>
      </c>
      <c r="AZ82" s="847">
        <f t="shared" si="37"/>
        <v>0</v>
      </c>
      <c r="BA82" s="846">
        <f t="shared" si="71"/>
        <v>0</v>
      </c>
      <c r="BB82" s="849">
        <f t="shared" si="72"/>
        <v>0</v>
      </c>
      <c r="BC82" s="782"/>
      <c r="BD82" s="633">
        <f>'R.P. SEMANAL'!BZ82</f>
        <v>0</v>
      </c>
      <c r="BE82" s="633">
        <f>'R.P. SEMANAL'!CB82</f>
        <v>0</v>
      </c>
      <c r="BF82" s="633">
        <f>'R.P. SEMANAL'!CD82</f>
        <v>0</v>
      </c>
      <c r="BG82" s="633">
        <f>'R.P. SEMANAL'!CF82</f>
        <v>0</v>
      </c>
      <c r="BH82" s="633">
        <f>'R.P. SEMANAL'!CH82</f>
        <v>0</v>
      </c>
      <c r="BI82" s="633">
        <f>'R.P. SEMANAL'!CJ82</f>
        <v>0</v>
      </c>
      <c r="BJ82" s="633">
        <f>'R.P. SEMANAL'!CL82</f>
        <v>0</v>
      </c>
      <c r="BK82" s="633">
        <f>'R.P. SEMANAL'!CN82</f>
        <v>0</v>
      </c>
      <c r="BL82" s="633">
        <f>'R.P. SEMANAL'!CP82</f>
        <v>0</v>
      </c>
      <c r="BM82" s="858">
        <f t="shared" si="70"/>
        <v>0</v>
      </c>
      <c r="BN82" s="1018" t="str">
        <f>IF('R.P. SEMANAL'!CX82="","",'R.P. SEMANAL'!CX82)</f>
        <v/>
      </c>
      <c r="BO82" s="1019"/>
      <c r="BP82" s="1020"/>
    </row>
    <row r="83" spans="1:68" ht="22.5" customHeight="1" x14ac:dyDescent="0.2">
      <c r="A83" s="1027"/>
      <c r="B83" s="862" t="str">
        <f>IF('R.P. SEMANAL'!J83="","",'R.P. SEMANAL'!J83)</f>
        <v/>
      </c>
      <c r="C83" s="577" t="str">
        <f>IF('R.P. SEMANAL'!K83="","",'R.P. SEMANAL'!K83)</f>
        <v/>
      </c>
      <c r="D83" s="575">
        <f>'R.P. SEMANAL'!L83</f>
        <v>0</v>
      </c>
      <c r="E83" s="576">
        <f t="shared" si="41"/>
        <v>0</v>
      </c>
      <c r="F83" s="576">
        <f t="shared" si="42"/>
        <v>0</v>
      </c>
      <c r="G83" s="575">
        <f>'R.P. SEMANAL'!N83</f>
        <v>0</v>
      </c>
      <c r="H83" s="565">
        <f t="shared" si="43"/>
        <v>0</v>
      </c>
      <c r="I83" s="565">
        <f t="shared" si="44"/>
        <v>0</v>
      </c>
      <c r="J83" s="575">
        <f>'R.P. SEMANAL'!P83</f>
        <v>0</v>
      </c>
      <c r="K83" s="565">
        <f t="shared" si="45"/>
        <v>0</v>
      </c>
      <c r="L83" s="565">
        <f t="shared" si="46"/>
        <v>0</v>
      </c>
      <c r="M83" s="575">
        <f>'R.P. SEMANAL'!R83</f>
        <v>0</v>
      </c>
      <c r="N83" s="565">
        <f t="shared" si="38"/>
        <v>0</v>
      </c>
      <c r="O83" s="565">
        <f t="shared" si="47"/>
        <v>0</v>
      </c>
      <c r="P83" s="575">
        <f>'R.P. SEMANAL'!T83</f>
        <v>0</v>
      </c>
      <c r="Q83" s="565">
        <f t="shared" si="48"/>
        <v>0</v>
      </c>
      <c r="R83" s="565">
        <f t="shared" si="49"/>
        <v>0</v>
      </c>
      <c r="S83" s="575">
        <f>'R.P. SEMANAL'!V83</f>
        <v>0</v>
      </c>
      <c r="T83" s="835">
        <f t="shared" si="50"/>
        <v>0</v>
      </c>
      <c r="U83" s="835">
        <f t="shared" si="51"/>
        <v>0</v>
      </c>
      <c r="V83" s="575">
        <f>'R.P. SEMANAL'!X83</f>
        <v>0</v>
      </c>
      <c r="W83" s="565">
        <f t="shared" si="39"/>
        <v>0</v>
      </c>
      <c r="X83" s="565">
        <f t="shared" si="52"/>
        <v>0</v>
      </c>
      <c r="Y83" s="575">
        <f>'R.P. SEMANAL'!Z83</f>
        <v>0</v>
      </c>
      <c r="Z83" s="565">
        <f t="shared" si="53"/>
        <v>0</v>
      </c>
      <c r="AA83" s="565">
        <f t="shared" si="54"/>
        <v>0</v>
      </c>
      <c r="AB83" s="575">
        <f>'R.P. SEMANAL'!AB83</f>
        <v>0</v>
      </c>
      <c r="AC83" s="565">
        <f t="shared" si="55"/>
        <v>0</v>
      </c>
      <c r="AD83" s="565">
        <f t="shared" si="56"/>
        <v>0</v>
      </c>
      <c r="AE83" s="575">
        <f>'R.P. SEMANAL'!AD83</f>
        <v>0</v>
      </c>
      <c r="AF83" s="565">
        <f t="shared" si="57"/>
        <v>0</v>
      </c>
      <c r="AG83" s="565">
        <f t="shared" si="58"/>
        <v>0</v>
      </c>
      <c r="AH83" s="575">
        <f>'R.P. SEMANAL'!AF83</f>
        <v>0</v>
      </c>
      <c r="AI83" s="565">
        <f t="shared" si="59"/>
        <v>0</v>
      </c>
      <c r="AJ83" s="565">
        <f t="shared" si="60"/>
        <v>0</v>
      </c>
      <c r="AK83" s="575">
        <f>'R.P. SEMANAL'!AH83</f>
        <v>0</v>
      </c>
      <c r="AL83" s="565">
        <f t="shared" si="61"/>
        <v>0</v>
      </c>
      <c r="AM83" s="565">
        <f t="shared" si="62"/>
        <v>0</v>
      </c>
      <c r="AN83" s="575">
        <f>'R.P. SEMANAL'!AJ83</f>
        <v>0</v>
      </c>
      <c r="AO83" s="565">
        <f t="shared" si="40"/>
        <v>0</v>
      </c>
      <c r="AP83" s="565">
        <f t="shared" si="63"/>
        <v>0</v>
      </c>
      <c r="AQ83" s="575">
        <f>'R.P. SEMANAL'!AL83</f>
        <v>0</v>
      </c>
      <c r="AR83" s="565">
        <f t="shared" si="64"/>
        <v>0</v>
      </c>
      <c r="AS83" s="565">
        <f t="shared" si="65"/>
        <v>0</v>
      </c>
      <c r="AT83" s="575">
        <f>'R.P. SEMANAL'!AN83</f>
        <v>0</v>
      </c>
      <c r="AU83" s="565">
        <f t="shared" si="66"/>
        <v>0</v>
      </c>
      <c r="AV83" s="565">
        <f t="shared" si="67"/>
        <v>0</v>
      </c>
      <c r="AW83" s="575">
        <f>'R.P. SEMANAL'!AP83</f>
        <v>0</v>
      </c>
      <c r="AX83" s="636">
        <f t="shared" si="68"/>
        <v>0</v>
      </c>
      <c r="AY83" s="775">
        <f t="shared" si="69"/>
        <v>0</v>
      </c>
      <c r="AZ83" s="847">
        <f t="shared" si="37"/>
        <v>0</v>
      </c>
      <c r="BA83" s="846">
        <f t="shared" si="71"/>
        <v>0</v>
      </c>
      <c r="BB83" s="849">
        <f t="shared" si="72"/>
        <v>0</v>
      </c>
      <c r="BC83" s="782"/>
      <c r="BD83" s="633">
        <f>'R.P. SEMANAL'!BZ83</f>
        <v>0</v>
      </c>
      <c r="BE83" s="633">
        <f>'R.P. SEMANAL'!CB83</f>
        <v>0</v>
      </c>
      <c r="BF83" s="633">
        <f>'R.P. SEMANAL'!CD83</f>
        <v>0</v>
      </c>
      <c r="BG83" s="633">
        <f>'R.P. SEMANAL'!CF83</f>
        <v>0</v>
      </c>
      <c r="BH83" s="633">
        <f>'R.P. SEMANAL'!CH83</f>
        <v>0</v>
      </c>
      <c r="BI83" s="633">
        <f>'R.P. SEMANAL'!CJ83</f>
        <v>0</v>
      </c>
      <c r="BJ83" s="633">
        <f>'R.P. SEMANAL'!CL83</f>
        <v>0</v>
      </c>
      <c r="BK83" s="633">
        <f>'R.P. SEMANAL'!CN83</f>
        <v>0</v>
      </c>
      <c r="BL83" s="633">
        <f>'R.P. SEMANAL'!CP83</f>
        <v>0</v>
      </c>
      <c r="BM83" s="858">
        <f t="shared" si="70"/>
        <v>0</v>
      </c>
      <c r="BN83" s="1018" t="str">
        <f>IF('R.P. SEMANAL'!CX83="","",'R.P. SEMANAL'!CX83)</f>
        <v/>
      </c>
      <c r="BO83" s="1019"/>
      <c r="BP83" s="1020"/>
    </row>
    <row r="84" spans="1:68" ht="22.5" customHeight="1" x14ac:dyDescent="0.2">
      <c r="A84" s="1027"/>
      <c r="B84" s="862" t="str">
        <f>IF('R.P. SEMANAL'!J84="","",'R.P. SEMANAL'!J84)</f>
        <v/>
      </c>
      <c r="C84" s="577" t="str">
        <f>IF('R.P. SEMANAL'!K84="","",'R.P. SEMANAL'!K84)</f>
        <v/>
      </c>
      <c r="D84" s="575">
        <f>'R.P. SEMANAL'!L84</f>
        <v>0</v>
      </c>
      <c r="E84" s="576">
        <f t="shared" si="41"/>
        <v>0</v>
      </c>
      <c r="F84" s="576">
        <f t="shared" si="42"/>
        <v>0</v>
      </c>
      <c r="G84" s="575">
        <f>'R.P. SEMANAL'!N84</f>
        <v>0</v>
      </c>
      <c r="H84" s="565">
        <f t="shared" si="43"/>
        <v>0</v>
      </c>
      <c r="I84" s="565">
        <f t="shared" si="44"/>
        <v>0</v>
      </c>
      <c r="J84" s="575">
        <f>'R.P. SEMANAL'!P84</f>
        <v>0</v>
      </c>
      <c r="K84" s="565">
        <f t="shared" si="45"/>
        <v>0</v>
      </c>
      <c r="L84" s="565">
        <f t="shared" si="46"/>
        <v>0</v>
      </c>
      <c r="M84" s="575">
        <f>'R.P. SEMANAL'!R84</f>
        <v>0</v>
      </c>
      <c r="N84" s="565">
        <f t="shared" si="38"/>
        <v>0</v>
      </c>
      <c r="O84" s="565">
        <f t="shared" si="47"/>
        <v>0</v>
      </c>
      <c r="P84" s="575">
        <f>'R.P. SEMANAL'!T84</f>
        <v>0</v>
      </c>
      <c r="Q84" s="565">
        <f t="shared" si="48"/>
        <v>0</v>
      </c>
      <c r="R84" s="565">
        <f t="shared" si="49"/>
        <v>0</v>
      </c>
      <c r="S84" s="575">
        <f>'R.P. SEMANAL'!V84</f>
        <v>0</v>
      </c>
      <c r="T84" s="835">
        <f t="shared" si="50"/>
        <v>0</v>
      </c>
      <c r="U84" s="835">
        <f t="shared" si="51"/>
        <v>0</v>
      </c>
      <c r="V84" s="575">
        <f>'R.P. SEMANAL'!X84</f>
        <v>0</v>
      </c>
      <c r="W84" s="565">
        <f t="shared" si="39"/>
        <v>0</v>
      </c>
      <c r="X84" s="565">
        <f t="shared" si="52"/>
        <v>0</v>
      </c>
      <c r="Y84" s="575">
        <f>'R.P. SEMANAL'!Z84</f>
        <v>0</v>
      </c>
      <c r="Z84" s="565">
        <f t="shared" si="53"/>
        <v>0</v>
      </c>
      <c r="AA84" s="565">
        <f t="shared" si="54"/>
        <v>0</v>
      </c>
      <c r="AB84" s="575">
        <f>'R.P. SEMANAL'!AB84</f>
        <v>0</v>
      </c>
      <c r="AC84" s="565">
        <f t="shared" si="55"/>
        <v>0</v>
      </c>
      <c r="AD84" s="565">
        <f t="shared" si="56"/>
        <v>0</v>
      </c>
      <c r="AE84" s="575">
        <f>'R.P. SEMANAL'!AD84</f>
        <v>0</v>
      </c>
      <c r="AF84" s="565">
        <f t="shared" si="57"/>
        <v>0</v>
      </c>
      <c r="AG84" s="565">
        <f t="shared" si="58"/>
        <v>0</v>
      </c>
      <c r="AH84" s="575">
        <f>'R.P. SEMANAL'!AF84</f>
        <v>0</v>
      </c>
      <c r="AI84" s="565">
        <f t="shared" si="59"/>
        <v>0</v>
      </c>
      <c r="AJ84" s="565">
        <f t="shared" si="60"/>
        <v>0</v>
      </c>
      <c r="AK84" s="575">
        <f>'R.P. SEMANAL'!AH84</f>
        <v>0</v>
      </c>
      <c r="AL84" s="565">
        <f t="shared" si="61"/>
        <v>0</v>
      </c>
      <c r="AM84" s="565">
        <f t="shared" si="62"/>
        <v>0</v>
      </c>
      <c r="AN84" s="575">
        <f>'R.P. SEMANAL'!AJ84</f>
        <v>0</v>
      </c>
      <c r="AO84" s="565">
        <f t="shared" si="40"/>
        <v>0</v>
      </c>
      <c r="AP84" s="565">
        <f t="shared" si="63"/>
        <v>0</v>
      </c>
      <c r="AQ84" s="575">
        <f>'R.P. SEMANAL'!AL84</f>
        <v>0</v>
      </c>
      <c r="AR84" s="565">
        <f t="shared" si="64"/>
        <v>0</v>
      </c>
      <c r="AS84" s="565">
        <f t="shared" si="65"/>
        <v>0</v>
      </c>
      <c r="AT84" s="575">
        <f>'R.P. SEMANAL'!AN84</f>
        <v>0</v>
      </c>
      <c r="AU84" s="565">
        <f t="shared" si="66"/>
        <v>0</v>
      </c>
      <c r="AV84" s="565">
        <f t="shared" si="67"/>
        <v>0</v>
      </c>
      <c r="AW84" s="575">
        <f>'R.P. SEMANAL'!AP84</f>
        <v>0</v>
      </c>
      <c r="AX84" s="636">
        <f t="shared" si="68"/>
        <v>0</v>
      </c>
      <c r="AY84" s="775">
        <f t="shared" si="69"/>
        <v>0</v>
      </c>
      <c r="AZ84" s="847">
        <f t="shared" si="37"/>
        <v>0</v>
      </c>
      <c r="BA84" s="846">
        <f t="shared" si="71"/>
        <v>0</v>
      </c>
      <c r="BB84" s="849">
        <f t="shared" si="72"/>
        <v>0</v>
      </c>
      <c r="BC84" s="782"/>
      <c r="BD84" s="633">
        <f>'R.P. SEMANAL'!BZ84</f>
        <v>0</v>
      </c>
      <c r="BE84" s="633">
        <f>'R.P. SEMANAL'!CB84</f>
        <v>0</v>
      </c>
      <c r="BF84" s="633">
        <f>'R.P. SEMANAL'!CD84</f>
        <v>0</v>
      </c>
      <c r="BG84" s="633">
        <f>'R.P. SEMANAL'!CF84</f>
        <v>0</v>
      </c>
      <c r="BH84" s="633">
        <f>'R.P. SEMANAL'!CH84</f>
        <v>0</v>
      </c>
      <c r="BI84" s="633">
        <f>'R.P. SEMANAL'!CJ84</f>
        <v>0</v>
      </c>
      <c r="BJ84" s="633">
        <f>'R.P. SEMANAL'!CL84</f>
        <v>0</v>
      </c>
      <c r="BK84" s="633">
        <f>'R.P. SEMANAL'!CN84</f>
        <v>0</v>
      </c>
      <c r="BL84" s="633">
        <f>'R.P. SEMANAL'!CP84</f>
        <v>0</v>
      </c>
      <c r="BM84" s="858">
        <f t="shared" si="70"/>
        <v>0</v>
      </c>
      <c r="BN84" s="1018" t="str">
        <f>IF('R.P. SEMANAL'!CX84="","",'R.P. SEMANAL'!CX84)</f>
        <v/>
      </c>
      <c r="BO84" s="1019"/>
      <c r="BP84" s="1020"/>
    </row>
    <row r="85" spans="1:68" ht="22.5" customHeight="1" x14ac:dyDescent="0.2">
      <c r="A85" s="1027"/>
      <c r="B85" s="862" t="str">
        <f>IF('R.P. SEMANAL'!J85="","",'R.P. SEMANAL'!J85)</f>
        <v/>
      </c>
      <c r="C85" s="577" t="str">
        <f>IF('R.P. SEMANAL'!K85="","",'R.P. SEMANAL'!K85)</f>
        <v/>
      </c>
      <c r="D85" s="575">
        <f>'R.P. SEMANAL'!L85</f>
        <v>0</v>
      </c>
      <c r="E85" s="576">
        <f t="shared" si="41"/>
        <v>0</v>
      </c>
      <c r="F85" s="576">
        <f t="shared" si="42"/>
        <v>0</v>
      </c>
      <c r="G85" s="575">
        <f>'R.P. SEMANAL'!N85</f>
        <v>0</v>
      </c>
      <c r="H85" s="565">
        <f t="shared" si="43"/>
        <v>0</v>
      </c>
      <c r="I85" s="565">
        <f t="shared" si="44"/>
        <v>0</v>
      </c>
      <c r="J85" s="575">
        <f>'R.P. SEMANAL'!P85</f>
        <v>0</v>
      </c>
      <c r="K85" s="565">
        <f t="shared" si="45"/>
        <v>0</v>
      </c>
      <c r="L85" s="565">
        <f t="shared" si="46"/>
        <v>0</v>
      </c>
      <c r="M85" s="575">
        <f>'R.P. SEMANAL'!R85</f>
        <v>0</v>
      </c>
      <c r="N85" s="565">
        <f t="shared" si="38"/>
        <v>0</v>
      </c>
      <c r="O85" s="565">
        <f t="shared" si="47"/>
        <v>0</v>
      </c>
      <c r="P85" s="575">
        <f>'R.P. SEMANAL'!T85</f>
        <v>0</v>
      </c>
      <c r="Q85" s="565">
        <f t="shared" si="48"/>
        <v>0</v>
      </c>
      <c r="R85" s="565">
        <f t="shared" si="49"/>
        <v>0</v>
      </c>
      <c r="S85" s="575">
        <f>'R.P. SEMANAL'!V85</f>
        <v>0</v>
      </c>
      <c r="T85" s="835">
        <f t="shared" si="50"/>
        <v>0</v>
      </c>
      <c r="U85" s="835">
        <f t="shared" si="51"/>
        <v>0</v>
      </c>
      <c r="V85" s="575">
        <f>'R.P. SEMANAL'!X85</f>
        <v>0</v>
      </c>
      <c r="W85" s="565">
        <f t="shared" si="39"/>
        <v>0</v>
      </c>
      <c r="X85" s="565">
        <f t="shared" si="52"/>
        <v>0</v>
      </c>
      <c r="Y85" s="575">
        <f>'R.P. SEMANAL'!Z85</f>
        <v>0</v>
      </c>
      <c r="Z85" s="565">
        <f t="shared" si="53"/>
        <v>0</v>
      </c>
      <c r="AA85" s="565">
        <f t="shared" si="54"/>
        <v>0</v>
      </c>
      <c r="AB85" s="575">
        <f>'R.P. SEMANAL'!AB85</f>
        <v>0</v>
      </c>
      <c r="AC85" s="565">
        <f t="shared" si="55"/>
        <v>0</v>
      </c>
      <c r="AD85" s="565">
        <f t="shared" si="56"/>
        <v>0</v>
      </c>
      <c r="AE85" s="575">
        <f>'R.P. SEMANAL'!AD85</f>
        <v>0</v>
      </c>
      <c r="AF85" s="565">
        <f t="shared" si="57"/>
        <v>0</v>
      </c>
      <c r="AG85" s="565">
        <f t="shared" si="58"/>
        <v>0</v>
      </c>
      <c r="AH85" s="575">
        <f>'R.P. SEMANAL'!AF85</f>
        <v>0</v>
      </c>
      <c r="AI85" s="565">
        <f t="shared" si="59"/>
        <v>0</v>
      </c>
      <c r="AJ85" s="565">
        <f t="shared" si="60"/>
        <v>0</v>
      </c>
      <c r="AK85" s="575">
        <f>'R.P. SEMANAL'!AH85</f>
        <v>0</v>
      </c>
      <c r="AL85" s="565">
        <f t="shared" si="61"/>
        <v>0</v>
      </c>
      <c r="AM85" s="565">
        <f t="shared" si="62"/>
        <v>0</v>
      </c>
      <c r="AN85" s="575">
        <f>'R.P. SEMANAL'!AJ85</f>
        <v>0</v>
      </c>
      <c r="AO85" s="565">
        <f t="shared" si="40"/>
        <v>0</v>
      </c>
      <c r="AP85" s="565">
        <f t="shared" si="63"/>
        <v>0</v>
      </c>
      <c r="AQ85" s="575">
        <f>'R.P. SEMANAL'!AL85</f>
        <v>0</v>
      </c>
      <c r="AR85" s="565">
        <f t="shared" si="64"/>
        <v>0</v>
      </c>
      <c r="AS85" s="565">
        <f t="shared" si="65"/>
        <v>0</v>
      </c>
      <c r="AT85" s="575">
        <f>'R.P. SEMANAL'!AN85</f>
        <v>0</v>
      </c>
      <c r="AU85" s="565">
        <f t="shared" si="66"/>
        <v>0</v>
      </c>
      <c r="AV85" s="565">
        <f t="shared" si="67"/>
        <v>0</v>
      </c>
      <c r="AW85" s="575">
        <f>'R.P. SEMANAL'!AP85</f>
        <v>0</v>
      </c>
      <c r="AX85" s="636">
        <f t="shared" si="68"/>
        <v>0</v>
      </c>
      <c r="AY85" s="775">
        <f t="shared" si="69"/>
        <v>0</v>
      </c>
      <c r="AZ85" s="847">
        <f t="shared" si="37"/>
        <v>0</v>
      </c>
      <c r="BA85" s="846">
        <f t="shared" si="71"/>
        <v>0</v>
      </c>
      <c r="BB85" s="849">
        <f t="shared" si="72"/>
        <v>0</v>
      </c>
      <c r="BC85" s="782"/>
      <c r="BD85" s="633">
        <f>'R.P. SEMANAL'!BZ85</f>
        <v>0</v>
      </c>
      <c r="BE85" s="633">
        <f>'R.P. SEMANAL'!CB85</f>
        <v>0</v>
      </c>
      <c r="BF85" s="633">
        <f>'R.P. SEMANAL'!CD85</f>
        <v>0</v>
      </c>
      <c r="BG85" s="633">
        <f>'R.P. SEMANAL'!CF85</f>
        <v>0</v>
      </c>
      <c r="BH85" s="633">
        <f>'R.P. SEMANAL'!CH85</f>
        <v>0</v>
      </c>
      <c r="BI85" s="633">
        <f>'R.P. SEMANAL'!CJ85</f>
        <v>0</v>
      </c>
      <c r="BJ85" s="633">
        <f>'R.P. SEMANAL'!CL85</f>
        <v>0</v>
      </c>
      <c r="BK85" s="633">
        <f>'R.P. SEMANAL'!CN85</f>
        <v>0</v>
      </c>
      <c r="BL85" s="633">
        <f>'R.P. SEMANAL'!CP85</f>
        <v>0</v>
      </c>
      <c r="BM85" s="858">
        <f t="shared" si="70"/>
        <v>0</v>
      </c>
      <c r="BN85" s="1018" t="str">
        <f>IF('R.P. SEMANAL'!CX85="","",'R.P. SEMANAL'!CX85)</f>
        <v/>
      </c>
      <c r="BO85" s="1019"/>
      <c r="BP85" s="1020"/>
    </row>
    <row r="86" spans="1:68" ht="22.5" customHeight="1" x14ac:dyDescent="0.2">
      <c r="A86" s="1027"/>
      <c r="B86" s="862" t="str">
        <f>IF('R.P. SEMANAL'!J86="","",'R.P. SEMANAL'!J86)</f>
        <v/>
      </c>
      <c r="C86" s="577" t="str">
        <f>IF('R.P. SEMANAL'!K86="","",'R.P. SEMANAL'!K86)</f>
        <v/>
      </c>
      <c r="D86" s="575">
        <f>'R.P. SEMANAL'!L86</f>
        <v>0</v>
      </c>
      <c r="E86" s="576">
        <f t="shared" si="41"/>
        <v>0</v>
      </c>
      <c r="F86" s="576">
        <f t="shared" si="42"/>
        <v>0</v>
      </c>
      <c r="G86" s="575">
        <f>'R.P. SEMANAL'!N86</f>
        <v>0</v>
      </c>
      <c r="H86" s="565">
        <f t="shared" si="43"/>
        <v>0</v>
      </c>
      <c r="I86" s="565">
        <f t="shared" si="44"/>
        <v>0</v>
      </c>
      <c r="J86" s="575">
        <f>'R.P. SEMANAL'!P86</f>
        <v>0</v>
      </c>
      <c r="K86" s="565">
        <f t="shared" si="45"/>
        <v>0</v>
      </c>
      <c r="L86" s="565">
        <f t="shared" si="46"/>
        <v>0</v>
      </c>
      <c r="M86" s="575">
        <f>'R.P. SEMANAL'!R86</f>
        <v>0</v>
      </c>
      <c r="N86" s="565">
        <f t="shared" si="38"/>
        <v>0</v>
      </c>
      <c r="O86" s="565">
        <f t="shared" si="47"/>
        <v>0</v>
      </c>
      <c r="P86" s="575">
        <f>'R.P. SEMANAL'!T86</f>
        <v>0</v>
      </c>
      <c r="Q86" s="565">
        <f t="shared" si="48"/>
        <v>0</v>
      </c>
      <c r="R86" s="565">
        <f t="shared" si="49"/>
        <v>0</v>
      </c>
      <c r="S86" s="575">
        <f>'R.P. SEMANAL'!V86</f>
        <v>0</v>
      </c>
      <c r="T86" s="835">
        <f t="shared" si="50"/>
        <v>0</v>
      </c>
      <c r="U86" s="835">
        <f t="shared" si="51"/>
        <v>0</v>
      </c>
      <c r="V86" s="575">
        <f>'R.P. SEMANAL'!X86</f>
        <v>0</v>
      </c>
      <c r="W86" s="565">
        <f t="shared" si="39"/>
        <v>0</v>
      </c>
      <c r="X86" s="565">
        <f t="shared" si="52"/>
        <v>0</v>
      </c>
      <c r="Y86" s="575">
        <f>'R.P. SEMANAL'!Z86</f>
        <v>0</v>
      </c>
      <c r="Z86" s="565">
        <f t="shared" si="53"/>
        <v>0</v>
      </c>
      <c r="AA86" s="565">
        <f t="shared" si="54"/>
        <v>0</v>
      </c>
      <c r="AB86" s="575">
        <f>'R.P. SEMANAL'!AB86</f>
        <v>0</v>
      </c>
      <c r="AC86" s="565">
        <f t="shared" si="55"/>
        <v>0</v>
      </c>
      <c r="AD86" s="565">
        <f t="shared" si="56"/>
        <v>0</v>
      </c>
      <c r="AE86" s="575">
        <f>'R.P. SEMANAL'!AD86</f>
        <v>0</v>
      </c>
      <c r="AF86" s="565">
        <f t="shared" si="57"/>
        <v>0</v>
      </c>
      <c r="AG86" s="565">
        <f t="shared" si="58"/>
        <v>0</v>
      </c>
      <c r="AH86" s="575">
        <f>'R.P. SEMANAL'!AF86</f>
        <v>0</v>
      </c>
      <c r="AI86" s="565">
        <f t="shared" si="59"/>
        <v>0</v>
      </c>
      <c r="AJ86" s="565">
        <f t="shared" si="60"/>
        <v>0</v>
      </c>
      <c r="AK86" s="575">
        <f>'R.P. SEMANAL'!AH86</f>
        <v>0</v>
      </c>
      <c r="AL86" s="565">
        <f t="shared" si="61"/>
        <v>0</v>
      </c>
      <c r="AM86" s="565">
        <f t="shared" si="62"/>
        <v>0</v>
      </c>
      <c r="AN86" s="575">
        <f>'R.P. SEMANAL'!AJ86</f>
        <v>0</v>
      </c>
      <c r="AO86" s="565">
        <f t="shared" si="40"/>
        <v>0</v>
      </c>
      <c r="AP86" s="565">
        <f t="shared" si="63"/>
        <v>0</v>
      </c>
      <c r="AQ86" s="575">
        <f>'R.P. SEMANAL'!AL86</f>
        <v>0</v>
      </c>
      <c r="AR86" s="565">
        <f t="shared" si="64"/>
        <v>0</v>
      </c>
      <c r="AS86" s="565">
        <f t="shared" si="65"/>
        <v>0</v>
      </c>
      <c r="AT86" s="575">
        <f>'R.P. SEMANAL'!AN86</f>
        <v>0</v>
      </c>
      <c r="AU86" s="565">
        <f t="shared" si="66"/>
        <v>0</v>
      </c>
      <c r="AV86" s="565">
        <f t="shared" si="67"/>
        <v>0</v>
      </c>
      <c r="AW86" s="575">
        <f>'R.P. SEMANAL'!AP86</f>
        <v>0</v>
      </c>
      <c r="AX86" s="636">
        <f t="shared" si="68"/>
        <v>0</v>
      </c>
      <c r="AY86" s="775">
        <f t="shared" si="69"/>
        <v>0</v>
      </c>
      <c r="AZ86" s="847">
        <f t="shared" si="37"/>
        <v>0</v>
      </c>
      <c r="BA86" s="846">
        <f t="shared" si="71"/>
        <v>0</v>
      </c>
      <c r="BB86" s="849">
        <f t="shared" si="72"/>
        <v>0</v>
      </c>
      <c r="BC86" s="782"/>
      <c r="BD86" s="633">
        <f>'R.P. SEMANAL'!BZ86</f>
        <v>0</v>
      </c>
      <c r="BE86" s="633">
        <f>'R.P. SEMANAL'!CB86</f>
        <v>0</v>
      </c>
      <c r="BF86" s="633">
        <f>'R.P. SEMANAL'!CD86</f>
        <v>0</v>
      </c>
      <c r="BG86" s="633">
        <f>'R.P. SEMANAL'!CF86</f>
        <v>0</v>
      </c>
      <c r="BH86" s="633">
        <f>'R.P. SEMANAL'!CH86</f>
        <v>0</v>
      </c>
      <c r="BI86" s="633">
        <f>'R.P. SEMANAL'!CJ86</f>
        <v>0</v>
      </c>
      <c r="BJ86" s="633">
        <f>'R.P. SEMANAL'!CL86</f>
        <v>0</v>
      </c>
      <c r="BK86" s="633">
        <f>'R.P. SEMANAL'!CN86</f>
        <v>0</v>
      </c>
      <c r="BL86" s="633">
        <f>'R.P. SEMANAL'!CP86</f>
        <v>0</v>
      </c>
      <c r="BM86" s="858">
        <f t="shared" si="70"/>
        <v>0</v>
      </c>
      <c r="BN86" s="1018" t="str">
        <f>IF('R.P. SEMANAL'!CX86="","",'R.P. SEMANAL'!CX86)</f>
        <v/>
      </c>
      <c r="BO86" s="1019"/>
      <c r="BP86" s="1020"/>
    </row>
    <row r="87" spans="1:68" ht="22.5" customHeight="1" x14ac:dyDescent="0.2">
      <c r="A87" s="1027"/>
      <c r="B87" s="862" t="str">
        <f>IF('R.P. SEMANAL'!J87="","",'R.P. SEMANAL'!J87)</f>
        <v/>
      </c>
      <c r="C87" s="577" t="str">
        <f>IF('R.P. SEMANAL'!K87="","",'R.P. SEMANAL'!K87)</f>
        <v/>
      </c>
      <c r="D87" s="575">
        <f>'R.P. SEMANAL'!L87</f>
        <v>0</v>
      </c>
      <c r="E87" s="576">
        <f t="shared" si="41"/>
        <v>0</v>
      </c>
      <c r="F87" s="576">
        <f t="shared" si="42"/>
        <v>0</v>
      </c>
      <c r="G87" s="575">
        <f>'R.P. SEMANAL'!N87</f>
        <v>0</v>
      </c>
      <c r="H87" s="565">
        <f t="shared" si="43"/>
        <v>0</v>
      </c>
      <c r="I87" s="565">
        <f t="shared" si="44"/>
        <v>0</v>
      </c>
      <c r="J87" s="575">
        <f>'R.P. SEMANAL'!P87</f>
        <v>0</v>
      </c>
      <c r="K87" s="565">
        <f t="shared" si="45"/>
        <v>0</v>
      </c>
      <c r="L87" s="565">
        <f t="shared" si="46"/>
        <v>0</v>
      </c>
      <c r="M87" s="575">
        <f>'R.P. SEMANAL'!R87</f>
        <v>0</v>
      </c>
      <c r="N87" s="565">
        <f t="shared" si="38"/>
        <v>0</v>
      </c>
      <c r="O87" s="565">
        <f t="shared" si="47"/>
        <v>0</v>
      </c>
      <c r="P87" s="575">
        <f>'R.P. SEMANAL'!T87</f>
        <v>0</v>
      </c>
      <c r="Q87" s="565">
        <f t="shared" si="48"/>
        <v>0</v>
      </c>
      <c r="R87" s="565">
        <f t="shared" si="49"/>
        <v>0</v>
      </c>
      <c r="S87" s="575">
        <f>'R.P. SEMANAL'!V87</f>
        <v>0</v>
      </c>
      <c r="T87" s="835">
        <f t="shared" si="50"/>
        <v>0</v>
      </c>
      <c r="U87" s="835">
        <f t="shared" si="51"/>
        <v>0</v>
      </c>
      <c r="V87" s="575">
        <f>'R.P. SEMANAL'!X87</f>
        <v>0</v>
      </c>
      <c r="W87" s="565">
        <f t="shared" si="39"/>
        <v>0</v>
      </c>
      <c r="X87" s="565">
        <f t="shared" si="52"/>
        <v>0</v>
      </c>
      <c r="Y87" s="575">
        <f>'R.P. SEMANAL'!Z87</f>
        <v>0</v>
      </c>
      <c r="Z87" s="565">
        <f t="shared" si="53"/>
        <v>0</v>
      </c>
      <c r="AA87" s="565">
        <f t="shared" si="54"/>
        <v>0</v>
      </c>
      <c r="AB87" s="575">
        <f>'R.P. SEMANAL'!AB87</f>
        <v>0</v>
      </c>
      <c r="AC87" s="565">
        <f t="shared" si="55"/>
        <v>0</v>
      </c>
      <c r="AD87" s="565">
        <f t="shared" si="56"/>
        <v>0</v>
      </c>
      <c r="AE87" s="575">
        <f>'R.P. SEMANAL'!AD87</f>
        <v>0</v>
      </c>
      <c r="AF87" s="565">
        <f t="shared" si="57"/>
        <v>0</v>
      </c>
      <c r="AG87" s="565">
        <f t="shared" si="58"/>
        <v>0</v>
      </c>
      <c r="AH87" s="575">
        <f>'R.P. SEMANAL'!AF87</f>
        <v>0</v>
      </c>
      <c r="AI87" s="565">
        <f t="shared" si="59"/>
        <v>0</v>
      </c>
      <c r="AJ87" s="565">
        <f t="shared" si="60"/>
        <v>0</v>
      </c>
      <c r="AK87" s="575">
        <f>'R.P. SEMANAL'!AH87</f>
        <v>0</v>
      </c>
      <c r="AL87" s="565">
        <f t="shared" si="61"/>
        <v>0</v>
      </c>
      <c r="AM87" s="565">
        <f t="shared" si="62"/>
        <v>0</v>
      </c>
      <c r="AN87" s="575">
        <f>'R.P. SEMANAL'!AJ87</f>
        <v>0</v>
      </c>
      <c r="AO87" s="565">
        <f t="shared" si="40"/>
        <v>0</v>
      </c>
      <c r="AP87" s="565">
        <f t="shared" si="63"/>
        <v>0</v>
      </c>
      <c r="AQ87" s="575">
        <f>'R.P. SEMANAL'!AL87</f>
        <v>0</v>
      </c>
      <c r="AR87" s="565">
        <f t="shared" si="64"/>
        <v>0</v>
      </c>
      <c r="AS87" s="565">
        <f t="shared" si="65"/>
        <v>0</v>
      </c>
      <c r="AT87" s="575">
        <f>'R.P. SEMANAL'!AN87</f>
        <v>0</v>
      </c>
      <c r="AU87" s="565">
        <f t="shared" si="66"/>
        <v>0</v>
      </c>
      <c r="AV87" s="565">
        <f t="shared" si="67"/>
        <v>0</v>
      </c>
      <c r="AW87" s="575">
        <f>'R.P. SEMANAL'!AP87</f>
        <v>0</v>
      </c>
      <c r="AX87" s="636">
        <f t="shared" si="68"/>
        <v>0</v>
      </c>
      <c r="AY87" s="775">
        <f t="shared" si="69"/>
        <v>0</v>
      </c>
      <c r="AZ87" s="847">
        <f t="shared" si="37"/>
        <v>0</v>
      </c>
      <c r="BA87" s="846">
        <f t="shared" si="71"/>
        <v>0</v>
      </c>
      <c r="BB87" s="849">
        <f t="shared" si="72"/>
        <v>0</v>
      </c>
      <c r="BC87" s="782"/>
      <c r="BD87" s="633">
        <f>'R.P. SEMANAL'!BZ87</f>
        <v>0</v>
      </c>
      <c r="BE87" s="633">
        <f>'R.P. SEMANAL'!CB87</f>
        <v>0</v>
      </c>
      <c r="BF87" s="633">
        <f>'R.P. SEMANAL'!CD87</f>
        <v>0</v>
      </c>
      <c r="BG87" s="633">
        <f>'R.P. SEMANAL'!CF87</f>
        <v>0</v>
      </c>
      <c r="BH87" s="633">
        <f>'R.P. SEMANAL'!CH87</f>
        <v>0</v>
      </c>
      <c r="BI87" s="633">
        <f>'R.P. SEMANAL'!CJ87</f>
        <v>0</v>
      </c>
      <c r="BJ87" s="633">
        <f>'R.P. SEMANAL'!CL87</f>
        <v>0</v>
      </c>
      <c r="BK87" s="633">
        <f>'R.P. SEMANAL'!CN87</f>
        <v>0</v>
      </c>
      <c r="BL87" s="633">
        <f>'R.P. SEMANAL'!CP87</f>
        <v>0</v>
      </c>
      <c r="BM87" s="858">
        <f t="shared" si="70"/>
        <v>0</v>
      </c>
      <c r="BN87" s="1018" t="str">
        <f>IF('R.P. SEMANAL'!CX87="","",'R.P. SEMANAL'!CX87)</f>
        <v/>
      </c>
      <c r="BO87" s="1019"/>
      <c r="BP87" s="1020"/>
    </row>
    <row r="88" spans="1:68" ht="22.5" customHeight="1" x14ac:dyDescent="0.2">
      <c r="A88" s="1027"/>
      <c r="B88" s="862" t="str">
        <f>IF('R.P. SEMANAL'!J88="","",'R.P. SEMANAL'!J88)</f>
        <v/>
      </c>
      <c r="C88" s="577" t="str">
        <f>IF('R.P. SEMANAL'!K88="","",'R.P. SEMANAL'!K88)</f>
        <v/>
      </c>
      <c r="D88" s="575">
        <f>'R.P. SEMANAL'!L88</f>
        <v>0</v>
      </c>
      <c r="E88" s="576">
        <f t="shared" si="41"/>
        <v>0</v>
      </c>
      <c r="F88" s="576">
        <f t="shared" si="42"/>
        <v>0</v>
      </c>
      <c r="G88" s="575">
        <f>'R.P. SEMANAL'!N88</f>
        <v>0</v>
      </c>
      <c r="H88" s="565">
        <f t="shared" si="43"/>
        <v>0</v>
      </c>
      <c r="I88" s="565">
        <f t="shared" si="44"/>
        <v>0</v>
      </c>
      <c r="J88" s="575">
        <f>'R.P. SEMANAL'!P88</f>
        <v>0</v>
      </c>
      <c r="K88" s="565">
        <f t="shared" si="45"/>
        <v>0</v>
      </c>
      <c r="L88" s="565">
        <f t="shared" si="46"/>
        <v>0</v>
      </c>
      <c r="M88" s="575">
        <f>'R.P. SEMANAL'!R88</f>
        <v>0</v>
      </c>
      <c r="N88" s="565">
        <f t="shared" si="38"/>
        <v>0</v>
      </c>
      <c r="O88" s="565">
        <f t="shared" si="47"/>
        <v>0</v>
      </c>
      <c r="P88" s="575">
        <f>'R.P. SEMANAL'!T88</f>
        <v>0</v>
      </c>
      <c r="Q88" s="565">
        <f t="shared" si="48"/>
        <v>0</v>
      </c>
      <c r="R88" s="565">
        <f t="shared" si="49"/>
        <v>0</v>
      </c>
      <c r="S88" s="575">
        <f>'R.P. SEMANAL'!V88</f>
        <v>0</v>
      </c>
      <c r="T88" s="835">
        <f t="shared" si="50"/>
        <v>0</v>
      </c>
      <c r="U88" s="835">
        <f t="shared" si="51"/>
        <v>0</v>
      </c>
      <c r="V88" s="575">
        <f>'R.P. SEMANAL'!X88</f>
        <v>0</v>
      </c>
      <c r="W88" s="565">
        <f t="shared" si="39"/>
        <v>0</v>
      </c>
      <c r="X88" s="565">
        <f t="shared" si="52"/>
        <v>0</v>
      </c>
      <c r="Y88" s="575">
        <f>'R.P. SEMANAL'!Z88</f>
        <v>0</v>
      </c>
      <c r="Z88" s="565">
        <f t="shared" si="53"/>
        <v>0</v>
      </c>
      <c r="AA88" s="565">
        <f t="shared" si="54"/>
        <v>0</v>
      </c>
      <c r="AB88" s="575">
        <f>'R.P. SEMANAL'!AB88</f>
        <v>0</v>
      </c>
      <c r="AC88" s="565">
        <f t="shared" si="55"/>
        <v>0</v>
      </c>
      <c r="AD88" s="565">
        <f t="shared" si="56"/>
        <v>0</v>
      </c>
      <c r="AE88" s="575">
        <f>'R.P. SEMANAL'!AD88</f>
        <v>0</v>
      </c>
      <c r="AF88" s="565">
        <f t="shared" si="57"/>
        <v>0</v>
      </c>
      <c r="AG88" s="565">
        <f t="shared" si="58"/>
        <v>0</v>
      </c>
      <c r="AH88" s="575">
        <f>'R.P. SEMANAL'!AF88</f>
        <v>0</v>
      </c>
      <c r="AI88" s="565">
        <f t="shared" si="59"/>
        <v>0</v>
      </c>
      <c r="AJ88" s="565">
        <f t="shared" si="60"/>
        <v>0</v>
      </c>
      <c r="AK88" s="575">
        <f>'R.P. SEMANAL'!AH88</f>
        <v>0</v>
      </c>
      <c r="AL88" s="565">
        <f t="shared" si="61"/>
        <v>0</v>
      </c>
      <c r="AM88" s="565">
        <f t="shared" si="62"/>
        <v>0</v>
      </c>
      <c r="AN88" s="575">
        <f>'R.P. SEMANAL'!AJ88</f>
        <v>0</v>
      </c>
      <c r="AO88" s="565">
        <f t="shared" si="40"/>
        <v>0</v>
      </c>
      <c r="AP88" s="565">
        <f t="shared" si="63"/>
        <v>0</v>
      </c>
      <c r="AQ88" s="575">
        <f>'R.P. SEMANAL'!AL88</f>
        <v>0</v>
      </c>
      <c r="AR88" s="565">
        <f t="shared" si="64"/>
        <v>0</v>
      </c>
      <c r="AS88" s="565">
        <f t="shared" si="65"/>
        <v>0</v>
      </c>
      <c r="AT88" s="575">
        <f>'R.P. SEMANAL'!AN88</f>
        <v>0</v>
      </c>
      <c r="AU88" s="565">
        <f t="shared" si="66"/>
        <v>0</v>
      </c>
      <c r="AV88" s="565">
        <f t="shared" si="67"/>
        <v>0</v>
      </c>
      <c r="AW88" s="575">
        <f>'R.P. SEMANAL'!AP88</f>
        <v>0</v>
      </c>
      <c r="AX88" s="636">
        <f t="shared" si="68"/>
        <v>0</v>
      </c>
      <c r="AY88" s="775">
        <f t="shared" si="69"/>
        <v>0</v>
      </c>
      <c r="AZ88" s="847">
        <f t="shared" si="37"/>
        <v>0</v>
      </c>
      <c r="BA88" s="846">
        <f t="shared" si="71"/>
        <v>0</v>
      </c>
      <c r="BB88" s="849">
        <f t="shared" si="72"/>
        <v>0</v>
      </c>
      <c r="BC88" s="782"/>
      <c r="BD88" s="633">
        <f>'R.P. SEMANAL'!BZ88</f>
        <v>0</v>
      </c>
      <c r="BE88" s="633">
        <f>'R.P. SEMANAL'!CB88</f>
        <v>0</v>
      </c>
      <c r="BF88" s="633">
        <f>'R.P. SEMANAL'!CD88</f>
        <v>0</v>
      </c>
      <c r="BG88" s="633">
        <f>'R.P. SEMANAL'!CF88</f>
        <v>0</v>
      </c>
      <c r="BH88" s="633">
        <f>'R.P. SEMANAL'!CH88</f>
        <v>0</v>
      </c>
      <c r="BI88" s="633">
        <f>'R.P. SEMANAL'!CJ88</f>
        <v>0</v>
      </c>
      <c r="BJ88" s="633">
        <f>'R.P. SEMANAL'!CL88</f>
        <v>0</v>
      </c>
      <c r="BK88" s="633">
        <f>'R.P. SEMANAL'!CN88</f>
        <v>0</v>
      </c>
      <c r="BL88" s="633">
        <f>'R.P. SEMANAL'!CP88</f>
        <v>0</v>
      </c>
      <c r="BM88" s="858">
        <f t="shared" si="70"/>
        <v>0</v>
      </c>
      <c r="BN88" s="1018" t="str">
        <f>IF('R.P. SEMANAL'!CX88="","",'R.P. SEMANAL'!CX88)</f>
        <v/>
      </c>
      <c r="BO88" s="1019"/>
      <c r="BP88" s="1020"/>
    </row>
    <row r="89" spans="1:68" ht="22.5" customHeight="1" x14ac:dyDescent="0.2">
      <c r="A89" s="1027"/>
      <c r="B89" s="862" t="str">
        <f>IF('R.P. SEMANAL'!J89="","",'R.P. SEMANAL'!J89)</f>
        <v/>
      </c>
      <c r="C89" s="577" t="str">
        <f>IF('R.P. SEMANAL'!K89="","",'R.P. SEMANAL'!K89)</f>
        <v/>
      </c>
      <c r="D89" s="575">
        <f>'R.P. SEMANAL'!L89</f>
        <v>0</v>
      </c>
      <c r="E89" s="576">
        <f t="shared" si="41"/>
        <v>0</v>
      </c>
      <c r="F89" s="576">
        <f t="shared" si="42"/>
        <v>0</v>
      </c>
      <c r="G89" s="575">
        <f>'R.P. SEMANAL'!N89</f>
        <v>0</v>
      </c>
      <c r="H89" s="565">
        <f t="shared" si="43"/>
        <v>0</v>
      </c>
      <c r="I89" s="565">
        <f t="shared" si="44"/>
        <v>0</v>
      </c>
      <c r="J89" s="575">
        <f>'R.P. SEMANAL'!P89</f>
        <v>0</v>
      </c>
      <c r="K89" s="565">
        <f t="shared" si="45"/>
        <v>0</v>
      </c>
      <c r="L89" s="565">
        <f t="shared" si="46"/>
        <v>0</v>
      </c>
      <c r="M89" s="575">
        <f>'R.P. SEMANAL'!R89</f>
        <v>0</v>
      </c>
      <c r="N89" s="565">
        <f t="shared" si="38"/>
        <v>0</v>
      </c>
      <c r="O89" s="565">
        <f t="shared" si="47"/>
        <v>0</v>
      </c>
      <c r="P89" s="575">
        <f>'R.P. SEMANAL'!T89</f>
        <v>0</v>
      </c>
      <c r="Q89" s="565">
        <f t="shared" si="48"/>
        <v>0</v>
      </c>
      <c r="R89" s="565">
        <f t="shared" si="49"/>
        <v>0</v>
      </c>
      <c r="S89" s="575">
        <f>'R.P. SEMANAL'!V89</f>
        <v>0</v>
      </c>
      <c r="T89" s="835">
        <f t="shared" si="50"/>
        <v>0</v>
      </c>
      <c r="U89" s="835">
        <f t="shared" si="51"/>
        <v>0</v>
      </c>
      <c r="V89" s="575">
        <f>'R.P. SEMANAL'!X89</f>
        <v>0</v>
      </c>
      <c r="W89" s="565">
        <f t="shared" si="39"/>
        <v>0</v>
      </c>
      <c r="X89" s="565">
        <f t="shared" si="52"/>
        <v>0</v>
      </c>
      <c r="Y89" s="575">
        <f>'R.P. SEMANAL'!Z89</f>
        <v>0</v>
      </c>
      <c r="Z89" s="565">
        <f t="shared" si="53"/>
        <v>0</v>
      </c>
      <c r="AA89" s="565">
        <f t="shared" si="54"/>
        <v>0</v>
      </c>
      <c r="AB89" s="575">
        <f>'R.P. SEMANAL'!AB89</f>
        <v>0</v>
      </c>
      <c r="AC89" s="565">
        <f t="shared" si="55"/>
        <v>0</v>
      </c>
      <c r="AD89" s="565">
        <f t="shared" si="56"/>
        <v>0</v>
      </c>
      <c r="AE89" s="575">
        <f>'R.P. SEMANAL'!AD89</f>
        <v>0</v>
      </c>
      <c r="AF89" s="565">
        <f t="shared" si="57"/>
        <v>0</v>
      </c>
      <c r="AG89" s="565">
        <f t="shared" si="58"/>
        <v>0</v>
      </c>
      <c r="AH89" s="575">
        <f>'R.P. SEMANAL'!AF89</f>
        <v>0</v>
      </c>
      <c r="AI89" s="565">
        <f t="shared" si="59"/>
        <v>0</v>
      </c>
      <c r="AJ89" s="565">
        <f t="shared" si="60"/>
        <v>0</v>
      </c>
      <c r="AK89" s="575">
        <f>'R.P. SEMANAL'!AH89</f>
        <v>0</v>
      </c>
      <c r="AL89" s="565">
        <f t="shared" si="61"/>
        <v>0</v>
      </c>
      <c r="AM89" s="565">
        <f t="shared" si="62"/>
        <v>0</v>
      </c>
      <c r="AN89" s="575">
        <f>'R.P. SEMANAL'!AJ89</f>
        <v>0</v>
      </c>
      <c r="AO89" s="565">
        <f t="shared" si="40"/>
        <v>0</v>
      </c>
      <c r="AP89" s="565">
        <f t="shared" si="63"/>
        <v>0</v>
      </c>
      <c r="AQ89" s="575">
        <f>'R.P. SEMANAL'!AL89</f>
        <v>0</v>
      </c>
      <c r="AR89" s="565">
        <f t="shared" si="64"/>
        <v>0</v>
      </c>
      <c r="AS89" s="565">
        <f t="shared" si="65"/>
        <v>0</v>
      </c>
      <c r="AT89" s="575">
        <f>'R.P. SEMANAL'!AN89</f>
        <v>0</v>
      </c>
      <c r="AU89" s="565">
        <f t="shared" si="66"/>
        <v>0</v>
      </c>
      <c r="AV89" s="565">
        <f t="shared" si="67"/>
        <v>0</v>
      </c>
      <c r="AW89" s="575">
        <f>'R.P. SEMANAL'!AP89</f>
        <v>0</v>
      </c>
      <c r="AX89" s="636">
        <f t="shared" si="68"/>
        <v>0</v>
      </c>
      <c r="AY89" s="775">
        <f t="shared" si="69"/>
        <v>0</v>
      </c>
      <c r="AZ89" s="847">
        <f t="shared" si="37"/>
        <v>0</v>
      </c>
      <c r="BA89" s="846">
        <f t="shared" si="71"/>
        <v>0</v>
      </c>
      <c r="BB89" s="849">
        <f t="shared" si="72"/>
        <v>0</v>
      </c>
      <c r="BC89" s="782"/>
      <c r="BD89" s="633">
        <f>'R.P. SEMANAL'!BZ89</f>
        <v>0</v>
      </c>
      <c r="BE89" s="633">
        <f>'R.P. SEMANAL'!CB89</f>
        <v>0</v>
      </c>
      <c r="BF89" s="633">
        <f>'R.P. SEMANAL'!CD89</f>
        <v>0</v>
      </c>
      <c r="BG89" s="633">
        <f>'R.P. SEMANAL'!CF89</f>
        <v>0</v>
      </c>
      <c r="BH89" s="633">
        <f>'R.P. SEMANAL'!CH89</f>
        <v>0</v>
      </c>
      <c r="BI89" s="633">
        <f>'R.P. SEMANAL'!CJ89</f>
        <v>0</v>
      </c>
      <c r="BJ89" s="633">
        <f>'R.P. SEMANAL'!CL89</f>
        <v>0</v>
      </c>
      <c r="BK89" s="633">
        <f>'R.P. SEMANAL'!CN89</f>
        <v>0</v>
      </c>
      <c r="BL89" s="633">
        <f>'R.P. SEMANAL'!CP89</f>
        <v>0</v>
      </c>
      <c r="BM89" s="858">
        <f t="shared" si="70"/>
        <v>0</v>
      </c>
      <c r="BN89" s="1018" t="str">
        <f>IF('R.P. SEMANAL'!CX89="","",'R.P. SEMANAL'!CX89)</f>
        <v/>
      </c>
      <c r="BO89" s="1019"/>
      <c r="BP89" s="1020"/>
    </row>
    <row r="90" spans="1:68" ht="22.5" customHeight="1" x14ac:dyDescent="0.2">
      <c r="A90" s="1027"/>
      <c r="B90" s="862" t="str">
        <f>IF('R.P. SEMANAL'!J90="","",'R.P. SEMANAL'!J90)</f>
        <v/>
      </c>
      <c r="C90" s="577" t="str">
        <f>IF('R.P. SEMANAL'!K90="","",'R.P. SEMANAL'!K90)</f>
        <v/>
      </c>
      <c r="D90" s="575">
        <f>'R.P. SEMANAL'!L90</f>
        <v>0</v>
      </c>
      <c r="E90" s="576">
        <f t="shared" si="41"/>
        <v>0</v>
      </c>
      <c r="F90" s="576">
        <f t="shared" si="42"/>
        <v>0</v>
      </c>
      <c r="G90" s="575">
        <f>'R.P. SEMANAL'!N90</f>
        <v>0</v>
      </c>
      <c r="H90" s="565">
        <f t="shared" si="43"/>
        <v>0</v>
      </c>
      <c r="I90" s="565">
        <f t="shared" si="44"/>
        <v>0</v>
      </c>
      <c r="J90" s="575">
        <f>'R.P. SEMANAL'!P90</f>
        <v>0</v>
      </c>
      <c r="K90" s="565">
        <f t="shared" si="45"/>
        <v>0</v>
      </c>
      <c r="L90" s="565">
        <f t="shared" si="46"/>
        <v>0</v>
      </c>
      <c r="M90" s="575">
        <f>'R.P. SEMANAL'!R90</f>
        <v>0</v>
      </c>
      <c r="N90" s="565">
        <f t="shared" si="38"/>
        <v>0</v>
      </c>
      <c r="O90" s="565">
        <f t="shared" si="47"/>
        <v>0</v>
      </c>
      <c r="P90" s="575">
        <f>'R.P. SEMANAL'!T90</f>
        <v>0</v>
      </c>
      <c r="Q90" s="565">
        <f t="shared" si="48"/>
        <v>0</v>
      </c>
      <c r="R90" s="565">
        <f t="shared" si="49"/>
        <v>0</v>
      </c>
      <c r="S90" s="575">
        <f>'R.P. SEMANAL'!V90</f>
        <v>0</v>
      </c>
      <c r="T90" s="835">
        <f t="shared" si="50"/>
        <v>0</v>
      </c>
      <c r="U90" s="835">
        <f t="shared" si="51"/>
        <v>0</v>
      </c>
      <c r="V90" s="575">
        <f>'R.P. SEMANAL'!X90</f>
        <v>0</v>
      </c>
      <c r="W90" s="565">
        <f t="shared" si="39"/>
        <v>0</v>
      </c>
      <c r="X90" s="565">
        <f t="shared" si="52"/>
        <v>0</v>
      </c>
      <c r="Y90" s="575">
        <f>'R.P. SEMANAL'!Z90</f>
        <v>0</v>
      </c>
      <c r="Z90" s="565">
        <f t="shared" si="53"/>
        <v>0</v>
      </c>
      <c r="AA90" s="565">
        <f t="shared" si="54"/>
        <v>0</v>
      </c>
      <c r="AB90" s="575">
        <f>'R.P. SEMANAL'!AB90</f>
        <v>0</v>
      </c>
      <c r="AC90" s="565">
        <f t="shared" si="55"/>
        <v>0</v>
      </c>
      <c r="AD90" s="565">
        <f t="shared" si="56"/>
        <v>0</v>
      </c>
      <c r="AE90" s="575">
        <f>'R.P. SEMANAL'!AD90</f>
        <v>0</v>
      </c>
      <c r="AF90" s="565">
        <f t="shared" si="57"/>
        <v>0</v>
      </c>
      <c r="AG90" s="565">
        <f t="shared" si="58"/>
        <v>0</v>
      </c>
      <c r="AH90" s="575">
        <f>'R.P. SEMANAL'!AF90</f>
        <v>0</v>
      </c>
      <c r="AI90" s="565">
        <f t="shared" si="59"/>
        <v>0</v>
      </c>
      <c r="AJ90" s="565">
        <f t="shared" si="60"/>
        <v>0</v>
      </c>
      <c r="AK90" s="575">
        <f>'R.P. SEMANAL'!AH90</f>
        <v>0</v>
      </c>
      <c r="AL90" s="565">
        <f t="shared" si="61"/>
        <v>0</v>
      </c>
      <c r="AM90" s="565">
        <f t="shared" si="62"/>
        <v>0</v>
      </c>
      <c r="AN90" s="575">
        <f>'R.P. SEMANAL'!AJ90</f>
        <v>0</v>
      </c>
      <c r="AO90" s="565">
        <f t="shared" si="40"/>
        <v>0</v>
      </c>
      <c r="AP90" s="565">
        <f t="shared" si="63"/>
        <v>0</v>
      </c>
      <c r="AQ90" s="575">
        <f>'R.P. SEMANAL'!AL90</f>
        <v>0</v>
      </c>
      <c r="AR90" s="565">
        <f t="shared" si="64"/>
        <v>0</v>
      </c>
      <c r="AS90" s="565">
        <f t="shared" si="65"/>
        <v>0</v>
      </c>
      <c r="AT90" s="575">
        <f>'R.P. SEMANAL'!AN90</f>
        <v>0</v>
      </c>
      <c r="AU90" s="565">
        <f t="shared" si="66"/>
        <v>0</v>
      </c>
      <c r="AV90" s="565">
        <f t="shared" si="67"/>
        <v>0</v>
      </c>
      <c r="AW90" s="575">
        <f>'R.P. SEMANAL'!AP90</f>
        <v>0</v>
      </c>
      <c r="AX90" s="636">
        <f t="shared" si="68"/>
        <v>0</v>
      </c>
      <c r="AY90" s="775">
        <f t="shared" si="69"/>
        <v>0</v>
      </c>
      <c r="AZ90" s="847">
        <f t="shared" si="37"/>
        <v>0</v>
      </c>
      <c r="BA90" s="846">
        <f t="shared" si="71"/>
        <v>0</v>
      </c>
      <c r="BB90" s="849">
        <f t="shared" si="72"/>
        <v>0</v>
      </c>
      <c r="BC90" s="782"/>
      <c r="BD90" s="633">
        <f>'R.P. SEMANAL'!BZ90</f>
        <v>0</v>
      </c>
      <c r="BE90" s="633">
        <f>'R.P. SEMANAL'!CB90</f>
        <v>0</v>
      </c>
      <c r="BF90" s="633">
        <f>'R.P. SEMANAL'!CD90</f>
        <v>0</v>
      </c>
      <c r="BG90" s="633">
        <f>'R.P. SEMANAL'!CF90</f>
        <v>0</v>
      </c>
      <c r="BH90" s="633">
        <f>'R.P. SEMANAL'!CH90</f>
        <v>0</v>
      </c>
      <c r="BI90" s="633">
        <f>'R.P. SEMANAL'!CJ90</f>
        <v>0</v>
      </c>
      <c r="BJ90" s="633">
        <f>'R.P. SEMANAL'!CL90</f>
        <v>0</v>
      </c>
      <c r="BK90" s="633">
        <f>'R.P. SEMANAL'!CN90</f>
        <v>0</v>
      </c>
      <c r="BL90" s="633">
        <f>'R.P. SEMANAL'!CP90</f>
        <v>0</v>
      </c>
      <c r="BM90" s="858">
        <f t="shared" si="70"/>
        <v>0</v>
      </c>
      <c r="BN90" s="1018" t="str">
        <f>IF('R.P. SEMANAL'!CX90="","",'R.P. SEMANAL'!CX90)</f>
        <v/>
      </c>
      <c r="BO90" s="1019"/>
      <c r="BP90" s="1020"/>
    </row>
    <row r="91" spans="1:68" ht="22.5" customHeight="1" x14ac:dyDescent="0.2">
      <c r="A91" s="1027"/>
      <c r="B91" s="862" t="str">
        <f>IF('R.P. SEMANAL'!J91="","",'R.P. SEMANAL'!J91)</f>
        <v/>
      </c>
      <c r="C91" s="577" t="str">
        <f>IF('R.P. SEMANAL'!K91="","",'R.P. SEMANAL'!K91)</f>
        <v/>
      </c>
      <c r="D91" s="575">
        <f>'R.P. SEMANAL'!L91</f>
        <v>0</v>
      </c>
      <c r="E91" s="576">
        <f t="shared" si="41"/>
        <v>0</v>
      </c>
      <c r="F91" s="576">
        <f t="shared" si="42"/>
        <v>0</v>
      </c>
      <c r="G91" s="575">
        <f>'R.P. SEMANAL'!N91</f>
        <v>0</v>
      </c>
      <c r="H91" s="565">
        <f t="shared" si="43"/>
        <v>0</v>
      </c>
      <c r="I91" s="565">
        <f t="shared" si="44"/>
        <v>0</v>
      </c>
      <c r="J91" s="575">
        <f>'R.P. SEMANAL'!P91</f>
        <v>0</v>
      </c>
      <c r="K91" s="565">
        <f t="shared" si="45"/>
        <v>0</v>
      </c>
      <c r="L91" s="565">
        <f t="shared" si="46"/>
        <v>0</v>
      </c>
      <c r="M91" s="575">
        <f>'R.P. SEMANAL'!R91</f>
        <v>0</v>
      </c>
      <c r="N91" s="565">
        <f t="shared" si="38"/>
        <v>0</v>
      </c>
      <c r="O91" s="565">
        <f t="shared" si="47"/>
        <v>0</v>
      </c>
      <c r="P91" s="575">
        <f>'R.P. SEMANAL'!T91</f>
        <v>0</v>
      </c>
      <c r="Q91" s="565">
        <f t="shared" si="48"/>
        <v>0</v>
      </c>
      <c r="R91" s="565">
        <f t="shared" si="49"/>
        <v>0</v>
      </c>
      <c r="S91" s="575">
        <f>'R.P. SEMANAL'!V91</f>
        <v>0</v>
      </c>
      <c r="T91" s="835">
        <f t="shared" si="50"/>
        <v>0</v>
      </c>
      <c r="U91" s="835">
        <f t="shared" si="51"/>
        <v>0</v>
      </c>
      <c r="V91" s="575">
        <f>'R.P. SEMANAL'!X91</f>
        <v>0</v>
      </c>
      <c r="W91" s="565">
        <f t="shared" si="39"/>
        <v>0</v>
      </c>
      <c r="X91" s="565">
        <f t="shared" si="52"/>
        <v>0</v>
      </c>
      <c r="Y91" s="575">
        <f>'R.P. SEMANAL'!Z91</f>
        <v>0</v>
      </c>
      <c r="Z91" s="565">
        <f t="shared" si="53"/>
        <v>0</v>
      </c>
      <c r="AA91" s="565">
        <f t="shared" si="54"/>
        <v>0</v>
      </c>
      <c r="AB91" s="575">
        <f>'R.P. SEMANAL'!AB91</f>
        <v>0</v>
      </c>
      <c r="AC91" s="565">
        <f t="shared" si="55"/>
        <v>0</v>
      </c>
      <c r="AD91" s="565">
        <f t="shared" si="56"/>
        <v>0</v>
      </c>
      <c r="AE91" s="575">
        <f>'R.P. SEMANAL'!AD91</f>
        <v>0</v>
      </c>
      <c r="AF91" s="565">
        <f t="shared" si="57"/>
        <v>0</v>
      </c>
      <c r="AG91" s="565">
        <f t="shared" si="58"/>
        <v>0</v>
      </c>
      <c r="AH91" s="575">
        <f>'R.P. SEMANAL'!AF91</f>
        <v>0</v>
      </c>
      <c r="AI91" s="565">
        <f t="shared" si="59"/>
        <v>0</v>
      </c>
      <c r="AJ91" s="565">
        <f t="shared" si="60"/>
        <v>0</v>
      </c>
      <c r="AK91" s="575">
        <f>'R.P. SEMANAL'!AH91</f>
        <v>0</v>
      </c>
      <c r="AL91" s="565">
        <f t="shared" si="61"/>
        <v>0</v>
      </c>
      <c r="AM91" s="565">
        <f t="shared" si="62"/>
        <v>0</v>
      </c>
      <c r="AN91" s="575">
        <f>'R.P. SEMANAL'!AJ91</f>
        <v>0</v>
      </c>
      <c r="AO91" s="565">
        <f t="shared" si="40"/>
        <v>0</v>
      </c>
      <c r="AP91" s="565">
        <f t="shared" si="63"/>
        <v>0</v>
      </c>
      <c r="AQ91" s="575">
        <f>'R.P. SEMANAL'!AL91</f>
        <v>0</v>
      </c>
      <c r="AR91" s="565">
        <f t="shared" si="64"/>
        <v>0</v>
      </c>
      <c r="AS91" s="565">
        <f t="shared" si="65"/>
        <v>0</v>
      </c>
      <c r="AT91" s="575">
        <f>'R.P. SEMANAL'!AN91</f>
        <v>0</v>
      </c>
      <c r="AU91" s="565">
        <f t="shared" si="66"/>
        <v>0</v>
      </c>
      <c r="AV91" s="565">
        <f t="shared" si="67"/>
        <v>0</v>
      </c>
      <c r="AW91" s="575">
        <f>'R.P. SEMANAL'!AP91</f>
        <v>0</v>
      </c>
      <c r="AX91" s="636">
        <f t="shared" si="68"/>
        <v>0</v>
      </c>
      <c r="AY91" s="775">
        <f t="shared" si="69"/>
        <v>0</v>
      </c>
      <c r="AZ91" s="847">
        <f t="shared" si="37"/>
        <v>0</v>
      </c>
      <c r="BA91" s="846">
        <f t="shared" si="71"/>
        <v>0</v>
      </c>
      <c r="BB91" s="849">
        <f t="shared" si="72"/>
        <v>0</v>
      </c>
      <c r="BC91" s="782"/>
      <c r="BD91" s="633">
        <f>'R.P. SEMANAL'!BZ91</f>
        <v>0</v>
      </c>
      <c r="BE91" s="633">
        <f>'R.P. SEMANAL'!CB91</f>
        <v>0</v>
      </c>
      <c r="BF91" s="633">
        <f>'R.P. SEMANAL'!CD91</f>
        <v>0</v>
      </c>
      <c r="BG91" s="633">
        <f>'R.P. SEMANAL'!CF91</f>
        <v>0</v>
      </c>
      <c r="BH91" s="633">
        <f>'R.P. SEMANAL'!CH91</f>
        <v>0</v>
      </c>
      <c r="BI91" s="633">
        <f>'R.P. SEMANAL'!CJ91</f>
        <v>0</v>
      </c>
      <c r="BJ91" s="633">
        <f>'R.P. SEMANAL'!CL91</f>
        <v>0</v>
      </c>
      <c r="BK91" s="633">
        <f>'R.P. SEMANAL'!CN91</f>
        <v>0</v>
      </c>
      <c r="BL91" s="633">
        <f>'R.P. SEMANAL'!CP91</f>
        <v>0</v>
      </c>
      <c r="BM91" s="858">
        <f t="shared" si="70"/>
        <v>0</v>
      </c>
      <c r="BN91" s="1018" t="str">
        <f>IF('R.P. SEMANAL'!CX91="","",'R.P. SEMANAL'!CX91)</f>
        <v/>
      </c>
      <c r="BO91" s="1019"/>
      <c r="BP91" s="1020"/>
    </row>
    <row r="92" spans="1:68" ht="22.5" customHeight="1" x14ac:dyDescent="0.2">
      <c r="A92" s="1027"/>
      <c r="B92" s="862" t="str">
        <f>IF('R.P. SEMANAL'!J92="","",'R.P. SEMANAL'!J92)</f>
        <v/>
      </c>
      <c r="C92" s="577" t="str">
        <f>IF('R.P. SEMANAL'!K92="","",'R.P. SEMANAL'!K92)</f>
        <v/>
      </c>
      <c r="D92" s="575">
        <f>'R.P. SEMANAL'!L92</f>
        <v>0</v>
      </c>
      <c r="E92" s="576">
        <f t="shared" si="41"/>
        <v>0</v>
      </c>
      <c r="F92" s="576">
        <f t="shared" si="42"/>
        <v>0</v>
      </c>
      <c r="G92" s="575">
        <f>'R.P. SEMANAL'!N92</f>
        <v>0</v>
      </c>
      <c r="H92" s="565">
        <f t="shared" si="43"/>
        <v>0</v>
      </c>
      <c r="I92" s="565">
        <f t="shared" si="44"/>
        <v>0</v>
      </c>
      <c r="J92" s="575">
        <f>'R.P. SEMANAL'!P92</f>
        <v>0</v>
      </c>
      <c r="K92" s="565">
        <f t="shared" si="45"/>
        <v>0</v>
      </c>
      <c r="L92" s="565">
        <f t="shared" si="46"/>
        <v>0</v>
      </c>
      <c r="M92" s="575">
        <f>'R.P. SEMANAL'!R92</f>
        <v>0</v>
      </c>
      <c r="N92" s="565">
        <f t="shared" si="38"/>
        <v>0</v>
      </c>
      <c r="O92" s="565">
        <f t="shared" si="47"/>
        <v>0</v>
      </c>
      <c r="P92" s="575">
        <f>'R.P. SEMANAL'!T92</f>
        <v>0</v>
      </c>
      <c r="Q92" s="565">
        <f t="shared" si="48"/>
        <v>0</v>
      </c>
      <c r="R92" s="565">
        <f t="shared" si="49"/>
        <v>0</v>
      </c>
      <c r="S92" s="575">
        <f>'R.P. SEMANAL'!V92</f>
        <v>0</v>
      </c>
      <c r="T92" s="835">
        <f t="shared" si="50"/>
        <v>0</v>
      </c>
      <c r="U92" s="835">
        <f t="shared" si="51"/>
        <v>0</v>
      </c>
      <c r="V92" s="575">
        <f>'R.P. SEMANAL'!X92</f>
        <v>0</v>
      </c>
      <c r="W92" s="565">
        <f t="shared" si="39"/>
        <v>0</v>
      </c>
      <c r="X92" s="565">
        <f t="shared" si="52"/>
        <v>0</v>
      </c>
      <c r="Y92" s="575">
        <f>'R.P. SEMANAL'!Z92</f>
        <v>0</v>
      </c>
      <c r="Z92" s="565">
        <f t="shared" si="53"/>
        <v>0</v>
      </c>
      <c r="AA92" s="565">
        <f t="shared" si="54"/>
        <v>0</v>
      </c>
      <c r="AB92" s="575">
        <f>'R.P. SEMANAL'!AB92</f>
        <v>0</v>
      </c>
      <c r="AC92" s="565">
        <f t="shared" si="55"/>
        <v>0</v>
      </c>
      <c r="AD92" s="565">
        <f t="shared" si="56"/>
        <v>0</v>
      </c>
      <c r="AE92" s="575">
        <f>'R.P. SEMANAL'!AD92</f>
        <v>0</v>
      </c>
      <c r="AF92" s="565">
        <f t="shared" si="57"/>
        <v>0</v>
      </c>
      <c r="AG92" s="565">
        <f t="shared" si="58"/>
        <v>0</v>
      </c>
      <c r="AH92" s="575">
        <f>'R.P. SEMANAL'!AF92</f>
        <v>0</v>
      </c>
      <c r="AI92" s="565">
        <f t="shared" si="59"/>
        <v>0</v>
      </c>
      <c r="AJ92" s="565">
        <f t="shared" si="60"/>
        <v>0</v>
      </c>
      <c r="AK92" s="575">
        <f>'R.P. SEMANAL'!AH92</f>
        <v>0</v>
      </c>
      <c r="AL92" s="565">
        <f t="shared" si="61"/>
        <v>0</v>
      </c>
      <c r="AM92" s="565">
        <f t="shared" si="62"/>
        <v>0</v>
      </c>
      <c r="AN92" s="575">
        <f>'R.P. SEMANAL'!AJ92</f>
        <v>0</v>
      </c>
      <c r="AO92" s="565">
        <f t="shared" si="40"/>
        <v>0</v>
      </c>
      <c r="AP92" s="565">
        <f t="shared" si="63"/>
        <v>0</v>
      </c>
      <c r="AQ92" s="575">
        <f>'R.P. SEMANAL'!AL92</f>
        <v>0</v>
      </c>
      <c r="AR92" s="565">
        <f t="shared" si="64"/>
        <v>0</v>
      </c>
      <c r="AS92" s="565">
        <f t="shared" si="65"/>
        <v>0</v>
      </c>
      <c r="AT92" s="575">
        <f>'R.P. SEMANAL'!AN92</f>
        <v>0</v>
      </c>
      <c r="AU92" s="565">
        <f t="shared" si="66"/>
        <v>0</v>
      </c>
      <c r="AV92" s="565">
        <f t="shared" si="67"/>
        <v>0</v>
      </c>
      <c r="AW92" s="575">
        <f>'R.P. SEMANAL'!AP92</f>
        <v>0</v>
      </c>
      <c r="AX92" s="636">
        <f t="shared" si="68"/>
        <v>0</v>
      </c>
      <c r="AY92" s="775">
        <f t="shared" si="69"/>
        <v>0</v>
      </c>
      <c r="AZ92" s="847">
        <f t="shared" si="37"/>
        <v>0</v>
      </c>
      <c r="BA92" s="846">
        <f t="shared" si="71"/>
        <v>0</v>
      </c>
      <c r="BB92" s="849">
        <f t="shared" si="72"/>
        <v>0</v>
      </c>
      <c r="BC92" s="782"/>
      <c r="BD92" s="633">
        <f>'R.P. SEMANAL'!BZ92</f>
        <v>0</v>
      </c>
      <c r="BE92" s="633">
        <f>'R.P. SEMANAL'!CB92</f>
        <v>0</v>
      </c>
      <c r="BF92" s="633">
        <f>'R.P. SEMANAL'!CD92</f>
        <v>0</v>
      </c>
      <c r="BG92" s="633">
        <f>'R.P. SEMANAL'!CF92</f>
        <v>0</v>
      </c>
      <c r="BH92" s="633">
        <f>'R.P. SEMANAL'!CH92</f>
        <v>0</v>
      </c>
      <c r="BI92" s="633">
        <f>'R.P. SEMANAL'!CJ92</f>
        <v>0</v>
      </c>
      <c r="BJ92" s="633">
        <f>'R.P. SEMANAL'!CL92</f>
        <v>0</v>
      </c>
      <c r="BK92" s="633">
        <f>'R.P. SEMANAL'!CN92</f>
        <v>0</v>
      </c>
      <c r="BL92" s="633">
        <f>'R.P. SEMANAL'!CP92</f>
        <v>0</v>
      </c>
      <c r="BM92" s="858">
        <f t="shared" si="70"/>
        <v>0</v>
      </c>
      <c r="BN92" s="1018" t="str">
        <f>IF('R.P. SEMANAL'!CX92="","",'R.P. SEMANAL'!CX92)</f>
        <v/>
      </c>
      <c r="BO92" s="1019"/>
      <c r="BP92" s="1020"/>
    </row>
    <row r="93" spans="1:68" ht="22.5" customHeight="1" x14ac:dyDescent="0.2">
      <c r="A93" s="1027"/>
      <c r="B93" s="862" t="str">
        <f>IF('R.P. SEMANAL'!J93="","",'R.P. SEMANAL'!J93)</f>
        <v/>
      </c>
      <c r="C93" s="577" t="str">
        <f>IF('R.P. SEMANAL'!K93="","",'R.P. SEMANAL'!K93)</f>
        <v/>
      </c>
      <c r="D93" s="575">
        <f>'R.P. SEMANAL'!L93</f>
        <v>0</v>
      </c>
      <c r="E93" s="576">
        <f t="shared" si="41"/>
        <v>0</v>
      </c>
      <c r="F93" s="576">
        <f t="shared" si="42"/>
        <v>0</v>
      </c>
      <c r="G93" s="575">
        <f>'R.P. SEMANAL'!N93</f>
        <v>0</v>
      </c>
      <c r="H93" s="565">
        <f t="shared" si="43"/>
        <v>0</v>
      </c>
      <c r="I93" s="565">
        <f t="shared" si="44"/>
        <v>0</v>
      </c>
      <c r="J93" s="575">
        <f>'R.P. SEMANAL'!P93</f>
        <v>0</v>
      </c>
      <c r="K93" s="565">
        <f t="shared" si="45"/>
        <v>0</v>
      </c>
      <c r="L93" s="565">
        <f t="shared" si="46"/>
        <v>0</v>
      </c>
      <c r="M93" s="575">
        <f>'R.P. SEMANAL'!R93</f>
        <v>0</v>
      </c>
      <c r="N93" s="565">
        <f t="shared" si="38"/>
        <v>0</v>
      </c>
      <c r="O93" s="565">
        <f t="shared" si="47"/>
        <v>0</v>
      </c>
      <c r="P93" s="575">
        <f>'R.P. SEMANAL'!T93</f>
        <v>0</v>
      </c>
      <c r="Q93" s="565">
        <f t="shared" si="48"/>
        <v>0</v>
      </c>
      <c r="R93" s="565">
        <f t="shared" si="49"/>
        <v>0</v>
      </c>
      <c r="S93" s="575">
        <f>'R.P. SEMANAL'!V93</f>
        <v>0</v>
      </c>
      <c r="T93" s="835">
        <f t="shared" si="50"/>
        <v>0</v>
      </c>
      <c r="U93" s="835">
        <f t="shared" si="51"/>
        <v>0</v>
      </c>
      <c r="V93" s="575">
        <f>'R.P. SEMANAL'!X93</f>
        <v>0</v>
      </c>
      <c r="W93" s="565">
        <f t="shared" si="39"/>
        <v>0</v>
      </c>
      <c r="X93" s="565">
        <f t="shared" si="52"/>
        <v>0</v>
      </c>
      <c r="Y93" s="575">
        <f>'R.P. SEMANAL'!Z93</f>
        <v>0</v>
      </c>
      <c r="Z93" s="565">
        <f t="shared" si="53"/>
        <v>0</v>
      </c>
      <c r="AA93" s="565">
        <f t="shared" si="54"/>
        <v>0</v>
      </c>
      <c r="AB93" s="575">
        <f>'R.P. SEMANAL'!AB93</f>
        <v>0</v>
      </c>
      <c r="AC93" s="565">
        <f t="shared" si="55"/>
        <v>0</v>
      </c>
      <c r="AD93" s="565">
        <f t="shared" si="56"/>
        <v>0</v>
      </c>
      <c r="AE93" s="575">
        <f>'R.P. SEMANAL'!AD93</f>
        <v>0</v>
      </c>
      <c r="AF93" s="565">
        <f t="shared" si="57"/>
        <v>0</v>
      </c>
      <c r="AG93" s="565">
        <f t="shared" si="58"/>
        <v>0</v>
      </c>
      <c r="AH93" s="575">
        <f>'R.P. SEMANAL'!AF93</f>
        <v>0</v>
      </c>
      <c r="AI93" s="565">
        <f t="shared" si="59"/>
        <v>0</v>
      </c>
      <c r="AJ93" s="565">
        <f t="shared" si="60"/>
        <v>0</v>
      </c>
      <c r="AK93" s="575">
        <f>'R.P. SEMANAL'!AH93</f>
        <v>0</v>
      </c>
      <c r="AL93" s="565">
        <f t="shared" si="61"/>
        <v>0</v>
      </c>
      <c r="AM93" s="565">
        <f t="shared" si="62"/>
        <v>0</v>
      </c>
      <c r="AN93" s="575">
        <f>'R.P. SEMANAL'!AJ93</f>
        <v>0</v>
      </c>
      <c r="AO93" s="565">
        <f t="shared" si="40"/>
        <v>0</v>
      </c>
      <c r="AP93" s="565">
        <f t="shared" si="63"/>
        <v>0</v>
      </c>
      <c r="AQ93" s="575">
        <f>'R.P. SEMANAL'!AL93</f>
        <v>0</v>
      </c>
      <c r="AR93" s="565">
        <f t="shared" si="64"/>
        <v>0</v>
      </c>
      <c r="AS93" s="565">
        <f t="shared" si="65"/>
        <v>0</v>
      </c>
      <c r="AT93" s="575">
        <f>'R.P. SEMANAL'!AN93</f>
        <v>0</v>
      </c>
      <c r="AU93" s="565">
        <f t="shared" si="66"/>
        <v>0</v>
      </c>
      <c r="AV93" s="565">
        <f t="shared" si="67"/>
        <v>0</v>
      </c>
      <c r="AW93" s="575">
        <f>'R.P. SEMANAL'!AP93</f>
        <v>0</v>
      </c>
      <c r="AX93" s="636">
        <f t="shared" si="68"/>
        <v>0</v>
      </c>
      <c r="AY93" s="775">
        <f t="shared" si="69"/>
        <v>0</v>
      </c>
      <c r="AZ93" s="847">
        <f t="shared" si="37"/>
        <v>0</v>
      </c>
      <c r="BA93" s="846">
        <f t="shared" si="71"/>
        <v>0</v>
      </c>
      <c r="BB93" s="849">
        <f t="shared" si="72"/>
        <v>0</v>
      </c>
      <c r="BC93" s="782"/>
      <c r="BD93" s="633">
        <f>'R.P. SEMANAL'!BZ93</f>
        <v>0</v>
      </c>
      <c r="BE93" s="633">
        <f>'R.P. SEMANAL'!CB93</f>
        <v>0</v>
      </c>
      <c r="BF93" s="633">
        <f>'R.P. SEMANAL'!CD93</f>
        <v>0</v>
      </c>
      <c r="BG93" s="633">
        <f>'R.P. SEMANAL'!CF93</f>
        <v>0</v>
      </c>
      <c r="BH93" s="633">
        <f>'R.P. SEMANAL'!CH93</f>
        <v>0</v>
      </c>
      <c r="BI93" s="633">
        <f>'R.P. SEMANAL'!CJ93</f>
        <v>0</v>
      </c>
      <c r="BJ93" s="633">
        <f>'R.P. SEMANAL'!CL93</f>
        <v>0</v>
      </c>
      <c r="BK93" s="633">
        <f>'R.P. SEMANAL'!CN93</f>
        <v>0</v>
      </c>
      <c r="BL93" s="633">
        <f>'R.P. SEMANAL'!CP93</f>
        <v>0</v>
      </c>
      <c r="BM93" s="858">
        <f t="shared" si="70"/>
        <v>0</v>
      </c>
      <c r="BN93" s="1018" t="str">
        <f>IF('R.P. SEMANAL'!CX93="","",'R.P. SEMANAL'!CX93)</f>
        <v/>
      </c>
      <c r="BO93" s="1019"/>
      <c r="BP93" s="1020"/>
    </row>
    <row r="94" spans="1:68" ht="22.5" customHeight="1" x14ac:dyDescent="0.2">
      <c r="A94" s="1027"/>
      <c r="B94" s="862" t="str">
        <f>IF('R.P. SEMANAL'!J94="","",'R.P. SEMANAL'!J94)</f>
        <v/>
      </c>
      <c r="C94" s="577" t="str">
        <f>IF('R.P. SEMANAL'!K94="","",'R.P. SEMANAL'!K94)</f>
        <v/>
      </c>
      <c r="D94" s="575">
        <f>'R.P. SEMANAL'!L94</f>
        <v>0</v>
      </c>
      <c r="E94" s="576">
        <f t="shared" si="41"/>
        <v>0</v>
      </c>
      <c r="F94" s="576">
        <f t="shared" si="42"/>
        <v>0</v>
      </c>
      <c r="G94" s="575">
        <f>'R.P. SEMANAL'!N94</f>
        <v>0</v>
      </c>
      <c r="H94" s="565">
        <f t="shared" si="43"/>
        <v>0</v>
      </c>
      <c r="I94" s="565">
        <f t="shared" si="44"/>
        <v>0</v>
      </c>
      <c r="J94" s="575">
        <f>'R.P. SEMANAL'!P94</f>
        <v>0</v>
      </c>
      <c r="K94" s="565">
        <f t="shared" si="45"/>
        <v>0</v>
      </c>
      <c r="L94" s="565">
        <f t="shared" si="46"/>
        <v>0</v>
      </c>
      <c r="M94" s="575">
        <f>'R.P. SEMANAL'!R94</f>
        <v>0</v>
      </c>
      <c r="N94" s="565">
        <f t="shared" si="38"/>
        <v>0</v>
      </c>
      <c r="O94" s="565">
        <f t="shared" si="47"/>
        <v>0</v>
      </c>
      <c r="P94" s="575">
        <f>'R.P. SEMANAL'!T94</f>
        <v>0</v>
      </c>
      <c r="Q94" s="565">
        <f t="shared" si="48"/>
        <v>0</v>
      </c>
      <c r="R94" s="565">
        <f t="shared" si="49"/>
        <v>0</v>
      </c>
      <c r="S94" s="575">
        <f>'R.P. SEMANAL'!V94</f>
        <v>0</v>
      </c>
      <c r="T94" s="835">
        <f t="shared" si="50"/>
        <v>0</v>
      </c>
      <c r="U94" s="835">
        <f t="shared" si="51"/>
        <v>0</v>
      </c>
      <c r="V94" s="575">
        <f>'R.P. SEMANAL'!X94</f>
        <v>0</v>
      </c>
      <c r="W94" s="565">
        <f t="shared" si="39"/>
        <v>0</v>
      </c>
      <c r="X94" s="565">
        <f t="shared" si="52"/>
        <v>0</v>
      </c>
      <c r="Y94" s="575">
        <f>'R.P. SEMANAL'!Z94</f>
        <v>0</v>
      </c>
      <c r="Z94" s="565">
        <f t="shared" si="53"/>
        <v>0</v>
      </c>
      <c r="AA94" s="565">
        <f t="shared" si="54"/>
        <v>0</v>
      </c>
      <c r="AB94" s="575">
        <f>'R.P. SEMANAL'!AB94</f>
        <v>0</v>
      </c>
      <c r="AC94" s="565">
        <f t="shared" si="55"/>
        <v>0</v>
      </c>
      <c r="AD94" s="565">
        <f t="shared" si="56"/>
        <v>0</v>
      </c>
      <c r="AE94" s="575">
        <f>'R.P. SEMANAL'!AD94</f>
        <v>0</v>
      </c>
      <c r="AF94" s="565">
        <f t="shared" si="57"/>
        <v>0</v>
      </c>
      <c r="AG94" s="565">
        <f t="shared" si="58"/>
        <v>0</v>
      </c>
      <c r="AH94" s="575">
        <f>'R.P. SEMANAL'!AF94</f>
        <v>0</v>
      </c>
      <c r="AI94" s="565">
        <f t="shared" si="59"/>
        <v>0</v>
      </c>
      <c r="AJ94" s="565">
        <f t="shared" si="60"/>
        <v>0</v>
      </c>
      <c r="AK94" s="575">
        <f>'R.P. SEMANAL'!AH94</f>
        <v>0</v>
      </c>
      <c r="AL94" s="565">
        <f t="shared" si="61"/>
        <v>0</v>
      </c>
      <c r="AM94" s="565">
        <f t="shared" si="62"/>
        <v>0</v>
      </c>
      <c r="AN94" s="575">
        <f>'R.P. SEMANAL'!AJ94</f>
        <v>0</v>
      </c>
      <c r="AO94" s="565">
        <f t="shared" si="40"/>
        <v>0</v>
      </c>
      <c r="AP94" s="565">
        <f t="shared" si="63"/>
        <v>0</v>
      </c>
      <c r="AQ94" s="575">
        <f>'R.P. SEMANAL'!AL94</f>
        <v>0</v>
      </c>
      <c r="AR94" s="565">
        <f t="shared" si="64"/>
        <v>0</v>
      </c>
      <c r="AS94" s="565">
        <f t="shared" si="65"/>
        <v>0</v>
      </c>
      <c r="AT94" s="575">
        <f>'R.P. SEMANAL'!AN94</f>
        <v>0</v>
      </c>
      <c r="AU94" s="565">
        <f t="shared" si="66"/>
        <v>0</v>
      </c>
      <c r="AV94" s="565">
        <f t="shared" si="67"/>
        <v>0</v>
      </c>
      <c r="AW94" s="575">
        <f>'R.P. SEMANAL'!AP94</f>
        <v>0</v>
      </c>
      <c r="AX94" s="636">
        <f t="shared" si="68"/>
        <v>0</v>
      </c>
      <c r="AY94" s="775">
        <f t="shared" si="69"/>
        <v>0</v>
      </c>
      <c r="AZ94" s="847">
        <f t="shared" si="37"/>
        <v>0</v>
      </c>
      <c r="BA94" s="846">
        <f t="shared" si="71"/>
        <v>0</v>
      </c>
      <c r="BB94" s="849">
        <f t="shared" si="72"/>
        <v>0</v>
      </c>
      <c r="BC94" s="782"/>
      <c r="BD94" s="633">
        <f>'R.P. SEMANAL'!BZ94</f>
        <v>0</v>
      </c>
      <c r="BE94" s="633">
        <f>'R.P. SEMANAL'!CB94</f>
        <v>0</v>
      </c>
      <c r="BF94" s="633">
        <f>'R.P. SEMANAL'!CD94</f>
        <v>0</v>
      </c>
      <c r="BG94" s="633">
        <f>'R.P. SEMANAL'!CF94</f>
        <v>0</v>
      </c>
      <c r="BH94" s="633">
        <f>'R.P. SEMANAL'!CH94</f>
        <v>0</v>
      </c>
      <c r="BI94" s="633">
        <f>'R.P. SEMANAL'!CJ94</f>
        <v>0</v>
      </c>
      <c r="BJ94" s="633">
        <f>'R.P. SEMANAL'!CL94</f>
        <v>0</v>
      </c>
      <c r="BK94" s="633">
        <f>'R.P. SEMANAL'!CN94</f>
        <v>0</v>
      </c>
      <c r="BL94" s="633">
        <f>'R.P. SEMANAL'!CP94</f>
        <v>0</v>
      </c>
      <c r="BM94" s="858">
        <f t="shared" si="70"/>
        <v>0</v>
      </c>
      <c r="BN94" s="1018" t="str">
        <f>IF('R.P. SEMANAL'!CX94="","",'R.P. SEMANAL'!CX94)</f>
        <v/>
      </c>
      <c r="BO94" s="1019"/>
      <c r="BP94" s="1020"/>
    </row>
    <row r="95" spans="1:68" ht="22.5" customHeight="1" x14ac:dyDescent="0.2">
      <c r="A95" s="1027"/>
      <c r="B95" s="862" t="str">
        <f>IF('R.P. SEMANAL'!J95="","",'R.P. SEMANAL'!J95)</f>
        <v/>
      </c>
      <c r="C95" s="577" t="str">
        <f>IF('R.P. SEMANAL'!K95="","",'R.P. SEMANAL'!K95)</f>
        <v/>
      </c>
      <c r="D95" s="575">
        <f>'R.P. SEMANAL'!L95</f>
        <v>0</v>
      </c>
      <c r="E95" s="576">
        <f t="shared" si="41"/>
        <v>0</v>
      </c>
      <c r="F95" s="576">
        <f t="shared" si="42"/>
        <v>0</v>
      </c>
      <c r="G95" s="575">
        <f>'R.P. SEMANAL'!N95</f>
        <v>0</v>
      </c>
      <c r="H95" s="565">
        <f t="shared" si="43"/>
        <v>0</v>
      </c>
      <c r="I95" s="565">
        <f t="shared" si="44"/>
        <v>0</v>
      </c>
      <c r="J95" s="575">
        <f>'R.P. SEMANAL'!P95</f>
        <v>0</v>
      </c>
      <c r="K95" s="565">
        <f t="shared" si="45"/>
        <v>0</v>
      </c>
      <c r="L95" s="565">
        <f t="shared" si="46"/>
        <v>0</v>
      </c>
      <c r="M95" s="575">
        <f>'R.P. SEMANAL'!R95</f>
        <v>0</v>
      </c>
      <c r="N95" s="565">
        <f t="shared" si="38"/>
        <v>0</v>
      </c>
      <c r="O95" s="565">
        <f t="shared" si="47"/>
        <v>0</v>
      </c>
      <c r="P95" s="575">
        <f>'R.P. SEMANAL'!T95</f>
        <v>0</v>
      </c>
      <c r="Q95" s="565">
        <f t="shared" si="48"/>
        <v>0</v>
      </c>
      <c r="R95" s="565">
        <f t="shared" si="49"/>
        <v>0</v>
      </c>
      <c r="S95" s="575">
        <f>'R.P. SEMANAL'!V95</f>
        <v>0</v>
      </c>
      <c r="T95" s="835">
        <f t="shared" si="50"/>
        <v>0</v>
      </c>
      <c r="U95" s="835">
        <f t="shared" si="51"/>
        <v>0</v>
      </c>
      <c r="V95" s="575">
        <f>'R.P. SEMANAL'!X95</f>
        <v>0</v>
      </c>
      <c r="W95" s="565">
        <f t="shared" si="39"/>
        <v>0</v>
      </c>
      <c r="X95" s="565">
        <f t="shared" si="52"/>
        <v>0</v>
      </c>
      <c r="Y95" s="575">
        <f>'R.P. SEMANAL'!Z95</f>
        <v>0</v>
      </c>
      <c r="Z95" s="565">
        <f t="shared" si="53"/>
        <v>0</v>
      </c>
      <c r="AA95" s="565">
        <f t="shared" si="54"/>
        <v>0</v>
      </c>
      <c r="AB95" s="575">
        <f>'R.P. SEMANAL'!AB95</f>
        <v>0</v>
      </c>
      <c r="AC95" s="565">
        <f t="shared" si="55"/>
        <v>0</v>
      </c>
      <c r="AD95" s="565">
        <f t="shared" si="56"/>
        <v>0</v>
      </c>
      <c r="AE95" s="575">
        <f>'R.P. SEMANAL'!AD95</f>
        <v>0</v>
      </c>
      <c r="AF95" s="565">
        <f t="shared" si="57"/>
        <v>0</v>
      </c>
      <c r="AG95" s="565">
        <f t="shared" si="58"/>
        <v>0</v>
      </c>
      <c r="AH95" s="575">
        <f>'R.P. SEMANAL'!AF95</f>
        <v>0</v>
      </c>
      <c r="AI95" s="565">
        <f t="shared" si="59"/>
        <v>0</v>
      </c>
      <c r="AJ95" s="565">
        <f t="shared" si="60"/>
        <v>0</v>
      </c>
      <c r="AK95" s="575">
        <f>'R.P. SEMANAL'!AH95</f>
        <v>0</v>
      </c>
      <c r="AL95" s="565">
        <f t="shared" si="61"/>
        <v>0</v>
      </c>
      <c r="AM95" s="565">
        <f t="shared" si="62"/>
        <v>0</v>
      </c>
      <c r="AN95" s="575">
        <f>'R.P. SEMANAL'!AJ95</f>
        <v>0</v>
      </c>
      <c r="AO95" s="565">
        <f t="shared" si="40"/>
        <v>0</v>
      </c>
      <c r="AP95" s="565">
        <f t="shared" si="63"/>
        <v>0</v>
      </c>
      <c r="AQ95" s="575">
        <f>'R.P. SEMANAL'!AL95</f>
        <v>0</v>
      </c>
      <c r="AR95" s="565">
        <f t="shared" si="64"/>
        <v>0</v>
      </c>
      <c r="AS95" s="565">
        <f t="shared" si="65"/>
        <v>0</v>
      </c>
      <c r="AT95" s="575">
        <f>'R.P. SEMANAL'!AN95</f>
        <v>0</v>
      </c>
      <c r="AU95" s="565">
        <f t="shared" si="66"/>
        <v>0</v>
      </c>
      <c r="AV95" s="565">
        <f t="shared" si="67"/>
        <v>0</v>
      </c>
      <c r="AW95" s="575">
        <f>'R.P. SEMANAL'!AP95</f>
        <v>0</v>
      </c>
      <c r="AX95" s="636">
        <f t="shared" si="68"/>
        <v>0</v>
      </c>
      <c r="AY95" s="775">
        <f t="shared" si="69"/>
        <v>0</v>
      </c>
      <c r="AZ95" s="847">
        <f t="shared" si="37"/>
        <v>0</v>
      </c>
      <c r="BA95" s="846">
        <f t="shared" si="71"/>
        <v>0</v>
      </c>
      <c r="BB95" s="849">
        <f t="shared" si="72"/>
        <v>0</v>
      </c>
      <c r="BC95" s="782"/>
      <c r="BD95" s="633">
        <f>'R.P. SEMANAL'!BZ95</f>
        <v>0</v>
      </c>
      <c r="BE95" s="633">
        <f>'R.P. SEMANAL'!CB95</f>
        <v>0</v>
      </c>
      <c r="BF95" s="633">
        <f>'R.P. SEMANAL'!CD95</f>
        <v>0</v>
      </c>
      <c r="BG95" s="633">
        <f>'R.P. SEMANAL'!CF95</f>
        <v>0</v>
      </c>
      <c r="BH95" s="633">
        <f>'R.P. SEMANAL'!CH95</f>
        <v>0</v>
      </c>
      <c r="BI95" s="633">
        <f>'R.P. SEMANAL'!CJ95</f>
        <v>0</v>
      </c>
      <c r="BJ95" s="633">
        <f>'R.P. SEMANAL'!CL95</f>
        <v>0</v>
      </c>
      <c r="BK95" s="633">
        <f>'R.P. SEMANAL'!CN95</f>
        <v>0</v>
      </c>
      <c r="BL95" s="633">
        <f>'R.P. SEMANAL'!CP95</f>
        <v>0</v>
      </c>
      <c r="BM95" s="858">
        <f t="shared" si="70"/>
        <v>0</v>
      </c>
      <c r="BN95" s="1018" t="str">
        <f>IF('R.P. SEMANAL'!CX95="","",'R.P. SEMANAL'!CX95)</f>
        <v/>
      </c>
      <c r="BO95" s="1019"/>
      <c r="BP95" s="1020"/>
    </row>
    <row r="96" spans="1:68" ht="22.5" customHeight="1" x14ac:dyDescent="0.2">
      <c r="A96" s="1027"/>
      <c r="B96" s="862" t="str">
        <f>IF('R.P. SEMANAL'!J96="","",'R.P. SEMANAL'!J96)</f>
        <v/>
      </c>
      <c r="C96" s="577" t="str">
        <f>IF('R.P. SEMANAL'!K96="","",'R.P. SEMANAL'!K96)</f>
        <v/>
      </c>
      <c r="D96" s="575">
        <f>'R.P. SEMANAL'!L96</f>
        <v>0</v>
      </c>
      <c r="E96" s="576">
        <f t="shared" si="41"/>
        <v>0</v>
      </c>
      <c r="F96" s="576">
        <f t="shared" si="42"/>
        <v>0</v>
      </c>
      <c r="G96" s="575">
        <f>'R.P. SEMANAL'!N96</f>
        <v>0</v>
      </c>
      <c r="H96" s="565">
        <f t="shared" si="43"/>
        <v>0</v>
      </c>
      <c r="I96" s="565">
        <f t="shared" si="44"/>
        <v>0</v>
      </c>
      <c r="J96" s="575">
        <f>'R.P. SEMANAL'!P96</f>
        <v>0</v>
      </c>
      <c r="K96" s="565">
        <f t="shared" si="45"/>
        <v>0</v>
      </c>
      <c r="L96" s="565">
        <f t="shared" si="46"/>
        <v>0</v>
      </c>
      <c r="M96" s="575">
        <f>'R.P. SEMANAL'!R96</f>
        <v>0</v>
      </c>
      <c r="N96" s="565">
        <f t="shared" si="38"/>
        <v>0</v>
      </c>
      <c r="O96" s="565">
        <f t="shared" si="47"/>
        <v>0</v>
      </c>
      <c r="P96" s="575">
        <f>'R.P. SEMANAL'!T96</f>
        <v>0</v>
      </c>
      <c r="Q96" s="565">
        <f t="shared" si="48"/>
        <v>0</v>
      </c>
      <c r="R96" s="565">
        <f t="shared" si="49"/>
        <v>0</v>
      </c>
      <c r="S96" s="575">
        <f>'R.P. SEMANAL'!V96</f>
        <v>0</v>
      </c>
      <c r="T96" s="835">
        <f t="shared" si="50"/>
        <v>0</v>
      </c>
      <c r="U96" s="835">
        <f t="shared" si="51"/>
        <v>0</v>
      </c>
      <c r="V96" s="575">
        <f>'R.P. SEMANAL'!X96</f>
        <v>0</v>
      </c>
      <c r="W96" s="565">
        <f t="shared" si="39"/>
        <v>0</v>
      </c>
      <c r="X96" s="565">
        <f t="shared" si="52"/>
        <v>0</v>
      </c>
      <c r="Y96" s="575">
        <f>'R.P. SEMANAL'!Z96</f>
        <v>0</v>
      </c>
      <c r="Z96" s="565">
        <f t="shared" si="53"/>
        <v>0</v>
      </c>
      <c r="AA96" s="565">
        <f t="shared" si="54"/>
        <v>0</v>
      </c>
      <c r="AB96" s="575">
        <f>'R.P. SEMANAL'!AB96</f>
        <v>0</v>
      </c>
      <c r="AC96" s="565">
        <f t="shared" si="55"/>
        <v>0</v>
      </c>
      <c r="AD96" s="565">
        <f t="shared" si="56"/>
        <v>0</v>
      </c>
      <c r="AE96" s="575">
        <f>'R.P. SEMANAL'!AD96</f>
        <v>0</v>
      </c>
      <c r="AF96" s="565">
        <f t="shared" si="57"/>
        <v>0</v>
      </c>
      <c r="AG96" s="565">
        <f t="shared" si="58"/>
        <v>0</v>
      </c>
      <c r="AH96" s="575">
        <f>'R.P. SEMANAL'!AF96</f>
        <v>0</v>
      </c>
      <c r="AI96" s="565">
        <f t="shared" si="59"/>
        <v>0</v>
      </c>
      <c r="AJ96" s="565">
        <f t="shared" si="60"/>
        <v>0</v>
      </c>
      <c r="AK96" s="575">
        <f>'R.P. SEMANAL'!AH96</f>
        <v>0</v>
      </c>
      <c r="AL96" s="565">
        <f t="shared" si="61"/>
        <v>0</v>
      </c>
      <c r="AM96" s="565">
        <f t="shared" si="62"/>
        <v>0</v>
      </c>
      <c r="AN96" s="575">
        <f>'R.P. SEMANAL'!AJ96</f>
        <v>0</v>
      </c>
      <c r="AO96" s="565">
        <f t="shared" si="40"/>
        <v>0</v>
      </c>
      <c r="AP96" s="565">
        <f t="shared" si="63"/>
        <v>0</v>
      </c>
      <c r="AQ96" s="575">
        <f>'R.P. SEMANAL'!AL96</f>
        <v>0</v>
      </c>
      <c r="AR96" s="565">
        <f t="shared" si="64"/>
        <v>0</v>
      </c>
      <c r="AS96" s="565">
        <f t="shared" si="65"/>
        <v>0</v>
      </c>
      <c r="AT96" s="575">
        <f>'R.P. SEMANAL'!AN96</f>
        <v>0</v>
      </c>
      <c r="AU96" s="565">
        <f t="shared" si="66"/>
        <v>0</v>
      </c>
      <c r="AV96" s="565">
        <f t="shared" si="67"/>
        <v>0</v>
      </c>
      <c r="AW96" s="575">
        <f>'R.P. SEMANAL'!AP96</f>
        <v>0</v>
      </c>
      <c r="AX96" s="636">
        <f t="shared" si="68"/>
        <v>0</v>
      </c>
      <c r="AY96" s="775">
        <f t="shared" si="69"/>
        <v>0</v>
      </c>
      <c r="AZ96" s="847">
        <f t="shared" si="37"/>
        <v>0</v>
      </c>
      <c r="BA96" s="846">
        <f t="shared" si="71"/>
        <v>0</v>
      </c>
      <c r="BB96" s="849">
        <f t="shared" si="72"/>
        <v>0</v>
      </c>
      <c r="BC96" s="782"/>
      <c r="BD96" s="633">
        <f>'R.P. SEMANAL'!BZ96</f>
        <v>0</v>
      </c>
      <c r="BE96" s="633">
        <f>'R.P. SEMANAL'!CB96</f>
        <v>0</v>
      </c>
      <c r="BF96" s="633">
        <f>'R.P. SEMANAL'!CD96</f>
        <v>0</v>
      </c>
      <c r="BG96" s="633">
        <f>'R.P. SEMANAL'!CF96</f>
        <v>0</v>
      </c>
      <c r="BH96" s="633">
        <f>'R.P. SEMANAL'!CH96</f>
        <v>0</v>
      </c>
      <c r="BI96" s="633">
        <f>'R.P. SEMANAL'!CJ96</f>
        <v>0</v>
      </c>
      <c r="BJ96" s="633">
        <f>'R.P. SEMANAL'!CL96</f>
        <v>0</v>
      </c>
      <c r="BK96" s="633">
        <f>'R.P. SEMANAL'!CN96</f>
        <v>0</v>
      </c>
      <c r="BL96" s="633">
        <f>'R.P. SEMANAL'!CP96</f>
        <v>0</v>
      </c>
      <c r="BM96" s="858">
        <f t="shared" si="70"/>
        <v>0</v>
      </c>
      <c r="BN96" s="1018" t="str">
        <f>IF('R.P. SEMANAL'!CX96="","",'R.P. SEMANAL'!CX96)</f>
        <v/>
      </c>
      <c r="BO96" s="1019"/>
      <c r="BP96" s="1020"/>
    </row>
    <row r="97" spans="1:68" ht="22.5" customHeight="1" x14ac:dyDescent="0.2">
      <c r="A97" s="1027"/>
      <c r="B97" s="862" t="str">
        <f>IF('R.P. SEMANAL'!J97="","",'R.P. SEMANAL'!J97)</f>
        <v/>
      </c>
      <c r="C97" s="577" t="str">
        <f>IF('R.P. SEMANAL'!K97="","",'R.P. SEMANAL'!K97)</f>
        <v/>
      </c>
      <c r="D97" s="575">
        <f>'R.P. SEMANAL'!L97</f>
        <v>0</v>
      </c>
      <c r="E97" s="576">
        <f t="shared" si="41"/>
        <v>0</v>
      </c>
      <c r="F97" s="576">
        <f t="shared" si="42"/>
        <v>0</v>
      </c>
      <c r="G97" s="575">
        <f>'R.P. SEMANAL'!N97</f>
        <v>0</v>
      </c>
      <c r="H97" s="565">
        <f t="shared" si="43"/>
        <v>0</v>
      </c>
      <c r="I97" s="565">
        <f t="shared" si="44"/>
        <v>0</v>
      </c>
      <c r="J97" s="575">
        <f>'R.P. SEMANAL'!P97</f>
        <v>0</v>
      </c>
      <c r="K97" s="565">
        <f t="shared" si="45"/>
        <v>0</v>
      </c>
      <c r="L97" s="565">
        <f t="shared" si="46"/>
        <v>0</v>
      </c>
      <c r="M97" s="575">
        <f>'R.P. SEMANAL'!R97</f>
        <v>0</v>
      </c>
      <c r="N97" s="565">
        <f t="shared" si="38"/>
        <v>0</v>
      </c>
      <c r="O97" s="565">
        <f t="shared" si="47"/>
        <v>0</v>
      </c>
      <c r="P97" s="575">
        <f>'R.P. SEMANAL'!T97</f>
        <v>0</v>
      </c>
      <c r="Q97" s="565">
        <f t="shared" si="48"/>
        <v>0</v>
      </c>
      <c r="R97" s="565">
        <f t="shared" si="49"/>
        <v>0</v>
      </c>
      <c r="S97" s="575">
        <f>'R.P. SEMANAL'!V97</f>
        <v>0</v>
      </c>
      <c r="T97" s="835">
        <f t="shared" si="50"/>
        <v>0</v>
      </c>
      <c r="U97" s="835">
        <f t="shared" si="51"/>
        <v>0</v>
      </c>
      <c r="V97" s="575">
        <f>'R.P. SEMANAL'!X97</f>
        <v>0</v>
      </c>
      <c r="W97" s="565">
        <f t="shared" si="39"/>
        <v>0</v>
      </c>
      <c r="X97" s="565">
        <f t="shared" si="52"/>
        <v>0</v>
      </c>
      <c r="Y97" s="575">
        <f>'R.P. SEMANAL'!Z97</f>
        <v>0</v>
      </c>
      <c r="Z97" s="565">
        <f t="shared" si="53"/>
        <v>0</v>
      </c>
      <c r="AA97" s="565">
        <f t="shared" si="54"/>
        <v>0</v>
      </c>
      <c r="AB97" s="575">
        <f>'R.P. SEMANAL'!AB97</f>
        <v>0</v>
      </c>
      <c r="AC97" s="565">
        <f t="shared" si="55"/>
        <v>0</v>
      </c>
      <c r="AD97" s="565">
        <f t="shared" si="56"/>
        <v>0</v>
      </c>
      <c r="AE97" s="575">
        <f>'R.P. SEMANAL'!AD97</f>
        <v>0</v>
      </c>
      <c r="AF97" s="565">
        <f t="shared" si="57"/>
        <v>0</v>
      </c>
      <c r="AG97" s="565">
        <f t="shared" si="58"/>
        <v>0</v>
      </c>
      <c r="AH97" s="575">
        <f>'R.P. SEMANAL'!AF97</f>
        <v>0</v>
      </c>
      <c r="AI97" s="565">
        <f t="shared" si="59"/>
        <v>0</v>
      </c>
      <c r="AJ97" s="565">
        <f t="shared" si="60"/>
        <v>0</v>
      </c>
      <c r="AK97" s="575">
        <f>'R.P. SEMANAL'!AH97</f>
        <v>0</v>
      </c>
      <c r="AL97" s="565">
        <f t="shared" si="61"/>
        <v>0</v>
      </c>
      <c r="AM97" s="565">
        <f t="shared" si="62"/>
        <v>0</v>
      </c>
      <c r="AN97" s="575">
        <f>'R.P. SEMANAL'!AJ97</f>
        <v>0</v>
      </c>
      <c r="AO97" s="565">
        <f t="shared" si="40"/>
        <v>0</v>
      </c>
      <c r="AP97" s="565">
        <f t="shared" si="63"/>
        <v>0</v>
      </c>
      <c r="AQ97" s="575">
        <f>'R.P. SEMANAL'!AL97</f>
        <v>0</v>
      </c>
      <c r="AR97" s="565">
        <f t="shared" si="64"/>
        <v>0</v>
      </c>
      <c r="AS97" s="565">
        <f t="shared" si="65"/>
        <v>0</v>
      </c>
      <c r="AT97" s="575">
        <f>'R.P. SEMANAL'!AN97</f>
        <v>0</v>
      </c>
      <c r="AU97" s="565">
        <f t="shared" si="66"/>
        <v>0</v>
      </c>
      <c r="AV97" s="565">
        <f t="shared" si="67"/>
        <v>0</v>
      </c>
      <c r="AW97" s="575">
        <f>'R.P. SEMANAL'!AP97</f>
        <v>0</v>
      </c>
      <c r="AX97" s="636">
        <f t="shared" si="68"/>
        <v>0</v>
      </c>
      <c r="AY97" s="775">
        <f t="shared" si="69"/>
        <v>0</v>
      </c>
      <c r="AZ97" s="847">
        <f t="shared" si="37"/>
        <v>0</v>
      </c>
      <c r="BA97" s="846">
        <f t="shared" si="71"/>
        <v>0</v>
      </c>
      <c r="BB97" s="849">
        <f t="shared" si="72"/>
        <v>0</v>
      </c>
      <c r="BC97" s="782"/>
      <c r="BD97" s="633">
        <f>'R.P. SEMANAL'!BZ97</f>
        <v>0</v>
      </c>
      <c r="BE97" s="633">
        <f>'R.P. SEMANAL'!CB97</f>
        <v>0</v>
      </c>
      <c r="BF97" s="633">
        <f>'R.P. SEMANAL'!CD97</f>
        <v>0</v>
      </c>
      <c r="BG97" s="633">
        <f>'R.P. SEMANAL'!CF97</f>
        <v>0</v>
      </c>
      <c r="BH97" s="633">
        <f>'R.P. SEMANAL'!CH97</f>
        <v>0</v>
      </c>
      <c r="BI97" s="633">
        <f>'R.P. SEMANAL'!CJ97</f>
        <v>0</v>
      </c>
      <c r="BJ97" s="633">
        <f>'R.P. SEMANAL'!CL97</f>
        <v>0</v>
      </c>
      <c r="BK97" s="633">
        <f>'R.P. SEMANAL'!CN97</f>
        <v>0</v>
      </c>
      <c r="BL97" s="633">
        <f>'R.P. SEMANAL'!CP97</f>
        <v>0</v>
      </c>
      <c r="BM97" s="858">
        <f t="shared" si="70"/>
        <v>0</v>
      </c>
      <c r="BN97" s="1018" t="str">
        <f>IF('R.P. SEMANAL'!CX97="","",'R.P. SEMANAL'!CX97)</f>
        <v/>
      </c>
      <c r="BO97" s="1019"/>
      <c r="BP97" s="1020"/>
    </row>
    <row r="98" spans="1:68" ht="22.5" customHeight="1" x14ac:dyDescent="0.2">
      <c r="A98" s="1028" t="s">
        <v>239</v>
      </c>
      <c r="B98" s="862" t="str">
        <f>IF('R.P. SEMANAL'!J98="","",'R.P. SEMANAL'!J98)</f>
        <v/>
      </c>
      <c r="C98" s="577" t="str">
        <f>IF('R.P. SEMANAL'!K98="","",'R.P. SEMANAL'!K98)</f>
        <v/>
      </c>
      <c r="D98" s="575">
        <f>'R.P. SEMANAL'!L98</f>
        <v>0</v>
      </c>
      <c r="E98" s="576">
        <f t="shared" si="41"/>
        <v>0</v>
      </c>
      <c r="F98" s="576">
        <f t="shared" si="42"/>
        <v>0</v>
      </c>
      <c r="G98" s="575">
        <f>'R.P. SEMANAL'!N98</f>
        <v>0</v>
      </c>
      <c r="H98" s="565">
        <f t="shared" si="43"/>
        <v>0</v>
      </c>
      <c r="I98" s="565">
        <f t="shared" si="44"/>
        <v>0</v>
      </c>
      <c r="J98" s="575">
        <f>'R.P. SEMANAL'!P98</f>
        <v>0</v>
      </c>
      <c r="K98" s="565">
        <f t="shared" si="45"/>
        <v>0</v>
      </c>
      <c r="L98" s="565">
        <f t="shared" si="46"/>
        <v>0</v>
      </c>
      <c r="M98" s="575">
        <f>'R.P. SEMANAL'!R98</f>
        <v>0</v>
      </c>
      <c r="N98" s="565">
        <f t="shared" si="38"/>
        <v>0</v>
      </c>
      <c r="O98" s="565">
        <f t="shared" si="47"/>
        <v>0</v>
      </c>
      <c r="P98" s="575">
        <f>'R.P. SEMANAL'!T98</f>
        <v>0</v>
      </c>
      <c r="Q98" s="565">
        <f t="shared" si="48"/>
        <v>0</v>
      </c>
      <c r="R98" s="565">
        <f t="shared" si="49"/>
        <v>0</v>
      </c>
      <c r="S98" s="575">
        <f>'R.P. SEMANAL'!V98</f>
        <v>0</v>
      </c>
      <c r="T98" s="835">
        <f t="shared" si="50"/>
        <v>0</v>
      </c>
      <c r="U98" s="835">
        <f t="shared" si="51"/>
        <v>0</v>
      </c>
      <c r="V98" s="575">
        <f>'R.P. SEMANAL'!X98</f>
        <v>0</v>
      </c>
      <c r="W98" s="565">
        <f t="shared" si="39"/>
        <v>0</v>
      </c>
      <c r="X98" s="565">
        <f t="shared" si="52"/>
        <v>0</v>
      </c>
      <c r="Y98" s="575">
        <f>'R.P. SEMANAL'!Z98</f>
        <v>0</v>
      </c>
      <c r="Z98" s="565">
        <f t="shared" si="53"/>
        <v>0</v>
      </c>
      <c r="AA98" s="565">
        <f t="shared" si="54"/>
        <v>0</v>
      </c>
      <c r="AB98" s="575">
        <f>'R.P. SEMANAL'!AB98</f>
        <v>0</v>
      </c>
      <c r="AC98" s="565">
        <f t="shared" si="55"/>
        <v>0</v>
      </c>
      <c r="AD98" s="565">
        <f t="shared" si="56"/>
        <v>0</v>
      </c>
      <c r="AE98" s="575">
        <f>'R.P. SEMANAL'!AD98</f>
        <v>0</v>
      </c>
      <c r="AF98" s="565">
        <f t="shared" si="57"/>
        <v>0</v>
      </c>
      <c r="AG98" s="565">
        <f t="shared" si="58"/>
        <v>0</v>
      </c>
      <c r="AH98" s="575">
        <f>'R.P. SEMANAL'!AF98</f>
        <v>0</v>
      </c>
      <c r="AI98" s="565">
        <f t="shared" si="59"/>
        <v>0</v>
      </c>
      <c r="AJ98" s="565">
        <f t="shared" si="60"/>
        <v>0</v>
      </c>
      <c r="AK98" s="575">
        <f>'R.P. SEMANAL'!AH98</f>
        <v>0</v>
      </c>
      <c r="AL98" s="565">
        <f t="shared" si="61"/>
        <v>0</v>
      </c>
      <c r="AM98" s="565">
        <f t="shared" si="62"/>
        <v>0</v>
      </c>
      <c r="AN98" s="575">
        <f>'R.P. SEMANAL'!AJ98</f>
        <v>0</v>
      </c>
      <c r="AO98" s="565">
        <f t="shared" si="40"/>
        <v>0</v>
      </c>
      <c r="AP98" s="565">
        <f t="shared" si="63"/>
        <v>0</v>
      </c>
      <c r="AQ98" s="575">
        <f>'R.P. SEMANAL'!AL98</f>
        <v>0</v>
      </c>
      <c r="AR98" s="565">
        <f t="shared" si="64"/>
        <v>0</v>
      </c>
      <c r="AS98" s="565">
        <f t="shared" si="65"/>
        <v>0</v>
      </c>
      <c r="AT98" s="575">
        <f>'R.P. SEMANAL'!AN98</f>
        <v>0</v>
      </c>
      <c r="AU98" s="565">
        <f t="shared" si="66"/>
        <v>0</v>
      </c>
      <c r="AV98" s="565">
        <f t="shared" si="67"/>
        <v>0</v>
      </c>
      <c r="AW98" s="575">
        <f>'R.P. SEMANAL'!AP98</f>
        <v>0</v>
      </c>
      <c r="AX98" s="636">
        <f t="shared" si="68"/>
        <v>0</v>
      </c>
      <c r="AY98" s="775">
        <f t="shared" si="69"/>
        <v>0</v>
      </c>
      <c r="AZ98" s="847">
        <f t="shared" si="37"/>
        <v>0</v>
      </c>
      <c r="BA98" s="846">
        <f t="shared" si="71"/>
        <v>0</v>
      </c>
      <c r="BB98" s="849">
        <f t="shared" si="72"/>
        <v>0</v>
      </c>
      <c r="BC98" s="782"/>
      <c r="BD98" s="633">
        <f>'R.P. SEMANAL'!BZ98</f>
        <v>0</v>
      </c>
      <c r="BE98" s="633">
        <f>'R.P. SEMANAL'!CB98</f>
        <v>0</v>
      </c>
      <c r="BF98" s="633">
        <f>'R.P. SEMANAL'!CD98</f>
        <v>0</v>
      </c>
      <c r="BG98" s="633">
        <f>'R.P. SEMANAL'!CF98</f>
        <v>0</v>
      </c>
      <c r="BH98" s="633">
        <f>'R.P. SEMANAL'!CH98</f>
        <v>0</v>
      </c>
      <c r="BI98" s="633">
        <f>'R.P. SEMANAL'!CJ98</f>
        <v>0</v>
      </c>
      <c r="BJ98" s="633">
        <f>'R.P. SEMANAL'!CL98</f>
        <v>0</v>
      </c>
      <c r="BK98" s="633">
        <f>'R.P. SEMANAL'!CN98</f>
        <v>0</v>
      </c>
      <c r="BL98" s="633">
        <f>'R.P. SEMANAL'!CP98</f>
        <v>0</v>
      </c>
      <c r="BM98" s="858">
        <f t="shared" si="70"/>
        <v>0</v>
      </c>
      <c r="BN98" s="1018" t="str">
        <f>IF('R.P. SEMANAL'!CX98="","",'R.P. SEMANAL'!CX98)</f>
        <v/>
      </c>
      <c r="BO98" s="1019"/>
      <c r="BP98" s="1020"/>
    </row>
    <row r="99" spans="1:68" ht="22.5" customHeight="1" x14ac:dyDescent="0.2">
      <c r="A99" s="1027"/>
      <c r="B99" s="862" t="str">
        <f>IF('R.P. SEMANAL'!J99="","",'R.P. SEMANAL'!J99)</f>
        <v/>
      </c>
      <c r="C99" s="577" t="str">
        <f>IF('R.P. SEMANAL'!K99="","",'R.P. SEMANAL'!K99)</f>
        <v/>
      </c>
      <c r="D99" s="575">
        <f>'R.P. SEMANAL'!L99</f>
        <v>0</v>
      </c>
      <c r="E99" s="576">
        <f t="shared" si="41"/>
        <v>0</v>
      </c>
      <c r="F99" s="576">
        <f t="shared" si="42"/>
        <v>0</v>
      </c>
      <c r="G99" s="575">
        <f>'R.P. SEMANAL'!N99</f>
        <v>0</v>
      </c>
      <c r="H99" s="565">
        <f t="shared" si="43"/>
        <v>0</v>
      </c>
      <c r="I99" s="565">
        <f t="shared" si="44"/>
        <v>0</v>
      </c>
      <c r="J99" s="575">
        <f>'R.P. SEMANAL'!P99</f>
        <v>0</v>
      </c>
      <c r="K99" s="565">
        <f t="shared" si="45"/>
        <v>0</v>
      </c>
      <c r="L99" s="565">
        <f t="shared" si="46"/>
        <v>0</v>
      </c>
      <c r="M99" s="575">
        <f>'R.P. SEMANAL'!R99</f>
        <v>0</v>
      </c>
      <c r="N99" s="565">
        <f t="shared" si="38"/>
        <v>0</v>
      </c>
      <c r="O99" s="565">
        <f t="shared" si="47"/>
        <v>0</v>
      </c>
      <c r="P99" s="575">
        <f>'R.P. SEMANAL'!T99</f>
        <v>0</v>
      </c>
      <c r="Q99" s="565">
        <f t="shared" si="48"/>
        <v>0</v>
      </c>
      <c r="R99" s="565">
        <f t="shared" si="49"/>
        <v>0</v>
      </c>
      <c r="S99" s="575">
        <f>'R.P. SEMANAL'!V99</f>
        <v>0</v>
      </c>
      <c r="T99" s="835">
        <f t="shared" si="50"/>
        <v>0</v>
      </c>
      <c r="U99" s="835">
        <f t="shared" si="51"/>
        <v>0</v>
      </c>
      <c r="V99" s="575">
        <f>'R.P. SEMANAL'!X99</f>
        <v>0</v>
      </c>
      <c r="W99" s="565">
        <f t="shared" si="39"/>
        <v>0</v>
      </c>
      <c r="X99" s="565">
        <f t="shared" si="52"/>
        <v>0</v>
      </c>
      <c r="Y99" s="575">
        <f>'R.P. SEMANAL'!Z99</f>
        <v>0</v>
      </c>
      <c r="Z99" s="565">
        <f t="shared" si="53"/>
        <v>0</v>
      </c>
      <c r="AA99" s="565">
        <f t="shared" si="54"/>
        <v>0</v>
      </c>
      <c r="AB99" s="575">
        <f>'R.P. SEMANAL'!AB99</f>
        <v>0</v>
      </c>
      <c r="AC99" s="565">
        <f t="shared" si="55"/>
        <v>0</v>
      </c>
      <c r="AD99" s="565">
        <f t="shared" si="56"/>
        <v>0</v>
      </c>
      <c r="AE99" s="575">
        <f>'R.P. SEMANAL'!AD99</f>
        <v>0</v>
      </c>
      <c r="AF99" s="565">
        <f t="shared" si="57"/>
        <v>0</v>
      </c>
      <c r="AG99" s="565">
        <f t="shared" si="58"/>
        <v>0</v>
      </c>
      <c r="AH99" s="575">
        <f>'R.P. SEMANAL'!AF99</f>
        <v>0</v>
      </c>
      <c r="AI99" s="565">
        <f t="shared" si="59"/>
        <v>0</v>
      </c>
      <c r="AJ99" s="565">
        <f t="shared" si="60"/>
        <v>0</v>
      </c>
      <c r="AK99" s="575">
        <f>'R.P. SEMANAL'!AH99</f>
        <v>0</v>
      </c>
      <c r="AL99" s="565">
        <f t="shared" si="61"/>
        <v>0</v>
      </c>
      <c r="AM99" s="565">
        <f t="shared" si="62"/>
        <v>0</v>
      </c>
      <c r="AN99" s="575">
        <f>'R.P. SEMANAL'!AJ99</f>
        <v>0</v>
      </c>
      <c r="AO99" s="565">
        <f t="shared" si="40"/>
        <v>0</v>
      </c>
      <c r="AP99" s="565">
        <f t="shared" si="63"/>
        <v>0</v>
      </c>
      <c r="AQ99" s="575">
        <f>'R.P. SEMANAL'!AL99</f>
        <v>0</v>
      </c>
      <c r="AR99" s="565">
        <f t="shared" si="64"/>
        <v>0</v>
      </c>
      <c r="AS99" s="565">
        <f t="shared" si="65"/>
        <v>0</v>
      </c>
      <c r="AT99" s="575">
        <f>'R.P. SEMANAL'!AN99</f>
        <v>0</v>
      </c>
      <c r="AU99" s="565">
        <f t="shared" si="66"/>
        <v>0</v>
      </c>
      <c r="AV99" s="565">
        <f t="shared" si="67"/>
        <v>0</v>
      </c>
      <c r="AW99" s="575">
        <f>'R.P. SEMANAL'!AP99</f>
        <v>0</v>
      </c>
      <c r="AX99" s="636">
        <f t="shared" si="68"/>
        <v>0</v>
      </c>
      <c r="AY99" s="775">
        <f t="shared" si="69"/>
        <v>0</v>
      </c>
      <c r="AZ99" s="847">
        <f t="shared" si="37"/>
        <v>0</v>
      </c>
      <c r="BA99" s="846">
        <f t="shared" si="71"/>
        <v>0</v>
      </c>
      <c r="BB99" s="849">
        <f t="shared" si="72"/>
        <v>0</v>
      </c>
      <c r="BC99" s="782"/>
      <c r="BD99" s="633">
        <f>'R.P. SEMANAL'!BZ99</f>
        <v>0</v>
      </c>
      <c r="BE99" s="633">
        <f>'R.P. SEMANAL'!CB99</f>
        <v>0</v>
      </c>
      <c r="BF99" s="633">
        <f>'R.P. SEMANAL'!CD99</f>
        <v>0</v>
      </c>
      <c r="BG99" s="633">
        <f>'R.P. SEMANAL'!CF99</f>
        <v>0</v>
      </c>
      <c r="BH99" s="633">
        <f>'R.P. SEMANAL'!CH99</f>
        <v>0</v>
      </c>
      <c r="BI99" s="633">
        <f>'R.P. SEMANAL'!CJ99</f>
        <v>0</v>
      </c>
      <c r="BJ99" s="633">
        <f>'R.P. SEMANAL'!CL99</f>
        <v>0</v>
      </c>
      <c r="BK99" s="633">
        <f>'R.P. SEMANAL'!CN99</f>
        <v>0</v>
      </c>
      <c r="BL99" s="633">
        <f>'R.P. SEMANAL'!CP99</f>
        <v>0</v>
      </c>
      <c r="BM99" s="858">
        <f t="shared" si="70"/>
        <v>0</v>
      </c>
      <c r="BN99" s="1018" t="str">
        <f>IF('R.P. SEMANAL'!CX99="","",'R.P. SEMANAL'!CX99)</f>
        <v/>
      </c>
      <c r="BO99" s="1019"/>
      <c r="BP99" s="1020"/>
    </row>
    <row r="100" spans="1:68" ht="22.5" customHeight="1" x14ac:dyDescent="0.2">
      <c r="A100" s="1027"/>
      <c r="B100" s="862" t="str">
        <f>IF('R.P. SEMANAL'!J100="","",'R.P. SEMANAL'!J100)</f>
        <v/>
      </c>
      <c r="C100" s="577" t="str">
        <f>IF('R.P. SEMANAL'!K100="","",'R.P. SEMANAL'!K100)</f>
        <v/>
      </c>
      <c r="D100" s="575">
        <f>'R.P. SEMANAL'!L100</f>
        <v>0</v>
      </c>
      <c r="E100" s="576">
        <f t="shared" si="41"/>
        <v>0</v>
      </c>
      <c r="F100" s="576">
        <f t="shared" si="42"/>
        <v>0</v>
      </c>
      <c r="G100" s="575">
        <f>'R.P. SEMANAL'!N100</f>
        <v>0</v>
      </c>
      <c r="H100" s="565">
        <f t="shared" si="43"/>
        <v>0</v>
      </c>
      <c r="I100" s="565">
        <f t="shared" si="44"/>
        <v>0</v>
      </c>
      <c r="J100" s="575">
        <f>'R.P. SEMANAL'!P100</f>
        <v>0</v>
      </c>
      <c r="K100" s="565">
        <f t="shared" si="45"/>
        <v>0</v>
      </c>
      <c r="L100" s="565">
        <f t="shared" si="46"/>
        <v>0</v>
      </c>
      <c r="M100" s="575">
        <f>'R.P. SEMANAL'!R100</f>
        <v>0</v>
      </c>
      <c r="N100" s="565">
        <f t="shared" si="38"/>
        <v>0</v>
      </c>
      <c r="O100" s="565">
        <f t="shared" si="47"/>
        <v>0</v>
      </c>
      <c r="P100" s="575">
        <f>'R.P. SEMANAL'!T100</f>
        <v>0</v>
      </c>
      <c r="Q100" s="565">
        <f t="shared" si="48"/>
        <v>0</v>
      </c>
      <c r="R100" s="565">
        <f t="shared" si="49"/>
        <v>0</v>
      </c>
      <c r="S100" s="575">
        <f>'R.P. SEMANAL'!V100</f>
        <v>0</v>
      </c>
      <c r="T100" s="835">
        <f t="shared" si="50"/>
        <v>0</v>
      </c>
      <c r="U100" s="835">
        <f t="shared" si="51"/>
        <v>0</v>
      </c>
      <c r="V100" s="575">
        <f>'R.P. SEMANAL'!X100</f>
        <v>0</v>
      </c>
      <c r="W100" s="565">
        <f t="shared" si="39"/>
        <v>0</v>
      </c>
      <c r="X100" s="565">
        <f t="shared" si="52"/>
        <v>0</v>
      </c>
      <c r="Y100" s="575">
        <f>'R.P. SEMANAL'!Z100</f>
        <v>0</v>
      </c>
      <c r="Z100" s="565">
        <f t="shared" si="53"/>
        <v>0</v>
      </c>
      <c r="AA100" s="565">
        <f t="shared" si="54"/>
        <v>0</v>
      </c>
      <c r="AB100" s="575">
        <f>'R.P. SEMANAL'!AB100</f>
        <v>0</v>
      </c>
      <c r="AC100" s="565">
        <f t="shared" si="55"/>
        <v>0</v>
      </c>
      <c r="AD100" s="565">
        <f t="shared" si="56"/>
        <v>0</v>
      </c>
      <c r="AE100" s="575">
        <f>'R.P. SEMANAL'!AD100</f>
        <v>0</v>
      </c>
      <c r="AF100" s="565">
        <f t="shared" si="57"/>
        <v>0</v>
      </c>
      <c r="AG100" s="565">
        <f t="shared" si="58"/>
        <v>0</v>
      </c>
      <c r="AH100" s="575">
        <f>'R.P. SEMANAL'!AF100</f>
        <v>0</v>
      </c>
      <c r="AI100" s="565">
        <f t="shared" si="59"/>
        <v>0</v>
      </c>
      <c r="AJ100" s="565">
        <f t="shared" si="60"/>
        <v>0</v>
      </c>
      <c r="AK100" s="575">
        <f>'R.P. SEMANAL'!AH100</f>
        <v>0</v>
      </c>
      <c r="AL100" s="565">
        <f t="shared" si="61"/>
        <v>0</v>
      </c>
      <c r="AM100" s="565">
        <f t="shared" si="62"/>
        <v>0</v>
      </c>
      <c r="AN100" s="575">
        <f>'R.P. SEMANAL'!AJ100</f>
        <v>0</v>
      </c>
      <c r="AO100" s="565">
        <f t="shared" si="40"/>
        <v>0</v>
      </c>
      <c r="AP100" s="565">
        <f t="shared" si="63"/>
        <v>0</v>
      </c>
      <c r="AQ100" s="575">
        <f>'R.P. SEMANAL'!AL100</f>
        <v>0</v>
      </c>
      <c r="AR100" s="565">
        <f t="shared" si="64"/>
        <v>0</v>
      </c>
      <c r="AS100" s="565">
        <f t="shared" si="65"/>
        <v>0</v>
      </c>
      <c r="AT100" s="575">
        <f>'R.P. SEMANAL'!AN100</f>
        <v>0</v>
      </c>
      <c r="AU100" s="565">
        <f t="shared" si="66"/>
        <v>0</v>
      </c>
      <c r="AV100" s="565">
        <f t="shared" si="67"/>
        <v>0</v>
      </c>
      <c r="AW100" s="575">
        <f>'R.P. SEMANAL'!AP100</f>
        <v>0</v>
      </c>
      <c r="AX100" s="636">
        <f t="shared" si="68"/>
        <v>0</v>
      </c>
      <c r="AY100" s="775">
        <f t="shared" si="69"/>
        <v>0</v>
      </c>
      <c r="AZ100" s="847">
        <f t="shared" si="37"/>
        <v>0</v>
      </c>
      <c r="BA100" s="846">
        <f t="shared" si="71"/>
        <v>0</v>
      </c>
      <c r="BB100" s="849">
        <f t="shared" si="72"/>
        <v>0</v>
      </c>
      <c r="BC100" s="782"/>
      <c r="BD100" s="633">
        <f>'R.P. SEMANAL'!BZ100</f>
        <v>0</v>
      </c>
      <c r="BE100" s="633">
        <f>'R.P. SEMANAL'!CB100</f>
        <v>0</v>
      </c>
      <c r="BF100" s="633">
        <f>'R.P. SEMANAL'!CD100</f>
        <v>0</v>
      </c>
      <c r="BG100" s="633">
        <f>'R.P. SEMANAL'!CF100</f>
        <v>0</v>
      </c>
      <c r="BH100" s="633">
        <f>'R.P. SEMANAL'!CH100</f>
        <v>0</v>
      </c>
      <c r="BI100" s="633">
        <f>'R.P. SEMANAL'!CJ100</f>
        <v>0</v>
      </c>
      <c r="BJ100" s="633">
        <f>'R.P. SEMANAL'!CL100</f>
        <v>0</v>
      </c>
      <c r="BK100" s="633">
        <f>'R.P. SEMANAL'!CN100</f>
        <v>0</v>
      </c>
      <c r="BL100" s="633">
        <f>'R.P. SEMANAL'!CP100</f>
        <v>0</v>
      </c>
      <c r="BM100" s="858">
        <f t="shared" si="70"/>
        <v>0</v>
      </c>
      <c r="BN100" s="1018" t="str">
        <f>IF('R.P. SEMANAL'!CX100="","",'R.P. SEMANAL'!CX100)</f>
        <v/>
      </c>
      <c r="BO100" s="1019"/>
      <c r="BP100" s="1020"/>
    </row>
    <row r="101" spans="1:68" ht="22.5" customHeight="1" x14ac:dyDescent="0.2">
      <c r="A101" s="1027"/>
      <c r="B101" s="862" t="str">
        <f>IF('R.P. SEMANAL'!J101="","",'R.P. SEMANAL'!J101)</f>
        <v/>
      </c>
      <c r="C101" s="577" t="str">
        <f>IF('R.P. SEMANAL'!K101="","",'R.P. SEMANAL'!K101)</f>
        <v/>
      </c>
      <c r="D101" s="575">
        <f>'R.P. SEMANAL'!L101</f>
        <v>0</v>
      </c>
      <c r="E101" s="576">
        <f t="shared" si="41"/>
        <v>0</v>
      </c>
      <c r="F101" s="576">
        <f t="shared" si="42"/>
        <v>0</v>
      </c>
      <c r="G101" s="575">
        <f>'R.P. SEMANAL'!N101</f>
        <v>0</v>
      </c>
      <c r="H101" s="565">
        <f t="shared" si="43"/>
        <v>0</v>
      </c>
      <c r="I101" s="565">
        <f t="shared" si="44"/>
        <v>0</v>
      </c>
      <c r="J101" s="575">
        <f>'R.P. SEMANAL'!P101</f>
        <v>0</v>
      </c>
      <c r="K101" s="565">
        <f t="shared" si="45"/>
        <v>0</v>
      </c>
      <c r="L101" s="565">
        <f t="shared" si="46"/>
        <v>0</v>
      </c>
      <c r="M101" s="575">
        <f>'R.P. SEMANAL'!R101</f>
        <v>0</v>
      </c>
      <c r="N101" s="565">
        <f t="shared" si="38"/>
        <v>0</v>
      </c>
      <c r="O101" s="565">
        <f t="shared" si="47"/>
        <v>0</v>
      </c>
      <c r="P101" s="575">
        <f>'R.P. SEMANAL'!T101</f>
        <v>0</v>
      </c>
      <c r="Q101" s="565">
        <f t="shared" si="48"/>
        <v>0</v>
      </c>
      <c r="R101" s="565">
        <f t="shared" si="49"/>
        <v>0</v>
      </c>
      <c r="S101" s="575">
        <f>'R.P. SEMANAL'!V101</f>
        <v>0</v>
      </c>
      <c r="T101" s="835">
        <f t="shared" si="50"/>
        <v>0</v>
      </c>
      <c r="U101" s="835">
        <f t="shared" si="51"/>
        <v>0</v>
      </c>
      <c r="V101" s="575">
        <f>'R.P. SEMANAL'!X101</f>
        <v>0</v>
      </c>
      <c r="W101" s="565">
        <f t="shared" si="39"/>
        <v>0</v>
      </c>
      <c r="X101" s="565">
        <f t="shared" si="52"/>
        <v>0</v>
      </c>
      <c r="Y101" s="575">
        <f>'R.P. SEMANAL'!Z101</f>
        <v>0</v>
      </c>
      <c r="Z101" s="565">
        <f t="shared" si="53"/>
        <v>0</v>
      </c>
      <c r="AA101" s="565">
        <f t="shared" si="54"/>
        <v>0</v>
      </c>
      <c r="AB101" s="575">
        <f>'R.P. SEMANAL'!AB101</f>
        <v>0</v>
      </c>
      <c r="AC101" s="565">
        <f t="shared" si="55"/>
        <v>0</v>
      </c>
      <c r="AD101" s="565">
        <f t="shared" si="56"/>
        <v>0</v>
      </c>
      <c r="AE101" s="575">
        <f>'R.P. SEMANAL'!AD101</f>
        <v>0</v>
      </c>
      <c r="AF101" s="565">
        <f t="shared" si="57"/>
        <v>0</v>
      </c>
      <c r="AG101" s="565">
        <f t="shared" si="58"/>
        <v>0</v>
      </c>
      <c r="AH101" s="575">
        <f>'R.P. SEMANAL'!AF101</f>
        <v>0</v>
      </c>
      <c r="AI101" s="565">
        <f t="shared" si="59"/>
        <v>0</v>
      </c>
      <c r="AJ101" s="565">
        <f t="shared" si="60"/>
        <v>0</v>
      </c>
      <c r="AK101" s="575">
        <f>'R.P. SEMANAL'!AH101</f>
        <v>0</v>
      </c>
      <c r="AL101" s="565">
        <f t="shared" si="61"/>
        <v>0</v>
      </c>
      <c r="AM101" s="565">
        <f t="shared" si="62"/>
        <v>0</v>
      </c>
      <c r="AN101" s="575">
        <f>'R.P. SEMANAL'!AJ101</f>
        <v>0</v>
      </c>
      <c r="AO101" s="565">
        <f t="shared" si="40"/>
        <v>0</v>
      </c>
      <c r="AP101" s="565">
        <f t="shared" si="63"/>
        <v>0</v>
      </c>
      <c r="AQ101" s="575">
        <f>'R.P. SEMANAL'!AL101</f>
        <v>0</v>
      </c>
      <c r="AR101" s="565">
        <f t="shared" si="64"/>
        <v>0</v>
      </c>
      <c r="AS101" s="565">
        <f t="shared" si="65"/>
        <v>0</v>
      </c>
      <c r="AT101" s="575">
        <f>'R.P. SEMANAL'!AN101</f>
        <v>0</v>
      </c>
      <c r="AU101" s="565">
        <f t="shared" si="66"/>
        <v>0</v>
      </c>
      <c r="AV101" s="565">
        <f t="shared" si="67"/>
        <v>0</v>
      </c>
      <c r="AW101" s="575">
        <f>'R.P. SEMANAL'!AP101</f>
        <v>0</v>
      </c>
      <c r="AX101" s="636">
        <f t="shared" si="68"/>
        <v>0</v>
      </c>
      <c r="AY101" s="775">
        <f t="shared" si="69"/>
        <v>0</v>
      </c>
      <c r="AZ101" s="847">
        <f t="shared" si="37"/>
        <v>0</v>
      </c>
      <c r="BA101" s="846">
        <f t="shared" si="71"/>
        <v>0</v>
      </c>
      <c r="BB101" s="849">
        <f t="shared" si="72"/>
        <v>0</v>
      </c>
      <c r="BC101" s="782"/>
      <c r="BD101" s="633">
        <f>'R.P. SEMANAL'!BZ101</f>
        <v>0</v>
      </c>
      <c r="BE101" s="633">
        <f>'R.P. SEMANAL'!CB101</f>
        <v>0</v>
      </c>
      <c r="BF101" s="633">
        <f>'R.P. SEMANAL'!CD101</f>
        <v>0</v>
      </c>
      <c r="BG101" s="633">
        <f>'R.P. SEMANAL'!CF101</f>
        <v>0</v>
      </c>
      <c r="BH101" s="633">
        <f>'R.P. SEMANAL'!CH101</f>
        <v>0</v>
      </c>
      <c r="BI101" s="633">
        <f>'R.P. SEMANAL'!CJ101</f>
        <v>0</v>
      </c>
      <c r="BJ101" s="633">
        <f>'R.P. SEMANAL'!CL101</f>
        <v>0</v>
      </c>
      <c r="BK101" s="633">
        <f>'R.P. SEMANAL'!CN101</f>
        <v>0</v>
      </c>
      <c r="BL101" s="633">
        <f>'R.P. SEMANAL'!CP101</f>
        <v>0</v>
      </c>
      <c r="BM101" s="858">
        <f t="shared" si="70"/>
        <v>0</v>
      </c>
      <c r="BN101" s="1018" t="str">
        <f>IF('R.P. SEMANAL'!CX101="","",'R.P. SEMANAL'!CX101)</f>
        <v/>
      </c>
      <c r="BO101" s="1019"/>
      <c r="BP101" s="1020"/>
    </row>
    <row r="102" spans="1:68" ht="22.5" customHeight="1" x14ac:dyDescent="0.2">
      <c r="A102" s="1027"/>
      <c r="B102" s="862" t="str">
        <f>IF('R.P. SEMANAL'!J102="","",'R.P. SEMANAL'!J102)</f>
        <v/>
      </c>
      <c r="C102" s="577" t="str">
        <f>IF('R.P. SEMANAL'!K102="","",'R.P. SEMANAL'!K102)</f>
        <v/>
      </c>
      <c r="D102" s="575">
        <f>'R.P. SEMANAL'!L102</f>
        <v>0</v>
      </c>
      <c r="E102" s="576">
        <f t="shared" si="41"/>
        <v>0</v>
      </c>
      <c r="F102" s="576">
        <f t="shared" si="42"/>
        <v>0</v>
      </c>
      <c r="G102" s="575">
        <f>'R.P. SEMANAL'!N102</f>
        <v>0</v>
      </c>
      <c r="H102" s="565">
        <f t="shared" si="43"/>
        <v>0</v>
      </c>
      <c r="I102" s="565">
        <f t="shared" si="44"/>
        <v>0</v>
      </c>
      <c r="J102" s="575">
        <f>'R.P. SEMANAL'!P102</f>
        <v>0</v>
      </c>
      <c r="K102" s="565">
        <f t="shared" si="45"/>
        <v>0</v>
      </c>
      <c r="L102" s="565">
        <f t="shared" si="46"/>
        <v>0</v>
      </c>
      <c r="M102" s="575">
        <f>'R.P. SEMANAL'!R102</f>
        <v>0</v>
      </c>
      <c r="N102" s="565">
        <f t="shared" si="38"/>
        <v>0</v>
      </c>
      <c r="O102" s="565">
        <f t="shared" si="47"/>
        <v>0</v>
      </c>
      <c r="P102" s="575">
        <f>'R.P. SEMANAL'!T102</f>
        <v>0</v>
      </c>
      <c r="Q102" s="565">
        <f t="shared" si="48"/>
        <v>0</v>
      </c>
      <c r="R102" s="565">
        <f t="shared" si="49"/>
        <v>0</v>
      </c>
      <c r="S102" s="575">
        <f>'R.P. SEMANAL'!V102</f>
        <v>0</v>
      </c>
      <c r="T102" s="835">
        <f t="shared" si="50"/>
        <v>0</v>
      </c>
      <c r="U102" s="835">
        <f t="shared" si="51"/>
        <v>0</v>
      </c>
      <c r="V102" s="575">
        <f>'R.P. SEMANAL'!X102</f>
        <v>0</v>
      </c>
      <c r="W102" s="565">
        <f t="shared" si="39"/>
        <v>0</v>
      </c>
      <c r="X102" s="565">
        <f t="shared" si="52"/>
        <v>0</v>
      </c>
      <c r="Y102" s="575">
        <f>'R.P. SEMANAL'!Z102</f>
        <v>0</v>
      </c>
      <c r="Z102" s="565">
        <f t="shared" si="53"/>
        <v>0</v>
      </c>
      <c r="AA102" s="565">
        <f t="shared" si="54"/>
        <v>0</v>
      </c>
      <c r="AB102" s="575">
        <f>'R.P. SEMANAL'!AB102</f>
        <v>0</v>
      </c>
      <c r="AC102" s="565">
        <f t="shared" si="55"/>
        <v>0</v>
      </c>
      <c r="AD102" s="565">
        <f t="shared" si="56"/>
        <v>0</v>
      </c>
      <c r="AE102" s="575">
        <f>'R.P. SEMANAL'!AD102</f>
        <v>0</v>
      </c>
      <c r="AF102" s="565">
        <f t="shared" si="57"/>
        <v>0</v>
      </c>
      <c r="AG102" s="565">
        <f t="shared" si="58"/>
        <v>0</v>
      </c>
      <c r="AH102" s="575">
        <f>'R.P. SEMANAL'!AF102</f>
        <v>0</v>
      </c>
      <c r="AI102" s="565">
        <f t="shared" si="59"/>
        <v>0</v>
      </c>
      <c r="AJ102" s="565">
        <f t="shared" si="60"/>
        <v>0</v>
      </c>
      <c r="AK102" s="575">
        <f>'R.P. SEMANAL'!AH102</f>
        <v>0</v>
      </c>
      <c r="AL102" s="565">
        <f t="shared" si="61"/>
        <v>0</v>
      </c>
      <c r="AM102" s="565">
        <f t="shared" si="62"/>
        <v>0</v>
      </c>
      <c r="AN102" s="575">
        <f>'R.P. SEMANAL'!AJ102</f>
        <v>0</v>
      </c>
      <c r="AO102" s="565">
        <f t="shared" si="40"/>
        <v>0</v>
      </c>
      <c r="AP102" s="565">
        <f t="shared" si="63"/>
        <v>0</v>
      </c>
      <c r="AQ102" s="575">
        <f>'R.P. SEMANAL'!AL102</f>
        <v>0</v>
      </c>
      <c r="AR102" s="565">
        <f t="shared" si="64"/>
        <v>0</v>
      </c>
      <c r="AS102" s="565">
        <f t="shared" si="65"/>
        <v>0</v>
      </c>
      <c r="AT102" s="575">
        <f>'R.P. SEMANAL'!AN102</f>
        <v>0</v>
      </c>
      <c r="AU102" s="565">
        <f t="shared" si="66"/>
        <v>0</v>
      </c>
      <c r="AV102" s="565">
        <f t="shared" si="67"/>
        <v>0</v>
      </c>
      <c r="AW102" s="575">
        <f>'R.P. SEMANAL'!AP102</f>
        <v>0</v>
      </c>
      <c r="AX102" s="636">
        <f t="shared" si="68"/>
        <v>0</v>
      </c>
      <c r="AY102" s="775">
        <f t="shared" si="69"/>
        <v>0</v>
      </c>
      <c r="AZ102" s="847">
        <f t="shared" si="37"/>
        <v>0</v>
      </c>
      <c r="BA102" s="846">
        <f t="shared" si="71"/>
        <v>0</v>
      </c>
      <c r="BB102" s="849">
        <f t="shared" si="72"/>
        <v>0</v>
      </c>
      <c r="BC102" s="782"/>
      <c r="BD102" s="633">
        <f>'R.P. SEMANAL'!BZ102</f>
        <v>0</v>
      </c>
      <c r="BE102" s="633">
        <f>'R.P. SEMANAL'!CB102</f>
        <v>0</v>
      </c>
      <c r="BF102" s="633">
        <f>'R.P. SEMANAL'!CD102</f>
        <v>0</v>
      </c>
      <c r="BG102" s="633">
        <f>'R.P. SEMANAL'!CF102</f>
        <v>0</v>
      </c>
      <c r="BH102" s="633">
        <f>'R.P. SEMANAL'!CH102</f>
        <v>0</v>
      </c>
      <c r="BI102" s="633">
        <f>'R.P. SEMANAL'!CJ102</f>
        <v>0</v>
      </c>
      <c r="BJ102" s="633">
        <f>'R.P. SEMANAL'!CL102</f>
        <v>0</v>
      </c>
      <c r="BK102" s="633">
        <f>'R.P. SEMANAL'!CN102</f>
        <v>0</v>
      </c>
      <c r="BL102" s="633">
        <f>'R.P. SEMANAL'!CP102</f>
        <v>0</v>
      </c>
      <c r="BM102" s="858">
        <f t="shared" si="70"/>
        <v>0</v>
      </c>
      <c r="BN102" s="1018" t="str">
        <f>IF('R.P. SEMANAL'!CX102="","",'R.P. SEMANAL'!CX102)</f>
        <v/>
      </c>
      <c r="BO102" s="1019"/>
      <c r="BP102" s="1020"/>
    </row>
    <row r="103" spans="1:68" ht="22.5" customHeight="1" x14ac:dyDescent="0.2">
      <c r="A103" s="1027"/>
      <c r="B103" s="862" t="str">
        <f>IF('R.P. SEMANAL'!J103="","",'R.P. SEMANAL'!J103)</f>
        <v/>
      </c>
      <c r="C103" s="577" t="str">
        <f>IF('R.P. SEMANAL'!K103="","",'R.P. SEMANAL'!K103)</f>
        <v/>
      </c>
      <c r="D103" s="575">
        <f>'R.P. SEMANAL'!L103</f>
        <v>0</v>
      </c>
      <c r="E103" s="576">
        <f t="shared" si="41"/>
        <v>0</v>
      </c>
      <c r="F103" s="576">
        <f t="shared" si="42"/>
        <v>0</v>
      </c>
      <c r="G103" s="575">
        <f>'R.P. SEMANAL'!N103</f>
        <v>0</v>
      </c>
      <c r="H103" s="565">
        <f t="shared" si="43"/>
        <v>0</v>
      </c>
      <c r="I103" s="565">
        <f t="shared" si="44"/>
        <v>0</v>
      </c>
      <c r="J103" s="575">
        <f>'R.P. SEMANAL'!P103</f>
        <v>0</v>
      </c>
      <c r="K103" s="565">
        <f t="shared" si="45"/>
        <v>0</v>
      </c>
      <c r="L103" s="565">
        <f t="shared" si="46"/>
        <v>0</v>
      </c>
      <c r="M103" s="575">
        <f>'R.P. SEMANAL'!R103</f>
        <v>0</v>
      </c>
      <c r="N103" s="565">
        <f t="shared" si="38"/>
        <v>0</v>
      </c>
      <c r="O103" s="565">
        <f t="shared" si="47"/>
        <v>0</v>
      </c>
      <c r="P103" s="575">
        <f>'R.P. SEMANAL'!T103</f>
        <v>0</v>
      </c>
      <c r="Q103" s="565">
        <f t="shared" si="48"/>
        <v>0</v>
      </c>
      <c r="R103" s="565">
        <f t="shared" si="49"/>
        <v>0</v>
      </c>
      <c r="S103" s="575">
        <f>'R.P. SEMANAL'!V103</f>
        <v>0</v>
      </c>
      <c r="T103" s="835">
        <f t="shared" si="50"/>
        <v>0</v>
      </c>
      <c r="U103" s="835">
        <f t="shared" si="51"/>
        <v>0</v>
      </c>
      <c r="V103" s="575">
        <f>'R.P. SEMANAL'!X103</f>
        <v>0</v>
      </c>
      <c r="W103" s="565">
        <f t="shared" si="39"/>
        <v>0</v>
      </c>
      <c r="X103" s="565">
        <f t="shared" si="52"/>
        <v>0</v>
      </c>
      <c r="Y103" s="575">
        <f>'R.P. SEMANAL'!Z103</f>
        <v>0</v>
      </c>
      <c r="Z103" s="565">
        <f t="shared" si="53"/>
        <v>0</v>
      </c>
      <c r="AA103" s="565">
        <f t="shared" si="54"/>
        <v>0</v>
      </c>
      <c r="AB103" s="575">
        <f>'R.P. SEMANAL'!AB103</f>
        <v>0</v>
      </c>
      <c r="AC103" s="565">
        <f t="shared" si="55"/>
        <v>0</v>
      </c>
      <c r="AD103" s="565">
        <f t="shared" si="56"/>
        <v>0</v>
      </c>
      <c r="AE103" s="575">
        <f>'R.P. SEMANAL'!AD103</f>
        <v>0</v>
      </c>
      <c r="AF103" s="565">
        <f t="shared" si="57"/>
        <v>0</v>
      </c>
      <c r="AG103" s="565">
        <f t="shared" si="58"/>
        <v>0</v>
      </c>
      <c r="AH103" s="575">
        <f>'R.P. SEMANAL'!AF103</f>
        <v>0</v>
      </c>
      <c r="AI103" s="565">
        <f t="shared" si="59"/>
        <v>0</v>
      </c>
      <c r="AJ103" s="565">
        <f t="shared" si="60"/>
        <v>0</v>
      </c>
      <c r="AK103" s="575">
        <f>'R.P. SEMANAL'!AH103</f>
        <v>0</v>
      </c>
      <c r="AL103" s="565">
        <f t="shared" si="61"/>
        <v>0</v>
      </c>
      <c r="AM103" s="565">
        <f t="shared" si="62"/>
        <v>0</v>
      </c>
      <c r="AN103" s="575">
        <f>'R.P. SEMANAL'!AJ103</f>
        <v>0</v>
      </c>
      <c r="AO103" s="565">
        <f t="shared" si="40"/>
        <v>0</v>
      </c>
      <c r="AP103" s="565">
        <f t="shared" si="63"/>
        <v>0</v>
      </c>
      <c r="AQ103" s="575">
        <f>'R.P. SEMANAL'!AL103</f>
        <v>0</v>
      </c>
      <c r="AR103" s="565">
        <f t="shared" si="64"/>
        <v>0</v>
      </c>
      <c r="AS103" s="565">
        <f t="shared" si="65"/>
        <v>0</v>
      </c>
      <c r="AT103" s="575">
        <f>'R.P. SEMANAL'!AN103</f>
        <v>0</v>
      </c>
      <c r="AU103" s="565">
        <f t="shared" si="66"/>
        <v>0</v>
      </c>
      <c r="AV103" s="565">
        <f t="shared" si="67"/>
        <v>0</v>
      </c>
      <c r="AW103" s="575">
        <f>'R.P. SEMANAL'!AP103</f>
        <v>0</v>
      </c>
      <c r="AX103" s="636">
        <f t="shared" si="68"/>
        <v>0</v>
      </c>
      <c r="AY103" s="775">
        <f t="shared" si="69"/>
        <v>0</v>
      </c>
      <c r="AZ103" s="847">
        <f t="shared" si="37"/>
        <v>0</v>
      </c>
      <c r="BA103" s="846">
        <f t="shared" si="71"/>
        <v>0</v>
      </c>
      <c r="BB103" s="849">
        <f t="shared" si="72"/>
        <v>0</v>
      </c>
      <c r="BC103" s="782"/>
      <c r="BD103" s="633">
        <f>'R.P. SEMANAL'!BZ103</f>
        <v>0</v>
      </c>
      <c r="BE103" s="633">
        <f>'R.P. SEMANAL'!CB103</f>
        <v>0</v>
      </c>
      <c r="BF103" s="633">
        <f>'R.P. SEMANAL'!CD103</f>
        <v>0</v>
      </c>
      <c r="BG103" s="633">
        <f>'R.P. SEMANAL'!CF103</f>
        <v>0</v>
      </c>
      <c r="BH103" s="633">
        <f>'R.P. SEMANAL'!CH103</f>
        <v>0</v>
      </c>
      <c r="BI103" s="633">
        <f>'R.P. SEMANAL'!CJ103</f>
        <v>0</v>
      </c>
      <c r="BJ103" s="633">
        <f>'R.P. SEMANAL'!CL103</f>
        <v>0</v>
      </c>
      <c r="BK103" s="633">
        <f>'R.P. SEMANAL'!CN103</f>
        <v>0</v>
      </c>
      <c r="BL103" s="633">
        <f>'R.P. SEMANAL'!CP103</f>
        <v>0</v>
      </c>
      <c r="BM103" s="858">
        <f t="shared" si="70"/>
        <v>0</v>
      </c>
      <c r="BN103" s="1018" t="str">
        <f>IF('R.P. SEMANAL'!CX103="","",'R.P. SEMANAL'!CX103)</f>
        <v/>
      </c>
      <c r="BO103" s="1019"/>
      <c r="BP103" s="1020"/>
    </row>
    <row r="104" spans="1:68" ht="22.5" customHeight="1" x14ac:dyDescent="0.2">
      <c r="A104" s="1027"/>
      <c r="B104" s="862" t="str">
        <f>IF('R.P. SEMANAL'!J104="","",'R.P. SEMANAL'!J104)</f>
        <v/>
      </c>
      <c r="C104" s="577" t="str">
        <f>IF('R.P. SEMANAL'!K104="","",'R.P. SEMANAL'!K104)</f>
        <v/>
      </c>
      <c r="D104" s="575">
        <f>'R.P. SEMANAL'!L104</f>
        <v>0</v>
      </c>
      <c r="E104" s="576">
        <f t="shared" si="41"/>
        <v>0</v>
      </c>
      <c r="F104" s="576">
        <f t="shared" si="42"/>
        <v>0</v>
      </c>
      <c r="G104" s="575">
        <f>'R.P. SEMANAL'!N104</f>
        <v>0</v>
      </c>
      <c r="H104" s="565">
        <f t="shared" si="43"/>
        <v>0</v>
      </c>
      <c r="I104" s="565">
        <f t="shared" si="44"/>
        <v>0</v>
      </c>
      <c r="J104" s="575">
        <f>'R.P. SEMANAL'!P104</f>
        <v>0</v>
      </c>
      <c r="K104" s="565">
        <f t="shared" si="45"/>
        <v>0</v>
      </c>
      <c r="L104" s="565">
        <f t="shared" si="46"/>
        <v>0</v>
      </c>
      <c r="M104" s="575">
        <f>'R.P. SEMANAL'!R104</f>
        <v>0</v>
      </c>
      <c r="N104" s="565">
        <f t="shared" si="38"/>
        <v>0</v>
      </c>
      <c r="O104" s="565">
        <f t="shared" si="47"/>
        <v>0</v>
      </c>
      <c r="P104" s="575">
        <f>'R.P. SEMANAL'!T104</f>
        <v>0</v>
      </c>
      <c r="Q104" s="565">
        <f t="shared" si="48"/>
        <v>0</v>
      </c>
      <c r="R104" s="565">
        <f t="shared" si="49"/>
        <v>0</v>
      </c>
      <c r="S104" s="575">
        <f>'R.P. SEMANAL'!V104</f>
        <v>0</v>
      </c>
      <c r="T104" s="835">
        <f t="shared" si="50"/>
        <v>0</v>
      </c>
      <c r="U104" s="835">
        <f t="shared" si="51"/>
        <v>0</v>
      </c>
      <c r="V104" s="575">
        <f>'R.P. SEMANAL'!X104</f>
        <v>0</v>
      </c>
      <c r="W104" s="565">
        <f t="shared" si="39"/>
        <v>0</v>
      </c>
      <c r="X104" s="565">
        <f t="shared" si="52"/>
        <v>0</v>
      </c>
      <c r="Y104" s="575">
        <f>'R.P. SEMANAL'!Z104</f>
        <v>0</v>
      </c>
      <c r="Z104" s="565">
        <f t="shared" si="53"/>
        <v>0</v>
      </c>
      <c r="AA104" s="565">
        <f t="shared" si="54"/>
        <v>0</v>
      </c>
      <c r="AB104" s="575">
        <f>'R.P. SEMANAL'!AB104</f>
        <v>0</v>
      </c>
      <c r="AC104" s="565">
        <f t="shared" si="55"/>
        <v>0</v>
      </c>
      <c r="AD104" s="565">
        <f t="shared" si="56"/>
        <v>0</v>
      </c>
      <c r="AE104" s="575">
        <f>'R.P. SEMANAL'!AD104</f>
        <v>0</v>
      </c>
      <c r="AF104" s="565">
        <f t="shared" si="57"/>
        <v>0</v>
      </c>
      <c r="AG104" s="565">
        <f t="shared" si="58"/>
        <v>0</v>
      </c>
      <c r="AH104" s="575">
        <f>'R.P. SEMANAL'!AF104</f>
        <v>0</v>
      </c>
      <c r="AI104" s="565">
        <f t="shared" si="59"/>
        <v>0</v>
      </c>
      <c r="AJ104" s="565">
        <f t="shared" si="60"/>
        <v>0</v>
      </c>
      <c r="AK104" s="575">
        <f>'R.P. SEMANAL'!AH104</f>
        <v>0</v>
      </c>
      <c r="AL104" s="565">
        <f t="shared" si="61"/>
        <v>0</v>
      </c>
      <c r="AM104" s="565">
        <f t="shared" si="62"/>
        <v>0</v>
      </c>
      <c r="AN104" s="575">
        <f>'R.P. SEMANAL'!AJ104</f>
        <v>0</v>
      </c>
      <c r="AO104" s="565">
        <f t="shared" si="40"/>
        <v>0</v>
      </c>
      <c r="AP104" s="565">
        <f t="shared" si="63"/>
        <v>0</v>
      </c>
      <c r="AQ104" s="575">
        <f>'R.P. SEMANAL'!AL104</f>
        <v>0</v>
      </c>
      <c r="AR104" s="565">
        <f t="shared" si="64"/>
        <v>0</v>
      </c>
      <c r="AS104" s="565">
        <f t="shared" si="65"/>
        <v>0</v>
      </c>
      <c r="AT104" s="575">
        <f>'R.P. SEMANAL'!AN104</f>
        <v>0</v>
      </c>
      <c r="AU104" s="565">
        <f t="shared" si="66"/>
        <v>0</v>
      </c>
      <c r="AV104" s="565">
        <f t="shared" si="67"/>
        <v>0</v>
      </c>
      <c r="AW104" s="575">
        <f>'R.P. SEMANAL'!AP104</f>
        <v>0</v>
      </c>
      <c r="AX104" s="636">
        <f t="shared" si="68"/>
        <v>0</v>
      </c>
      <c r="AY104" s="775">
        <f t="shared" si="69"/>
        <v>0</v>
      </c>
      <c r="AZ104" s="847">
        <f t="shared" si="37"/>
        <v>0</v>
      </c>
      <c r="BA104" s="846">
        <f t="shared" si="71"/>
        <v>0</v>
      </c>
      <c r="BB104" s="849">
        <f t="shared" si="72"/>
        <v>0</v>
      </c>
      <c r="BC104" s="782"/>
      <c r="BD104" s="633">
        <f>'R.P. SEMANAL'!BZ104</f>
        <v>0</v>
      </c>
      <c r="BE104" s="633">
        <f>'R.P. SEMANAL'!CB104</f>
        <v>0</v>
      </c>
      <c r="BF104" s="633">
        <f>'R.P. SEMANAL'!CD104</f>
        <v>0</v>
      </c>
      <c r="BG104" s="633">
        <f>'R.P. SEMANAL'!CF104</f>
        <v>0</v>
      </c>
      <c r="BH104" s="633">
        <f>'R.P. SEMANAL'!CH104</f>
        <v>0</v>
      </c>
      <c r="BI104" s="633">
        <f>'R.P. SEMANAL'!CJ104</f>
        <v>0</v>
      </c>
      <c r="BJ104" s="633">
        <f>'R.P. SEMANAL'!CL104</f>
        <v>0</v>
      </c>
      <c r="BK104" s="633">
        <f>'R.P. SEMANAL'!CN104</f>
        <v>0</v>
      </c>
      <c r="BL104" s="633">
        <f>'R.P. SEMANAL'!CP104</f>
        <v>0</v>
      </c>
      <c r="BM104" s="858">
        <f t="shared" si="70"/>
        <v>0</v>
      </c>
      <c r="BN104" s="1018" t="str">
        <f>IF('R.P. SEMANAL'!CX104="","",'R.P. SEMANAL'!CX104)</f>
        <v/>
      </c>
      <c r="BO104" s="1019"/>
      <c r="BP104" s="1020"/>
    </row>
    <row r="105" spans="1:68" ht="22.5" customHeight="1" x14ac:dyDescent="0.2">
      <c r="A105" s="1027"/>
      <c r="B105" s="862" t="str">
        <f>IF('R.P. SEMANAL'!J105="","",'R.P. SEMANAL'!J105)</f>
        <v/>
      </c>
      <c r="C105" s="577" t="str">
        <f>IF('R.P. SEMANAL'!K105="","",'R.P. SEMANAL'!K105)</f>
        <v/>
      </c>
      <c r="D105" s="575">
        <f>'R.P. SEMANAL'!L105</f>
        <v>0</v>
      </c>
      <c r="E105" s="576">
        <f t="shared" si="41"/>
        <v>0</v>
      </c>
      <c r="F105" s="576">
        <f t="shared" si="42"/>
        <v>0</v>
      </c>
      <c r="G105" s="575">
        <f>'R.P. SEMANAL'!N105</f>
        <v>0</v>
      </c>
      <c r="H105" s="565">
        <f t="shared" si="43"/>
        <v>0</v>
      </c>
      <c r="I105" s="565">
        <f t="shared" si="44"/>
        <v>0</v>
      </c>
      <c r="J105" s="575">
        <f>'R.P. SEMANAL'!P105</f>
        <v>0</v>
      </c>
      <c r="K105" s="565">
        <f t="shared" si="45"/>
        <v>0</v>
      </c>
      <c r="L105" s="565">
        <f t="shared" si="46"/>
        <v>0</v>
      </c>
      <c r="M105" s="575">
        <f>'R.P. SEMANAL'!R105</f>
        <v>0</v>
      </c>
      <c r="N105" s="565">
        <f t="shared" si="38"/>
        <v>0</v>
      </c>
      <c r="O105" s="565">
        <f t="shared" si="47"/>
        <v>0</v>
      </c>
      <c r="P105" s="575">
        <f>'R.P. SEMANAL'!T105</f>
        <v>0</v>
      </c>
      <c r="Q105" s="565">
        <f t="shared" si="48"/>
        <v>0</v>
      </c>
      <c r="R105" s="565">
        <f t="shared" si="49"/>
        <v>0</v>
      </c>
      <c r="S105" s="575">
        <f>'R.P. SEMANAL'!V105</f>
        <v>0</v>
      </c>
      <c r="T105" s="835">
        <f t="shared" si="50"/>
        <v>0</v>
      </c>
      <c r="U105" s="835">
        <f t="shared" si="51"/>
        <v>0</v>
      </c>
      <c r="V105" s="575">
        <f>'R.P. SEMANAL'!X105</f>
        <v>0</v>
      </c>
      <c r="W105" s="565">
        <f t="shared" si="39"/>
        <v>0</v>
      </c>
      <c r="X105" s="565">
        <f t="shared" si="52"/>
        <v>0</v>
      </c>
      <c r="Y105" s="575">
        <f>'R.P. SEMANAL'!Z105</f>
        <v>0</v>
      </c>
      <c r="Z105" s="565">
        <f t="shared" si="53"/>
        <v>0</v>
      </c>
      <c r="AA105" s="565">
        <f t="shared" si="54"/>
        <v>0</v>
      </c>
      <c r="AB105" s="575">
        <f>'R.P. SEMANAL'!AB105</f>
        <v>0</v>
      </c>
      <c r="AC105" s="565">
        <f t="shared" si="55"/>
        <v>0</v>
      </c>
      <c r="AD105" s="565">
        <f t="shared" si="56"/>
        <v>0</v>
      </c>
      <c r="AE105" s="575">
        <f>'R.P. SEMANAL'!AD105</f>
        <v>0</v>
      </c>
      <c r="AF105" s="565">
        <f t="shared" si="57"/>
        <v>0</v>
      </c>
      <c r="AG105" s="565">
        <f t="shared" si="58"/>
        <v>0</v>
      </c>
      <c r="AH105" s="575">
        <f>'R.P. SEMANAL'!AF105</f>
        <v>0</v>
      </c>
      <c r="AI105" s="565">
        <f t="shared" si="59"/>
        <v>0</v>
      </c>
      <c r="AJ105" s="565">
        <f t="shared" si="60"/>
        <v>0</v>
      </c>
      <c r="AK105" s="575">
        <f>'R.P. SEMANAL'!AH105</f>
        <v>0</v>
      </c>
      <c r="AL105" s="565">
        <f t="shared" si="61"/>
        <v>0</v>
      </c>
      <c r="AM105" s="565">
        <f t="shared" si="62"/>
        <v>0</v>
      </c>
      <c r="AN105" s="575">
        <f>'R.P. SEMANAL'!AJ105</f>
        <v>0</v>
      </c>
      <c r="AO105" s="565">
        <f t="shared" si="40"/>
        <v>0</v>
      </c>
      <c r="AP105" s="565">
        <f t="shared" si="63"/>
        <v>0</v>
      </c>
      <c r="AQ105" s="575">
        <f>'R.P. SEMANAL'!AL105</f>
        <v>0</v>
      </c>
      <c r="AR105" s="565">
        <f t="shared" si="64"/>
        <v>0</v>
      </c>
      <c r="AS105" s="565">
        <f t="shared" si="65"/>
        <v>0</v>
      </c>
      <c r="AT105" s="575">
        <f>'R.P. SEMANAL'!AN105</f>
        <v>0</v>
      </c>
      <c r="AU105" s="565">
        <f t="shared" si="66"/>
        <v>0</v>
      </c>
      <c r="AV105" s="565">
        <f t="shared" si="67"/>
        <v>0</v>
      </c>
      <c r="AW105" s="575">
        <f>'R.P. SEMANAL'!AP105</f>
        <v>0</v>
      </c>
      <c r="AX105" s="636">
        <f t="shared" si="68"/>
        <v>0</v>
      </c>
      <c r="AY105" s="775">
        <f t="shared" si="69"/>
        <v>0</v>
      </c>
      <c r="AZ105" s="847">
        <f t="shared" si="37"/>
        <v>0</v>
      </c>
      <c r="BA105" s="846">
        <f t="shared" si="71"/>
        <v>0</v>
      </c>
      <c r="BB105" s="849">
        <f t="shared" si="72"/>
        <v>0</v>
      </c>
      <c r="BC105" s="782"/>
      <c r="BD105" s="633">
        <f>'R.P. SEMANAL'!BZ105</f>
        <v>0</v>
      </c>
      <c r="BE105" s="633">
        <f>'R.P. SEMANAL'!CB105</f>
        <v>0</v>
      </c>
      <c r="BF105" s="633">
        <f>'R.P. SEMANAL'!CD105</f>
        <v>0</v>
      </c>
      <c r="BG105" s="633">
        <f>'R.P. SEMANAL'!CF105</f>
        <v>0</v>
      </c>
      <c r="BH105" s="633">
        <f>'R.P. SEMANAL'!CH105</f>
        <v>0</v>
      </c>
      <c r="BI105" s="633">
        <f>'R.P. SEMANAL'!CJ105</f>
        <v>0</v>
      </c>
      <c r="BJ105" s="633">
        <f>'R.P. SEMANAL'!CL105</f>
        <v>0</v>
      </c>
      <c r="BK105" s="633">
        <f>'R.P. SEMANAL'!CN105</f>
        <v>0</v>
      </c>
      <c r="BL105" s="633">
        <f>'R.P. SEMANAL'!CP105</f>
        <v>0</v>
      </c>
      <c r="BM105" s="858">
        <f t="shared" si="70"/>
        <v>0</v>
      </c>
      <c r="BN105" s="1018" t="str">
        <f>IF('R.P. SEMANAL'!CX105="","",'R.P. SEMANAL'!CX105)</f>
        <v/>
      </c>
      <c r="BO105" s="1019"/>
      <c r="BP105" s="1020"/>
    </row>
    <row r="106" spans="1:68" ht="22.5" customHeight="1" x14ac:dyDescent="0.2">
      <c r="A106" s="1027"/>
      <c r="B106" s="862" t="str">
        <f>IF('R.P. SEMANAL'!J106="","",'R.P. SEMANAL'!J106)</f>
        <v/>
      </c>
      <c r="C106" s="577" t="str">
        <f>IF('R.P. SEMANAL'!K106="","",'R.P. SEMANAL'!K106)</f>
        <v/>
      </c>
      <c r="D106" s="575">
        <f>'R.P. SEMANAL'!L106</f>
        <v>0</v>
      </c>
      <c r="E106" s="576">
        <f t="shared" si="41"/>
        <v>0</v>
      </c>
      <c r="F106" s="576">
        <f t="shared" si="42"/>
        <v>0</v>
      </c>
      <c r="G106" s="575">
        <f>'R.P. SEMANAL'!N106</f>
        <v>0</v>
      </c>
      <c r="H106" s="565">
        <f t="shared" si="43"/>
        <v>0</v>
      </c>
      <c r="I106" s="565">
        <f t="shared" si="44"/>
        <v>0</v>
      </c>
      <c r="J106" s="575">
        <f>'R.P. SEMANAL'!P106</f>
        <v>0</v>
      </c>
      <c r="K106" s="565">
        <f t="shared" si="45"/>
        <v>0</v>
      </c>
      <c r="L106" s="565">
        <f t="shared" si="46"/>
        <v>0</v>
      </c>
      <c r="M106" s="575">
        <f>'R.P. SEMANAL'!R106</f>
        <v>0</v>
      </c>
      <c r="N106" s="565">
        <f t="shared" si="38"/>
        <v>0</v>
      </c>
      <c r="O106" s="565">
        <f t="shared" si="47"/>
        <v>0</v>
      </c>
      <c r="P106" s="575">
        <f>'R.P. SEMANAL'!T106</f>
        <v>0</v>
      </c>
      <c r="Q106" s="565">
        <f t="shared" si="48"/>
        <v>0</v>
      </c>
      <c r="R106" s="565">
        <f t="shared" si="49"/>
        <v>0</v>
      </c>
      <c r="S106" s="575">
        <f>'R.P. SEMANAL'!V106</f>
        <v>0</v>
      </c>
      <c r="T106" s="835">
        <f t="shared" si="50"/>
        <v>0</v>
      </c>
      <c r="U106" s="835">
        <f t="shared" si="51"/>
        <v>0</v>
      </c>
      <c r="V106" s="575">
        <f>'R.P. SEMANAL'!X106</f>
        <v>0</v>
      </c>
      <c r="W106" s="565">
        <f t="shared" si="39"/>
        <v>0</v>
      </c>
      <c r="X106" s="565">
        <f t="shared" si="52"/>
        <v>0</v>
      </c>
      <c r="Y106" s="575">
        <f>'R.P. SEMANAL'!Z106</f>
        <v>0</v>
      </c>
      <c r="Z106" s="565">
        <f t="shared" si="53"/>
        <v>0</v>
      </c>
      <c r="AA106" s="565">
        <f t="shared" si="54"/>
        <v>0</v>
      </c>
      <c r="AB106" s="575">
        <f>'R.P. SEMANAL'!AB106</f>
        <v>0</v>
      </c>
      <c r="AC106" s="565">
        <f t="shared" si="55"/>
        <v>0</v>
      </c>
      <c r="AD106" s="565">
        <f t="shared" si="56"/>
        <v>0</v>
      </c>
      <c r="AE106" s="575">
        <f>'R.P. SEMANAL'!AD106</f>
        <v>0</v>
      </c>
      <c r="AF106" s="565">
        <f t="shared" si="57"/>
        <v>0</v>
      </c>
      <c r="AG106" s="565">
        <f t="shared" si="58"/>
        <v>0</v>
      </c>
      <c r="AH106" s="575">
        <f>'R.P. SEMANAL'!AF106</f>
        <v>0</v>
      </c>
      <c r="AI106" s="565">
        <f t="shared" si="59"/>
        <v>0</v>
      </c>
      <c r="AJ106" s="565">
        <f t="shared" si="60"/>
        <v>0</v>
      </c>
      <c r="AK106" s="575">
        <f>'R.P. SEMANAL'!AH106</f>
        <v>0</v>
      </c>
      <c r="AL106" s="565">
        <f t="shared" si="61"/>
        <v>0</v>
      </c>
      <c r="AM106" s="565">
        <f t="shared" si="62"/>
        <v>0</v>
      </c>
      <c r="AN106" s="575">
        <f>'R.P. SEMANAL'!AJ106</f>
        <v>0</v>
      </c>
      <c r="AO106" s="565">
        <f t="shared" si="40"/>
        <v>0</v>
      </c>
      <c r="AP106" s="565">
        <f t="shared" si="63"/>
        <v>0</v>
      </c>
      <c r="AQ106" s="575">
        <f>'R.P. SEMANAL'!AL106</f>
        <v>0</v>
      </c>
      <c r="AR106" s="565">
        <f t="shared" si="64"/>
        <v>0</v>
      </c>
      <c r="AS106" s="565">
        <f t="shared" si="65"/>
        <v>0</v>
      </c>
      <c r="AT106" s="575">
        <f>'R.P. SEMANAL'!AN106</f>
        <v>0</v>
      </c>
      <c r="AU106" s="565">
        <f t="shared" si="66"/>
        <v>0</v>
      </c>
      <c r="AV106" s="565">
        <f t="shared" si="67"/>
        <v>0</v>
      </c>
      <c r="AW106" s="575">
        <f>'R.P. SEMANAL'!AP106</f>
        <v>0</v>
      </c>
      <c r="AX106" s="636">
        <f t="shared" si="68"/>
        <v>0</v>
      </c>
      <c r="AY106" s="775">
        <f t="shared" si="69"/>
        <v>0</v>
      </c>
      <c r="AZ106" s="847">
        <f t="shared" si="37"/>
        <v>0</v>
      </c>
      <c r="BA106" s="846">
        <f t="shared" si="71"/>
        <v>0</v>
      </c>
      <c r="BB106" s="849">
        <f t="shared" si="72"/>
        <v>0</v>
      </c>
      <c r="BC106" s="782"/>
      <c r="BD106" s="633">
        <f>'R.P. SEMANAL'!BZ106</f>
        <v>0</v>
      </c>
      <c r="BE106" s="633">
        <f>'R.P. SEMANAL'!CB106</f>
        <v>0</v>
      </c>
      <c r="BF106" s="633">
        <f>'R.P. SEMANAL'!CD106</f>
        <v>0</v>
      </c>
      <c r="BG106" s="633">
        <f>'R.P. SEMANAL'!CF106</f>
        <v>0</v>
      </c>
      <c r="BH106" s="633">
        <f>'R.P. SEMANAL'!CH106</f>
        <v>0</v>
      </c>
      <c r="BI106" s="633">
        <f>'R.P. SEMANAL'!CJ106</f>
        <v>0</v>
      </c>
      <c r="BJ106" s="633">
        <f>'R.P. SEMANAL'!CL106</f>
        <v>0</v>
      </c>
      <c r="BK106" s="633">
        <f>'R.P. SEMANAL'!CN106</f>
        <v>0</v>
      </c>
      <c r="BL106" s="633">
        <f>'R.P. SEMANAL'!CP106</f>
        <v>0</v>
      </c>
      <c r="BM106" s="858">
        <f t="shared" si="70"/>
        <v>0</v>
      </c>
      <c r="BN106" s="1018" t="str">
        <f>IF('R.P. SEMANAL'!CX106="","",'R.P. SEMANAL'!CX106)</f>
        <v/>
      </c>
      <c r="BO106" s="1019"/>
      <c r="BP106" s="1020"/>
    </row>
    <row r="107" spans="1:68" ht="22.5" customHeight="1" x14ac:dyDescent="0.2">
      <c r="A107" s="1027"/>
      <c r="B107" s="862" t="str">
        <f>IF('R.P. SEMANAL'!J107="","",'R.P. SEMANAL'!J107)</f>
        <v/>
      </c>
      <c r="C107" s="577" t="str">
        <f>IF('R.P. SEMANAL'!K107="","",'R.P. SEMANAL'!K107)</f>
        <v/>
      </c>
      <c r="D107" s="575">
        <f>'R.P. SEMANAL'!L107</f>
        <v>0</v>
      </c>
      <c r="E107" s="576">
        <f t="shared" si="41"/>
        <v>0</v>
      </c>
      <c r="F107" s="576">
        <f t="shared" si="42"/>
        <v>0</v>
      </c>
      <c r="G107" s="575">
        <f>'R.P. SEMANAL'!N107</f>
        <v>0</v>
      </c>
      <c r="H107" s="565">
        <f t="shared" si="43"/>
        <v>0</v>
      </c>
      <c r="I107" s="565">
        <f t="shared" si="44"/>
        <v>0</v>
      </c>
      <c r="J107" s="575">
        <f>'R.P. SEMANAL'!P107</f>
        <v>0</v>
      </c>
      <c r="K107" s="565">
        <f t="shared" si="45"/>
        <v>0</v>
      </c>
      <c r="L107" s="565">
        <f t="shared" si="46"/>
        <v>0</v>
      </c>
      <c r="M107" s="575">
        <f>'R.P. SEMANAL'!R107</f>
        <v>0</v>
      </c>
      <c r="N107" s="565">
        <f t="shared" si="38"/>
        <v>0</v>
      </c>
      <c r="O107" s="565">
        <f t="shared" si="47"/>
        <v>0</v>
      </c>
      <c r="P107" s="575">
        <f>'R.P. SEMANAL'!T107</f>
        <v>0</v>
      </c>
      <c r="Q107" s="565">
        <f t="shared" si="48"/>
        <v>0</v>
      </c>
      <c r="R107" s="565">
        <f t="shared" si="49"/>
        <v>0</v>
      </c>
      <c r="S107" s="575">
        <f>'R.P. SEMANAL'!V107</f>
        <v>0</v>
      </c>
      <c r="T107" s="835">
        <f t="shared" si="50"/>
        <v>0</v>
      </c>
      <c r="U107" s="835">
        <f t="shared" si="51"/>
        <v>0</v>
      </c>
      <c r="V107" s="575">
        <f>'R.P. SEMANAL'!X107</f>
        <v>0</v>
      </c>
      <c r="W107" s="565">
        <f t="shared" si="39"/>
        <v>0</v>
      </c>
      <c r="X107" s="565">
        <f t="shared" si="52"/>
        <v>0</v>
      </c>
      <c r="Y107" s="575">
        <f>'R.P. SEMANAL'!Z107</f>
        <v>0</v>
      </c>
      <c r="Z107" s="565">
        <f t="shared" si="53"/>
        <v>0</v>
      </c>
      <c r="AA107" s="565">
        <f t="shared" si="54"/>
        <v>0</v>
      </c>
      <c r="AB107" s="575">
        <f>'R.P. SEMANAL'!AB107</f>
        <v>0</v>
      </c>
      <c r="AC107" s="565">
        <f t="shared" si="55"/>
        <v>0</v>
      </c>
      <c r="AD107" s="565">
        <f t="shared" si="56"/>
        <v>0</v>
      </c>
      <c r="AE107" s="575">
        <f>'R.P. SEMANAL'!AD107</f>
        <v>0</v>
      </c>
      <c r="AF107" s="565">
        <f t="shared" si="57"/>
        <v>0</v>
      </c>
      <c r="AG107" s="565">
        <f t="shared" si="58"/>
        <v>0</v>
      </c>
      <c r="AH107" s="575">
        <f>'R.P. SEMANAL'!AF107</f>
        <v>0</v>
      </c>
      <c r="AI107" s="565">
        <f t="shared" si="59"/>
        <v>0</v>
      </c>
      <c r="AJ107" s="565">
        <f t="shared" si="60"/>
        <v>0</v>
      </c>
      <c r="AK107" s="575">
        <f>'R.P. SEMANAL'!AH107</f>
        <v>0</v>
      </c>
      <c r="AL107" s="565">
        <f t="shared" si="61"/>
        <v>0</v>
      </c>
      <c r="AM107" s="565">
        <f t="shared" si="62"/>
        <v>0</v>
      </c>
      <c r="AN107" s="575">
        <f>'R.P. SEMANAL'!AJ107</f>
        <v>0</v>
      </c>
      <c r="AO107" s="565">
        <f t="shared" si="40"/>
        <v>0</v>
      </c>
      <c r="AP107" s="565">
        <f t="shared" si="63"/>
        <v>0</v>
      </c>
      <c r="AQ107" s="575">
        <f>'R.P. SEMANAL'!AL107</f>
        <v>0</v>
      </c>
      <c r="AR107" s="565">
        <f t="shared" si="64"/>
        <v>0</v>
      </c>
      <c r="AS107" s="565">
        <f t="shared" si="65"/>
        <v>0</v>
      </c>
      <c r="AT107" s="575">
        <f>'R.P. SEMANAL'!AN107</f>
        <v>0</v>
      </c>
      <c r="AU107" s="565">
        <f t="shared" si="66"/>
        <v>0</v>
      </c>
      <c r="AV107" s="565">
        <f t="shared" si="67"/>
        <v>0</v>
      </c>
      <c r="AW107" s="575">
        <f>'R.P. SEMANAL'!AP107</f>
        <v>0</v>
      </c>
      <c r="AX107" s="636">
        <f t="shared" si="68"/>
        <v>0</v>
      </c>
      <c r="AY107" s="775">
        <f t="shared" si="69"/>
        <v>0</v>
      </c>
      <c r="AZ107" s="847">
        <f t="shared" si="37"/>
        <v>0</v>
      </c>
      <c r="BA107" s="846">
        <f t="shared" si="71"/>
        <v>0</v>
      </c>
      <c r="BB107" s="849">
        <f t="shared" si="72"/>
        <v>0</v>
      </c>
      <c r="BC107" s="782"/>
      <c r="BD107" s="633">
        <f>'R.P. SEMANAL'!BZ107</f>
        <v>0</v>
      </c>
      <c r="BE107" s="633">
        <f>'R.P. SEMANAL'!CB107</f>
        <v>0</v>
      </c>
      <c r="BF107" s="633">
        <f>'R.P. SEMANAL'!CD107</f>
        <v>0</v>
      </c>
      <c r="BG107" s="633">
        <f>'R.P. SEMANAL'!CF107</f>
        <v>0</v>
      </c>
      <c r="BH107" s="633">
        <f>'R.P. SEMANAL'!CH107</f>
        <v>0</v>
      </c>
      <c r="BI107" s="633">
        <f>'R.P. SEMANAL'!CJ107</f>
        <v>0</v>
      </c>
      <c r="BJ107" s="633">
        <f>'R.P. SEMANAL'!CL107</f>
        <v>0</v>
      </c>
      <c r="BK107" s="633">
        <f>'R.P. SEMANAL'!CN107</f>
        <v>0</v>
      </c>
      <c r="BL107" s="633">
        <f>'R.P. SEMANAL'!CP107</f>
        <v>0</v>
      </c>
      <c r="BM107" s="858">
        <f t="shared" si="70"/>
        <v>0</v>
      </c>
      <c r="BN107" s="1018" t="str">
        <f>IF('R.P. SEMANAL'!CX107="","",'R.P. SEMANAL'!CX107)</f>
        <v/>
      </c>
      <c r="BO107" s="1019"/>
      <c r="BP107" s="1020"/>
    </row>
    <row r="108" spans="1:68" ht="22.5" customHeight="1" x14ac:dyDescent="0.2">
      <c r="A108" s="1027"/>
      <c r="B108" s="862" t="str">
        <f>IF('R.P. SEMANAL'!J108="","",'R.P. SEMANAL'!J108)</f>
        <v/>
      </c>
      <c r="C108" s="577" t="str">
        <f>IF('R.P. SEMANAL'!K108="","",'R.P. SEMANAL'!K108)</f>
        <v/>
      </c>
      <c r="D108" s="575">
        <f>'R.P. SEMANAL'!L108</f>
        <v>0</v>
      </c>
      <c r="E108" s="576">
        <f t="shared" si="41"/>
        <v>0</v>
      </c>
      <c r="F108" s="576">
        <f t="shared" si="42"/>
        <v>0</v>
      </c>
      <c r="G108" s="575">
        <f>'R.P. SEMANAL'!N108</f>
        <v>0</v>
      </c>
      <c r="H108" s="565">
        <f t="shared" si="43"/>
        <v>0</v>
      </c>
      <c r="I108" s="565">
        <f t="shared" si="44"/>
        <v>0</v>
      </c>
      <c r="J108" s="575">
        <f>'R.P. SEMANAL'!P108</f>
        <v>0</v>
      </c>
      <c r="K108" s="565">
        <f t="shared" si="45"/>
        <v>0</v>
      </c>
      <c r="L108" s="565">
        <f t="shared" si="46"/>
        <v>0</v>
      </c>
      <c r="M108" s="575">
        <f>'R.P. SEMANAL'!R108</f>
        <v>0</v>
      </c>
      <c r="N108" s="565">
        <f t="shared" si="38"/>
        <v>0</v>
      </c>
      <c r="O108" s="565">
        <f t="shared" si="47"/>
        <v>0</v>
      </c>
      <c r="P108" s="575">
        <f>'R.P. SEMANAL'!T108</f>
        <v>0</v>
      </c>
      <c r="Q108" s="565">
        <f t="shared" si="48"/>
        <v>0</v>
      </c>
      <c r="R108" s="565">
        <f t="shared" si="49"/>
        <v>0</v>
      </c>
      <c r="S108" s="575">
        <f>'R.P. SEMANAL'!V108</f>
        <v>0</v>
      </c>
      <c r="T108" s="835">
        <f t="shared" si="50"/>
        <v>0</v>
      </c>
      <c r="U108" s="835">
        <f t="shared" si="51"/>
        <v>0</v>
      </c>
      <c r="V108" s="575">
        <f>'R.P. SEMANAL'!X108</f>
        <v>0</v>
      </c>
      <c r="W108" s="565">
        <f t="shared" si="39"/>
        <v>0</v>
      </c>
      <c r="X108" s="565">
        <f t="shared" si="52"/>
        <v>0</v>
      </c>
      <c r="Y108" s="575">
        <f>'R.P. SEMANAL'!Z108</f>
        <v>0</v>
      </c>
      <c r="Z108" s="565">
        <f t="shared" si="53"/>
        <v>0</v>
      </c>
      <c r="AA108" s="565">
        <f t="shared" si="54"/>
        <v>0</v>
      </c>
      <c r="AB108" s="575">
        <f>'R.P. SEMANAL'!AB108</f>
        <v>0</v>
      </c>
      <c r="AC108" s="565">
        <f t="shared" si="55"/>
        <v>0</v>
      </c>
      <c r="AD108" s="565">
        <f t="shared" si="56"/>
        <v>0</v>
      </c>
      <c r="AE108" s="575">
        <f>'R.P. SEMANAL'!AD108</f>
        <v>0</v>
      </c>
      <c r="AF108" s="565">
        <f t="shared" si="57"/>
        <v>0</v>
      </c>
      <c r="AG108" s="565">
        <f t="shared" si="58"/>
        <v>0</v>
      </c>
      <c r="AH108" s="575">
        <f>'R.P. SEMANAL'!AF108</f>
        <v>0</v>
      </c>
      <c r="AI108" s="565">
        <f t="shared" si="59"/>
        <v>0</v>
      </c>
      <c r="AJ108" s="565">
        <f t="shared" si="60"/>
        <v>0</v>
      </c>
      <c r="AK108" s="575">
        <f>'R.P. SEMANAL'!AH108</f>
        <v>0</v>
      </c>
      <c r="AL108" s="565">
        <f t="shared" si="61"/>
        <v>0</v>
      </c>
      <c r="AM108" s="565">
        <f t="shared" si="62"/>
        <v>0</v>
      </c>
      <c r="AN108" s="575">
        <f>'R.P. SEMANAL'!AJ108</f>
        <v>0</v>
      </c>
      <c r="AO108" s="565">
        <f t="shared" si="40"/>
        <v>0</v>
      </c>
      <c r="AP108" s="565">
        <f t="shared" si="63"/>
        <v>0</v>
      </c>
      <c r="AQ108" s="575">
        <f>'R.P. SEMANAL'!AL108</f>
        <v>0</v>
      </c>
      <c r="AR108" s="565">
        <f t="shared" si="64"/>
        <v>0</v>
      </c>
      <c r="AS108" s="565">
        <f t="shared" si="65"/>
        <v>0</v>
      </c>
      <c r="AT108" s="575">
        <f>'R.P. SEMANAL'!AN108</f>
        <v>0</v>
      </c>
      <c r="AU108" s="565">
        <f t="shared" si="66"/>
        <v>0</v>
      </c>
      <c r="AV108" s="565">
        <f t="shared" si="67"/>
        <v>0</v>
      </c>
      <c r="AW108" s="575">
        <f>'R.P. SEMANAL'!AP108</f>
        <v>0</v>
      </c>
      <c r="AX108" s="636">
        <f t="shared" si="68"/>
        <v>0</v>
      </c>
      <c r="AY108" s="775">
        <f t="shared" si="69"/>
        <v>0</v>
      </c>
      <c r="AZ108" s="847">
        <f t="shared" si="37"/>
        <v>0</v>
      </c>
      <c r="BA108" s="846">
        <f t="shared" si="71"/>
        <v>0</v>
      </c>
      <c r="BB108" s="849">
        <f t="shared" si="72"/>
        <v>0</v>
      </c>
      <c r="BC108" s="782"/>
      <c r="BD108" s="633">
        <f>'R.P. SEMANAL'!BZ108</f>
        <v>0</v>
      </c>
      <c r="BE108" s="633">
        <f>'R.P. SEMANAL'!CB108</f>
        <v>0</v>
      </c>
      <c r="BF108" s="633">
        <f>'R.P. SEMANAL'!CD108</f>
        <v>0</v>
      </c>
      <c r="BG108" s="633">
        <f>'R.P. SEMANAL'!CF108</f>
        <v>0</v>
      </c>
      <c r="BH108" s="633">
        <f>'R.P. SEMANAL'!CH108</f>
        <v>0</v>
      </c>
      <c r="BI108" s="633">
        <f>'R.P. SEMANAL'!CJ108</f>
        <v>0</v>
      </c>
      <c r="BJ108" s="633">
        <f>'R.P. SEMANAL'!CL108</f>
        <v>0</v>
      </c>
      <c r="BK108" s="633">
        <f>'R.P. SEMANAL'!CN108</f>
        <v>0</v>
      </c>
      <c r="BL108" s="633">
        <f>'R.P. SEMANAL'!CP108</f>
        <v>0</v>
      </c>
      <c r="BM108" s="858">
        <f t="shared" si="70"/>
        <v>0</v>
      </c>
      <c r="BN108" s="1018" t="str">
        <f>IF('R.P. SEMANAL'!CX108="","",'R.P. SEMANAL'!CX108)</f>
        <v/>
      </c>
      <c r="BO108" s="1019"/>
      <c r="BP108" s="1020"/>
    </row>
    <row r="109" spans="1:68" ht="22.5" customHeight="1" x14ac:dyDescent="0.2">
      <c r="A109" s="1027"/>
      <c r="B109" s="862" t="str">
        <f>IF('R.P. SEMANAL'!J109="","",'R.P. SEMANAL'!J109)</f>
        <v/>
      </c>
      <c r="C109" s="577" t="str">
        <f>IF('R.P. SEMANAL'!K109="","",'R.P. SEMANAL'!K109)</f>
        <v/>
      </c>
      <c r="D109" s="575">
        <f>'R.P. SEMANAL'!L109</f>
        <v>0</v>
      </c>
      <c r="E109" s="576">
        <f t="shared" si="41"/>
        <v>0</v>
      </c>
      <c r="F109" s="576">
        <f t="shared" si="42"/>
        <v>0</v>
      </c>
      <c r="G109" s="575">
        <f>'R.P. SEMANAL'!N109</f>
        <v>0</v>
      </c>
      <c r="H109" s="565">
        <f t="shared" si="43"/>
        <v>0</v>
      </c>
      <c r="I109" s="565">
        <f t="shared" si="44"/>
        <v>0</v>
      </c>
      <c r="J109" s="575">
        <f>'R.P. SEMANAL'!P109</f>
        <v>0</v>
      </c>
      <c r="K109" s="565">
        <f t="shared" si="45"/>
        <v>0</v>
      </c>
      <c r="L109" s="565">
        <f t="shared" si="46"/>
        <v>0</v>
      </c>
      <c r="M109" s="575">
        <f>'R.P. SEMANAL'!R109</f>
        <v>0</v>
      </c>
      <c r="N109" s="565">
        <f t="shared" si="38"/>
        <v>0</v>
      </c>
      <c r="O109" s="565">
        <f t="shared" si="47"/>
        <v>0</v>
      </c>
      <c r="P109" s="575">
        <f>'R.P. SEMANAL'!T109</f>
        <v>0</v>
      </c>
      <c r="Q109" s="565">
        <f t="shared" si="48"/>
        <v>0</v>
      </c>
      <c r="R109" s="565">
        <f t="shared" si="49"/>
        <v>0</v>
      </c>
      <c r="S109" s="575">
        <f>'R.P. SEMANAL'!V109</f>
        <v>0</v>
      </c>
      <c r="T109" s="835">
        <f t="shared" si="50"/>
        <v>0</v>
      </c>
      <c r="U109" s="835">
        <f t="shared" si="51"/>
        <v>0</v>
      </c>
      <c r="V109" s="575">
        <f>'R.P. SEMANAL'!X109</f>
        <v>0</v>
      </c>
      <c r="W109" s="565">
        <f t="shared" si="39"/>
        <v>0</v>
      </c>
      <c r="X109" s="565">
        <f t="shared" si="52"/>
        <v>0</v>
      </c>
      <c r="Y109" s="575">
        <f>'R.P. SEMANAL'!Z109</f>
        <v>0</v>
      </c>
      <c r="Z109" s="565">
        <f t="shared" si="53"/>
        <v>0</v>
      </c>
      <c r="AA109" s="565">
        <f t="shared" si="54"/>
        <v>0</v>
      </c>
      <c r="AB109" s="575">
        <f>'R.P. SEMANAL'!AB109</f>
        <v>0</v>
      </c>
      <c r="AC109" s="565">
        <f t="shared" si="55"/>
        <v>0</v>
      </c>
      <c r="AD109" s="565">
        <f t="shared" si="56"/>
        <v>0</v>
      </c>
      <c r="AE109" s="575">
        <f>'R.P. SEMANAL'!AD109</f>
        <v>0</v>
      </c>
      <c r="AF109" s="565">
        <f t="shared" si="57"/>
        <v>0</v>
      </c>
      <c r="AG109" s="565">
        <f t="shared" si="58"/>
        <v>0</v>
      </c>
      <c r="AH109" s="575">
        <f>'R.P. SEMANAL'!AF109</f>
        <v>0</v>
      </c>
      <c r="AI109" s="565">
        <f t="shared" si="59"/>
        <v>0</v>
      </c>
      <c r="AJ109" s="565">
        <f t="shared" si="60"/>
        <v>0</v>
      </c>
      <c r="AK109" s="575">
        <f>'R.P. SEMANAL'!AH109</f>
        <v>0</v>
      </c>
      <c r="AL109" s="565">
        <f t="shared" si="61"/>
        <v>0</v>
      </c>
      <c r="AM109" s="565">
        <f t="shared" si="62"/>
        <v>0</v>
      </c>
      <c r="AN109" s="575">
        <f>'R.P. SEMANAL'!AJ109</f>
        <v>0</v>
      </c>
      <c r="AO109" s="565">
        <f t="shared" si="40"/>
        <v>0</v>
      </c>
      <c r="AP109" s="565">
        <f t="shared" si="63"/>
        <v>0</v>
      </c>
      <c r="AQ109" s="575">
        <f>'R.P. SEMANAL'!AL109</f>
        <v>0</v>
      </c>
      <c r="AR109" s="565">
        <f t="shared" si="64"/>
        <v>0</v>
      </c>
      <c r="AS109" s="565">
        <f t="shared" si="65"/>
        <v>0</v>
      </c>
      <c r="AT109" s="575">
        <f>'R.P. SEMANAL'!AN109</f>
        <v>0</v>
      </c>
      <c r="AU109" s="565">
        <f t="shared" si="66"/>
        <v>0</v>
      </c>
      <c r="AV109" s="565">
        <f t="shared" si="67"/>
        <v>0</v>
      </c>
      <c r="AW109" s="575">
        <f>'R.P. SEMANAL'!AP109</f>
        <v>0</v>
      </c>
      <c r="AX109" s="636">
        <f t="shared" si="68"/>
        <v>0</v>
      </c>
      <c r="AY109" s="775">
        <f t="shared" si="69"/>
        <v>0</v>
      </c>
      <c r="AZ109" s="847">
        <f t="shared" si="37"/>
        <v>0</v>
      </c>
      <c r="BA109" s="846">
        <f t="shared" si="71"/>
        <v>0</v>
      </c>
      <c r="BB109" s="849">
        <f t="shared" si="72"/>
        <v>0</v>
      </c>
      <c r="BC109" s="782"/>
      <c r="BD109" s="633">
        <f>'R.P. SEMANAL'!BZ109</f>
        <v>0</v>
      </c>
      <c r="BE109" s="633">
        <f>'R.P. SEMANAL'!CB109</f>
        <v>0</v>
      </c>
      <c r="BF109" s="633">
        <f>'R.P. SEMANAL'!CD109</f>
        <v>0</v>
      </c>
      <c r="BG109" s="633">
        <f>'R.P. SEMANAL'!CF109</f>
        <v>0</v>
      </c>
      <c r="BH109" s="633">
        <f>'R.P. SEMANAL'!CH109</f>
        <v>0</v>
      </c>
      <c r="BI109" s="633">
        <f>'R.P. SEMANAL'!CJ109</f>
        <v>0</v>
      </c>
      <c r="BJ109" s="633">
        <f>'R.P. SEMANAL'!CL109</f>
        <v>0</v>
      </c>
      <c r="BK109" s="633">
        <f>'R.P. SEMANAL'!CN109</f>
        <v>0</v>
      </c>
      <c r="BL109" s="633">
        <f>'R.P. SEMANAL'!CP109</f>
        <v>0</v>
      </c>
      <c r="BM109" s="858">
        <f t="shared" si="70"/>
        <v>0</v>
      </c>
      <c r="BN109" s="1018" t="str">
        <f>IF('R.P. SEMANAL'!CX109="","",'R.P. SEMANAL'!CX109)</f>
        <v/>
      </c>
      <c r="BO109" s="1019"/>
      <c r="BP109" s="1020"/>
    </row>
    <row r="110" spans="1:68" ht="22.5" customHeight="1" x14ac:dyDescent="0.2">
      <c r="A110" s="1027"/>
      <c r="B110" s="862" t="str">
        <f>IF('R.P. SEMANAL'!J110="","",'R.P. SEMANAL'!J110)</f>
        <v/>
      </c>
      <c r="C110" s="577" t="str">
        <f>IF('R.P. SEMANAL'!K110="","",'R.P. SEMANAL'!K110)</f>
        <v/>
      </c>
      <c r="D110" s="575">
        <f>'R.P. SEMANAL'!L110</f>
        <v>0</v>
      </c>
      <c r="E110" s="576">
        <f t="shared" si="41"/>
        <v>0</v>
      </c>
      <c r="F110" s="576">
        <f t="shared" si="42"/>
        <v>0</v>
      </c>
      <c r="G110" s="575">
        <f>'R.P. SEMANAL'!N110</f>
        <v>0</v>
      </c>
      <c r="H110" s="565">
        <f t="shared" si="43"/>
        <v>0</v>
      </c>
      <c r="I110" s="565">
        <f t="shared" si="44"/>
        <v>0</v>
      </c>
      <c r="J110" s="575">
        <f>'R.P. SEMANAL'!P110</f>
        <v>0</v>
      </c>
      <c r="K110" s="565">
        <f t="shared" si="45"/>
        <v>0</v>
      </c>
      <c r="L110" s="565">
        <f t="shared" si="46"/>
        <v>0</v>
      </c>
      <c r="M110" s="575">
        <f>'R.P. SEMANAL'!R110</f>
        <v>0</v>
      </c>
      <c r="N110" s="565">
        <f t="shared" si="38"/>
        <v>0</v>
      </c>
      <c r="O110" s="565">
        <f t="shared" si="47"/>
        <v>0</v>
      </c>
      <c r="P110" s="575">
        <f>'R.P. SEMANAL'!T110</f>
        <v>0</v>
      </c>
      <c r="Q110" s="565">
        <f t="shared" si="48"/>
        <v>0</v>
      </c>
      <c r="R110" s="565">
        <f t="shared" si="49"/>
        <v>0</v>
      </c>
      <c r="S110" s="575">
        <f>'R.P. SEMANAL'!V110</f>
        <v>0</v>
      </c>
      <c r="T110" s="835">
        <f t="shared" si="50"/>
        <v>0</v>
      </c>
      <c r="U110" s="835">
        <f t="shared" si="51"/>
        <v>0</v>
      </c>
      <c r="V110" s="575">
        <f>'R.P. SEMANAL'!X110</f>
        <v>0</v>
      </c>
      <c r="W110" s="565">
        <f t="shared" si="39"/>
        <v>0</v>
      </c>
      <c r="X110" s="565">
        <f t="shared" si="52"/>
        <v>0</v>
      </c>
      <c r="Y110" s="575">
        <f>'R.P. SEMANAL'!Z110</f>
        <v>0</v>
      </c>
      <c r="Z110" s="565">
        <f t="shared" si="53"/>
        <v>0</v>
      </c>
      <c r="AA110" s="565">
        <f t="shared" si="54"/>
        <v>0</v>
      </c>
      <c r="AB110" s="575">
        <f>'R.P. SEMANAL'!AB110</f>
        <v>0</v>
      </c>
      <c r="AC110" s="565">
        <f t="shared" si="55"/>
        <v>0</v>
      </c>
      <c r="AD110" s="565">
        <f t="shared" si="56"/>
        <v>0</v>
      </c>
      <c r="AE110" s="575">
        <f>'R.P. SEMANAL'!AD110</f>
        <v>0</v>
      </c>
      <c r="AF110" s="565">
        <f t="shared" si="57"/>
        <v>0</v>
      </c>
      <c r="AG110" s="565">
        <f t="shared" si="58"/>
        <v>0</v>
      </c>
      <c r="AH110" s="575">
        <f>'R.P. SEMANAL'!AF110</f>
        <v>0</v>
      </c>
      <c r="AI110" s="565">
        <f t="shared" si="59"/>
        <v>0</v>
      </c>
      <c r="AJ110" s="565">
        <f t="shared" si="60"/>
        <v>0</v>
      </c>
      <c r="AK110" s="575">
        <f>'R.P. SEMANAL'!AH110</f>
        <v>0</v>
      </c>
      <c r="AL110" s="565">
        <f t="shared" si="61"/>
        <v>0</v>
      </c>
      <c r="AM110" s="565">
        <f t="shared" si="62"/>
        <v>0</v>
      </c>
      <c r="AN110" s="575">
        <f>'R.P. SEMANAL'!AJ110</f>
        <v>0</v>
      </c>
      <c r="AO110" s="565">
        <f t="shared" si="40"/>
        <v>0</v>
      </c>
      <c r="AP110" s="565">
        <f t="shared" si="63"/>
        <v>0</v>
      </c>
      <c r="AQ110" s="575">
        <f>'R.P. SEMANAL'!AL110</f>
        <v>0</v>
      </c>
      <c r="AR110" s="565">
        <f t="shared" si="64"/>
        <v>0</v>
      </c>
      <c r="AS110" s="565">
        <f t="shared" si="65"/>
        <v>0</v>
      </c>
      <c r="AT110" s="575">
        <f>'R.P. SEMANAL'!AN110</f>
        <v>0</v>
      </c>
      <c r="AU110" s="565">
        <f t="shared" si="66"/>
        <v>0</v>
      </c>
      <c r="AV110" s="565">
        <f t="shared" si="67"/>
        <v>0</v>
      </c>
      <c r="AW110" s="575">
        <f>'R.P. SEMANAL'!AP110</f>
        <v>0</v>
      </c>
      <c r="AX110" s="636">
        <f t="shared" si="68"/>
        <v>0</v>
      </c>
      <c r="AY110" s="775">
        <f t="shared" si="69"/>
        <v>0</v>
      </c>
      <c r="AZ110" s="847">
        <f t="shared" si="37"/>
        <v>0</v>
      </c>
      <c r="BA110" s="846">
        <f t="shared" si="71"/>
        <v>0</v>
      </c>
      <c r="BB110" s="849">
        <f t="shared" si="72"/>
        <v>0</v>
      </c>
      <c r="BC110" s="782"/>
      <c r="BD110" s="633">
        <f>'R.P. SEMANAL'!BZ110</f>
        <v>0</v>
      </c>
      <c r="BE110" s="633">
        <f>'R.P. SEMANAL'!CB110</f>
        <v>0</v>
      </c>
      <c r="BF110" s="633">
        <f>'R.P. SEMANAL'!CD110</f>
        <v>0</v>
      </c>
      <c r="BG110" s="633">
        <f>'R.P. SEMANAL'!CF110</f>
        <v>0</v>
      </c>
      <c r="BH110" s="633">
        <f>'R.P. SEMANAL'!CH110</f>
        <v>0</v>
      </c>
      <c r="BI110" s="633">
        <f>'R.P. SEMANAL'!CJ110</f>
        <v>0</v>
      </c>
      <c r="BJ110" s="633">
        <f>'R.P. SEMANAL'!CL110</f>
        <v>0</v>
      </c>
      <c r="BK110" s="633">
        <f>'R.P. SEMANAL'!CN110</f>
        <v>0</v>
      </c>
      <c r="BL110" s="633">
        <f>'R.P. SEMANAL'!CP110</f>
        <v>0</v>
      </c>
      <c r="BM110" s="858">
        <f t="shared" si="70"/>
        <v>0</v>
      </c>
      <c r="BN110" s="1018" t="str">
        <f>IF('R.P. SEMANAL'!CX110="","",'R.P. SEMANAL'!CX110)</f>
        <v/>
      </c>
      <c r="BO110" s="1019"/>
      <c r="BP110" s="1020"/>
    </row>
    <row r="111" spans="1:68" ht="22.5" customHeight="1" x14ac:dyDescent="0.2">
      <c r="A111" s="1027"/>
      <c r="B111" s="862" t="str">
        <f>IF('R.P. SEMANAL'!J111="","",'R.P. SEMANAL'!J111)</f>
        <v/>
      </c>
      <c r="C111" s="577" t="str">
        <f>IF('R.P. SEMANAL'!K111="","",'R.P. SEMANAL'!K111)</f>
        <v/>
      </c>
      <c r="D111" s="575">
        <f>'R.P. SEMANAL'!L111</f>
        <v>0</v>
      </c>
      <c r="E111" s="576">
        <f t="shared" si="41"/>
        <v>0</v>
      </c>
      <c r="F111" s="576">
        <f t="shared" si="42"/>
        <v>0</v>
      </c>
      <c r="G111" s="575">
        <f>'R.P. SEMANAL'!N111</f>
        <v>0</v>
      </c>
      <c r="H111" s="565">
        <f t="shared" si="43"/>
        <v>0</v>
      </c>
      <c r="I111" s="565">
        <f t="shared" si="44"/>
        <v>0</v>
      </c>
      <c r="J111" s="575">
        <f>'R.P. SEMANAL'!P111</f>
        <v>0</v>
      </c>
      <c r="K111" s="565">
        <f t="shared" si="45"/>
        <v>0</v>
      </c>
      <c r="L111" s="565">
        <f t="shared" si="46"/>
        <v>0</v>
      </c>
      <c r="M111" s="575">
        <f>'R.P. SEMANAL'!R111</f>
        <v>0</v>
      </c>
      <c r="N111" s="565">
        <f t="shared" si="38"/>
        <v>0</v>
      </c>
      <c r="O111" s="565">
        <f t="shared" si="47"/>
        <v>0</v>
      </c>
      <c r="P111" s="575">
        <f>'R.P. SEMANAL'!T111</f>
        <v>0</v>
      </c>
      <c r="Q111" s="565">
        <f t="shared" si="48"/>
        <v>0</v>
      </c>
      <c r="R111" s="565">
        <f t="shared" si="49"/>
        <v>0</v>
      </c>
      <c r="S111" s="575">
        <f>'R.P. SEMANAL'!V111</f>
        <v>0</v>
      </c>
      <c r="T111" s="835">
        <f t="shared" si="50"/>
        <v>0</v>
      </c>
      <c r="U111" s="835">
        <f t="shared" si="51"/>
        <v>0</v>
      </c>
      <c r="V111" s="575">
        <f>'R.P. SEMANAL'!X111</f>
        <v>0</v>
      </c>
      <c r="W111" s="565">
        <f t="shared" si="39"/>
        <v>0</v>
      </c>
      <c r="X111" s="565">
        <f t="shared" si="52"/>
        <v>0</v>
      </c>
      <c r="Y111" s="575">
        <f>'R.P. SEMANAL'!Z111</f>
        <v>0</v>
      </c>
      <c r="Z111" s="565">
        <f t="shared" si="53"/>
        <v>0</v>
      </c>
      <c r="AA111" s="565">
        <f t="shared" si="54"/>
        <v>0</v>
      </c>
      <c r="AB111" s="575">
        <f>'R.P. SEMANAL'!AB111</f>
        <v>0</v>
      </c>
      <c r="AC111" s="565">
        <f t="shared" si="55"/>
        <v>0</v>
      </c>
      <c r="AD111" s="565">
        <f t="shared" si="56"/>
        <v>0</v>
      </c>
      <c r="AE111" s="575">
        <f>'R.P. SEMANAL'!AD111</f>
        <v>0</v>
      </c>
      <c r="AF111" s="565">
        <f t="shared" si="57"/>
        <v>0</v>
      </c>
      <c r="AG111" s="565">
        <f t="shared" si="58"/>
        <v>0</v>
      </c>
      <c r="AH111" s="575">
        <f>'R.P. SEMANAL'!AF111</f>
        <v>0</v>
      </c>
      <c r="AI111" s="565">
        <f t="shared" si="59"/>
        <v>0</v>
      </c>
      <c r="AJ111" s="565">
        <f t="shared" si="60"/>
        <v>0</v>
      </c>
      <c r="AK111" s="575">
        <f>'R.P. SEMANAL'!AH111</f>
        <v>0</v>
      </c>
      <c r="AL111" s="565">
        <f t="shared" si="61"/>
        <v>0</v>
      </c>
      <c r="AM111" s="565">
        <f t="shared" si="62"/>
        <v>0</v>
      </c>
      <c r="AN111" s="575">
        <f>'R.P. SEMANAL'!AJ111</f>
        <v>0</v>
      </c>
      <c r="AO111" s="565">
        <f t="shared" si="40"/>
        <v>0</v>
      </c>
      <c r="AP111" s="565">
        <f t="shared" si="63"/>
        <v>0</v>
      </c>
      <c r="AQ111" s="575">
        <f>'R.P. SEMANAL'!AL111</f>
        <v>0</v>
      </c>
      <c r="AR111" s="565">
        <f t="shared" si="64"/>
        <v>0</v>
      </c>
      <c r="AS111" s="565">
        <f t="shared" si="65"/>
        <v>0</v>
      </c>
      <c r="AT111" s="575">
        <f>'R.P. SEMANAL'!AN111</f>
        <v>0</v>
      </c>
      <c r="AU111" s="565">
        <f t="shared" si="66"/>
        <v>0</v>
      </c>
      <c r="AV111" s="565">
        <f t="shared" si="67"/>
        <v>0</v>
      </c>
      <c r="AW111" s="575">
        <f>'R.P. SEMANAL'!AP111</f>
        <v>0</v>
      </c>
      <c r="AX111" s="636">
        <f t="shared" si="68"/>
        <v>0</v>
      </c>
      <c r="AY111" s="775">
        <f t="shared" si="69"/>
        <v>0</v>
      </c>
      <c r="AZ111" s="847">
        <f t="shared" si="37"/>
        <v>0</v>
      </c>
      <c r="BA111" s="846">
        <f t="shared" si="71"/>
        <v>0</v>
      </c>
      <c r="BB111" s="849">
        <f t="shared" si="72"/>
        <v>0</v>
      </c>
      <c r="BC111" s="782"/>
      <c r="BD111" s="633">
        <f>'R.P. SEMANAL'!BZ111</f>
        <v>0</v>
      </c>
      <c r="BE111" s="633">
        <f>'R.P. SEMANAL'!CB111</f>
        <v>0</v>
      </c>
      <c r="BF111" s="633">
        <f>'R.P. SEMANAL'!CD111</f>
        <v>0</v>
      </c>
      <c r="BG111" s="633">
        <f>'R.P. SEMANAL'!CF111</f>
        <v>0</v>
      </c>
      <c r="BH111" s="633">
        <f>'R.P. SEMANAL'!CH111</f>
        <v>0</v>
      </c>
      <c r="BI111" s="633">
        <f>'R.P. SEMANAL'!CJ111</f>
        <v>0</v>
      </c>
      <c r="BJ111" s="633">
        <f>'R.P. SEMANAL'!CL111</f>
        <v>0</v>
      </c>
      <c r="BK111" s="633">
        <f>'R.P. SEMANAL'!CN111</f>
        <v>0</v>
      </c>
      <c r="BL111" s="633">
        <f>'R.P. SEMANAL'!CP111</f>
        <v>0</v>
      </c>
      <c r="BM111" s="858">
        <f t="shared" si="70"/>
        <v>0</v>
      </c>
      <c r="BN111" s="1018" t="str">
        <f>IF('R.P. SEMANAL'!CX111="","",'R.P. SEMANAL'!CX111)</f>
        <v/>
      </c>
      <c r="BO111" s="1019"/>
      <c r="BP111" s="1020"/>
    </row>
    <row r="112" spans="1:68" ht="22.5" customHeight="1" x14ac:dyDescent="0.2">
      <c r="A112" s="1027"/>
      <c r="B112" s="862" t="str">
        <f>IF('R.P. SEMANAL'!J112="","",'R.P. SEMANAL'!J112)</f>
        <v/>
      </c>
      <c r="C112" s="577" t="str">
        <f>IF('R.P. SEMANAL'!K112="","",'R.P. SEMANAL'!K112)</f>
        <v/>
      </c>
      <c r="D112" s="575">
        <f>'R.P. SEMANAL'!L112</f>
        <v>0</v>
      </c>
      <c r="E112" s="576">
        <f t="shared" si="41"/>
        <v>0</v>
      </c>
      <c r="F112" s="576">
        <f t="shared" si="42"/>
        <v>0</v>
      </c>
      <c r="G112" s="575">
        <f>'R.P. SEMANAL'!N112</f>
        <v>0</v>
      </c>
      <c r="H112" s="565">
        <f t="shared" si="43"/>
        <v>0</v>
      </c>
      <c r="I112" s="565">
        <f t="shared" si="44"/>
        <v>0</v>
      </c>
      <c r="J112" s="575">
        <f>'R.P. SEMANAL'!P112</f>
        <v>0</v>
      </c>
      <c r="K112" s="565">
        <f t="shared" si="45"/>
        <v>0</v>
      </c>
      <c r="L112" s="565">
        <f t="shared" si="46"/>
        <v>0</v>
      </c>
      <c r="M112" s="575">
        <f>'R.P. SEMANAL'!R112</f>
        <v>0</v>
      </c>
      <c r="N112" s="565">
        <f t="shared" si="38"/>
        <v>0</v>
      </c>
      <c r="O112" s="565">
        <f t="shared" si="47"/>
        <v>0</v>
      </c>
      <c r="P112" s="575">
        <f>'R.P. SEMANAL'!T112</f>
        <v>0</v>
      </c>
      <c r="Q112" s="565">
        <f t="shared" si="48"/>
        <v>0</v>
      </c>
      <c r="R112" s="565">
        <f t="shared" si="49"/>
        <v>0</v>
      </c>
      <c r="S112" s="575">
        <f>'R.P. SEMANAL'!V112</f>
        <v>0</v>
      </c>
      <c r="T112" s="835">
        <f t="shared" si="50"/>
        <v>0</v>
      </c>
      <c r="U112" s="835">
        <f t="shared" si="51"/>
        <v>0</v>
      </c>
      <c r="V112" s="575">
        <f>'R.P. SEMANAL'!X112</f>
        <v>0</v>
      </c>
      <c r="W112" s="565">
        <f t="shared" si="39"/>
        <v>0</v>
      </c>
      <c r="X112" s="565">
        <f t="shared" si="52"/>
        <v>0</v>
      </c>
      <c r="Y112" s="575">
        <f>'R.P. SEMANAL'!Z112</f>
        <v>0</v>
      </c>
      <c r="Z112" s="565">
        <f t="shared" si="53"/>
        <v>0</v>
      </c>
      <c r="AA112" s="565">
        <f t="shared" si="54"/>
        <v>0</v>
      </c>
      <c r="AB112" s="575">
        <f>'R.P. SEMANAL'!AB112</f>
        <v>0</v>
      </c>
      <c r="AC112" s="565">
        <f t="shared" si="55"/>
        <v>0</v>
      </c>
      <c r="AD112" s="565">
        <f t="shared" si="56"/>
        <v>0</v>
      </c>
      <c r="AE112" s="575">
        <f>'R.P. SEMANAL'!AD112</f>
        <v>0</v>
      </c>
      <c r="AF112" s="565">
        <f t="shared" si="57"/>
        <v>0</v>
      </c>
      <c r="AG112" s="565">
        <f t="shared" si="58"/>
        <v>0</v>
      </c>
      <c r="AH112" s="575">
        <f>'R.P. SEMANAL'!AF112</f>
        <v>0</v>
      </c>
      <c r="AI112" s="565">
        <f t="shared" si="59"/>
        <v>0</v>
      </c>
      <c r="AJ112" s="565">
        <f t="shared" si="60"/>
        <v>0</v>
      </c>
      <c r="AK112" s="575">
        <f>'R.P. SEMANAL'!AH112</f>
        <v>0</v>
      </c>
      <c r="AL112" s="565">
        <f t="shared" si="61"/>
        <v>0</v>
      </c>
      <c r="AM112" s="565">
        <f t="shared" si="62"/>
        <v>0</v>
      </c>
      <c r="AN112" s="575">
        <f>'R.P. SEMANAL'!AJ112</f>
        <v>0</v>
      </c>
      <c r="AO112" s="565">
        <f t="shared" si="40"/>
        <v>0</v>
      </c>
      <c r="AP112" s="565">
        <f t="shared" si="63"/>
        <v>0</v>
      </c>
      <c r="AQ112" s="575">
        <f>'R.P. SEMANAL'!AL112</f>
        <v>0</v>
      </c>
      <c r="AR112" s="565">
        <f t="shared" si="64"/>
        <v>0</v>
      </c>
      <c r="AS112" s="565">
        <f t="shared" si="65"/>
        <v>0</v>
      </c>
      <c r="AT112" s="575">
        <f>'R.P. SEMANAL'!AN112</f>
        <v>0</v>
      </c>
      <c r="AU112" s="565">
        <f t="shared" si="66"/>
        <v>0</v>
      </c>
      <c r="AV112" s="565">
        <f t="shared" si="67"/>
        <v>0</v>
      </c>
      <c r="AW112" s="575">
        <f>'R.P. SEMANAL'!AP112</f>
        <v>0</v>
      </c>
      <c r="AX112" s="636">
        <f t="shared" si="68"/>
        <v>0</v>
      </c>
      <c r="AY112" s="775">
        <f t="shared" si="69"/>
        <v>0</v>
      </c>
      <c r="AZ112" s="847">
        <f t="shared" si="37"/>
        <v>0</v>
      </c>
      <c r="BA112" s="846">
        <f t="shared" si="71"/>
        <v>0</v>
      </c>
      <c r="BB112" s="849">
        <f t="shared" si="72"/>
        <v>0</v>
      </c>
      <c r="BC112" s="782"/>
      <c r="BD112" s="633">
        <f>'R.P. SEMANAL'!BZ112</f>
        <v>0</v>
      </c>
      <c r="BE112" s="633">
        <f>'R.P. SEMANAL'!CB112</f>
        <v>0</v>
      </c>
      <c r="BF112" s="633">
        <f>'R.P. SEMANAL'!CD112</f>
        <v>0</v>
      </c>
      <c r="BG112" s="633">
        <f>'R.P. SEMANAL'!CF112</f>
        <v>0</v>
      </c>
      <c r="BH112" s="633">
        <f>'R.P. SEMANAL'!CH112</f>
        <v>0</v>
      </c>
      <c r="BI112" s="633">
        <f>'R.P. SEMANAL'!CJ112</f>
        <v>0</v>
      </c>
      <c r="BJ112" s="633">
        <f>'R.P. SEMANAL'!CL112</f>
        <v>0</v>
      </c>
      <c r="BK112" s="633">
        <f>'R.P. SEMANAL'!CN112</f>
        <v>0</v>
      </c>
      <c r="BL112" s="633">
        <f>'R.P. SEMANAL'!CP112</f>
        <v>0</v>
      </c>
      <c r="BM112" s="858">
        <f t="shared" si="70"/>
        <v>0</v>
      </c>
      <c r="BN112" s="1018" t="str">
        <f>IF('R.P. SEMANAL'!CX112="","",'R.P. SEMANAL'!CX112)</f>
        <v/>
      </c>
      <c r="BO112" s="1019"/>
      <c r="BP112" s="1020"/>
    </row>
    <row r="113" spans="1:68" ht="22.5" customHeight="1" x14ac:dyDescent="0.2">
      <c r="A113" s="1027"/>
      <c r="B113" s="862" t="str">
        <f>IF('R.P. SEMANAL'!J113="","",'R.P. SEMANAL'!J113)</f>
        <v/>
      </c>
      <c r="C113" s="577" t="str">
        <f>IF('R.P. SEMANAL'!K113="","",'R.P. SEMANAL'!K113)</f>
        <v/>
      </c>
      <c r="D113" s="575">
        <f>'R.P. SEMANAL'!L113</f>
        <v>0</v>
      </c>
      <c r="E113" s="576">
        <f t="shared" si="41"/>
        <v>0</v>
      </c>
      <c r="F113" s="576">
        <f t="shared" si="42"/>
        <v>0</v>
      </c>
      <c r="G113" s="575">
        <f>'R.P. SEMANAL'!N113</f>
        <v>0</v>
      </c>
      <c r="H113" s="565">
        <f t="shared" si="43"/>
        <v>0</v>
      </c>
      <c r="I113" s="565">
        <f t="shared" si="44"/>
        <v>0</v>
      </c>
      <c r="J113" s="575">
        <f>'R.P. SEMANAL'!P113</f>
        <v>0</v>
      </c>
      <c r="K113" s="565">
        <f t="shared" si="45"/>
        <v>0</v>
      </c>
      <c r="L113" s="565">
        <f t="shared" si="46"/>
        <v>0</v>
      </c>
      <c r="M113" s="575">
        <f>'R.P. SEMANAL'!R113</f>
        <v>0</v>
      </c>
      <c r="N113" s="565">
        <f t="shared" si="38"/>
        <v>0</v>
      </c>
      <c r="O113" s="565">
        <f t="shared" si="47"/>
        <v>0</v>
      </c>
      <c r="P113" s="575">
        <f>'R.P. SEMANAL'!T113</f>
        <v>0</v>
      </c>
      <c r="Q113" s="565">
        <f t="shared" si="48"/>
        <v>0</v>
      </c>
      <c r="R113" s="565">
        <f t="shared" si="49"/>
        <v>0</v>
      </c>
      <c r="S113" s="575">
        <f>'R.P. SEMANAL'!V113</f>
        <v>0</v>
      </c>
      <c r="T113" s="835">
        <f t="shared" si="50"/>
        <v>0</v>
      </c>
      <c r="U113" s="835">
        <f t="shared" si="51"/>
        <v>0</v>
      </c>
      <c r="V113" s="575">
        <f>'R.P. SEMANAL'!X113</f>
        <v>0</v>
      </c>
      <c r="W113" s="565">
        <f t="shared" si="39"/>
        <v>0</v>
      </c>
      <c r="X113" s="565">
        <f t="shared" si="52"/>
        <v>0</v>
      </c>
      <c r="Y113" s="575">
        <f>'R.P. SEMANAL'!Z113</f>
        <v>0</v>
      </c>
      <c r="Z113" s="565">
        <f t="shared" si="53"/>
        <v>0</v>
      </c>
      <c r="AA113" s="565">
        <f t="shared" si="54"/>
        <v>0</v>
      </c>
      <c r="AB113" s="575">
        <f>'R.P. SEMANAL'!AB113</f>
        <v>0</v>
      </c>
      <c r="AC113" s="565">
        <f t="shared" si="55"/>
        <v>0</v>
      </c>
      <c r="AD113" s="565">
        <f t="shared" si="56"/>
        <v>0</v>
      </c>
      <c r="AE113" s="575">
        <f>'R.P. SEMANAL'!AD113</f>
        <v>0</v>
      </c>
      <c r="AF113" s="565">
        <f t="shared" si="57"/>
        <v>0</v>
      </c>
      <c r="AG113" s="565">
        <f t="shared" si="58"/>
        <v>0</v>
      </c>
      <c r="AH113" s="575">
        <f>'R.P. SEMANAL'!AF113</f>
        <v>0</v>
      </c>
      <c r="AI113" s="565">
        <f t="shared" si="59"/>
        <v>0</v>
      </c>
      <c r="AJ113" s="565">
        <f t="shared" si="60"/>
        <v>0</v>
      </c>
      <c r="AK113" s="575">
        <f>'R.P. SEMANAL'!AH113</f>
        <v>0</v>
      </c>
      <c r="AL113" s="565">
        <f t="shared" si="61"/>
        <v>0</v>
      </c>
      <c r="AM113" s="565">
        <f t="shared" si="62"/>
        <v>0</v>
      </c>
      <c r="AN113" s="575">
        <f>'R.P. SEMANAL'!AJ113</f>
        <v>0</v>
      </c>
      <c r="AO113" s="565">
        <f t="shared" si="40"/>
        <v>0</v>
      </c>
      <c r="AP113" s="565">
        <f t="shared" si="63"/>
        <v>0</v>
      </c>
      <c r="AQ113" s="575">
        <f>'R.P. SEMANAL'!AL113</f>
        <v>0</v>
      </c>
      <c r="AR113" s="565">
        <f t="shared" si="64"/>
        <v>0</v>
      </c>
      <c r="AS113" s="565">
        <f t="shared" si="65"/>
        <v>0</v>
      </c>
      <c r="AT113" s="575">
        <f>'R.P. SEMANAL'!AN113</f>
        <v>0</v>
      </c>
      <c r="AU113" s="565">
        <f t="shared" si="66"/>
        <v>0</v>
      </c>
      <c r="AV113" s="565">
        <f t="shared" si="67"/>
        <v>0</v>
      </c>
      <c r="AW113" s="575">
        <f>'R.P. SEMANAL'!AP113</f>
        <v>0</v>
      </c>
      <c r="AX113" s="636">
        <f t="shared" si="68"/>
        <v>0</v>
      </c>
      <c r="AY113" s="775">
        <f t="shared" si="69"/>
        <v>0</v>
      </c>
      <c r="AZ113" s="847">
        <f t="shared" si="37"/>
        <v>0</v>
      </c>
      <c r="BA113" s="846">
        <f t="shared" si="71"/>
        <v>0</v>
      </c>
      <c r="BB113" s="849">
        <f t="shared" si="72"/>
        <v>0</v>
      </c>
      <c r="BC113" s="782"/>
      <c r="BD113" s="633">
        <f>'R.P. SEMANAL'!BZ113</f>
        <v>0</v>
      </c>
      <c r="BE113" s="633">
        <f>'R.P. SEMANAL'!CB113</f>
        <v>0</v>
      </c>
      <c r="BF113" s="633">
        <f>'R.P. SEMANAL'!CD113</f>
        <v>0</v>
      </c>
      <c r="BG113" s="633">
        <f>'R.P. SEMANAL'!CF113</f>
        <v>0</v>
      </c>
      <c r="BH113" s="633">
        <f>'R.P. SEMANAL'!CH113</f>
        <v>0</v>
      </c>
      <c r="BI113" s="633">
        <f>'R.P. SEMANAL'!CJ113</f>
        <v>0</v>
      </c>
      <c r="BJ113" s="633">
        <f>'R.P. SEMANAL'!CL113</f>
        <v>0</v>
      </c>
      <c r="BK113" s="633">
        <f>'R.P. SEMANAL'!CN113</f>
        <v>0</v>
      </c>
      <c r="BL113" s="633">
        <f>'R.P. SEMANAL'!CP113</f>
        <v>0</v>
      </c>
      <c r="BM113" s="858">
        <f t="shared" si="70"/>
        <v>0</v>
      </c>
      <c r="BN113" s="1018" t="str">
        <f>IF('R.P. SEMANAL'!CX113="","",'R.P. SEMANAL'!CX113)</f>
        <v/>
      </c>
      <c r="BO113" s="1019"/>
      <c r="BP113" s="1020"/>
    </row>
    <row r="114" spans="1:68" ht="22.5" customHeight="1" x14ac:dyDescent="0.2">
      <c r="A114" s="1027"/>
      <c r="B114" s="862" t="str">
        <f>IF('R.P. SEMANAL'!J114="","",'R.P. SEMANAL'!J114)</f>
        <v/>
      </c>
      <c r="C114" s="577" t="str">
        <f>IF('R.P. SEMANAL'!K114="","",'R.P. SEMANAL'!K114)</f>
        <v/>
      </c>
      <c r="D114" s="575">
        <f>'R.P. SEMANAL'!L114</f>
        <v>0</v>
      </c>
      <c r="E114" s="576">
        <f t="shared" si="41"/>
        <v>0</v>
      </c>
      <c r="F114" s="576">
        <f t="shared" si="42"/>
        <v>0</v>
      </c>
      <c r="G114" s="575">
        <f>'R.P. SEMANAL'!N114</f>
        <v>0</v>
      </c>
      <c r="H114" s="565">
        <f t="shared" si="43"/>
        <v>0</v>
      </c>
      <c r="I114" s="565">
        <f t="shared" si="44"/>
        <v>0</v>
      </c>
      <c r="J114" s="575">
        <f>'R.P. SEMANAL'!P114</f>
        <v>0</v>
      </c>
      <c r="K114" s="565">
        <f t="shared" si="45"/>
        <v>0</v>
      </c>
      <c r="L114" s="565">
        <f t="shared" si="46"/>
        <v>0</v>
      </c>
      <c r="M114" s="575">
        <f>'R.P. SEMANAL'!R114</f>
        <v>0</v>
      </c>
      <c r="N114" s="565">
        <f t="shared" si="38"/>
        <v>0</v>
      </c>
      <c r="O114" s="565">
        <f t="shared" si="47"/>
        <v>0</v>
      </c>
      <c r="P114" s="575">
        <f>'R.P. SEMANAL'!T114</f>
        <v>0</v>
      </c>
      <c r="Q114" s="565">
        <f t="shared" si="48"/>
        <v>0</v>
      </c>
      <c r="R114" s="565">
        <f t="shared" si="49"/>
        <v>0</v>
      </c>
      <c r="S114" s="575">
        <f>'R.P. SEMANAL'!V114</f>
        <v>0</v>
      </c>
      <c r="T114" s="835">
        <f t="shared" si="50"/>
        <v>0</v>
      </c>
      <c r="U114" s="835">
        <f t="shared" si="51"/>
        <v>0</v>
      </c>
      <c r="V114" s="575">
        <f>'R.P. SEMANAL'!X114</f>
        <v>0</v>
      </c>
      <c r="W114" s="565">
        <f t="shared" si="39"/>
        <v>0</v>
      </c>
      <c r="X114" s="565">
        <f t="shared" si="52"/>
        <v>0</v>
      </c>
      <c r="Y114" s="575">
        <f>'R.P. SEMANAL'!Z114</f>
        <v>0</v>
      </c>
      <c r="Z114" s="565">
        <f t="shared" si="53"/>
        <v>0</v>
      </c>
      <c r="AA114" s="565">
        <f t="shared" si="54"/>
        <v>0</v>
      </c>
      <c r="AB114" s="575">
        <f>'R.P. SEMANAL'!AB114</f>
        <v>0</v>
      </c>
      <c r="AC114" s="565">
        <f t="shared" si="55"/>
        <v>0</v>
      </c>
      <c r="AD114" s="565">
        <f t="shared" si="56"/>
        <v>0</v>
      </c>
      <c r="AE114" s="575">
        <f>'R.P. SEMANAL'!AD114</f>
        <v>0</v>
      </c>
      <c r="AF114" s="565">
        <f t="shared" si="57"/>
        <v>0</v>
      </c>
      <c r="AG114" s="565">
        <f t="shared" si="58"/>
        <v>0</v>
      </c>
      <c r="AH114" s="575">
        <f>'R.P. SEMANAL'!AF114</f>
        <v>0</v>
      </c>
      <c r="AI114" s="565">
        <f t="shared" si="59"/>
        <v>0</v>
      </c>
      <c r="AJ114" s="565">
        <f t="shared" si="60"/>
        <v>0</v>
      </c>
      <c r="AK114" s="575">
        <f>'R.P. SEMANAL'!AH114</f>
        <v>0</v>
      </c>
      <c r="AL114" s="565">
        <f t="shared" si="61"/>
        <v>0</v>
      </c>
      <c r="AM114" s="565">
        <f t="shared" si="62"/>
        <v>0</v>
      </c>
      <c r="AN114" s="575">
        <f>'R.P. SEMANAL'!AJ114</f>
        <v>0</v>
      </c>
      <c r="AO114" s="565">
        <f t="shared" si="40"/>
        <v>0</v>
      </c>
      <c r="AP114" s="565">
        <f t="shared" si="63"/>
        <v>0</v>
      </c>
      <c r="AQ114" s="575">
        <f>'R.P. SEMANAL'!AL114</f>
        <v>0</v>
      </c>
      <c r="AR114" s="565">
        <f t="shared" si="64"/>
        <v>0</v>
      </c>
      <c r="AS114" s="565">
        <f t="shared" si="65"/>
        <v>0</v>
      </c>
      <c r="AT114" s="575">
        <f>'R.P. SEMANAL'!AN114</f>
        <v>0</v>
      </c>
      <c r="AU114" s="565">
        <f t="shared" si="66"/>
        <v>0</v>
      </c>
      <c r="AV114" s="565">
        <f t="shared" si="67"/>
        <v>0</v>
      </c>
      <c r="AW114" s="575">
        <f>'R.P. SEMANAL'!AP114</f>
        <v>0</v>
      </c>
      <c r="AX114" s="636">
        <f t="shared" si="68"/>
        <v>0</v>
      </c>
      <c r="AY114" s="775">
        <f t="shared" si="69"/>
        <v>0</v>
      </c>
      <c r="AZ114" s="847">
        <f t="shared" si="37"/>
        <v>0</v>
      </c>
      <c r="BA114" s="846">
        <f t="shared" si="71"/>
        <v>0</v>
      </c>
      <c r="BB114" s="849">
        <f t="shared" si="72"/>
        <v>0</v>
      </c>
      <c r="BC114" s="782"/>
      <c r="BD114" s="633">
        <f>'R.P. SEMANAL'!BZ114</f>
        <v>0</v>
      </c>
      <c r="BE114" s="633">
        <f>'R.P. SEMANAL'!CB114</f>
        <v>0</v>
      </c>
      <c r="BF114" s="633">
        <f>'R.P. SEMANAL'!CD114</f>
        <v>0</v>
      </c>
      <c r="BG114" s="633">
        <f>'R.P. SEMANAL'!CF114</f>
        <v>0</v>
      </c>
      <c r="BH114" s="633">
        <f>'R.P. SEMANAL'!CH114</f>
        <v>0</v>
      </c>
      <c r="BI114" s="633">
        <f>'R.P. SEMANAL'!CJ114</f>
        <v>0</v>
      </c>
      <c r="BJ114" s="633">
        <f>'R.P. SEMANAL'!CL114</f>
        <v>0</v>
      </c>
      <c r="BK114" s="633">
        <f>'R.P. SEMANAL'!CN114</f>
        <v>0</v>
      </c>
      <c r="BL114" s="633">
        <f>'R.P. SEMANAL'!CP114</f>
        <v>0</v>
      </c>
      <c r="BM114" s="858">
        <f t="shared" si="70"/>
        <v>0</v>
      </c>
      <c r="BN114" s="1018" t="str">
        <f>IF('R.P. SEMANAL'!CX114="","",'R.P. SEMANAL'!CX114)</f>
        <v/>
      </c>
      <c r="BO114" s="1019"/>
      <c r="BP114" s="1020"/>
    </row>
    <row r="115" spans="1:68" ht="22.5" customHeight="1" x14ac:dyDescent="0.2">
      <c r="A115" s="1027"/>
      <c r="B115" s="862" t="str">
        <f>IF('R.P. SEMANAL'!J115="","",'R.P. SEMANAL'!J115)</f>
        <v/>
      </c>
      <c r="C115" s="577" t="str">
        <f>IF('R.P. SEMANAL'!K115="","",'R.P. SEMANAL'!K115)</f>
        <v/>
      </c>
      <c r="D115" s="575">
        <f>'R.P. SEMANAL'!L115</f>
        <v>0</v>
      </c>
      <c r="E115" s="576">
        <f t="shared" si="41"/>
        <v>0</v>
      </c>
      <c r="F115" s="576">
        <f t="shared" si="42"/>
        <v>0</v>
      </c>
      <c r="G115" s="575">
        <f>'R.P. SEMANAL'!N115</f>
        <v>0</v>
      </c>
      <c r="H115" s="565">
        <f t="shared" si="43"/>
        <v>0</v>
      </c>
      <c r="I115" s="565">
        <f t="shared" si="44"/>
        <v>0</v>
      </c>
      <c r="J115" s="575">
        <f>'R.P. SEMANAL'!P115</f>
        <v>0</v>
      </c>
      <c r="K115" s="565">
        <f t="shared" si="45"/>
        <v>0</v>
      </c>
      <c r="L115" s="565">
        <f t="shared" si="46"/>
        <v>0</v>
      </c>
      <c r="M115" s="575">
        <f>'R.P. SEMANAL'!R115</f>
        <v>0</v>
      </c>
      <c r="N115" s="565">
        <f t="shared" si="38"/>
        <v>0</v>
      </c>
      <c r="O115" s="565">
        <f t="shared" si="47"/>
        <v>0</v>
      </c>
      <c r="P115" s="575">
        <f>'R.P. SEMANAL'!T115</f>
        <v>0</v>
      </c>
      <c r="Q115" s="565">
        <f t="shared" si="48"/>
        <v>0</v>
      </c>
      <c r="R115" s="565">
        <f t="shared" si="49"/>
        <v>0</v>
      </c>
      <c r="S115" s="575">
        <f>'R.P. SEMANAL'!V115</f>
        <v>0</v>
      </c>
      <c r="T115" s="835">
        <f t="shared" si="50"/>
        <v>0</v>
      </c>
      <c r="U115" s="835">
        <f t="shared" si="51"/>
        <v>0</v>
      </c>
      <c r="V115" s="575">
        <f>'R.P. SEMANAL'!X115</f>
        <v>0</v>
      </c>
      <c r="W115" s="565">
        <f t="shared" si="39"/>
        <v>0</v>
      </c>
      <c r="X115" s="565">
        <f t="shared" si="52"/>
        <v>0</v>
      </c>
      <c r="Y115" s="575">
        <f>'R.P. SEMANAL'!Z115</f>
        <v>0</v>
      </c>
      <c r="Z115" s="565">
        <f t="shared" si="53"/>
        <v>0</v>
      </c>
      <c r="AA115" s="565">
        <f t="shared" si="54"/>
        <v>0</v>
      </c>
      <c r="AB115" s="575">
        <f>'R.P. SEMANAL'!AB115</f>
        <v>0</v>
      </c>
      <c r="AC115" s="565">
        <f t="shared" si="55"/>
        <v>0</v>
      </c>
      <c r="AD115" s="565">
        <f t="shared" si="56"/>
        <v>0</v>
      </c>
      <c r="AE115" s="575">
        <f>'R.P. SEMANAL'!AD115</f>
        <v>0</v>
      </c>
      <c r="AF115" s="565">
        <f t="shared" si="57"/>
        <v>0</v>
      </c>
      <c r="AG115" s="565">
        <f t="shared" si="58"/>
        <v>0</v>
      </c>
      <c r="AH115" s="575">
        <f>'R.P. SEMANAL'!AF115</f>
        <v>0</v>
      </c>
      <c r="AI115" s="565">
        <f t="shared" si="59"/>
        <v>0</v>
      </c>
      <c r="AJ115" s="565">
        <f t="shared" si="60"/>
        <v>0</v>
      </c>
      <c r="AK115" s="575">
        <f>'R.P. SEMANAL'!AH115</f>
        <v>0</v>
      </c>
      <c r="AL115" s="565">
        <f t="shared" si="61"/>
        <v>0</v>
      </c>
      <c r="AM115" s="565">
        <f t="shared" si="62"/>
        <v>0</v>
      </c>
      <c r="AN115" s="575">
        <f>'R.P. SEMANAL'!AJ115</f>
        <v>0</v>
      </c>
      <c r="AO115" s="565">
        <f t="shared" si="40"/>
        <v>0</v>
      </c>
      <c r="AP115" s="565">
        <f t="shared" si="63"/>
        <v>0</v>
      </c>
      <c r="AQ115" s="575">
        <f>'R.P. SEMANAL'!AL115</f>
        <v>0</v>
      </c>
      <c r="AR115" s="565">
        <f t="shared" si="64"/>
        <v>0</v>
      </c>
      <c r="AS115" s="565">
        <f t="shared" si="65"/>
        <v>0</v>
      </c>
      <c r="AT115" s="575">
        <f>'R.P. SEMANAL'!AN115</f>
        <v>0</v>
      </c>
      <c r="AU115" s="565">
        <f t="shared" si="66"/>
        <v>0</v>
      </c>
      <c r="AV115" s="565">
        <f t="shared" si="67"/>
        <v>0</v>
      </c>
      <c r="AW115" s="575">
        <f>'R.P. SEMANAL'!AP115</f>
        <v>0</v>
      </c>
      <c r="AX115" s="636">
        <f t="shared" si="68"/>
        <v>0</v>
      </c>
      <c r="AY115" s="775">
        <f t="shared" si="69"/>
        <v>0</v>
      </c>
      <c r="AZ115" s="847">
        <f t="shared" si="37"/>
        <v>0</v>
      </c>
      <c r="BA115" s="846">
        <f t="shared" si="71"/>
        <v>0</v>
      </c>
      <c r="BB115" s="849">
        <f t="shared" si="72"/>
        <v>0</v>
      </c>
      <c r="BC115" s="782"/>
      <c r="BD115" s="633">
        <f>'R.P. SEMANAL'!BZ115</f>
        <v>0</v>
      </c>
      <c r="BE115" s="633">
        <f>'R.P. SEMANAL'!CB115</f>
        <v>0</v>
      </c>
      <c r="BF115" s="633">
        <f>'R.P. SEMANAL'!CD115</f>
        <v>0</v>
      </c>
      <c r="BG115" s="633">
        <f>'R.P. SEMANAL'!CF115</f>
        <v>0</v>
      </c>
      <c r="BH115" s="633">
        <f>'R.P. SEMANAL'!CH115</f>
        <v>0</v>
      </c>
      <c r="BI115" s="633">
        <f>'R.P. SEMANAL'!CJ115</f>
        <v>0</v>
      </c>
      <c r="BJ115" s="633">
        <f>'R.P. SEMANAL'!CL115</f>
        <v>0</v>
      </c>
      <c r="BK115" s="633">
        <f>'R.P. SEMANAL'!CN115</f>
        <v>0</v>
      </c>
      <c r="BL115" s="633">
        <f>'R.P. SEMANAL'!CP115</f>
        <v>0</v>
      </c>
      <c r="BM115" s="858">
        <f t="shared" si="70"/>
        <v>0</v>
      </c>
      <c r="BN115" s="1018" t="str">
        <f>IF('R.P. SEMANAL'!CX115="","",'R.P. SEMANAL'!CX115)</f>
        <v/>
      </c>
      <c r="BO115" s="1019"/>
      <c r="BP115" s="1020"/>
    </row>
    <row r="116" spans="1:68" ht="22.5" customHeight="1" x14ac:dyDescent="0.2">
      <c r="A116" s="1027"/>
      <c r="B116" s="862" t="str">
        <f>IF('R.P. SEMANAL'!J116="","",'R.P. SEMANAL'!J116)</f>
        <v/>
      </c>
      <c r="C116" s="577" t="str">
        <f>IF('R.P. SEMANAL'!K116="","",'R.P. SEMANAL'!K116)</f>
        <v/>
      </c>
      <c r="D116" s="575">
        <f>'R.P. SEMANAL'!L116</f>
        <v>0</v>
      </c>
      <c r="E116" s="576">
        <f t="shared" si="41"/>
        <v>0</v>
      </c>
      <c r="F116" s="576">
        <f t="shared" si="42"/>
        <v>0</v>
      </c>
      <c r="G116" s="575">
        <f>'R.P. SEMANAL'!N116</f>
        <v>0</v>
      </c>
      <c r="H116" s="565">
        <f t="shared" si="43"/>
        <v>0</v>
      </c>
      <c r="I116" s="565">
        <f t="shared" si="44"/>
        <v>0</v>
      </c>
      <c r="J116" s="575">
        <f>'R.P. SEMANAL'!P116</f>
        <v>0</v>
      </c>
      <c r="K116" s="565">
        <f t="shared" si="45"/>
        <v>0</v>
      </c>
      <c r="L116" s="565">
        <f t="shared" si="46"/>
        <v>0</v>
      </c>
      <c r="M116" s="575">
        <f>'R.P. SEMANAL'!R116</f>
        <v>0</v>
      </c>
      <c r="N116" s="565">
        <f t="shared" si="38"/>
        <v>0</v>
      </c>
      <c r="O116" s="565">
        <f t="shared" si="47"/>
        <v>0</v>
      </c>
      <c r="P116" s="575">
        <f>'R.P. SEMANAL'!T116</f>
        <v>0</v>
      </c>
      <c r="Q116" s="565">
        <f t="shared" si="48"/>
        <v>0</v>
      </c>
      <c r="R116" s="565">
        <f t="shared" si="49"/>
        <v>0</v>
      </c>
      <c r="S116" s="575">
        <f>'R.P. SEMANAL'!V116</f>
        <v>0</v>
      </c>
      <c r="T116" s="835">
        <f t="shared" si="50"/>
        <v>0</v>
      </c>
      <c r="U116" s="835">
        <f t="shared" si="51"/>
        <v>0</v>
      </c>
      <c r="V116" s="575">
        <f>'R.P. SEMANAL'!X116</f>
        <v>0</v>
      </c>
      <c r="W116" s="565">
        <f t="shared" si="39"/>
        <v>0</v>
      </c>
      <c r="X116" s="565">
        <f t="shared" si="52"/>
        <v>0</v>
      </c>
      <c r="Y116" s="575">
        <f>'R.P. SEMANAL'!Z116</f>
        <v>0</v>
      </c>
      <c r="Z116" s="565">
        <f t="shared" si="53"/>
        <v>0</v>
      </c>
      <c r="AA116" s="565">
        <f t="shared" si="54"/>
        <v>0</v>
      </c>
      <c r="AB116" s="575">
        <f>'R.P. SEMANAL'!AB116</f>
        <v>0</v>
      </c>
      <c r="AC116" s="565">
        <f t="shared" si="55"/>
        <v>0</v>
      </c>
      <c r="AD116" s="565">
        <f t="shared" si="56"/>
        <v>0</v>
      </c>
      <c r="AE116" s="575">
        <f>'R.P. SEMANAL'!AD116</f>
        <v>0</v>
      </c>
      <c r="AF116" s="565">
        <f t="shared" si="57"/>
        <v>0</v>
      </c>
      <c r="AG116" s="565">
        <f t="shared" si="58"/>
        <v>0</v>
      </c>
      <c r="AH116" s="575">
        <f>'R.P. SEMANAL'!AF116</f>
        <v>0</v>
      </c>
      <c r="AI116" s="565">
        <f t="shared" si="59"/>
        <v>0</v>
      </c>
      <c r="AJ116" s="565">
        <f t="shared" si="60"/>
        <v>0</v>
      </c>
      <c r="AK116" s="575">
        <f>'R.P. SEMANAL'!AH116</f>
        <v>0</v>
      </c>
      <c r="AL116" s="565">
        <f t="shared" si="61"/>
        <v>0</v>
      </c>
      <c r="AM116" s="565">
        <f t="shared" si="62"/>
        <v>0</v>
      </c>
      <c r="AN116" s="575">
        <f>'R.P. SEMANAL'!AJ116</f>
        <v>0</v>
      </c>
      <c r="AO116" s="565">
        <f t="shared" si="40"/>
        <v>0</v>
      </c>
      <c r="AP116" s="565">
        <f t="shared" si="63"/>
        <v>0</v>
      </c>
      <c r="AQ116" s="575">
        <f>'R.P. SEMANAL'!AL116</f>
        <v>0</v>
      </c>
      <c r="AR116" s="565">
        <f t="shared" si="64"/>
        <v>0</v>
      </c>
      <c r="AS116" s="565">
        <f t="shared" si="65"/>
        <v>0</v>
      </c>
      <c r="AT116" s="575">
        <f>'R.P. SEMANAL'!AN116</f>
        <v>0</v>
      </c>
      <c r="AU116" s="565">
        <f t="shared" si="66"/>
        <v>0</v>
      </c>
      <c r="AV116" s="565">
        <f t="shared" si="67"/>
        <v>0</v>
      </c>
      <c r="AW116" s="575">
        <f>'R.P. SEMANAL'!AP116</f>
        <v>0</v>
      </c>
      <c r="AX116" s="636">
        <f t="shared" si="68"/>
        <v>0</v>
      </c>
      <c r="AY116" s="775">
        <f t="shared" si="69"/>
        <v>0</v>
      </c>
      <c r="AZ116" s="847">
        <f t="shared" ref="AZ116:BA179" si="73">E116+H116+K116+N116+Q116+T116+W116+Z116+AC116+AF116+AI116+AL116+AO116+AR116+AU116+AX116</f>
        <v>0</v>
      </c>
      <c r="BA116" s="846">
        <f t="shared" si="71"/>
        <v>0</v>
      </c>
      <c r="BB116" s="849">
        <f t="shared" si="72"/>
        <v>0</v>
      </c>
      <c r="BC116" s="782"/>
      <c r="BD116" s="633">
        <f>'R.P. SEMANAL'!BZ116</f>
        <v>0</v>
      </c>
      <c r="BE116" s="633">
        <f>'R.P. SEMANAL'!CB116</f>
        <v>0</v>
      </c>
      <c r="BF116" s="633">
        <f>'R.P. SEMANAL'!CD116</f>
        <v>0</v>
      </c>
      <c r="BG116" s="633">
        <f>'R.P. SEMANAL'!CF116</f>
        <v>0</v>
      </c>
      <c r="BH116" s="633">
        <f>'R.P. SEMANAL'!CH116</f>
        <v>0</v>
      </c>
      <c r="BI116" s="633">
        <f>'R.P. SEMANAL'!CJ116</f>
        <v>0</v>
      </c>
      <c r="BJ116" s="633">
        <f>'R.P. SEMANAL'!CL116</f>
        <v>0</v>
      </c>
      <c r="BK116" s="633">
        <f>'R.P. SEMANAL'!CN116</f>
        <v>0</v>
      </c>
      <c r="BL116" s="633">
        <f>'R.P. SEMANAL'!CP116</f>
        <v>0</v>
      </c>
      <c r="BM116" s="858">
        <f t="shared" si="70"/>
        <v>0</v>
      </c>
      <c r="BN116" s="1018" t="str">
        <f>IF('R.P. SEMANAL'!CX116="","",'R.P. SEMANAL'!CX116)</f>
        <v/>
      </c>
      <c r="BO116" s="1019"/>
      <c r="BP116" s="1020"/>
    </row>
    <row r="117" spans="1:68" ht="22.5" customHeight="1" x14ac:dyDescent="0.2">
      <c r="A117" s="1027"/>
      <c r="B117" s="862" t="str">
        <f>IF('R.P. SEMANAL'!J117="","",'R.P. SEMANAL'!J117)</f>
        <v/>
      </c>
      <c r="C117" s="577" t="str">
        <f>IF('R.P. SEMANAL'!K117="","",'R.P. SEMANAL'!K117)</f>
        <v/>
      </c>
      <c r="D117" s="575">
        <f>'R.P. SEMANAL'!L117</f>
        <v>0</v>
      </c>
      <c r="E117" s="576">
        <f t="shared" si="41"/>
        <v>0</v>
      </c>
      <c r="F117" s="576">
        <f t="shared" si="42"/>
        <v>0</v>
      </c>
      <c r="G117" s="575">
        <f>'R.P. SEMANAL'!N117</f>
        <v>0</v>
      </c>
      <c r="H117" s="565">
        <f t="shared" si="43"/>
        <v>0</v>
      </c>
      <c r="I117" s="565">
        <f t="shared" si="44"/>
        <v>0</v>
      </c>
      <c r="J117" s="575">
        <f>'R.P. SEMANAL'!P117</f>
        <v>0</v>
      </c>
      <c r="K117" s="565">
        <f t="shared" si="45"/>
        <v>0</v>
      </c>
      <c r="L117" s="565">
        <f t="shared" si="46"/>
        <v>0</v>
      </c>
      <c r="M117" s="575">
        <f>'R.P. SEMANAL'!R117</f>
        <v>0</v>
      </c>
      <c r="N117" s="565">
        <f t="shared" si="38"/>
        <v>0</v>
      </c>
      <c r="O117" s="565">
        <f t="shared" si="47"/>
        <v>0</v>
      </c>
      <c r="P117" s="575">
        <f>'R.P. SEMANAL'!T117</f>
        <v>0</v>
      </c>
      <c r="Q117" s="565">
        <f t="shared" si="48"/>
        <v>0</v>
      </c>
      <c r="R117" s="565">
        <f t="shared" si="49"/>
        <v>0</v>
      </c>
      <c r="S117" s="575">
        <f>'R.P. SEMANAL'!V117</f>
        <v>0</v>
      </c>
      <c r="T117" s="835">
        <f t="shared" si="50"/>
        <v>0</v>
      </c>
      <c r="U117" s="835">
        <f t="shared" si="51"/>
        <v>0</v>
      </c>
      <c r="V117" s="575">
        <f>'R.P. SEMANAL'!X117</f>
        <v>0</v>
      </c>
      <c r="W117" s="565">
        <f t="shared" si="39"/>
        <v>0</v>
      </c>
      <c r="X117" s="565">
        <f t="shared" si="52"/>
        <v>0</v>
      </c>
      <c r="Y117" s="575">
        <f>'R.P. SEMANAL'!Z117</f>
        <v>0</v>
      </c>
      <c r="Z117" s="565">
        <f t="shared" si="53"/>
        <v>0</v>
      </c>
      <c r="AA117" s="565">
        <f t="shared" si="54"/>
        <v>0</v>
      </c>
      <c r="AB117" s="575">
        <f>'R.P. SEMANAL'!AB117</f>
        <v>0</v>
      </c>
      <c r="AC117" s="565">
        <f t="shared" si="55"/>
        <v>0</v>
      </c>
      <c r="AD117" s="565">
        <f t="shared" si="56"/>
        <v>0</v>
      </c>
      <c r="AE117" s="575">
        <f>'R.P. SEMANAL'!AD117</f>
        <v>0</v>
      </c>
      <c r="AF117" s="565">
        <f t="shared" si="57"/>
        <v>0</v>
      </c>
      <c r="AG117" s="565">
        <f t="shared" si="58"/>
        <v>0</v>
      </c>
      <c r="AH117" s="575">
        <f>'R.P. SEMANAL'!AF117</f>
        <v>0</v>
      </c>
      <c r="AI117" s="565">
        <f t="shared" si="59"/>
        <v>0</v>
      </c>
      <c r="AJ117" s="565">
        <f t="shared" si="60"/>
        <v>0</v>
      </c>
      <c r="AK117" s="575">
        <f>'R.P. SEMANAL'!AH117</f>
        <v>0</v>
      </c>
      <c r="AL117" s="565">
        <f t="shared" si="61"/>
        <v>0</v>
      </c>
      <c r="AM117" s="565">
        <f t="shared" si="62"/>
        <v>0</v>
      </c>
      <c r="AN117" s="575">
        <f>'R.P. SEMANAL'!AJ117</f>
        <v>0</v>
      </c>
      <c r="AO117" s="565">
        <f t="shared" si="40"/>
        <v>0</v>
      </c>
      <c r="AP117" s="565">
        <f t="shared" si="63"/>
        <v>0</v>
      </c>
      <c r="AQ117" s="575">
        <f>'R.P. SEMANAL'!AL117</f>
        <v>0</v>
      </c>
      <c r="AR117" s="565">
        <f t="shared" si="64"/>
        <v>0</v>
      </c>
      <c r="AS117" s="565">
        <f t="shared" si="65"/>
        <v>0</v>
      </c>
      <c r="AT117" s="575">
        <f>'R.P. SEMANAL'!AN117</f>
        <v>0</v>
      </c>
      <c r="AU117" s="565">
        <f t="shared" si="66"/>
        <v>0</v>
      </c>
      <c r="AV117" s="565">
        <f t="shared" si="67"/>
        <v>0</v>
      </c>
      <c r="AW117" s="575">
        <f>'R.P. SEMANAL'!AP117</f>
        <v>0</v>
      </c>
      <c r="AX117" s="636">
        <f t="shared" si="68"/>
        <v>0</v>
      </c>
      <c r="AY117" s="775">
        <f t="shared" si="69"/>
        <v>0</v>
      </c>
      <c r="AZ117" s="847">
        <f t="shared" si="73"/>
        <v>0</v>
      </c>
      <c r="BA117" s="846">
        <f t="shared" si="71"/>
        <v>0</v>
      </c>
      <c r="BB117" s="849">
        <f t="shared" si="72"/>
        <v>0</v>
      </c>
      <c r="BC117" s="782"/>
      <c r="BD117" s="633">
        <f>'R.P. SEMANAL'!BZ117</f>
        <v>0</v>
      </c>
      <c r="BE117" s="633">
        <f>'R.P. SEMANAL'!CB117</f>
        <v>0</v>
      </c>
      <c r="BF117" s="633">
        <f>'R.P. SEMANAL'!CD117</f>
        <v>0</v>
      </c>
      <c r="BG117" s="633">
        <f>'R.P. SEMANAL'!CF117</f>
        <v>0</v>
      </c>
      <c r="BH117" s="633">
        <f>'R.P. SEMANAL'!CH117</f>
        <v>0</v>
      </c>
      <c r="BI117" s="633">
        <f>'R.P. SEMANAL'!CJ117</f>
        <v>0</v>
      </c>
      <c r="BJ117" s="633">
        <f>'R.P. SEMANAL'!CL117</f>
        <v>0</v>
      </c>
      <c r="BK117" s="633">
        <f>'R.P. SEMANAL'!CN117</f>
        <v>0</v>
      </c>
      <c r="BL117" s="633">
        <f>'R.P. SEMANAL'!CP117</f>
        <v>0</v>
      </c>
      <c r="BM117" s="858">
        <f t="shared" si="70"/>
        <v>0</v>
      </c>
      <c r="BN117" s="1018" t="str">
        <f>IF('R.P. SEMANAL'!CX117="","",'R.P. SEMANAL'!CX117)</f>
        <v/>
      </c>
      <c r="BO117" s="1019"/>
      <c r="BP117" s="1020"/>
    </row>
    <row r="118" spans="1:68" ht="22.5" customHeight="1" x14ac:dyDescent="0.2">
      <c r="A118" s="1027"/>
      <c r="B118" s="862" t="str">
        <f>IF('R.P. SEMANAL'!J118="","",'R.P. SEMANAL'!J118)</f>
        <v/>
      </c>
      <c r="C118" s="577" t="str">
        <f>IF('R.P. SEMANAL'!K118="","",'R.P. SEMANAL'!K118)</f>
        <v/>
      </c>
      <c r="D118" s="575">
        <f>'R.P. SEMANAL'!L118</f>
        <v>0</v>
      </c>
      <c r="E118" s="576">
        <f t="shared" si="41"/>
        <v>0</v>
      </c>
      <c r="F118" s="576">
        <f t="shared" si="42"/>
        <v>0</v>
      </c>
      <c r="G118" s="575">
        <f>'R.P. SEMANAL'!N118</f>
        <v>0</v>
      </c>
      <c r="H118" s="565">
        <f t="shared" si="43"/>
        <v>0</v>
      </c>
      <c r="I118" s="565">
        <f t="shared" si="44"/>
        <v>0</v>
      </c>
      <c r="J118" s="575">
        <f>'R.P. SEMANAL'!P118</f>
        <v>0</v>
      </c>
      <c r="K118" s="565">
        <f t="shared" si="45"/>
        <v>0</v>
      </c>
      <c r="L118" s="565">
        <f t="shared" si="46"/>
        <v>0</v>
      </c>
      <c r="M118" s="575">
        <f>'R.P. SEMANAL'!R118</f>
        <v>0</v>
      </c>
      <c r="N118" s="565">
        <f t="shared" si="38"/>
        <v>0</v>
      </c>
      <c r="O118" s="565">
        <f t="shared" si="47"/>
        <v>0</v>
      </c>
      <c r="P118" s="575">
        <f>'R.P. SEMANAL'!T118</f>
        <v>0</v>
      </c>
      <c r="Q118" s="565">
        <f t="shared" si="48"/>
        <v>0</v>
      </c>
      <c r="R118" s="565">
        <f t="shared" si="49"/>
        <v>0</v>
      </c>
      <c r="S118" s="575">
        <f>'R.P. SEMANAL'!V118</f>
        <v>0</v>
      </c>
      <c r="T118" s="835">
        <f t="shared" si="50"/>
        <v>0</v>
      </c>
      <c r="U118" s="835">
        <f t="shared" si="51"/>
        <v>0</v>
      </c>
      <c r="V118" s="575">
        <f>'R.P. SEMANAL'!X118</f>
        <v>0</v>
      </c>
      <c r="W118" s="565">
        <f t="shared" si="39"/>
        <v>0</v>
      </c>
      <c r="X118" s="565">
        <f t="shared" si="52"/>
        <v>0</v>
      </c>
      <c r="Y118" s="575">
        <f>'R.P. SEMANAL'!Z118</f>
        <v>0</v>
      </c>
      <c r="Z118" s="565">
        <f t="shared" si="53"/>
        <v>0</v>
      </c>
      <c r="AA118" s="565">
        <f t="shared" si="54"/>
        <v>0</v>
      </c>
      <c r="AB118" s="575">
        <f>'R.P. SEMANAL'!AB118</f>
        <v>0</v>
      </c>
      <c r="AC118" s="565">
        <f t="shared" si="55"/>
        <v>0</v>
      </c>
      <c r="AD118" s="565">
        <f t="shared" si="56"/>
        <v>0</v>
      </c>
      <c r="AE118" s="575">
        <f>'R.P. SEMANAL'!AD118</f>
        <v>0</v>
      </c>
      <c r="AF118" s="565">
        <f t="shared" si="57"/>
        <v>0</v>
      </c>
      <c r="AG118" s="565">
        <f t="shared" si="58"/>
        <v>0</v>
      </c>
      <c r="AH118" s="575">
        <f>'R.P. SEMANAL'!AF118</f>
        <v>0</v>
      </c>
      <c r="AI118" s="565">
        <f t="shared" si="59"/>
        <v>0</v>
      </c>
      <c r="AJ118" s="565">
        <f t="shared" si="60"/>
        <v>0</v>
      </c>
      <c r="AK118" s="575">
        <f>'R.P. SEMANAL'!AH118</f>
        <v>0</v>
      </c>
      <c r="AL118" s="565">
        <f t="shared" si="61"/>
        <v>0</v>
      </c>
      <c r="AM118" s="565">
        <f t="shared" si="62"/>
        <v>0</v>
      </c>
      <c r="AN118" s="575">
        <f>'R.P. SEMANAL'!AJ118</f>
        <v>0</v>
      </c>
      <c r="AO118" s="565">
        <f t="shared" si="40"/>
        <v>0</v>
      </c>
      <c r="AP118" s="565">
        <f t="shared" si="63"/>
        <v>0</v>
      </c>
      <c r="AQ118" s="575">
        <f>'R.P. SEMANAL'!AL118</f>
        <v>0</v>
      </c>
      <c r="AR118" s="565">
        <f t="shared" si="64"/>
        <v>0</v>
      </c>
      <c r="AS118" s="565">
        <f t="shared" si="65"/>
        <v>0</v>
      </c>
      <c r="AT118" s="575">
        <f>'R.P. SEMANAL'!AN118</f>
        <v>0</v>
      </c>
      <c r="AU118" s="565">
        <f t="shared" si="66"/>
        <v>0</v>
      </c>
      <c r="AV118" s="565">
        <f t="shared" si="67"/>
        <v>0</v>
      </c>
      <c r="AW118" s="575">
        <f>'R.P. SEMANAL'!AP118</f>
        <v>0</v>
      </c>
      <c r="AX118" s="636">
        <f t="shared" si="68"/>
        <v>0</v>
      </c>
      <c r="AY118" s="775">
        <f t="shared" si="69"/>
        <v>0</v>
      </c>
      <c r="AZ118" s="847">
        <f t="shared" si="73"/>
        <v>0</v>
      </c>
      <c r="BA118" s="846">
        <f t="shared" si="71"/>
        <v>0</v>
      </c>
      <c r="BB118" s="849">
        <f t="shared" si="72"/>
        <v>0</v>
      </c>
      <c r="BC118" s="782"/>
      <c r="BD118" s="633">
        <f>'R.P. SEMANAL'!BZ118</f>
        <v>0</v>
      </c>
      <c r="BE118" s="633">
        <f>'R.P. SEMANAL'!CB118</f>
        <v>0</v>
      </c>
      <c r="BF118" s="633">
        <f>'R.P. SEMANAL'!CD118</f>
        <v>0</v>
      </c>
      <c r="BG118" s="633">
        <f>'R.P. SEMANAL'!CF118</f>
        <v>0</v>
      </c>
      <c r="BH118" s="633">
        <f>'R.P. SEMANAL'!CH118</f>
        <v>0</v>
      </c>
      <c r="BI118" s="633">
        <f>'R.P. SEMANAL'!CJ118</f>
        <v>0</v>
      </c>
      <c r="BJ118" s="633">
        <f>'R.P. SEMANAL'!CL118</f>
        <v>0</v>
      </c>
      <c r="BK118" s="633">
        <f>'R.P. SEMANAL'!CN118</f>
        <v>0</v>
      </c>
      <c r="BL118" s="633">
        <f>'R.P. SEMANAL'!CP118</f>
        <v>0</v>
      </c>
      <c r="BM118" s="858">
        <f t="shared" si="70"/>
        <v>0</v>
      </c>
      <c r="BN118" s="1018" t="str">
        <f>IF('R.P. SEMANAL'!CX118="","",'R.P. SEMANAL'!CX118)</f>
        <v/>
      </c>
      <c r="BO118" s="1019"/>
      <c r="BP118" s="1020"/>
    </row>
    <row r="119" spans="1:68" ht="22.5" customHeight="1" x14ac:dyDescent="0.2">
      <c r="A119" s="1027"/>
      <c r="B119" s="862" t="str">
        <f>IF('R.P. SEMANAL'!J119="","",'R.P. SEMANAL'!J119)</f>
        <v/>
      </c>
      <c r="C119" s="577" t="str">
        <f>IF('R.P. SEMANAL'!K119="","",'R.P. SEMANAL'!K119)</f>
        <v/>
      </c>
      <c r="D119" s="575">
        <f>'R.P. SEMANAL'!L119</f>
        <v>0</v>
      </c>
      <c r="E119" s="576">
        <f t="shared" si="41"/>
        <v>0</v>
      </c>
      <c r="F119" s="576">
        <f t="shared" si="42"/>
        <v>0</v>
      </c>
      <c r="G119" s="575">
        <f>'R.P. SEMANAL'!N119</f>
        <v>0</v>
      </c>
      <c r="H119" s="565">
        <f t="shared" si="43"/>
        <v>0</v>
      </c>
      <c r="I119" s="565">
        <f t="shared" si="44"/>
        <v>0</v>
      </c>
      <c r="J119" s="575">
        <f>'R.P. SEMANAL'!P119</f>
        <v>0</v>
      </c>
      <c r="K119" s="565">
        <f t="shared" si="45"/>
        <v>0</v>
      </c>
      <c r="L119" s="565">
        <f t="shared" si="46"/>
        <v>0</v>
      </c>
      <c r="M119" s="575">
        <f>'R.P. SEMANAL'!R119</f>
        <v>0</v>
      </c>
      <c r="N119" s="565">
        <f t="shared" si="38"/>
        <v>0</v>
      </c>
      <c r="O119" s="565">
        <f t="shared" si="47"/>
        <v>0</v>
      </c>
      <c r="P119" s="575">
        <f>'R.P. SEMANAL'!T119</f>
        <v>0</v>
      </c>
      <c r="Q119" s="565">
        <f t="shared" si="48"/>
        <v>0</v>
      </c>
      <c r="R119" s="565">
        <f t="shared" si="49"/>
        <v>0</v>
      </c>
      <c r="S119" s="575">
        <f>'R.P. SEMANAL'!V119</f>
        <v>0</v>
      </c>
      <c r="T119" s="835">
        <f t="shared" si="50"/>
        <v>0</v>
      </c>
      <c r="U119" s="835">
        <f t="shared" si="51"/>
        <v>0</v>
      </c>
      <c r="V119" s="575">
        <f>'R.P. SEMANAL'!X119</f>
        <v>0</v>
      </c>
      <c r="W119" s="565">
        <f t="shared" si="39"/>
        <v>0</v>
      </c>
      <c r="X119" s="565">
        <f t="shared" si="52"/>
        <v>0</v>
      </c>
      <c r="Y119" s="575">
        <f>'R.P. SEMANAL'!Z119</f>
        <v>0</v>
      </c>
      <c r="Z119" s="565">
        <f t="shared" si="53"/>
        <v>0</v>
      </c>
      <c r="AA119" s="565">
        <f t="shared" si="54"/>
        <v>0</v>
      </c>
      <c r="AB119" s="575">
        <f>'R.P. SEMANAL'!AB119</f>
        <v>0</v>
      </c>
      <c r="AC119" s="565">
        <f t="shared" si="55"/>
        <v>0</v>
      </c>
      <c r="AD119" s="565">
        <f t="shared" si="56"/>
        <v>0</v>
      </c>
      <c r="AE119" s="575">
        <f>'R.P. SEMANAL'!AD119</f>
        <v>0</v>
      </c>
      <c r="AF119" s="565">
        <f t="shared" si="57"/>
        <v>0</v>
      </c>
      <c r="AG119" s="565">
        <f t="shared" si="58"/>
        <v>0</v>
      </c>
      <c r="AH119" s="575">
        <f>'R.P. SEMANAL'!AF119</f>
        <v>0</v>
      </c>
      <c r="AI119" s="565">
        <f t="shared" si="59"/>
        <v>0</v>
      </c>
      <c r="AJ119" s="565">
        <f t="shared" si="60"/>
        <v>0</v>
      </c>
      <c r="AK119" s="575">
        <f>'R.P. SEMANAL'!AH119</f>
        <v>0</v>
      </c>
      <c r="AL119" s="565">
        <f t="shared" si="61"/>
        <v>0</v>
      </c>
      <c r="AM119" s="565">
        <f t="shared" si="62"/>
        <v>0</v>
      </c>
      <c r="AN119" s="575">
        <f>'R.P. SEMANAL'!AJ119</f>
        <v>0</v>
      </c>
      <c r="AO119" s="565">
        <f t="shared" si="40"/>
        <v>0</v>
      </c>
      <c r="AP119" s="565">
        <f t="shared" si="63"/>
        <v>0</v>
      </c>
      <c r="AQ119" s="575">
        <f>'R.P. SEMANAL'!AL119</f>
        <v>0</v>
      </c>
      <c r="AR119" s="565">
        <f t="shared" si="64"/>
        <v>0</v>
      </c>
      <c r="AS119" s="565">
        <f t="shared" si="65"/>
        <v>0</v>
      </c>
      <c r="AT119" s="575">
        <f>'R.P. SEMANAL'!AN119</f>
        <v>0</v>
      </c>
      <c r="AU119" s="565">
        <f t="shared" si="66"/>
        <v>0</v>
      </c>
      <c r="AV119" s="565">
        <f t="shared" si="67"/>
        <v>0</v>
      </c>
      <c r="AW119" s="575">
        <f>'R.P. SEMANAL'!AP119</f>
        <v>0</v>
      </c>
      <c r="AX119" s="636">
        <f t="shared" si="68"/>
        <v>0</v>
      </c>
      <c r="AY119" s="775">
        <f t="shared" si="69"/>
        <v>0</v>
      </c>
      <c r="AZ119" s="847">
        <f t="shared" si="73"/>
        <v>0</v>
      </c>
      <c r="BA119" s="846">
        <f t="shared" si="71"/>
        <v>0</v>
      </c>
      <c r="BB119" s="849">
        <f t="shared" si="72"/>
        <v>0</v>
      </c>
      <c r="BC119" s="782"/>
      <c r="BD119" s="633">
        <f>'R.P. SEMANAL'!BZ119</f>
        <v>0</v>
      </c>
      <c r="BE119" s="633">
        <f>'R.P. SEMANAL'!CB119</f>
        <v>0</v>
      </c>
      <c r="BF119" s="633">
        <f>'R.P. SEMANAL'!CD119</f>
        <v>0</v>
      </c>
      <c r="BG119" s="633">
        <f>'R.P. SEMANAL'!CF119</f>
        <v>0</v>
      </c>
      <c r="BH119" s="633">
        <f>'R.P. SEMANAL'!CH119</f>
        <v>0</v>
      </c>
      <c r="BI119" s="633">
        <f>'R.P. SEMANAL'!CJ119</f>
        <v>0</v>
      </c>
      <c r="BJ119" s="633">
        <f>'R.P. SEMANAL'!CL119</f>
        <v>0</v>
      </c>
      <c r="BK119" s="633">
        <f>'R.P. SEMANAL'!CN119</f>
        <v>0</v>
      </c>
      <c r="BL119" s="633">
        <f>'R.P. SEMANAL'!CP119</f>
        <v>0</v>
      </c>
      <c r="BM119" s="858">
        <f t="shared" si="70"/>
        <v>0</v>
      </c>
      <c r="BN119" s="1018" t="str">
        <f>IF('R.P. SEMANAL'!CX119="","",'R.P. SEMANAL'!CX119)</f>
        <v/>
      </c>
      <c r="BO119" s="1019"/>
      <c r="BP119" s="1020"/>
    </row>
    <row r="120" spans="1:68" ht="22.5" customHeight="1" x14ac:dyDescent="0.2">
      <c r="A120" s="1027"/>
      <c r="B120" s="862" t="str">
        <f>IF('R.P. SEMANAL'!J120="","",'R.P. SEMANAL'!J120)</f>
        <v/>
      </c>
      <c r="C120" s="577" t="str">
        <f>IF('R.P. SEMANAL'!K120="","",'R.P. SEMANAL'!K120)</f>
        <v/>
      </c>
      <c r="D120" s="575">
        <f>'R.P. SEMANAL'!L120</f>
        <v>0</v>
      </c>
      <c r="E120" s="576">
        <f t="shared" si="41"/>
        <v>0</v>
      </c>
      <c r="F120" s="576">
        <f t="shared" si="42"/>
        <v>0</v>
      </c>
      <c r="G120" s="575">
        <f>'R.P. SEMANAL'!N120</f>
        <v>0</v>
      </c>
      <c r="H120" s="565">
        <f t="shared" si="43"/>
        <v>0</v>
      </c>
      <c r="I120" s="565">
        <f t="shared" si="44"/>
        <v>0</v>
      </c>
      <c r="J120" s="575">
        <f>'R.P. SEMANAL'!P120</f>
        <v>0</v>
      </c>
      <c r="K120" s="565">
        <f t="shared" si="45"/>
        <v>0</v>
      </c>
      <c r="L120" s="565">
        <f t="shared" si="46"/>
        <v>0</v>
      </c>
      <c r="M120" s="575">
        <f>'R.P. SEMANAL'!R120</f>
        <v>0</v>
      </c>
      <c r="N120" s="565">
        <f t="shared" si="38"/>
        <v>0</v>
      </c>
      <c r="O120" s="565">
        <f t="shared" si="47"/>
        <v>0</v>
      </c>
      <c r="P120" s="575">
        <f>'R.P. SEMANAL'!T120</f>
        <v>0</v>
      </c>
      <c r="Q120" s="565">
        <f t="shared" si="48"/>
        <v>0</v>
      </c>
      <c r="R120" s="565">
        <f t="shared" si="49"/>
        <v>0</v>
      </c>
      <c r="S120" s="575">
        <f>'R.P. SEMANAL'!V120</f>
        <v>0</v>
      </c>
      <c r="T120" s="835">
        <f t="shared" si="50"/>
        <v>0</v>
      </c>
      <c r="U120" s="835">
        <f t="shared" si="51"/>
        <v>0</v>
      </c>
      <c r="V120" s="575">
        <f>'R.P. SEMANAL'!X120</f>
        <v>0</v>
      </c>
      <c r="W120" s="565">
        <f t="shared" si="39"/>
        <v>0</v>
      </c>
      <c r="X120" s="565">
        <f t="shared" si="52"/>
        <v>0</v>
      </c>
      <c r="Y120" s="575">
        <f>'R.P. SEMANAL'!Z120</f>
        <v>0</v>
      </c>
      <c r="Z120" s="565">
        <f t="shared" si="53"/>
        <v>0</v>
      </c>
      <c r="AA120" s="565">
        <f t="shared" si="54"/>
        <v>0</v>
      </c>
      <c r="AB120" s="575">
        <f>'R.P. SEMANAL'!AB120</f>
        <v>0</v>
      </c>
      <c r="AC120" s="565">
        <f t="shared" si="55"/>
        <v>0</v>
      </c>
      <c r="AD120" s="565">
        <f t="shared" si="56"/>
        <v>0</v>
      </c>
      <c r="AE120" s="575">
        <f>'R.P. SEMANAL'!AD120</f>
        <v>0</v>
      </c>
      <c r="AF120" s="565">
        <f t="shared" si="57"/>
        <v>0</v>
      </c>
      <c r="AG120" s="565">
        <f t="shared" si="58"/>
        <v>0</v>
      </c>
      <c r="AH120" s="575">
        <f>'R.P. SEMANAL'!AF120</f>
        <v>0</v>
      </c>
      <c r="AI120" s="565">
        <f t="shared" si="59"/>
        <v>0</v>
      </c>
      <c r="AJ120" s="565">
        <f t="shared" si="60"/>
        <v>0</v>
      </c>
      <c r="AK120" s="575">
        <f>'R.P. SEMANAL'!AH120</f>
        <v>0</v>
      </c>
      <c r="AL120" s="565">
        <f t="shared" si="61"/>
        <v>0</v>
      </c>
      <c r="AM120" s="565">
        <f t="shared" si="62"/>
        <v>0</v>
      </c>
      <c r="AN120" s="575">
        <f>'R.P. SEMANAL'!AJ120</f>
        <v>0</v>
      </c>
      <c r="AO120" s="565">
        <f t="shared" si="40"/>
        <v>0</v>
      </c>
      <c r="AP120" s="565">
        <f t="shared" si="63"/>
        <v>0</v>
      </c>
      <c r="AQ120" s="575">
        <f>'R.P. SEMANAL'!AL120</f>
        <v>0</v>
      </c>
      <c r="AR120" s="565">
        <f t="shared" si="64"/>
        <v>0</v>
      </c>
      <c r="AS120" s="565">
        <f t="shared" si="65"/>
        <v>0</v>
      </c>
      <c r="AT120" s="575">
        <f>'R.P. SEMANAL'!AN120</f>
        <v>0</v>
      </c>
      <c r="AU120" s="565">
        <f t="shared" si="66"/>
        <v>0</v>
      </c>
      <c r="AV120" s="565">
        <f t="shared" si="67"/>
        <v>0</v>
      </c>
      <c r="AW120" s="575">
        <f>'R.P. SEMANAL'!AP120</f>
        <v>0</v>
      </c>
      <c r="AX120" s="636">
        <f t="shared" si="68"/>
        <v>0</v>
      </c>
      <c r="AY120" s="775">
        <f t="shared" si="69"/>
        <v>0</v>
      </c>
      <c r="AZ120" s="847">
        <f t="shared" si="73"/>
        <v>0</v>
      </c>
      <c r="BA120" s="846">
        <f t="shared" si="71"/>
        <v>0</v>
      </c>
      <c r="BB120" s="849">
        <f t="shared" si="72"/>
        <v>0</v>
      </c>
      <c r="BC120" s="782"/>
      <c r="BD120" s="633">
        <f>'R.P. SEMANAL'!BZ120</f>
        <v>0</v>
      </c>
      <c r="BE120" s="633">
        <f>'R.P. SEMANAL'!CB120</f>
        <v>0</v>
      </c>
      <c r="BF120" s="633">
        <f>'R.P. SEMANAL'!CD120</f>
        <v>0</v>
      </c>
      <c r="BG120" s="633">
        <f>'R.P. SEMANAL'!CF120</f>
        <v>0</v>
      </c>
      <c r="BH120" s="633">
        <f>'R.P. SEMANAL'!CH120</f>
        <v>0</v>
      </c>
      <c r="BI120" s="633">
        <f>'R.P. SEMANAL'!CJ120</f>
        <v>0</v>
      </c>
      <c r="BJ120" s="633">
        <f>'R.P. SEMANAL'!CL120</f>
        <v>0</v>
      </c>
      <c r="BK120" s="633">
        <f>'R.P. SEMANAL'!CN120</f>
        <v>0</v>
      </c>
      <c r="BL120" s="633">
        <f>'R.P. SEMANAL'!CP120</f>
        <v>0</v>
      </c>
      <c r="BM120" s="858">
        <f t="shared" si="70"/>
        <v>0</v>
      </c>
      <c r="BN120" s="1018" t="str">
        <f>IF('R.P. SEMANAL'!CX120="","",'R.P. SEMANAL'!CX120)</f>
        <v/>
      </c>
      <c r="BO120" s="1019"/>
      <c r="BP120" s="1020"/>
    </row>
    <row r="121" spans="1:68" ht="22.5" customHeight="1" x14ac:dyDescent="0.2">
      <c r="A121" s="1027"/>
      <c r="B121" s="862" t="str">
        <f>IF('R.P. SEMANAL'!J121="","",'R.P. SEMANAL'!J121)</f>
        <v/>
      </c>
      <c r="C121" s="577" t="str">
        <f>IF('R.P. SEMANAL'!K121="","",'R.P. SEMANAL'!K121)</f>
        <v/>
      </c>
      <c r="D121" s="575">
        <f>'R.P. SEMANAL'!L121</f>
        <v>0</v>
      </c>
      <c r="E121" s="576">
        <f t="shared" si="41"/>
        <v>0</v>
      </c>
      <c r="F121" s="576">
        <f t="shared" si="42"/>
        <v>0</v>
      </c>
      <c r="G121" s="575">
        <f>'R.P. SEMANAL'!N121</f>
        <v>0</v>
      </c>
      <c r="H121" s="565">
        <f t="shared" si="43"/>
        <v>0</v>
      </c>
      <c r="I121" s="565">
        <f t="shared" si="44"/>
        <v>0</v>
      </c>
      <c r="J121" s="575">
        <f>'R.P. SEMANAL'!P121</f>
        <v>0</v>
      </c>
      <c r="K121" s="565">
        <f t="shared" si="45"/>
        <v>0</v>
      </c>
      <c r="L121" s="565">
        <f t="shared" si="46"/>
        <v>0</v>
      </c>
      <c r="M121" s="575">
        <f>'R.P. SEMANAL'!R121</f>
        <v>0</v>
      </c>
      <c r="N121" s="565">
        <f t="shared" si="38"/>
        <v>0</v>
      </c>
      <c r="O121" s="565">
        <f t="shared" si="47"/>
        <v>0</v>
      </c>
      <c r="P121" s="575">
        <f>'R.P. SEMANAL'!T121</f>
        <v>0</v>
      </c>
      <c r="Q121" s="565">
        <f t="shared" si="48"/>
        <v>0</v>
      </c>
      <c r="R121" s="565">
        <f t="shared" si="49"/>
        <v>0</v>
      </c>
      <c r="S121" s="575">
        <f>'R.P. SEMANAL'!V121</f>
        <v>0</v>
      </c>
      <c r="T121" s="835">
        <f t="shared" si="50"/>
        <v>0</v>
      </c>
      <c r="U121" s="835">
        <f t="shared" si="51"/>
        <v>0</v>
      </c>
      <c r="V121" s="575">
        <f>'R.P. SEMANAL'!X121</f>
        <v>0</v>
      </c>
      <c r="W121" s="565">
        <f t="shared" si="39"/>
        <v>0</v>
      </c>
      <c r="X121" s="565">
        <f t="shared" si="52"/>
        <v>0</v>
      </c>
      <c r="Y121" s="575">
        <f>'R.P. SEMANAL'!Z121</f>
        <v>0</v>
      </c>
      <c r="Z121" s="565">
        <f t="shared" si="53"/>
        <v>0</v>
      </c>
      <c r="AA121" s="565">
        <f t="shared" si="54"/>
        <v>0</v>
      </c>
      <c r="AB121" s="575">
        <f>'R.P. SEMANAL'!AB121</f>
        <v>0</v>
      </c>
      <c r="AC121" s="565">
        <f t="shared" si="55"/>
        <v>0</v>
      </c>
      <c r="AD121" s="565">
        <f t="shared" si="56"/>
        <v>0</v>
      </c>
      <c r="AE121" s="575">
        <f>'R.P. SEMANAL'!AD121</f>
        <v>0</v>
      </c>
      <c r="AF121" s="565">
        <f t="shared" si="57"/>
        <v>0</v>
      </c>
      <c r="AG121" s="565">
        <f t="shared" si="58"/>
        <v>0</v>
      </c>
      <c r="AH121" s="575">
        <f>'R.P. SEMANAL'!AF121</f>
        <v>0</v>
      </c>
      <c r="AI121" s="565">
        <f t="shared" si="59"/>
        <v>0</v>
      </c>
      <c r="AJ121" s="565">
        <f t="shared" si="60"/>
        <v>0</v>
      </c>
      <c r="AK121" s="575">
        <f>'R.P. SEMANAL'!AH121</f>
        <v>0</v>
      </c>
      <c r="AL121" s="565">
        <f t="shared" si="61"/>
        <v>0</v>
      </c>
      <c r="AM121" s="565">
        <f t="shared" si="62"/>
        <v>0</v>
      </c>
      <c r="AN121" s="575">
        <f>'R.P. SEMANAL'!AJ121</f>
        <v>0</v>
      </c>
      <c r="AO121" s="565">
        <f t="shared" si="40"/>
        <v>0</v>
      </c>
      <c r="AP121" s="565">
        <f t="shared" si="63"/>
        <v>0</v>
      </c>
      <c r="AQ121" s="575">
        <f>'R.P. SEMANAL'!AL121</f>
        <v>0</v>
      </c>
      <c r="AR121" s="565">
        <f t="shared" si="64"/>
        <v>0</v>
      </c>
      <c r="AS121" s="565">
        <f t="shared" si="65"/>
        <v>0</v>
      </c>
      <c r="AT121" s="575">
        <f>'R.P. SEMANAL'!AN121</f>
        <v>0</v>
      </c>
      <c r="AU121" s="565">
        <f t="shared" si="66"/>
        <v>0</v>
      </c>
      <c r="AV121" s="565">
        <f t="shared" si="67"/>
        <v>0</v>
      </c>
      <c r="AW121" s="575">
        <f>'R.P. SEMANAL'!AP121</f>
        <v>0</v>
      </c>
      <c r="AX121" s="636">
        <f t="shared" si="68"/>
        <v>0</v>
      </c>
      <c r="AY121" s="775">
        <f t="shared" si="69"/>
        <v>0</v>
      </c>
      <c r="AZ121" s="847">
        <f t="shared" si="73"/>
        <v>0</v>
      </c>
      <c r="BA121" s="846">
        <f t="shared" si="71"/>
        <v>0</v>
      </c>
      <c r="BB121" s="849">
        <f t="shared" si="72"/>
        <v>0</v>
      </c>
      <c r="BC121" s="782"/>
      <c r="BD121" s="633">
        <f>'R.P. SEMANAL'!BZ121</f>
        <v>0</v>
      </c>
      <c r="BE121" s="633">
        <f>'R.P. SEMANAL'!CB121</f>
        <v>0</v>
      </c>
      <c r="BF121" s="633">
        <f>'R.P. SEMANAL'!CD121</f>
        <v>0</v>
      </c>
      <c r="BG121" s="633">
        <f>'R.P. SEMANAL'!CF121</f>
        <v>0</v>
      </c>
      <c r="BH121" s="633">
        <f>'R.P. SEMANAL'!CH121</f>
        <v>0</v>
      </c>
      <c r="BI121" s="633">
        <f>'R.P. SEMANAL'!CJ121</f>
        <v>0</v>
      </c>
      <c r="BJ121" s="633">
        <f>'R.P. SEMANAL'!CL121</f>
        <v>0</v>
      </c>
      <c r="BK121" s="633">
        <f>'R.P. SEMANAL'!CN121</f>
        <v>0</v>
      </c>
      <c r="BL121" s="633">
        <f>'R.P. SEMANAL'!CP121</f>
        <v>0</v>
      </c>
      <c r="BM121" s="858">
        <f t="shared" si="70"/>
        <v>0</v>
      </c>
      <c r="BN121" s="1018" t="str">
        <f>IF('R.P. SEMANAL'!CX121="","",'R.P. SEMANAL'!CX121)</f>
        <v/>
      </c>
      <c r="BO121" s="1019"/>
      <c r="BP121" s="1020"/>
    </row>
    <row r="122" spans="1:68" ht="22.5" customHeight="1" x14ac:dyDescent="0.2">
      <c r="A122" s="1027"/>
      <c r="B122" s="862" t="str">
        <f>IF('R.P. SEMANAL'!J122="","",'R.P. SEMANAL'!J122)</f>
        <v/>
      </c>
      <c r="C122" s="577" t="str">
        <f>IF('R.P. SEMANAL'!K122="","",'R.P. SEMANAL'!K122)</f>
        <v/>
      </c>
      <c r="D122" s="575">
        <f>'R.P. SEMANAL'!L122</f>
        <v>0</v>
      </c>
      <c r="E122" s="576">
        <f t="shared" si="41"/>
        <v>0</v>
      </c>
      <c r="F122" s="576">
        <f t="shared" si="42"/>
        <v>0</v>
      </c>
      <c r="G122" s="575">
        <f>'R.P. SEMANAL'!N122</f>
        <v>0</v>
      </c>
      <c r="H122" s="565">
        <f t="shared" si="43"/>
        <v>0</v>
      </c>
      <c r="I122" s="565">
        <f t="shared" si="44"/>
        <v>0</v>
      </c>
      <c r="J122" s="575">
        <f>'R.P. SEMANAL'!P122</f>
        <v>0</v>
      </c>
      <c r="K122" s="565">
        <f t="shared" si="45"/>
        <v>0</v>
      </c>
      <c r="L122" s="565">
        <f t="shared" si="46"/>
        <v>0</v>
      </c>
      <c r="M122" s="575">
        <f>'R.P. SEMANAL'!R122</f>
        <v>0</v>
      </c>
      <c r="N122" s="565">
        <f t="shared" si="38"/>
        <v>0</v>
      </c>
      <c r="O122" s="565">
        <f t="shared" si="47"/>
        <v>0</v>
      </c>
      <c r="P122" s="575">
        <f>'R.P. SEMANAL'!T122</f>
        <v>0</v>
      </c>
      <c r="Q122" s="565">
        <f t="shared" si="48"/>
        <v>0</v>
      </c>
      <c r="R122" s="565">
        <f t="shared" si="49"/>
        <v>0</v>
      </c>
      <c r="S122" s="575">
        <f>'R.P. SEMANAL'!V122</f>
        <v>0</v>
      </c>
      <c r="T122" s="835">
        <f t="shared" si="50"/>
        <v>0</v>
      </c>
      <c r="U122" s="835">
        <f t="shared" si="51"/>
        <v>0</v>
      </c>
      <c r="V122" s="575">
        <f>'R.P. SEMANAL'!X122</f>
        <v>0</v>
      </c>
      <c r="W122" s="565">
        <f t="shared" si="39"/>
        <v>0</v>
      </c>
      <c r="X122" s="565">
        <f t="shared" si="52"/>
        <v>0</v>
      </c>
      <c r="Y122" s="575">
        <f>'R.P. SEMANAL'!Z122</f>
        <v>0</v>
      </c>
      <c r="Z122" s="565">
        <f t="shared" si="53"/>
        <v>0</v>
      </c>
      <c r="AA122" s="565">
        <f t="shared" si="54"/>
        <v>0</v>
      </c>
      <c r="AB122" s="575">
        <f>'R.P. SEMANAL'!AB122</f>
        <v>0</v>
      </c>
      <c r="AC122" s="565">
        <f t="shared" si="55"/>
        <v>0</v>
      </c>
      <c r="AD122" s="565">
        <f t="shared" si="56"/>
        <v>0</v>
      </c>
      <c r="AE122" s="575">
        <f>'R.P. SEMANAL'!AD122</f>
        <v>0</v>
      </c>
      <c r="AF122" s="565">
        <f t="shared" si="57"/>
        <v>0</v>
      </c>
      <c r="AG122" s="565">
        <f t="shared" si="58"/>
        <v>0</v>
      </c>
      <c r="AH122" s="575">
        <f>'R.P. SEMANAL'!AF122</f>
        <v>0</v>
      </c>
      <c r="AI122" s="565">
        <f t="shared" si="59"/>
        <v>0</v>
      </c>
      <c r="AJ122" s="565">
        <f t="shared" si="60"/>
        <v>0</v>
      </c>
      <c r="AK122" s="575">
        <f>'R.P. SEMANAL'!AH122</f>
        <v>0</v>
      </c>
      <c r="AL122" s="565">
        <f t="shared" si="61"/>
        <v>0</v>
      </c>
      <c r="AM122" s="565">
        <f t="shared" si="62"/>
        <v>0</v>
      </c>
      <c r="AN122" s="575">
        <f>'R.P. SEMANAL'!AJ122</f>
        <v>0</v>
      </c>
      <c r="AO122" s="565">
        <f t="shared" si="40"/>
        <v>0</v>
      </c>
      <c r="AP122" s="565">
        <f t="shared" si="63"/>
        <v>0</v>
      </c>
      <c r="AQ122" s="575">
        <f>'R.P. SEMANAL'!AL122</f>
        <v>0</v>
      </c>
      <c r="AR122" s="565">
        <f t="shared" si="64"/>
        <v>0</v>
      </c>
      <c r="AS122" s="565">
        <f t="shared" si="65"/>
        <v>0</v>
      </c>
      <c r="AT122" s="575">
        <f>'R.P. SEMANAL'!AN122</f>
        <v>0</v>
      </c>
      <c r="AU122" s="565">
        <f t="shared" si="66"/>
        <v>0</v>
      </c>
      <c r="AV122" s="565">
        <f t="shared" si="67"/>
        <v>0</v>
      </c>
      <c r="AW122" s="575">
        <f>'R.P. SEMANAL'!AP122</f>
        <v>0</v>
      </c>
      <c r="AX122" s="636">
        <f t="shared" si="68"/>
        <v>0</v>
      </c>
      <c r="AY122" s="775">
        <f t="shared" si="69"/>
        <v>0</v>
      </c>
      <c r="AZ122" s="847">
        <f t="shared" si="73"/>
        <v>0</v>
      </c>
      <c r="BA122" s="846">
        <f t="shared" si="71"/>
        <v>0</v>
      </c>
      <c r="BB122" s="849">
        <f t="shared" si="72"/>
        <v>0</v>
      </c>
      <c r="BC122" s="782"/>
      <c r="BD122" s="633">
        <f>'R.P. SEMANAL'!BZ122</f>
        <v>0</v>
      </c>
      <c r="BE122" s="633">
        <f>'R.P. SEMANAL'!CB122</f>
        <v>0</v>
      </c>
      <c r="BF122" s="633">
        <f>'R.P. SEMANAL'!CD122</f>
        <v>0</v>
      </c>
      <c r="BG122" s="633">
        <f>'R.P. SEMANAL'!CF122</f>
        <v>0</v>
      </c>
      <c r="BH122" s="633">
        <f>'R.P. SEMANAL'!CH122</f>
        <v>0</v>
      </c>
      <c r="BI122" s="633">
        <f>'R.P. SEMANAL'!CJ122</f>
        <v>0</v>
      </c>
      <c r="BJ122" s="633">
        <f>'R.P. SEMANAL'!CL122</f>
        <v>0</v>
      </c>
      <c r="BK122" s="633">
        <f>'R.P. SEMANAL'!CN122</f>
        <v>0</v>
      </c>
      <c r="BL122" s="633">
        <f>'R.P. SEMANAL'!CP122</f>
        <v>0</v>
      </c>
      <c r="BM122" s="858">
        <f t="shared" si="70"/>
        <v>0</v>
      </c>
      <c r="BN122" s="1018" t="str">
        <f>IF('R.P. SEMANAL'!CX122="","",'R.P. SEMANAL'!CX122)</f>
        <v/>
      </c>
      <c r="BO122" s="1019"/>
      <c r="BP122" s="1020"/>
    </row>
    <row r="123" spans="1:68" ht="22.5" customHeight="1" x14ac:dyDescent="0.2">
      <c r="A123" s="1027"/>
      <c r="B123" s="862" t="str">
        <f>IF('R.P. SEMANAL'!J123="","",'R.P. SEMANAL'!J123)</f>
        <v/>
      </c>
      <c r="C123" s="577" t="str">
        <f>IF('R.P. SEMANAL'!K123="","",'R.P. SEMANAL'!K123)</f>
        <v/>
      </c>
      <c r="D123" s="575">
        <f>'R.P. SEMANAL'!L123</f>
        <v>0</v>
      </c>
      <c r="E123" s="576">
        <f t="shared" si="41"/>
        <v>0</v>
      </c>
      <c r="F123" s="576">
        <f t="shared" si="42"/>
        <v>0</v>
      </c>
      <c r="G123" s="575">
        <f>'R.P. SEMANAL'!N123</f>
        <v>0</v>
      </c>
      <c r="H123" s="565">
        <f t="shared" si="43"/>
        <v>0</v>
      </c>
      <c r="I123" s="565">
        <f t="shared" si="44"/>
        <v>0</v>
      </c>
      <c r="J123" s="575">
        <f>'R.P. SEMANAL'!P123</f>
        <v>0</v>
      </c>
      <c r="K123" s="565">
        <f t="shared" si="45"/>
        <v>0</v>
      </c>
      <c r="L123" s="565">
        <f t="shared" si="46"/>
        <v>0</v>
      </c>
      <c r="M123" s="575">
        <f>'R.P. SEMANAL'!R123</f>
        <v>0</v>
      </c>
      <c r="N123" s="565">
        <f t="shared" si="38"/>
        <v>0</v>
      </c>
      <c r="O123" s="565">
        <f t="shared" si="47"/>
        <v>0</v>
      </c>
      <c r="P123" s="575">
        <f>'R.P. SEMANAL'!T123</f>
        <v>0</v>
      </c>
      <c r="Q123" s="565">
        <f t="shared" si="48"/>
        <v>0</v>
      </c>
      <c r="R123" s="565">
        <f t="shared" si="49"/>
        <v>0</v>
      </c>
      <c r="S123" s="575">
        <f>'R.P. SEMANAL'!V123</f>
        <v>0</v>
      </c>
      <c r="T123" s="835">
        <f t="shared" si="50"/>
        <v>0</v>
      </c>
      <c r="U123" s="835">
        <f t="shared" si="51"/>
        <v>0</v>
      </c>
      <c r="V123" s="575">
        <f>'R.P. SEMANAL'!X123</f>
        <v>0</v>
      </c>
      <c r="W123" s="565">
        <f t="shared" si="39"/>
        <v>0</v>
      </c>
      <c r="X123" s="565">
        <f t="shared" si="52"/>
        <v>0</v>
      </c>
      <c r="Y123" s="575">
        <f>'R.P. SEMANAL'!Z123</f>
        <v>0</v>
      </c>
      <c r="Z123" s="565">
        <f t="shared" si="53"/>
        <v>0</v>
      </c>
      <c r="AA123" s="565">
        <f t="shared" si="54"/>
        <v>0</v>
      </c>
      <c r="AB123" s="575">
        <f>'R.P. SEMANAL'!AB123</f>
        <v>0</v>
      </c>
      <c r="AC123" s="565">
        <f t="shared" si="55"/>
        <v>0</v>
      </c>
      <c r="AD123" s="565">
        <f t="shared" si="56"/>
        <v>0</v>
      </c>
      <c r="AE123" s="575">
        <f>'R.P. SEMANAL'!AD123</f>
        <v>0</v>
      </c>
      <c r="AF123" s="565">
        <f t="shared" si="57"/>
        <v>0</v>
      </c>
      <c r="AG123" s="565">
        <f t="shared" si="58"/>
        <v>0</v>
      </c>
      <c r="AH123" s="575">
        <f>'R.P. SEMANAL'!AF123</f>
        <v>0</v>
      </c>
      <c r="AI123" s="565">
        <f t="shared" si="59"/>
        <v>0</v>
      </c>
      <c r="AJ123" s="565">
        <f t="shared" si="60"/>
        <v>0</v>
      </c>
      <c r="AK123" s="575">
        <f>'R.P. SEMANAL'!AH123</f>
        <v>0</v>
      </c>
      <c r="AL123" s="565">
        <f t="shared" si="61"/>
        <v>0</v>
      </c>
      <c r="AM123" s="565">
        <f t="shared" si="62"/>
        <v>0</v>
      </c>
      <c r="AN123" s="575">
        <f>'R.P. SEMANAL'!AJ123</f>
        <v>0</v>
      </c>
      <c r="AO123" s="565">
        <f t="shared" si="40"/>
        <v>0</v>
      </c>
      <c r="AP123" s="565">
        <f t="shared" si="63"/>
        <v>0</v>
      </c>
      <c r="AQ123" s="575">
        <f>'R.P. SEMANAL'!AL123</f>
        <v>0</v>
      </c>
      <c r="AR123" s="565">
        <f t="shared" si="64"/>
        <v>0</v>
      </c>
      <c r="AS123" s="565">
        <f t="shared" si="65"/>
        <v>0</v>
      </c>
      <c r="AT123" s="575">
        <f>'R.P. SEMANAL'!AN123</f>
        <v>0</v>
      </c>
      <c r="AU123" s="565">
        <f t="shared" si="66"/>
        <v>0</v>
      </c>
      <c r="AV123" s="565">
        <f t="shared" si="67"/>
        <v>0</v>
      </c>
      <c r="AW123" s="575">
        <f>'R.P. SEMANAL'!AP123</f>
        <v>0</v>
      </c>
      <c r="AX123" s="636">
        <f t="shared" si="68"/>
        <v>0</v>
      </c>
      <c r="AY123" s="775">
        <f t="shared" si="69"/>
        <v>0</v>
      </c>
      <c r="AZ123" s="847">
        <f t="shared" si="73"/>
        <v>0</v>
      </c>
      <c r="BA123" s="846">
        <f t="shared" si="71"/>
        <v>0</v>
      </c>
      <c r="BB123" s="849">
        <f t="shared" si="72"/>
        <v>0</v>
      </c>
      <c r="BC123" s="782"/>
      <c r="BD123" s="633">
        <f>'R.P. SEMANAL'!BZ123</f>
        <v>0</v>
      </c>
      <c r="BE123" s="633">
        <f>'R.P. SEMANAL'!CB123</f>
        <v>0</v>
      </c>
      <c r="BF123" s="633">
        <f>'R.P. SEMANAL'!CD123</f>
        <v>0</v>
      </c>
      <c r="BG123" s="633">
        <f>'R.P. SEMANAL'!CF123</f>
        <v>0</v>
      </c>
      <c r="BH123" s="633">
        <f>'R.P. SEMANAL'!CH123</f>
        <v>0</v>
      </c>
      <c r="BI123" s="633">
        <f>'R.P. SEMANAL'!CJ123</f>
        <v>0</v>
      </c>
      <c r="BJ123" s="633">
        <f>'R.P. SEMANAL'!CL123</f>
        <v>0</v>
      </c>
      <c r="BK123" s="633">
        <f>'R.P. SEMANAL'!CN123</f>
        <v>0</v>
      </c>
      <c r="BL123" s="633">
        <f>'R.P. SEMANAL'!CP123</f>
        <v>0</v>
      </c>
      <c r="BM123" s="858">
        <f t="shared" si="70"/>
        <v>0</v>
      </c>
      <c r="BN123" s="1018" t="str">
        <f>IF('R.P. SEMANAL'!CX123="","",'R.P. SEMANAL'!CX123)</f>
        <v/>
      </c>
      <c r="BO123" s="1019"/>
      <c r="BP123" s="1020"/>
    </row>
    <row r="124" spans="1:68" ht="22.5" customHeight="1" x14ac:dyDescent="0.2">
      <c r="A124" s="1027"/>
      <c r="B124" s="862" t="str">
        <f>IF('R.P. SEMANAL'!J124="","",'R.P. SEMANAL'!J124)</f>
        <v/>
      </c>
      <c r="C124" s="577" t="str">
        <f>IF('R.P. SEMANAL'!K124="","",'R.P. SEMANAL'!K124)</f>
        <v/>
      </c>
      <c r="D124" s="575">
        <f>'R.P. SEMANAL'!L124</f>
        <v>0</v>
      </c>
      <c r="E124" s="576">
        <f t="shared" si="41"/>
        <v>0</v>
      </c>
      <c r="F124" s="576">
        <f t="shared" si="42"/>
        <v>0</v>
      </c>
      <c r="G124" s="575">
        <f>'R.P. SEMANAL'!N124</f>
        <v>0</v>
      </c>
      <c r="H124" s="565">
        <f t="shared" si="43"/>
        <v>0</v>
      </c>
      <c r="I124" s="565">
        <f t="shared" si="44"/>
        <v>0</v>
      </c>
      <c r="J124" s="575">
        <f>'R.P. SEMANAL'!P124</f>
        <v>0</v>
      </c>
      <c r="K124" s="565">
        <f t="shared" si="45"/>
        <v>0</v>
      </c>
      <c r="L124" s="565">
        <f t="shared" si="46"/>
        <v>0</v>
      </c>
      <c r="M124" s="575">
        <f>'R.P. SEMANAL'!R124</f>
        <v>0</v>
      </c>
      <c r="N124" s="565">
        <f t="shared" si="38"/>
        <v>0</v>
      </c>
      <c r="O124" s="565">
        <f t="shared" si="47"/>
        <v>0</v>
      </c>
      <c r="P124" s="575">
        <f>'R.P. SEMANAL'!T124</f>
        <v>0</v>
      </c>
      <c r="Q124" s="565">
        <f t="shared" si="48"/>
        <v>0</v>
      </c>
      <c r="R124" s="565">
        <f t="shared" si="49"/>
        <v>0</v>
      </c>
      <c r="S124" s="575">
        <f>'R.P. SEMANAL'!V124</f>
        <v>0</v>
      </c>
      <c r="T124" s="835">
        <f t="shared" si="50"/>
        <v>0</v>
      </c>
      <c r="U124" s="835">
        <f t="shared" si="51"/>
        <v>0</v>
      </c>
      <c r="V124" s="575">
        <f>'R.P. SEMANAL'!X124</f>
        <v>0</v>
      </c>
      <c r="W124" s="565">
        <f t="shared" si="39"/>
        <v>0</v>
      </c>
      <c r="X124" s="565">
        <f t="shared" si="52"/>
        <v>0</v>
      </c>
      <c r="Y124" s="575">
        <f>'R.P. SEMANAL'!Z124</f>
        <v>0</v>
      </c>
      <c r="Z124" s="565">
        <f t="shared" si="53"/>
        <v>0</v>
      </c>
      <c r="AA124" s="565">
        <f t="shared" si="54"/>
        <v>0</v>
      </c>
      <c r="AB124" s="575">
        <f>'R.P. SEMANAL'!AB124</f>
        <v>0</v>
      </c>
      <c r="AC124" s="565">
        <f t="shared" si="55"/>
        <v>0</v>
      </c>
      <c r="AD124" s="565">
        <f t="shared" si="56"/>
        <v>0</v>
      </c>
      <c r="AE124" s="575">
        <f>'R.P. SEMANAL'!AD124</f>
        <v>0</v>
      </c>
      <c r="AF124" s="565">
        <f t="shared" si="57"/>
        <v>0</v>
      </c>
      <c r="AG124" s="565">
        <f t="shared" si="58"/>
        <v>0</v>
      </c>
      <c r="AH124" s="575">
        <f>'R.P. SEMANAL'!AF124</f>
        <v>0</v>
      </c>
      <c r="AI124" s="565">
        <f t="shared" si="59"/>
        <v>0</v>
      </c>
      <c r="AJ124" s="565">
        <f t="shared" si="60"/>
        <v>0</v>
      </c>
      <c r="AK124" s="575">
        <f>'R.P. SEMANAL'!AH124</f>
        <v>0</v>
      </c>
      <c r="AL124" s="565">
        <f t="shared" si="61"/>
        <v>0</v>
      </c>
      <c r="AM124" s="565">
        <f t="shared" si="62"/>
        <v>0</v>
      </c>
      <c r="AN124" s="575">
        <f>'R.P. SEMANAL'!AJ124</f>
        <v>0</v>
      </c>
      <c r="AO124" s="565">
        <f t="shared" si="40"/>
        <v>0</v>
      </c>
      <c r="AP124" s="565">
        <f t="shared" si="63"/>
        <v>0</v>
      </c>
      <c r="AQ124" s="575">
        <f>'R.P. SEMANAL'!AL124</f>
        <v>0</v>
      </c>
      <c r="AR124" s="565">
        <f t="shared" si="64"/>
        <v>0</v>
      </c>
      <c r="AS124" s="565">
        <f t="shared" si="65"/>
        <v>0</v>
      </c>
      <c r="AT124" s="575">
        <f>'R.P. SEMANAL'!AN124</f>
        <v>0</v>
      </c>
      <c r="AU124" s="565">
        <f t="shared" si="66"/>
        <v>0</v>
      </c>
      <c r="AV124" s="565">
        <f t="shared" si="67"/>
        <v>0</v>
      </c>
      <c r="AW124" s="575">
        <f>'R.P. SEMANAL'!AP124</f>
        <v>0</v>
      </c>
      <c r="AX124" s="636">
        <f t="shared" si="68"/>
        <v>0</v>
      </c>
      <c r="AY124" s="775">
        <f t="shared" si="69"/>
        <v>0</v>
      </c>
      <c r="AZ124" s="847">
        <f t="shared" si="73"/>
        <v>0</v>
      </c>
      <c r="BA124" s="846">
        <f t="shared" si="71"/>
        <v>0</v>
      </c>
      <c r="BB124" s="849">
        <f t="shared" si="72"/>
        <v>0</v>
      </c>
      <c r="BC124" s="782"/>
      <c r="BD124" s="633">
        <f>'R.P. SEMANAL'!BZ124</f>
        <v>0</v>
      </c>
      <c r="BE124" s="633">
        <f>'R.P. SEMANAL'!CB124</f>
        <v>0</v>
      </c>
      <c r="BF124" s="633">
        <f>'R.P. SEMANAL'!CD124</f>
        <v>0</v>
      </c>
      <c r="BG124" s="633">
        <f>'R.P. SEMANAL'!CF124</f>
        <v>0</v>
      </c>
      <c r="BH124" s="633">
        <f>'R.P. SEMANAL'!CH124</f>
        <v>0</v>
      </c>
      <c r="BI124" s="633">
        <f>'R.P. SEMANAL'!CJ124</f>
        <v>0</v>
      </c>
      <c r="BJ124" s="633">
        <f>'R.P. SEMANAL'!CL124</f>
        <v>0</v>
      </c>
      <c r="BK124" s="633">
        <f>'R.P. SEMANAL'!CN124</f>
        <v>0</v>
      </c>
      <c r="BL124" s="633">
        <f>'R.P. SEMANAL'!CP124</f>
        <v>0</v>
      </c>
      <c r="BM124" s="858">
        <f t="shared" si="70"/>
        <v>0</v>
      </c>
      <c r="BN124" s="1018" t="str">
        <f>IF('R.P. SEMANAL'!CX124="","",'R.P. SEMANAL'!CX124)</f>
        <v/>
      </c>
      <c r="BO124" s="1019"/>
      <c r="BP124" s="1020"/>
    </row>
    <row r="125" spans="1:68" ht="22.5" customHeight="1" x14ac:dyDescent="0.2">
      <c r="A125" s="1027"/>
      <c r="B125" s="862" t="str">
        <f>IF('R.P. SEMANAL'!J125="","",'R.P. SEMANAL'!J125)</f>
        <v/>
      </c>
      <c r="C125" s="577" t="str">
        <f>IF('R.P. SEMANAL'!K125="","",'R.P. SEMANAL'!K125)</f>
        <v/>
      </c>
      <c r="D125" s="575">
        <f>'R.P. SEMANAL'!L125</f>
        <v>0</v>
      </c>
      <c r="E125" s="576">
        <f t="shared" si="41"/>
        <v>0</v>
      </c>
      <c r="F125" s="576">
        <f t="shared" si="42"/>
        <v>0</v>
      </c>
      <c r="G125" s="575">
        <f>'R.P. SEMANAL'!N125</f>
        <v>0</v>
      </c>
      <c r="H125" s="565">
        <f t="shared" si="43"/>
        <v>0</v>
      </c>
      <c r="I125" s="565">
        <f t="shared" si="44"/>
        <v>0</v>
      </c>
      <c r="J125" s="575">
        <f>'R.P. SEMANAL'!P125</f>
        <v>0</v>
      </c>
      <c r="K125" s="565">
        <f t="shared" si="45"/>
        <v>0</v>
      </c>
      <c r="L125" s="565">
        <f t="shared" si="46"/>
        <v>0</v>
      </c>
      <c r="M125" s="575">
        <f>'R.P. SEMANAL'!R125</f>
        <v>0</v>
      </c>
      <c r="N125" s="565">
        <f t="shared" si="38"/>
        <v>0</v>
      </c>
      <c r="O125" s="565">
        <f t="shared" si="47"/>
        <v>0</v>
      </c>
      <c r="P125" s="575">
        <f>'R.P. SEMANAL'!T125</f>
        <v>0</v>
      </c>
      <c r="Q125" s="565">
        <f t="shared" si="48"/>
        <v>0</v>
      </c>
      <c r="R125" s="565">
        <f t="shared" si="49"/>
        <v>0</v>
      </c>
      <c r="S125" s="575">
        <f>'R.P. SEMANAL'!V125</f>
        <v>0</v>
      </c>
      <c r="T125" s="835">
        <f t="shared" si="50"/>
        <v>0</v>
      </c>
      <c r="U125" s="835">
        <f t="shared" si="51"/>
        <v>0</v>
      </c>
      <c r="V125" s="575">
        <f>'R.P. SEMANAL'!X125</f>
        <v>0</v>
      </c>
      <c r="W125" s="565">
        <f t="shared" si="39"/>
        <v>0</v>
      </c>
      <c r="X125" s="565">
        <f t="shared" si="52"/>
        <v>0</v>
      </c>
      <c r="Y125" s="575">
        <f>'R.P. SEMANAL'!Z125</f>
        <v>0</v>
      </c>
      <c r="Z125" s="565">
        <f t="shared" si="53"/>
        <v>0</v>
      </c>
      <c r="AA125" s="565">
        <f t="shared" si="54"/>
        <v>0</v>
      </c>
      <c r="AB125" s="575">
        <f>'R.P. SEMANAL'!AB125</f>
        <v>0</v>
      </c>
      <c r="AC125" s="565">
        <f t="shared" si="55"/>
        <v>0</v>
      </c>
      <c r="AD125" s="565">
        <f t="shared" si="56"/>
        <v>0</v>
      </c>
      <c r="AE125" s="575">
        <f>'R.P. SEMANAL'!AD125</f>
        <v>0</v>
      </c>
      <c r="AF125" s="565">
        <f t="shared" si="57"/>
        <v>0</v>
      </c>
      <c r="AG125" s="565">
        <f t="shared" si="58"/>
        <v>0</v>
      </c>
      <c r="AH125" s="575">
        <f>'R.P. SEMANAL'!AF125</f>
        <v>0</v>
      </c>
      <c r="AI125" s="565">
        <f t="shared" si="59"/>
        <v>0</v>
      </c>
      <c r="AJ125" s="565">
        <f t="shared" si="60"/>
        <v>0</v>
      </c>
      <c r="AK125" s="575">
        <f>'R.P. SEMANAL'!AH125</f>
        <v>0</v>
      </c>
      <c r="AL125" s="565">
        <f t="shared" si="61"/>
        <v>0</v>
      </c>
      <c r="AM125" s="565">
        <f t="shared" si="62"/>
        <v>0</v>
      </c>
      <c r="AN125" s="575">
        <f>'R.P. SEMANAL'!AJ125</f>
        <v>0</v>
      </c>
      <c r="AO125" s="565">
        <f t="shared" si="40"/>
        <v>0</v>
      </c>
      <c r="AP125" s="565">
        <f t="shared" si="63"/>
        <v>0</v>
      </c>
      <c r="AQ125" s="575">
        <f>'R.P. SEMANAL'!AL125</f>
        <v>0</v>
      </c>
      <c r="AR125" s="565">
        <f t="shared" si="64"/>
        <v>0</v>
      </c>
      <c r="AS125" s="565">
        <f t="shared" si="65"/>
        <v>0</v>
      </c>
      <c r="AT125" s="575">
        <f>'R.P. SEMANAL'!AN125</f>
        <v>0</v>
      </c>
      <c r="AU125" s="565">
        <f t="shared" si="66"/>
        <v>0</v>
      </c>
      <c r="AV125" s="565">
        <f t="shared" si="67"/>
        <v>0</v>
      </c>
      <c r="AW125" s="575">
        <f>'R.P. SEMANAL'!AP125</f>
        <v>0</v>
      </c>
      <c r="AX125" s="636">
        <f t="shared" si="68"/>
        <v>0</v>
      </c>
      <c r="AY125" s="775">
        <f t="shared" si="69"/>
        <v>0</v>
      </c>
      <c r="AZ125" s="847">
        <f t="shared" si="73"/>
        <v>0</v>
      </c>
      <c r="BA125" s="846">
        <f t="shared" si="71"/>
        <v>0</v>
      </c>
      <c r="BB125" s="849">
        <f t="shared" si="72"/>
        <v>0</v>
      </c>
      <c r="BC125" s="782"/>
      <c r="BD125" s="633">
        <f>'R.P. SEMANAL'!BZ125</f>
        <v>0</v>
      </c>
      <c r="BE125" s="633">
        <f>'R.P. SEMANAL'!CB125</f>
        <v>0</v>
      </c>
      <c r="BF125" s="633">
        <f>'R.P. SEMANAL'!CD125</f>
        <v>0</v>
      </c>
      <c r="BG125" s="633">
        <f>'R.P. SEMANAL'!CF125</f>
        <v>0</v>
      </c>
      <c r="BH125" s="633">
        <f>'R.P. SEMANAL'!CH125</f>
        <v>0</v>
      </c>
      <c r="BI125" s="633">
        <f>'R.P. SEMANAL'!CJ125</f>
        <v>0</v>
      </c>
      <c r="BJ125" s="633">
        <f>'R.P. SEMANAL'!CL125</f>
        <v>0</v>
      </c>
      <c r="BK125" s="633">
        <f>'R.P. SEMANAL'!CN125</f>
        <v>0</v>
      </c>
      <c r="BL125" s="633">
        <f>'R.P. SEMANAL'!CP125</f>
        <v>0</v>
      </c>
      <c r="BM125" s="858">
        <f t="shared" si="70"/>
        <v>0</v>
      </c>
      <c r="BN125" s="1018" t="str">
        <f>IF('R.P. SEMANAL'!CX125="","",'R.P. SEMANAL'!CX125)</f>
        <v/>
      </c>
      <c r="BO125" s="1019"/>
      <c r="BP125" s="1020"/>
    </row>
    <row r="126" spans="1:68" ht="22.5" customHeight="1" x14ac:dyDescent="0.2">
      <c r="A126" s="1027"/>
      <c r="B126" s="862" t="str">
        <f>IF('R.P. SEMANAL'!J126="","",'R.P. SEMANAL'!J126)</f>
        <v/>
      </c>
      <c r="C126" s="577" t="str">
        <f>IF('R.P. SEMANAL'!K126="","",'R.P. SEMANAL'!K126)</f>
        <v/>
      </c>
      <c r="D126" s="575">
        <f>'R.P. SEMANAL'!L126</f>
        <v>0</v>
      </c>
      <c r="E126" s="576">
        <f t="shared" si="41"/>
        <v>0</v>
      </c>
      <c r="F126" s="576">
        <f t="shared" si="42"/>
        <v>0</v>
      </c>
      <c r="G126" s="575">
        <f>'R.P. SEMANAL'!N126</f>
        <v>0</v>
      </c>
      <c r="H126" s="565">
        <f t="shared" si="43"/>
        <v>0</v>
      </c>
      <c r="I126" s="565">
        <f t="shared" si="44"/>
        <v>0</v>
      </c>
      <c r="J126" s="575">
        <f>'R.P. SEMANAL'!P126</f>
        <v>0</v>
      </c>
      <c r="K126" s="565">
        <f t="shared" si="45"/>
        <v>0</v>
      </c>
      <c r="L126" s="565">
        <f t="shared" si="46"/>
        <v>0</v>
      </c>
      <c r="M126" s="575">
        <f>'R.P. SEMANAL'!R126</f>
        <v>0</v>
      </c>
      <c r="N126" s="565">
        <f t="shared" si="38"/>
        <v>0</v>
      </c>
      <c r="O126" s="565">
        <f t="shared" si="47"/>
        <v>0</v>
      </c>
      <c r="P126" s="575">
        <f>'R.P. SEMANAL'!T126</f>
        <v>0</v>
      </c>
      <c r="Q126" s="565">
        <f t="shared" si="48"/>
        <v>0</v>
      </c>
      <c r="R126" s="565">
        <f t="shared" si="49"/>
        <v>0</v>
      </c>
      <c r="S126" s="575">
        <f>'R.P. SEMANAL'!V126</f>
        <v>0</v>
      </c>
      <c r="T126" s="835">
        <f t="shared" si="50"/>
        <v>0</v>
      </c>
      <c r="U126" s="835">
        <f t="shared" si="51"/>
        <v>0</v>
      </c>
      <c r="V126" s="575">
        <f>'R.P. SEMANAL'!X126</f>
        <v>0</v>
      </c>
      <c r="W126" s="565">
        <f t="shared" si="39"/>
        <v>0</v>
      </c>
      <c r="X126" s="565">
        <f t="shared" si="52"/>
        <v>0</v>
      </c>
      <c r="Y126" s="575">
        <f>'R.P. SEMANAL'!Z126</f>
        <v>0</v>
      </c>
      <c r="Z126" s="565">
        <f t="shared" si="53"/>
        <v>0</v>
      </c>
      <c r="AA126" s="565">
        <f t="shared" si="54"/>
        <v>0</v>
      </c>
      <c r="AB126" s="575">
        <f>'R.P. SEMANAL'!AB126</f>
        <v>0</v>
      </c>
      <c r="AC126" s="565">
        <f t="shared" si="55"/>
        <v>0</v>
      </c>
      <c r="AD126" s="565">
        <f t="shared" si="56"/>
        <v>0</v>
      </c>
      <c r="AE126" s="575">
        <f>'R.P. SEMANAL'!AD126</f>
        <v>0</v>
      </c>
      <c r="AF126" s="565">
        <f t="shared" si="57"/>
        <v>0</v>
      </c>
      <c r="AG126" s="565">
        <f t="shared" si="58"/>
        <v>0</v>
      </c>
      <c r="AH126" s="575">
        <f>'R.P. SEMANAL'!AF126</f>
        <v>0</v>
      </c>
      <c r="AI126" s="565">
        <f t="shared" si="59"/>
        <v>0</v>
      </c>
      <c r="AJ126" s="565">
        <f t="shared" si="60"/>
        <v>0</v>
      </c>
      <c r="AK126" s="575">
        <f>'R.P. SEMANAL'!AH126</f>
        <v>0</v>
      </c>
      <c r="AL126" s="565">
        <f t="shared" si="61"/>
        <v>0</v>
      </c>
      <c r="AM126" s="565">
        <f t="shared" si="62"/>
        <v>0</v>
      </c>
      <c r="AN126" s="575">
        <f>'R.P. SEMANAL'!AJ126</f>
        <v>0</v>
      </c>
      <c r="AO126" s="565">
        <f t="shared" si="40"/>
        <v>0</v>
      </c>
      <c r="AP126" s="565">
        <f t="shared" si="63"/>
        <v>0</v>
      </c>
      <c r="AQ126" s="575">
        <f>'R.P. SEMANAL'!AL126</f>
        <v>0</v>
      </c>
      <c r="AR126" s="565">
        <f t="shared" si="64"/>
        <v>0</v>
      </c>
      <c r="AS126" s="565">
        <f t="shared" si="65"/>
        <v>0</v>
      </c>
      <c r="AT126" s="575">
        <f>'R.P. SEMANAL'!AN126</f>
        <v>0</v>
      </c>
      <c r="AU126" s="565">
        <f t="shared" si="66"/>
        <v>0</v>
      </c>
      <c r="AV126" s="565">
        <f t="shared" si="67"/>
        <v>0</v>
      </c>
      <c r="AW126" s="575">
        <f>'R.P. SEMANAL'!AP126</f>
        <v>0</v>
      </c>
      <c r="AX126" s="636">
        <f t="shared" si="68"/>
        <v>0</v>
      </c>
      <c r="AY126" s="775">
        <f t="shared" si="69"/>
        <v>0</v>
      </c>
      <c r="AZ126" s="847">
        <f t="shared" si="73"/>
        <v>0</v>
      </c>
      <c r="BA126" s="846">
        <f t="shared" si="71"/>
        <v>0</v>
      </c>
      <c r="BB126" s="849">
        <f t="shared" si="72"/>
        <v>0</v>
      </c>
      <c r="BC126" s="782"/>
      <c r="BD126" s="633">
        <f>'R.P. SEMANAL'!BZ126</f>
        <v>0</v>
      </c>
      <c r="BE126" s="633">
        <f>'R.P. SEMANAL'!CB126</f>
        <v>0</v>
      </c>
      <c r="BF126" s="633">
        <f>'R.P. SEMANAL'!CD126</f>
        <v>0</v>
      </c>
      <c r="BG126" s="633">
        <f>'R.P. SEMANAL'!CF126</f>
        <v>0</v>
      </c>
      <c r="BH126" s="633">
        <f>'R.P. SEMANAL'!CH126</f>
        <v>0</v>
      </c>
      <c r="BI126" s="633">
        <f>'R.P. SEMANAL'!CJ126</f>
        <v>0</v>
      </c>
      <c r="BJ126" s="633">
        <f>'R.P. SEMANAL'!CL126</f>
        <v>0</v>
      </c>
      <c r="BK126" s="633">
        <f>'R.P. SEMANAL'!CN126</f>
        <v>0</v>
      </c>
      <c r="BL126" s="633">
        <f>'R.P. SEMANAL'!CP126</f>
        <v>0</v>
      </c>
      <c r="BM126" s="858">
        <f t="shared" si="70"/>
        <v>0</v>
      </c>
      <c r="BN126" s="1018" t="str">
        <f>IF('R.P. SEMANAL'!CX126="","",'R.P. SEMANAL'!CX126)</f>
        <v/>
      </c>
      <c r="BO126" s="1019"/>
      <c r="BP126" s="1020"/>
    </row>
    <row r="127" spans="1:68" ht="22.5" customHeight="1" x14ac:dyDescent="0.2">
      <c r="A127" s="1027"/>
      <c r="B127" s="862" t="str">
        <f>IF('R.P. SEMANAL'!J127="","",'R.P. SEMANAL'!J127)</f>
        <v/>
      </c>
      <c r="C127" s="577" t="str">
        <f>IF('R.P. SEMANAL'!K127="","",'R.P. SEMANAL'!K127)</f>
        <v/>
      </c>
      <c r="D127" s="575">
        <f>'R.P. SEMANAL'!L127</f>
        <v>0</v>
      </c>
      <c r="E127" s="576">
        <f t="shared" si="41"/>
        <v>0</v>
      </c>
      <c r="F127" s="576">
        <f t="shared" si="42"/>
        <v>0</v>
      </c>
      <c r="G127" s="575">
        <f>'R.P. SEMANAL'!N127</f>
        <v>0</v>
      </c>
      <c r="H127" s="565">
        <f t="shared" si="43"/>
        <v>0</v>
      </c>
      <c r="I127" s="565">
        <f t="shared" si="44"/>
        <v>0</v>
      </c>
      <c r="J127" s="575">
        <f>'R.P. SEMANAL'!P127</f>
        <v>0</v>
      </c>
      <c r="K127" s="565">
        <f t="shared" si="45"/>
        <v>0</v>
      </c>
      <c r="L127" s="565">
        <f t="shared" si="46"/>
        <v>0</v>
      </c>
      <c r="M127" s="575">
        <f>'R.P. SEMANAL'!R127</f>
        <v>0</v>
      </c>
      <c r="N127" s="565">
        <f t="shared" si="38"/>
        <v>0</v>
      </c>
      <c r="O127" s="565">
        <f t="shared" si="47"/>
        <v>0</v>
      </c>
      <c r="P127" s="575">
        <f>'R.P. SEMANAL'!T127</f>
        <v>0</v>
      </c>
      <c r="Q127" s="565">
        <f t="shared" si="48"/>
        <v>0</v>
      </c>
      <c r="R127" s="565">
        <f t="shared" si="49"/>
        <v>0</v>
      </c>
      <c r="S127" s="575">
        <f>'R.P. SEMANAL'!V127</f>
        <v>0</v>
      </c>
      <c r="T127" s="835">
        <f t="shared" si="50"/>
        <v>0</v>
      </c>
      <c r="U127" s="835">
        <f t="shared" si="51"/>
        <v>0</v>
      </c>
      <c r="V127" s="575">
        <f>'R.P. SEMANAL'!X127</f>
        <v>0</v>
      </c>
      <c r="W127" s="565">
        <f t="shared" si="39"/>
        <v>0</v>
      </c>
      <c r="X127" s="565">
        <f t="shared" si="52"/>
        <v>0</v>
      </c>
      <c r="Y127" s="575">
        <f>'R.P. SEMANAL'!Z127</f>
        <v>0</v>
      </c>
      <c r="Z127" s="565">
        <f t="shared" si="53"/>
        <v>0</v>
      </c>
      <c r="AA127" s="565">
        <f t="shared" si="54"/>
        <v>0</v>
      </c>
      <c r="AB127" s="575">
        <f>'R.P. SEMANAL'!AB127</f>
        <v>0</v>
      </c>
      <c r="AC127" s="565">
        <f t="shared" si="55"/>
        <v>0</v>
      </c>
      <c r="AD127" s="565">
        <f t="shared" si="56"/>
        <v>0</v>
      </c>
      <c r="AE127" s="575">
        <f>'R.P. SEMANAL'!AD127</f>
        <v>0</v>
      </c>
      <c r="AF127" s="565">
        <f t="shared" si="57"/>
        <v>0</v>
      </c>
      <c r="AG127" s="565">
        <f t="shared" si="58"/>
        <v>0</v>
      </c>
      <c r="AH127" s="575">
        <f>'R.P. SEMANAL'!AF127</f>
        <v>0</v>
      </c>
      <c r="AI127" s="565">
        <f t="shared" si="59"/>
        <v>0</v>
      </c>
      <c r="AJ127" s="565">
        <f t="shared" si="60"/>
        <v>0</v>
      </c>
      <c r="AK127" s="575">
        <f>'R.P. SEMANAL'!AH127</f>
        <v>0</v>
      </c>
      <c r="AL127" s="565">
        <f t="shared" si="61"/>
        <v>0</v>
      </c>
      <c r="AM127" s="565">
        <f t="shared" si="62"/>
        <v>0</v>
      </c>
      <c r="AN127" s="575">
        <f>'R.P. SEMANAL'!AJ127</f>
        <v>0</v>
      </c>
      <c r="AO127" s="565">
        <f t="shared" si="40"/>
        <v>0</v>
      </c>
      <c r="AP127" s="565">
        <f t="shared" si="63"/>
        <v>0</v>
      </c>
      <c r="AQ127" s="575">
        <f>'R.P. SEMANAL'!AL127</f>
        <v>0</v>
      </c>
      <c r="AR127" s="565">
        <f t="shared" si="64"/>
        <v>0</v>
      </c>
      <c r="AS127" s="565">
        <f t="shared" si="65"/>
        <v>0</v>
      </c>
      <c r="AT127" s="575">
        <f>'R.P. SEMANAL'!AN127</f>
        <v>0</v>
      </c>
      <c r="AU127" s="565">
        <f t="shared" si="66"/>
        <v>0</v>
      </c>
      <c r="AV127" s="565">
        <f t="shared" si="67"/>
        <v>0</v>
      </c>
      <c r="AW127" s="575">
        <f>'R.P. SEMANAL'!AP127</f>
        <v>0</v>
      </c>
      <c r="AX127" s="636">
        <f t="shared" si="68"/>
        <v>0</v>
      </c>
      <c r="AY127" s="775">
        <f t="shared" si="69"/>
        <v>0</v>
      </c>
      <c r="AZ127" s="847">
        <f t="shared" si="73"/>
        <v>0</v>
      </c>
      <c r="BA127" s="846">
        <f t="shared" si="71"/>
        <v>0</v>
      </c>
      <c r="BB127" s="849">
        <f t="shared" si="72"/>
        <v>0</v>
      </c>
      <c r="BC127" s="782"/>
      <c r="BD127" s="633">
        <f>'R.P. SEMANAL'!BZ127</f>
        <v>0</v>
      </c>
      <c r="BE127" s="633">
        <f>'R.P. SEMANAL'!CB127</f>
        <v>0</v>
      </c>
      <c r="BF127" s="633">
        <f>'R.P. SEMANAL'!CD127</f>
        <v>0</v>
      </c>
      <c r="BG127" s="633">
        <f>'R.P. SEMANAL'!CF127</f>
        <v>0</v>
      </c>
      <c r="BH127" s="633">
        <f>'R.P. SEMANAL'!CH127</f>
        <v>0</v>
      </c>
      <c r="BI127" s="633">
        <f>'R.P. SEMANAL'!CJ127</f>
        <v>0</v>
      </c>
      <c r="BJ127" s="633">
        <f>'R.P. SEMANAL'!CL127</f>
        <v>0</v>
      </c>
      <c r="BK127" s="633">
        <f>'R.P. SEMANAL'!CN127</f>
        <v>0</v>
      </c>
      <c r="BL127" s="633">
        <f>'R.P. SEMANAL'!CP127</f>
        <v>0</v>
      </c>
      <c r="BM127" s="858">
        <f t="shared" si="70"/>
        <v>0</v>
      </c>
      <c r="BN127" s="1018" t="str">
        <f>IF('R.P. SEMANAL'!CX127="","",'R.P. SEMANAL'!CX127)</f>
        <v/>
      </c>
      <c r="BO127" s="1019"/>
      <c r="BP127" s="1020"/>
    </row>
    <row r="128" spans="1:68" ht="22.5" customHeight="1" x14ac:dyDescent="0.2">
      <c r="A128" s="1027"/>
      <c r="B128" s="862" t="str">
        <f>IF('R.P. SEMANAL'!J128="","",'R.P. SEMANAL'!J128)</f>
        <v/>
      </c>
      <c r="C128" s="577" t="str">
        <f>IF('R.P. SEMANAL'!K128="","",'R.P. SEMANAL'!K128)</f>
        <v/>
      </c>
      <c r="D128" s="575">
        <f>'R.P. SEMANAL'!L128</f>
        <v>0</v>
      </c>
      <c r="E128" s="576">
        <f t="shared" si="41"/>
        <v>0</v>
      </c>
      <c r="F128" s="576">
        <f t="shared" si="42"/>
        <v>0</v>
      </c>
      <c r="G128" s="575">
        <f>'R.P. SEMANAL'!N128</f>
        <v>0</v>
      </c>
      <c r="H128" s="565">
        <f t="shared" si="43"/>
        <v>0</v>
      </c>
      <c r="I128" s="565">
        <f t="shared" si="44"/>
        <v>0</v>
      </c>
      <c r="J128" s="575">
        <f>'R.P. SEMANAL'!P128</f>
        <v>0</v>
      </c>
      <c r="K128" s="565">
        <f t="shared" si="45"/>
        <v>0</v>
      </c>
      <c r="L128" s="565">
        <f t="shared" si="46"/>
        <v>0</v>
      </c>
      <c r="M128" s="575">
        <f>'R.P. SEMANAL'!R128</f>
        <v>0</v>
      </c>
      <c r="N128" s="565">
        <f t="shared" si="38"/>
        <v>0</v>
      </c>
      <c r="O128" s="565">
        <f t="shared" si="47"/>
        <v>0</v>
      </c>
      <c r="P128" s="575">
        <f>'R.P. SEMANAL'!T128</f>
        <v>0</v>
      </c>
      <c r="Q128" s="565">
        <f t="shared" si="48"/>
        <v>0</v>
      </c>
      <c r="R128" s="565">
        <f t="shared" si="49"/>
        <v>0</v>
      </c>
      <c r="S128" s="575">
        <f>'R.P. SEMANAL'!V128</f>
        <v>0</v>
      </c>
      <c r="T128" s="835">
        <f t="shared" si="50"/>
        <v>0</v>
      </c>
      <c r="U128" s="835">
        <f t="shared" si="51"/>
        <v>0</v>
      </c>
      <c r="V128" s="575">
        <f>'R.P. SEMANAL'!X128</f>
        <v>0</v>
      </c>
      <c r="W128" s="565">
        <f t="shared" si="39"/>
        <v>0</v>
      </c>
      <c r="X128" s="565">
        <f t="shared" si="52"/>
        <v>0</v>
      </c>
      <c r="Y128" s="575">
        <f>'R.P. SEMANAL'!Z128</f>
        <v>0</v>
      </c>
      <c r="Z128" s="565">
        <f t="shared" si="53"/>
        <v>0</v>
      </c>
      <c r="AA128" s="565">
        <f t="shared" si="54"/>
        <v>0</v>
      </c>
      <c r="AB128" s="575">
        <f>'R.P. SEMANAL'!AB128</f>
        <v>0</v>
      </c>
      <c r="AC128" s="565">
        <f t="shared" si="55"/>
        <v>0</v>
      </c>
      <c r="AD128" s="565">
        <f t="shared" si="56"/>
        <v>0</v>
      </c>
      <c r="AE128" s="575">
        <f>'R.P. SEMANAL'!AD128</f>
        <v>0</v>
      </c>
      <c r="AF128" s="565">
        <f t="shared" si="57"/>
        <v>0</v>
      </c>
      <c r="AG128" s="565">
        <f t="shared" si="58"/>
        <v>0</v>
      </c>
      <c r="AH128" s="575">
        <f>'R.P. SEMANAL'!AF128</f>
        <v>0</v>
      </c>
      <c r="AI128" s="565">
        <f t="shared" si="59"/>
        <v>0</v>
      </c>
      <c r="AJ128" s="565">
        <f t="shared" si="60"/>
        <v>0</v>
      </c>
      <c r="AK128" s="575">
        <f>'R.P. SEMANAL'!AH128</f>
        <v>0</v>
      </c>
      <c r="AL128" s="565">
        <f t="shared" si="61"/>
        <v>0</v>
      </c>
      <c r="AM128" s="565">
        <f t="shared" si="62"/>
        <v>0</v>
      </c>
      <c r="AN128" s="575">
        <f>'R.P. SEMANAL'!AJ128</f>
        <v>0</v>
      </c>
      <c r="AO128" s="565">
        <f t="shared" si="40"/>
        <v>0</v>
      </c>
      <c r="AP128" s="565">
        <f t="shared" si="63"/>
        <v>0</v>
      </c>
      <c r="AQ128" s="575">
        <f>'R.P. SEMANAL'!AL128</f>
        <v>0</v>
      </c>
      <c r="AR128" s="565">
        <f t="shared" si="64"/>
        <v>0</v>
      </c>
      <c r="AS128" s="565">
        <f t="shared" si="65"/>
        <v>0</v>
      </c>
      <c r="AT128" s="575">
        <f>'R.P. SEMANAL'!AN128</f>
        <v>0</v>
      </c>
      <c r="AU128" s="565">
        <f t="shared" si="66"/>
        <v>0</v>
      </c>
      <c r="AV128" s="565">
        <f t="shared" si="67"/>
        <v>0</v>
      </c>
      <c r="AW128" s="575">
        <f>'R.P. SEMANAL'!AP128</f>
        <v>0</v>
      </c>
      <c r="AX128" s="636">
        <f t="shared" si="68"/>
        <v>0</v>
      </c>
      <c r="AY128" s="775">
        <f t="shared" si="69"/>
        <v>0</v>
      </c>
      <c r="AZ128" s="847">
        <f t="shared" si="73"/>
        <v>0</v>
      </c>
      <c r="BA128" s="846">
        <f t="shared" si="71"/>
        <v>0</v>
      </c>
      <c r="BB128" s="849">
        <f t="shared" si="72"/>
        <v>0</v>
      </c>
      <c r="BC128" s="782"/>
      <c r="BD128" s="633">
        <f>'R.P. SEMANAL'!BZ128</f>
        <v>0</v>
      </c>
      <c r="BE128" s="633">
        <f>'R.P. SEMANAL'!CB128</f>
        <v>0</v>
      </c>
      <c r="BF128" s="633">
        <f>'R.P. SEMANAL'!CD128</f>
        <v>0</v>
      </c>
      <c r="BG128" s="633">
        <f>'R.P. SEMANAL'!CF128</f>
        <v>0</v>
      </c>
      <c r="BH128" s="633">
        <f>'R.P. SEMANAL'!CH128</f>
        <v>0</v>
      </c>
      <c r="BI128" s="633">
        <f>'R.P. SEMANAL'!CJ128</f>
        <v>0</v>
      </c>
      <c r="BJ128" s="633">
        <f>'R.P. SEMANAL'!CL128</f>
        <v>0</v>
      </c>
      <c r="BK128" s="633">
        <f>'R.P. SEMANAL'!CN128</f>
        <v>0</v>
      </c>
      <c r="BL128" s="633">
        <f>'R.P. SEMANAL'!CP128</f>
        <v>0</v>
      </c>
      <c r="BM128" s="858">
        <f t="shared" si="70"/>
        <v>0</v>
      </c>
      <c r="BN128" s="1018" t="str">
        <f>IF('R.P. SEMANAL'!CX128="","",'R.P. SEMANAL'!CX128)</f>
        <v/>
      </c>
      <c r="BO128" s="1019"/>
      <c r="BP128" s="1020"/>
    </row>
    <row r="129" spans="1:68" ht="22.5" customHeight="1" x14ac:dyDescent="0.2">
      <c r="A129" s="1027"/>
      <c r="B129" s="862" t="str">
        <f>IF('R.P. SEMANAL'!J129="","",'R.P. SEMANAL'!J129)</f>
        <v/>
      </c>
      <c r="C129" s="577" t="str">
        <f>IF('R.P. SEMANAL'!K129="","",'R.P. SEMANAL'!K129)</f>
        <v/>
      </c>
      <c r="D129" s="575">
        <f>'R.P. SEMANAL'!L129</f>
        <v>0</v>
      </c>
      <c r="E129" s="576">
        <f t="shared" si="41"/>
        <v>0</v>
      </c>
      <c r="F129" s="576">
        <f t="shared" si="42"/>
        <v>0</v>
      </c>
      <c r="G129" s="575">
        <f>'R.P. SEMANAL'!N129</f>
        <v>0</v>
      </c>
      <c r="H129" s="565">
        <f t="shared" si="43"/>
        <v>0</v>
      </c>
      <c r="I129" s="565">
        <f t="shared" si="44"/>
        <v>0</v>
      </c>
      <c r="J129" s="575">
        <f>'R.P. SEMANAL'!P129</f>
        <v>0</v>
      </c>
      <c r="K129" s="565">
        <f t="shared" si="45"/>
        <v>0</v>
      </c>
      <c r="L129" s="565">
        <f t="shared" si="46"/>
        <v>0</v>
      </c>
      <c r="M129" s="575">
        <f>'R.P. SEMANAL'!R129</f>
        <v>0</v>
      </c>
      <c r="N129" s="565">
        <f t="shared" si="38"/>
        <v>0</v>
      </c>
      <c r="O129" s="565">
        <f t="shared" si="47"/>
        <v>0</v>
      </c>
      <c r="P129" s="575">
        <f>'R.P. SEMANAL'!T129</f>
        <v>0</v>
      </c>
      <c r="Q129" s="565">
        <f t="shared" si="48"/>
        <v>0</v>
      </c>
      <c r="R129" s="565">
        <f t="shared" si="49"/>
        <v>0</v>
      </c>
      <c r="S129" s="575">
        <f>'R.P. SEMANAL'!V129</f>
        <v>0</v>
      </c>
      <c r="T129" s="835">
        <f t="shared" si="50"/>
        <v>0</v>
      </c>
      <c r="U129" s="835">
        <f t="shared" si="51"/>
        <v>0</v>
      </c>
      <c r="V129" s="575">
        <f>'R.P. SEMANAL'!X129</f>
        <v>0</v>
      </c>
      <c r="W129" s="565">
        <f t="shared" si="39"/>
        <v>0</v>
      </c>
      <c r="X129" s="565">
        <f t="shared" si="52"/>
        <v>0</v>
      </c>
      <c r="Y129" s="575">
        <f>'R.P. SEMANAL'!Z129</f>
        <v>0</v>
      </c>
      <c r="Z129" s="565">
        <f t="shared" si="53"/>
        <v>0</v>
      </c>
      <c r="AA129" s="565">
        <f t="shared" si="54"/>
        <v>0</v>
      </c>
      <c r="AB129" s="575">
        <f>'R.P. SEMANAL'!AB129</f>
        <v>0</v>
      </c>
      <c r="AC129" s="565">
        <f t="shared" si="55"/>
        <v>0</v>
      </c>
      <c r="AD129" s="565">
        <f t="shared" si="56"/>
        <v>0</v>
      </c>
      <c r="AE129" s="575">
        <f>'R.P. SEMANAL'!AD129</f>
        <v>0</v>
      </c>
      <c r="AF129" s="565">
        <f t="shared" si="57"/>
        <v>0</v>
      </c>
      <c r="AG129" s="565">
        <f t="shared" si="58"/>
        <v>0</v>
      </c>
      <c r="AH129" s="575">
        <f>'R.P. SEMANAL'!AF129</f>
        <v>0</v>
      </c>
      <c r="AI129" s="565">
        <f t="shared" si="59"/>
        <v>0</v>
      </c>
      <c r="AJ129" s="565">
        <f t="shared" si="60"/>
        <v>0</v>
      </c>
      <c r="AK129" s="575">
        <f>'R.P. SEMANAL'!AH129</f>
        <v>0</v>
      </c>
      <c r="AL129" s="565">
        <f t="shared" si="61"/>
        <v>0</v>
      </c>
      <c r="AM129" s="565">
        <f t="shared" si="62"/>
        <v>0</v>
      </c>
      <c r="AN129" s="575">
        <f>'R.P. SEMANAL'!AJ129</f>
        <v>0</v>
      </c>
      <c r="AO129" s="565">
        <f t="shared" si="40"/>
        <v>0</v>
      </c>
      <c r="AP129" s="565">
        <f t="shared" si="63"/>
        <v>0</v>
      </c>
      <c r="AQ129" s="575">
        <f>'R.P. SEMANAL'!AL129</f>
        <v>0</v>
      </c>
      <c r="AR129" s="565">
        <f t="shared" si="64"/>
        <v>0</v>
      </c>
      <c r="AS129" s="565">
        <f t="shared" si="65"/>
        <v>0</v>
      </c>
      <c r="AT129" s="575">
        <f>'R.P. SEMANAL'!AN129</f>
        <v>0</v>
      </c>
      <c r="AU129" s="565">
        <f t="shared" si="66"/>
        <v>0</v>
      </c>
      <c r="AV129" s="565">
        <f t="shared" si="67"/>
        <v>0</v>
      </c>
      <c r="AW129" s="575">
        <f>'R.P. SEMANAL'!AP129</f>
        <v>0</v>
      </c>
      <c r="AX129" s="636">
        <f t="shared" si="68"/>
        <v>0</v>
      </c>
      <c r="AY129" s="775">
        <f t="shared" si="69"/>
        <v>0</v>
      </c>
      <c r="AZ129" s="847">
        <f t="shared" si="73"/>
        <v>0</v>
      </c>
      <c r="BA129" s="846">
        <f t="shared" si="71"/>
        <v>0</v>
      </c>
      <c r="BB129" s="849">
        <f t="shared" si="72"/>
        <v>0</v>
      </c>
      <c r="BC129" s="782"/>
      <c r="BD129" s="633">
        <f>'R.P. SEMANAL'!BZ129</f>
        <v>0</v>
      </c>
      <c r="BE129" s="633">
        <f>'R.P. SEMANAL'!CB129</f>
        <v>0</v>
      </c>
      <c r="BF129" s="633">
        <f>'R.P. SEMANAL'!CD129</f>
        <v>0</v>
      </c>
      <c r="BG129" s="633">
        <f>'R.P. SEMANAL'!CF129</f>
        <v>0</v>
      </c>
      <c r="BH129" s="633">
        <f>'R.P. SEMANAL'!CH129</f>
        <v>0</v>
      </c>
      <c r="BI129" s="633">
        <f>'R.P. SEMANAL'!CJ129</f>
        <v>0</v>
      </c>
      <c r="BJ129" s="633">
        <f>'R.P. SEMANAL'!CL129</f>
        <v>0</v>
      </c>
      <c r="BK129" s="633">
        <f>'R.P. SEMANAL'!CN129</f>
        <v>0</v>
      </c>
      <c r="BL129" s="633">
        <f>'R.P. SEMANAL'!CP129</f>
        <v>0</v>
      </c>
      <c r="BM129" s="858">
        <f t="shared" si="70"/>
        <v>0</v>
      </c>
      <c r="BN129" s="1018" t="str">
        <f>IF('R.P. SEMANAL'!CX129="","",'R.P. SEMANAL'!CX129)</f>
        <v/>
      </c>
      <c r="BO129" s="1019"/>
      <c r="BP129" s="1020"/>
    </row>
    <row r="130" spans="1:68" ht="22.5" customHeight="1" x14ac:dyDescent="0.2">
      <c r="A130" s="1027"/>
      <c r="B130" s="862" t="str">
        <f>IF('R.P. SEMANAL'!J130="","",'R.P. SEMANAL'!J130)</f>
        <v/>
      </c>
      <c r="C130" s="577" t="str">
        <f>IF('R.P. SEMANAL'!K130="","",'R.P. SEMANAL'!K130)</f>
        <v/>
      </c>
      <c r="D130" s="575">
        <f>'R.P. SEMANAL'!L130</f>
        <v>0</v>
      </c>
      <c r="E130" s="576">
        <f t="shared" si="41"/>
        <v>0</v>
      </c>
      <c r="F130" s="576">
        <f t="shared" si="42"/>
        <v>0</v>
      </c>
      <c r="G130" s="575">
        <f>'R.P. SEMANAL'!N130</f>
        <v>0</v>
      </c>
      <c r="H130" s="565">
        <f t="shared" si="43"/>
        <v>0</v>
      </c>
      <c r="I130" s="565">
        <f t="shared" si="44"/>
        <v>0</v>
      </c>
      <c r="J130" s="575">
        <f>'R.P. SEMANAL'!P130</f>
        <v>0</v>
      </c>
      <c r="K130" s="565">
        <f t="shared" si="45"/>
        <v>0</v>
      </c>
      <c r="L130" s="565">
        <f t="shared" si="46"/>
        <v>0</v>
      </c>
      <c r="M130" s="575">
        <f>'R.P. SEMANAL'!R130</f>
        <v>0</v>
      </c>
      <c r="N130" s="565">
        <f t="shared" si="38"/>
        <v>0</v>
      </c>
      <c r="O130" s="565">
        <f t="shared" si="47"/>
        <v>0</v>
      </c>
      <c r="P130" s="575">
        <f>'R.P. SEMANAL'!T130</f>
        <v>0</v>
      </c>
      <c r="Q130" s="565">
        <f t="shared" si="48"/>
        <v>0</v>
      </c>
      <c r="R130" s="565">
        <f t="shared" si="49"/>
        <v>0</v>
      </c>
      <c r="S130" s="575">
        <f>'R.P. SEMANAL'!V130</f>
        <v>0</v>
      </c>
      <c r="T130" s="835">
        <f t="shared" si="50"/>
        <v>0</v>
      </c>
      <c r="U130" s="835">
        <f t="shared" si="51"/>
        <v>0</v>
      </c>
      <c r="V130" s="575">
        <f>'R.P. SEMANAL'!X130</f>
        <v>0</v>
      </c>
      <c r="W130" s="565">
        <f t="shared" si="39"/>
        <v>0</v>
      </c>
      <c r="X130" s="565">
        <f t="shared" si="52"/>
        <v>0</v>
      </c>
      <c r="Y130" s="575">
        <f>'R.P. SEMANAL'!Z130</f>
        <v>0</v>
      </c>
      <c r="Z130" s="565">
        <f t="shared" si="53"/>
        <v>0</v>
      </c>
      <c r="AA130" s="565">
        <f t="shared" si="54"/>
        <v>0</v>
      </c>
      <c r="AB130" s="575">
        <f>'R.P. SEMANAL'!AB130</f>
        <v>0</v>
      </c>
      <c r="AC130" s="565">
        <f t="shared" si="55"/>
        <v>0</v>
      </c>
      <c r="AD130" s="565">
        <f t="shared" si="56"/>
        <v>0</v>
      </c>
      <c r="AE130" s="575">
        <f>'R.P. SEMANAL'!AD130</f>
        <v>0</v>
      </c>
      <c r="AF130" s="565">
        <f t="shared" si="57"/>
        <v>0</v>
      </c>
      <c r="AG130" s="565">
        <f t="shared" si="58"/>
        <v>0</v>
      </c>
      <c r="AH130" s="575">
        <f>'R.P. SEMANAL'!AF130</f>
        <v>0</v>
      </c>
      <c r="AI130" s="565">
        <f t="shared" si="59"/>
        <v>0</v>
      </c>
      <c r="AJ130" s="565">
        <f t="shared" si="60"/>
        <v>0</v>
      </c>
      <c r="AK130" s="575">
        <f>'R.P. SEMANAL'!AH130</f>
        <v>0</v>
      </c>
      <c r="AL130" s="565">
        <f t="shared" si="61"/>
        <v>0</v>
      </c>
      <c r="AM130" s="565">
        <f t="shared" si="62"/>
        <v>0</v>
      </c>
      <c r="AN130" s="575">
        <f>'R.P. SEMANAL'!AJ130</f>
        <v>0</v>
      </c>
      <c r="AO130" s="565">
        <f t="shared" si="40"/>
        <v>0</v>
      </c>
      <c r="AP130" s="565">
        <f t="shared" si="63"/>
        <v>0</v>
      </c>
      <c r="AQ130" s="575">
        <f>'R.P. SEMANAL'!AL130</f>
        <v>0</v>
      </c>
      <c r="AR130" s="565">
        <f t="shared" si="64"/>
        <v>0</v>
      </c>
      <c r="AS130" s="565">
        <f t="shared" si="65"/>
        <v>0</v>
      </c>
      <c r="AT130" s="575">
        <f>'R.P. SEMANAL'!AN130</f>
        <v>0</v>
      </c>
      <c r="AU130" s="565">
        <f t="shared" si="66"/>
        <v>0</v>
      </c>
      <c r="AV130" s="565">
        <f t="shared" si="67"/>
        <v>0</v>
      </c>
      <c r="AW130" s="575">
        <f>'R.P. SEMANAL'!AP130</f>
        <v>0</v>
      </c>
      <c r="AX130" s="636">
        <f t="shared" si="68"/>
        <v>0</v>
      </c>
      <c r="AY130" s="775">
        <f t="shared" si="69"/>
        <v>0</v>
      </c>
      <c r="AZ130" s="847">
        <f t="shared" si="73"/>
        <v>0</v>
      </c>
      <c r="BA130" s="846">
        <f t="shared" si="71"/>
        <v>0</v>
      </c>
      <c r="BB130" s="849">
        <f t="shared" si="72"/>
        <v>0</v>
      </c>
      <c r="BC130" s="782"/>
      <c r="BD130" s="633">
        <f>'R.P. SEMANAL'!BZ130</f>
        <v>0</v>
      </c>
      <c r="BE130" s="633">
        <f>'R.P. SEMANAL'!CB130</f>
        <v>0</v>
      </c>
      <c r="BF130" s="633">
        <f>'R.P. SEMANAL'!CD130</f>
        <v>0</v>
      </c>
      <c r="BG130" s="633">
        <f>'R.P. SEMANAL'!CF130</f>
        <v>0</v>
      </c>
      <c r="BH130" s="633">
        <f>'R.P. SEMANAL'!CH130</f>
        <v>0</v>
      </c>
      <c r="BI130" s="633">
        <f>'R.P. SEMANAL'!CJ130</f>
        <v>0</v>
      </c>
      <c r="BJ130" s="633">
        <f>'R.P. SEMANAL'!CL130</f>
        <v>0</v>
      </c>
      <c r="BK130" s="633">
        <f>'R.P. SEMANAL'!CN130</f>
        <v>0</v>
      </c>
      <c r="BL130" s="633">
        <f>'R.P. SEMANAL'!CP130</f>
        <v>0</v>
      </c>
      <c r="BM130" s="858">
        <f t="shared" si="70"/>
        <v>0</v>
      </c>
      <c r="BN130" s="1018" t="str">
        <f>IF('R.P. SEMANAL'!CX130="","",'R.P. SEMANAL'!CX130)</f>
        <v/>
      </c>
      <c r="BO130" s="1019"/>
      <c r="BP130" s="1020"/>
    </row>
    <row r="131" spans="1:68" ht="22.5" customHeight="1" x14ac:dyDescent="0.2">
      <c r="A131" s="1027"/>
      <c r="B131" s="862" t="str">
        <f>IF('R.P. SEMANAL'!J131="","",'R.P. SEMANAL'!J131)</f>
        <v/>
      </c>
      <c r="C131" s="577" t="str">
        <f>IF('R.P. SEMANAL'!K131="","",'R.P. SEMANAL'!K131)</f>
        <v/>
      </c>
      <c r="D131" s="575">
        <f>'R.P. SEMANAL'!L131</f>
        <v>0</v>
      </c>
      <c r="E131" s="576">
        <f t="shared" si="41"/>
        <v>0</v>
      </c>
      <c r="F131" s="576">
        <f t="shared" si="42"/>
        <v>0</v>
      </c>
      <c r="G131" s="575">
        <f>'R.P. SEMANAL'!N131</f>
        <v>0</v>
      </c>
      <c r="H131" s="565">
        <f t="shared" si="43"/>
        <v>0</v>
      </c>
      <c r="I131" s="565">
        <f t="shared" si="44"/>
        <v>0</v>
      </c>
      <c r="J131" s="575">
        <f>'R.P. SEMANAL'!P131</f>
        <v>0</v>
      </c>
      <c r="K131" s="565">
        <f t="shared" si="45"/>
        <v>0</v>
      </c>
      <c r="L131" s="565">
        <f t="shared" si="46"/>
        <v>0</v>
      </c>
      <c r="M131" s="575">
        <f>'R.P. SEMANAL'!R131</f>
        <v>0</v>
      </c>
      <c r="N131" s="565">
        <f t="shared" si="38"/>
        <v>0</v>
      </c>
      <c r="O131" s="565">
        <f t="shared" si="47"/>
        <v>0</v>
      </c>
      <c r="P131" s="575">
        <f>'R.P. SEMANAL'!T131</f>
        <v>0</v>
      </c>
      <c r="Q131" s="565">
        <f t="shared" si="48"/>
        <v>0</v>
      </c>
      <c r="R131" s="565">
        <f t="shared" si="49"/>
        <v>0</v>
      </c>
      <c r="S131" s="575">
        <f>'R.P. SEMANAL'!V131</f>
        <v>0</v>
      </c>
      <c r="T131" s="835">
        <f t="shared" si="50"/>
        <v>0</v>
      </c>
      <c r="U131" s="835">
        <f t="shared" si="51"/>
        <v>0</v>
      </c>
      <c r="V131" s="575">
        <f>'R.P. SEMANAL'!X131</f>
        <v>0</v>
      </c>
      <c r="W131" s="565">
        <f t="shared" si="39"/>
        <v>0</v>
      </c>
      <c r="X131" s="565">
        <f t="shared" si="52"/>
        <v>0</v>
      </c>
      <c r="Y131" s="575">
        <f>'R.P. SEMANAL'!Z131</f>
        <v>0</v>
      </c>
      <c r="Z131" s="565">
        <f t="shared" si="53"/>
        <v>0</v>
      </c>
      <c r="AA131" s="565">
        <f t="shared" si="54"/>
        <v>0</v>
      </c>
      <c r="AB131" s="575">
        <f>'R.P. SEMANAL'!AB131</f>
        <v>0</v>
      </c>
      <c r="AC131" s="565">
        <f t="shared" si="55"/>
        <v>0</v>
      </c>
      <c r="AD131" s="565">
        <f t="shared" si="56"/>
        <v>0</v>
      </c>
      <c r="AE131" s="575">
        <f>'R.P. SEMANAL'!AD131</f>
        <v>0</v>
      </c>
      <c r="AF131" s="565">
        <f t="shared" si="57"/>
        <v>0</v>
      </c>
      <c r="AG131" s="565">
        <f t="shared" si="58"/>
        <v>0</v>
      </c>
      <c r="AH131" s="575">
        <f>'R.P. SEMANAL'!AF131</f>
        <v>0</v>
      </c>
      <c r="AI131" s="565">
        <f t="shared" si="59"/>
        <v>0</v>
      </c>
      <c r="AJ131" s="565">
        <f t="shared" si="60"/>
        <v>0</v>
      </c>
      <c r="AK131" s="575">
        <f>'R.P. SEMANAL'!AH131</f>
        <v>0</v>
      </c>
      <c r="AL131" s="565">
        <f t="shared" si="61"/>
        <v>0</v>
      </c>
      <c r="AM131" s="565">
        <f t="shared" si="62"/>
        <v>0</v>
      </c>
      <c r="AN131" s="575">
        <f>'R.P. SEMANAL'!AJ131</f>
        <v>0</v>
      </c>
      <c r="AO131" s="565">
        <f t="shared" si="40"/>
        <v>0</v>
      </c>
      <c r="AP131" s="565">
        <f t="shared" si="63"/>
        <v>0</v>
      </c>
      <c r="AQ131" s="575">
        <f>'R.P. SEMANAL'!AL131</f>
        <v>0</v>
      </c>
      <c r="AR131" s="565">
        <f t="shared" si="64"/>
        <v>0</v>
      </c>
      <c r="AS131" s="565">
        <f t="shared" si="65"/>
        <v>0</v>
      </c>
      <c r="AT131" s="575">
        <f>'R.P. SEMANAL'!AN131</f>
        <v>0</v>
      </c>
      <c r="AU131" s="565">
        <f t="shared" si="66"/>
        <v>0</v>
      </c>
      <c r="AV131" s="565">
        <f t="shared" si="67"/>
        <v>0</v>
      </c>
      <c r="AW131" s="575">
        <f>'R.P. SEMANAL'!AP131</f>
        <v>0</v>
      </c>
      <c r="AX131" s="636">
        <f t="shared" si="68"/>
        <v>0</v>
      </c>
      <c r="AY131" s="775">
        <f t="shared" si="69"/>
        <v>0</v>
      </c>
      <c r="AZ131" s="847">
        <f t="shared" si="73"/>
        <v>0</v>
      </c>
      <c r="BA131" s="846">
        <f t="shared" si="71"/>
        <v>0</v>
      </c>
      <c r="BB131" s="849">
        <f t="shared" si="72"/>
        <v>0</v>
      </c>
      <c r="BC131" s="782"/>
      <c r="BD131" s="633">
        <f>'R.P. SEMANAL'!BZ131</f>
        <v>0</v>
      </c>
      <c r="BE131" s="633">
        <f>'R.P. SEMANAL'!CB131</f>
        <v>0</v>
      </c>
      <c r="BF131" s="633">
        <f>'R.P. SEMANAL'!CD131</f>
        <v>0</v>
      </c>
      <c r="BG131" s="633">
        <f>'R.P. SEMANAL'!CF131</f>
        <v>0</v>
      </c>
      <c r="BH131" s="633">
        <f>'R.P. SEMANAL'!CH131</f>
        <v>0</v>
      </c>
      <c r="BI131" s="633">
        <f>'R.P. SEMANAL'!CJ131</f>
        <v>0</v>
      </c>
      <c r="BJ131" s="633">
        <f>'R.P. SEMANAL'!CL131</f>
        <v>0</v>
      </c>
      <c r="BK131" s="633">
        <f>'R.P. SEMANAL'!CN131</f>
        <v>0</v>
      </c>
      <c r="BL131" s="633">
        <f>'R.P. SEMANAL'!CP131</f>
        <v>0</v>
      </c>
      <c r="BM131" s="858">
        <f t="shared" si="70"/>
        <v>0</v>
      </c>
      <c r="BN131" s="1018" t="str">
        <f>IF('R.P. SEMANAL'!CX131="","",'R.P. SEMANAL'!CX131)</f>
        <v/>
      </c>
      <c r="BO131" s="1019"/>
      <c r="BP131" s="1020"/>
    </row>
    <row r="132" spans="1:68" ht="22.5" customHeight="1" x14ac:dyDescent="0.2">
      <c r="A132" s="1027"/>
      <c r="B132" s="862" t="str">
        <f>IF('R.P. SEMANAL'!J132="","",'R.P. SEMANAL'!J132)</f>
        <v/>
      </c>
      <c r="C132" s="577" t="str">
        <f>IF('R.P. SEMANAL'!K132="","",'R.P. SEMANAL'!K132)</f>
        <v/>
      </c>
      <c r="D132" s="575">
        <f>'R.P. SEMANAL'!L132</f>
        <v>0</v>
      </c>
      <c r="E132" s="576">
        <f t="shared" si="41"/>
        <v>0</v>
      </c>
      <c r="F132" s="576">
        <f t="shared" si="42"/>
        <v>0</v>
      </c>
      <c r="G132" s="575">
        <f>'R.P. SEMANAL'!N132</f>
        <v>0</v>
      </c>
      <c r="H132" s="565">
        <f t="shared" si="43"/>
        <v>0</v>
      </c>
      <c r="I132" s="565">
        <f t="shared" si="44"/>
        <v>0</v>
      </c>
      <c r="J132" s="575">
        <f>'R.P. SEMANAL'!P132</f>
        <v>0</v>
      </c>
      <c r="K132" s="565">
        <f t="shared" si="45"/>
        <v>0</v>
      </c>
      <c r="L132" s="565">
        <f t="shared" si="46"/>
        <v>0</v>
      </c>
      <c r="M132" s="575">
        <f>'R.P. SEMANAL'!R132</f>
        <v>0</v>
      </c>
      <c r="N132" s="565">
        <f t="shared" si="38"/>
        <v>0</v>
      </c>
      <c r="O132" s="565">
        <f t="shared" si="47"/>
        <v>0</v>
      </c>
      <c r="P132" s="575">
        <f>'R.P. SEMANAL'!T132</f>
        <v>0</v>
      </c>
      <c r="Q132" s="565">
        <f t="shared" si="48"/>
        <v>0</v>
      </c>
      <c r="R132" s="565">
        <f t="shared" si="49"/>
        <v>0</v>
      </c>
      <c r="S132" s="575">
        <f>'R.P. SEMANAL'!V132</f>
        <v>0</v>
      </c>
      <c r="T132" s="835">
        <f t="shared" si="50"/>
        <v>0</v>
      </c>
      <c r="U132" s="835">
        <f t="shared" si="51"/>
        <v>0</v>
      </c>
      <c r="V132" s="575">
        <f>'R.P. SEMANAL'!X132</f>
        <v>0</v>
      </c>
      <c r="W132" s="565">
        <f t="shared" si="39"/>
        <v>0</v>
      </c>
      <c r="X132" s="565">
        <f t="shared" si="52"/>
        <v>0</v>
      </c>
      <c r="Y132" s="575">
        <f>'R.P. SEMANAL'!Z132</f>
        <v>0</v>
      </c>
      <c r="Z132" s="565">
        <f t="shared" si="53"/>
        <v>0</v>
      </c>
      <c r="AA132" s="565">
        <f t="shared" si="54"/>
        <v>0</v>
      </c>
      <c r="AB132" s="575">
        <f>'R.P. SEMANAL'!AB132</f>
        <v>0</v>
      </c>
      <c r="AC132" s="565">
        <f t="shared" si="55"/>
        <v>0</v>
      </c>
      <c r="AD132" s="565">
        <f t="shared" si="56"/>
        <v>0</v>
      </c>
      <c r="AE132" s="575">
        <f>'R.P. SEMANAL'!AD132</f>
        <v>0</v>
      </c>
      <c r="AF132" s="565">
        <f t="shared" si="57"/>
        <v>0</v>
      </c>
      <c r="AG132" s="565">
        <f t="shared" si="58"/>
        <v>0</v>
      </c>
      <c r="AH132" s="575">
        <f>'R.P. SEMANAL'!AF132</f>
        <v>0</v>
      </c>
      <c r="AI132" s="565">
        <f t="shared" si="59"/>
        <v>0</v>
      </c>
      <c r="AJ132" s="565">
        <f t="shared" si="60"/>
        <v>0</v>
      </c>
      <c r="AK132" s="575">
        <f>'R.P. SEMANAL'!AH132</f>
        <v>0</v>
      </c>
      <c r="AL132" s="565">
        <f t="shared" si="61"/>
        <v>0</v>
      </c>
      <c r="AM132" s="565">
        <f t="shared" si="62"/>
        <v>0</v>
      </c>
      <c r="AN132" s="575">
        <f>'R.P. SEMANAL'!AJ132</f>
        <v>0</v>
      </c>
      <c r="AO132" s="565">
        <f t="shared" si="40"/>
        <v>0</v>
      </c>
      <c r="AP132" s="565">
        <f t="shared" si="63"/>
        <v>0</v>
      </c>
      <c r="AQ132" s="575">
        <f>'R.P. SEMANAL'!AL132</f>
        <v>0</v>
      </c>
      <c r="AR132" s="565">
        <f t="shared" si="64"/>
        <v>0</v>
      </c>
      <c r="AS132" s="565">
        <f t="shared" si="65"/>
        <v>0</v>
      </c>
      <c r="AT132" s="575">
        <f>'R.P. SEMANAL'!AN132</f>
        <v>0</v>
      </c>
      <c r="AU132" s="565">
        <f t="shared" si="66"/>
        <v>0</v>
      </c>
      <c r="AV132" s="565">
        <f t="shared" si="67"/>
        <v>0</v>
      </c>
      <c r="AW132" s="575">
        <f>'R.P. SEMANAL'!AP132</f>
        <v>0</v>
      </c>
      <c r="AX132" s="636">
        <f t="shared" si="68"/>
        <v>0</v>
      </c>
      <c r="AY132" s="775">
        <f t="shared" si="69"/>
        <v>0</v>
      </c>
      <c r="AZ132" s="847">
        <f t="shared" si="73"/>
        <v>0</v>
      </c>
      <c r="BA132" s="846">
        <f t="shared" si="71"/>
        <v>0</v>
      </c>
      <c r="BB132" s="849">
        <f t="shared" si="72"/>
        <v>0</v>
      </c>
      <c r="BC132" s="782"/>
      <c r="BD132" s="633">
        <f>'R.P. SEMANAL'!BZ132</f>
        <v>0</v>
      </c>
      <c r="BE132" s="633">
        <f>'R.P. SEMANAL'!CB132</f>
        <v>0</v>
      </c>
      <c r="BF132" s="633">
        <f>'R.P. SEMANAL'!CD132</f>
        <v>0</v>
      </c>
      <c r="BG132" s="633">
        <f>'R.P. SEMANAL'!CF132</f>
        <v>0</v>
      </c>
      <c r="BH132" s="633">
        <f>'R.P. SEMANAL'!CH132</f>
        <v>0</v>
      </c>
      <c r="BI132" s="633">
        <f>'R.P. SEMANAL'!CJ132</f>
        <v>0</v>
      </c>
      <c r="BJ132" s="633">
        <f>'R.P. SEMANAL'!CL132</f>
        <v>0</v>
      </c>
      <c r="BK132" s="633">
        <f>'R.P. SEMANAL'!CN132</f>
        <v>0</v>
      </c>
      <c r="BL132" s="633">
        <f>'R.P. SEMANAL'!CP132</f>
        <v>0</v>
      </c>
      <c r="BM132" s="858">
        <f t="shared" si="70"/>
        <v>0</v>
      </c>
      <c r="BN132" s="1018" t="str">
        <f>IF('R.P. SEMANAL'!CX132="","",'R.P. SEMANAL'!CX132)</f>
        <v/>
      </c>
      <c r="BO132" s="1019"/>
      <c r="BP132" s="1020"/>
    </row>
    <row r="133" spans="1:68" ht="22.5" customHeight="1" x14ac:dyDescent="0.2">
      <c r="A133" s="1027"/>
      <c r="B133" s="862" t="str">
        <f>IF('R.P. SEMANAL'!J133="","",'R.P. SEMANAL'!J133)</f>
        <v/>
      </c>
      <c r="C133" s="577" t="str">
        <f>IF('R.P. SEMANAL'!K133="","",'R.P. SEMANAL'!K133)</f>
        <v/>
      </c>
      <c r="D133" s="575">
        <f>'R.P. SEMANAL'!L133</f>
        <v>0</v>
      </c>
      <c r="E133" s="576">
        <f t="shared" si="41"/>
        <v>0</v>
      </c>
      <c r="F133" s="576">
        <f t="shared" si="42"/>
        <v>0</v>
      </c>
      <c r="G133" s="575">
        <f>'R.P. SEMANAL'!N133</f>
        <v>0</v>
      </c>
      <c r="H133" s="565">
        <f t="shared" si="43"/>
        <v>0</v>
      </c>
      <c r="I133" s="565">
        <f t="shared" si="44"/>
        <v>0</v>
      </c>
      <c r="J133" s="575">
        <f>'R.P. SEMANAL'!P133</f>
        <v>0</v>
      </c>
      <c r="K133" s="565">
        <f t="shared" si="45"/>
        <v>0</v>
      </c>
      <c r="L133" s="565">
        <f t="shared" si="46"/>
        <v>0</v>
      </c>
      <c r="M133" s="575">
        <f>'R.P. SEMANAL'!R133</f>
        <v>0</v>
      </c>
      <c r="N133" s="565">
        <f t="shared" si="38"/>
        <v>0</v>
      </c>
      <c r="O133" s="565">
        <f t="shared" si="47"/>
        <v>0</v>
      </c>
      <c r="P133" s="575">
        <f>'R.P. SEMANAL'!T133</f>
        <v>0</v>
      </c>
      <c r="Q133" s="565">
        <f t="shared" si="48"/>
        <v>0</v>
      </c>
      <c r="R133" s="565">
        <f t="shared" si="49"/>
        <v>0</v>
      </c>
      <c r="S133" s="575">
        <f>'R.P. SEMANAL'!V133</f>
        <v>0</v>
      </c>
      <c r="T133" s="835">
        <f t="shared" si="50"/>
        <v>0</v>
      </c>
      <c r="U133" s="835">
        <f t="shared" si="51"/>
        <v>0</v>
      </c>
      <c r="V133" s="575">
        <f>'R.P. SEMANAL'!X133</f>
        <v>0</v>
      </c>
      <c r="W133" s="565">
        <f t="shared" si="39"/>
        <v>0</v>
      </c>
      <c r="X133" s="565">
        <f t="shared" si="52"/>
        <v>0</v>
      </c>
      <c r="Y133" s="575">
        <f>'R.P. SEMANAL'!Z133</f>
        <v>0</v>
      </c>
      <c r="Z133" s="565">
        <f t="shared" si="53"/>
        <v>0</v>
      </c>
      <c r="AA133" s="565">
        <f t="shared" si="54"/>
        <v>0</v>
      </c>
      <c r="AB133" s="575">
        <f>'R.P. SEMANAL'!AB133</f>
        <v>0</v>
      </c>
      <c r="AC133" s="565">
        <f t="shared" si="55"/>
        <v>0</v>
      </c>
      <c r="AD133" s="565">
        <f t="shared" si="56"/>
        <v>0</v>
      </c>
      <c r="AE133" s="575">
        <f>'R.P. SEMANAL'!AD133</f>
        <v>0</v>
      </c>
      <c r="AF133" s="565">
        <f t="shared" si="57"/>
        <v>0</v>
      </c>
      <c r="AG133" s="565">
        <f t="shared" si="58"/>
        <v>0</v>
      </c>
      <c r="AH133" s="575">
        <f>'R.P. SEMANAL'!AF133</f>
        <v>0</v>
      </c>
      <c r="AI133" s="565">
        <f t="shared" si="59"/>
        <v>0</v>
      </c>
      <c r="AJ133" s="565">
        <f t="shared" si="60"/>
        <v>0</v>
      </c>
      <c r="AK133" s="575">
        <f>'R.P. SEMANAL'!AH133</f>
        <v>0</v>
      </c>
      <c r="AL133" s="565">
        <f t="shared" si="61"/>
        <v>0</v>
      </c>
      <c r="AM133" s="565">
        <f t="shared" si="62"/>
        <v>0</v>
      </c>
      <c r="AN133" s="575">
        <f>'R.P. SEMANAL'!AJ133</f>
        <v>0</v>
      </c>
      <c r="AO133" s="565">
        <f t="shared" si="40"/>
        <v>0</v>
      </c>
      <c r="AP133" s="565">
        <f t="shared" si="63"/>
        <v>0</v>
      </c>
      <c r="AQ133" s="575">
        <f>'R.P. SEMANAL'!AL133</f>
        <v>0</v>
      </c>
      <c r="AR133" s="565">
        <f t="shared" si="64"/>
        <v>0</v>
      </c>
      <c r="AS133" s="565">
        <f t="shared" si="65"/>
        <v>0</v>
      </c>
      <c r="AT133" s="575">
        <f>'R.P. SEMANAL'!AN133</f>
        <v>0</v>
      </c>
      <c r="AU133" s="565">
        <f t="shared" si="66"/>
        <v>0</v>
      </c>
      <c r="AV133" s="565">
        <f t="shared" si="67"/>
        <v>0</v>
      </c>
      <c r="AW133" s="575">
        <f>'R.P. SEMANAL'!AP133</f>
        <v>0</v>
      </c>
      <c r="AX133" s="636">
        <f t="shared" si="68"/>
        <v>0</v>
      </c>
      <c r="AY133" s="775">
        <f t="shared" si="69"/>
        <v>0</v>
      </c>
      <c r="AZ133" s="847">
        <f t="shared" si="73"/>
        <v>0</v>
      </c>
      <c r="BA133" s="846">
        <f t="shared" si="71"/>
        <v>0</v>
      </c>
      <c r="BB133" s="849">
        <f t="shared" si="72"/>
        <v>0</v>
      </c>
      <c r="BC133" s="782"/>
      <c r="BD133" s="633">
        <f>'R.P. SEMANAL'!BZ133</f>
        <v>0</v>
      </c>
      <c r="BE133" s="633">
        <f>'R.P. SEMANAL'!CB133</f>
        <v>0</v>
      </c>
      <c r="BF133" s="633">
        <f>'R.P. SEMANAL'!CD133</f>
        <v>0</v>
      </c>
      <c r="BG133" s="633">
        <f>'R.P. SEMANAL'!CF133</f>
        <v>0</v>
      </c>
      <c r="BH133" s="633">
        <f>'R.P. SEMANAL'!CH133</f>
        <v>0</v>
      </c>
      <c r="BI133" s="633">
        <f>'R.P. SEMANAL'!CJ133</f>
        <v>0</v>
      </c>
      <c r="BJ133" s="633">
        <f>'R.P. SEMANAL'!CL133</f>
        <v>0</v>
      </c>
      <c r="BK133" s="633">
        <f>'R.P. SEMANAL'!CN133</f>
        <v>0</v>
      </c>
      <c r="BL133" s="633">
        <f>'R.P. SEMANAL'!CP133</f>
        <v>0</v>
      </c>
      <c r="BM133" s="858">
        <f t="shared" si="70"/>
        <v>0</v>
      </c>
      <c r="BN133" s="1018" t="str">
        <f>IF('R.P. SEMANAL'!CX133="","",'R.P. SEMANAL'!CX133)</f>
        <v/>
      </c>
      <c r="BO133" s="1019"/>
      <c r="BP133" s="1020"/>
    </row>
    <row r="134" spans="1:68" ht="22.5" customHeight="1" x14ac:dyDescent="0.2">
      <c r="A134" s="1027"/>
      <c r="B134" s="862" t="str">
        <f>IF('R.P. SEMANAL'!J134="","",'R.P. SEMANAL'!J134)</f>
        <v/>
      </c>
      <c r="C134" s="577" t="str">
        <f>IF('R.P. SEMANAL'!K134="","",'R.P. SEMANAL'!K134)</f>
        <v/>
      </c>
      <c r="D134" s="575">
        <f>'R.P. SEMANAL'!L134</f>
        <v>0</v>
      </c>
      <c r="E134" s="576">
        <f t="shared" si="41"/>
        <v>0</v>
      </c>
      <c r="F134" s="576">
        <f t="shared" si="42"/>
        <v>0</v>
      </c>
      <c r="G134" s="575">
        <f>'R.P. SEMANAL'!N134</f>
        <v>0</v>
      </c>
      <c r="H134" s="565">
        <f t="shared" si="43"/>
        <v>0</v>
      </c>
      <c r="I134" s="565">
        <f t="shared" si="44"/>
        <v>0</v>
      </c>
      <c r="J134" s="575">
        <f>'R.P. SEMANAL'!P134</f>
        <v>0</v>
      </c>
      <c r="K134" s="565">
        <f t="shared" si="45"/>
        <v>0</v>
      </c>
      <c r="L134" s="565">
        <f t="shared" si="46"/>
        <v>0</v>
      </c>
      <c r="M134" s="575">
        <f>'R.P. SEMANAL'!R134</f>
        <v>0</v>
      </c>
      <c r="N134" s="565">
        <f t="shared" si="38"/>
        <v>0</v>
      </c>
      <c r="O134" s="565">
        <f t="shared" si="47"/>
        <v>0</v>
      </c>
      <c r="P134" s="575">
        <f>'R.P. SEMANAL'!T134</f>
        <v>0</v>
      </c>
      <c r="Q134" s="565">
        <f t="shared" si="48"/>
        <v>0</v>
      </c>
      <c r="R134" s="565">
        <f t="shared" si="49"/>
        <v>0</v>
      </c>
      <c r="S134" s="575">
        <f>'R.P. SEMANAL'!V134</f>
        <v>0</v>
      </c>
      <c r="T134" s="835">
        <f t="shared" si="50"/>
        <v>0</v>
      </c>
      <c r="U134" s="835">
        <f t="shared" si="51"/>
        <v>0</v>
      </c>
      <c r="V134" s="575">
        <f>'R.P. SEMANAL'!X134</f>
        <v>0</v>
      </c>
      <c r="W134" s="565">
        <f t="shared" si="39"/>
        <v>0</v>
      </c>
      <c r="X134" s="565">
        <f t="shared" si="52"/>
        <v>0</v>
      </c>
      <c r="Y134" s="575">
        <f>'R.P. SEMANAL'!Z134</f>
        <v>0</v>
      </c>
      <c r="Z134" s="565">
        <f t="shared" si="53"/>
        <v>0</v>
      </c>
      <c r="AA134" s="565">
        <f t="shared" si="54"/>
        <v>0</v>
      </c>
      <c r="AB134" s="575">
        <f>'R.P. SEMANAL'!AB134</f>
        <v>0</v>
      </c>
      <c r="AC134" s="565">
        <f t="shared" si="55"/>
        <v>0</v>
      </c>
      <c r="AD134" s="565">
        <f t="shared" si="56"/>
        <v>0</v>
      </c>
      <c r="AE134" s="575">
        <f>'R.P. SEMANAL'!AD134</f>
        <v>0</v>
      </c>
      <c r="AF134" s="565">
        <f t="shared" si="57"/>
        <v>0</v>
      </c>
      <c r="AG134" s="565">
        <f t="shared" si="58"/>
        <v>0</v>
      </c>
      <c r="AH134" s="575">
        <f>'R.P. SEMANAL'!AF134</f>
        <v>0</v>
      </c>
      <c r="AI134" s="565">
        <f t="shared" si="59"/>
        <v>0</v>
      </c>
      <c r="AJ134" s="565">
        <f t="shared" si="60"/>
        <v>0</v>
      </c>
      <c r="AK134" s="575">
        <f>'R.P. SEMANAL'!AH134</f>
        <v>0</v>
      </c>
      <c r="AL134" s="565">
        <f t="shared" si="61"/>
        <v>0</v>
      </c>
      <c r="AM134" s="565">
        <f t="shared" si="62"/>
        <v>0</v>
      </c>
      <c r="AN134" s="575">
        <f>'R.P. SEMANAL'!AJ134</f>
        <v>0</v>
      </c>
      <c r="AO134" s="565">
        <f t="shared" si="40"/>
        <v>0</v>
      </c>
      <c r="AP134" s="565">
        <f t="shared" si="63"/>
        <v>0</v>
      </c>
      <c r="AQ134" s="575">
        <f>'R.P. SEMANAL'!AL134</f>
        <v>0</v>
      </c>
      <c r="AR134" s="565">
        <f t="shared" si="64"/>
        <v>0</v>
      </c>
      <c r="AS134" s="565">
        <f t="shared" si="65"/>
        <v>0</v>
      </c>
      <c r="AT134" s="575">
        <f>'R.P. SEMANAL'!AN134</f>
        <v>0</v>
      </c>
      <c r="AU134" s="565">
        <f t="shared" si="66"/>
        <v>0</v>
      </c>
      <c r="AV134" s="565">
        <f t="shared" si="67"/>
        <v>0</v>
      </c>
      <c r="AW134" s="575">
        <f>'R.P. SEMANAL'!AP134</f>
        <v>0</v>
      </c>
      <c r="AX134" s="636">
        <f t="shared" si="68"/>
        <v>0</v>
      </c>
      <c r="AY134" s="775">
        <f t="shared" si="69"/>
        <v>0</v>
      </c>
      <c r="AZ134" s="847">
        <f t="shared" si="73"/>
        <v>0</v>
      </c>
      <c r="BA134" s="846">
        <f t="shared" si="71"/>
        <v>0</v>
      </c>
      <c r="BB134" s="849">
        <f t="shared" si="72"/>
        <v>0</v>
      </c>
      <c r="BC134" s="782"/>
      <c r="BD134" s="633">
        <f>'R.P. SEMANAL'!BZ134</f>
        <v>0</v>
      </c>
      <c r="BE134" s="633">
        <f>'R.P. SEMANAL'!CB134</f>
        <v>0</v>
      </c>
      <c r="BF134" s="633">
        <f>'R.P. SEMANAL'!CD134</f>
        <v>0</v>
      </c>
      <c r="BG134" s="633">
        <f>'R.P. SEMANAL'!CF134</f>
        <v>0</v>
      </c>
      <c r="BH134" s="633">
        <f>'R.P. SEMANAL'!CH134</f>
        <v>0</v>
      </c>
      <c r="BI134" s="633">
        <f>'R.P. SEMANAL'!CJ134</f>
        <v>0</v>
      </c>
      <c r="BJ134" s="633">
        <f>'R.P. SEMANAL'!CL134</f>
        <v>0</v>
      </c>
      <c r="BK134" s="633">
        <f>'R.P. SEMANAL'!CN134</f>
        <v>0</v>
      </c>
      <c r="BL134" s="633">
        <f>'R.P. SEMANAL'!CP134</f>
        <v>0</v>
      </c>
      <c r="BM134" s="858">
        <f t="shared" si="70"/>
        <v>0</v>
      </c>
      <c r="BN134" s="1018" t="str">
        <f>IF('R.P. SEMANAL'!CX134="","",'R.P. SEMANAL'!CX134)</f>
        <v/>
      </c>
      <c r="BO134" s="1019"/>
      <c r="BP134" s="1020"/>
    </row>
    <row r="135" spans="1:68" ht="22.5" customHeight="1" x14ac:dyDescent="0.2">
      <c r="A135" s="1027"/>
      <c r="B135" s="862" t="str">
        <f>IF('R.P. SEMANAL'!J135="","",'R.P. SEMANAL'!J135)</f>
        <v/>
      </c>
      <c r="C135" s="577" t="str">
        <f>IF('R.P. SEMANAL'!K135="","",'R.P. SEMANAL'!K135)</f>
        <v/>
      </c>
      <c r="D135" s="575">
        <f>'R.P. SEMANAL'!L135</f>
        <v>0</v>
      </c>
      <c r="E135" s="576">
        <f t="shared" si="41"/>
        <v>0</v>
      </c>
      <c r="F135" s="576">
        <f t="shared" si="42"/>
        <v>0</v>
      </c>
      <c r="G135" s="575">
        <f>'R.P. SEMANAL'!N135</f>
        <v>0</v>
      </c>
      <c r="H135" s="565">
        <f t="shared" si="43"/>
        <v>0</v>
      </c>
      <c r="I135" s="565">
        <f t="shared" si="44"/>
        <v>0</v>
      </c>
      <c r="J135" s="575">
        <f>'R.P. SEMANAL'!P135</f>
        <v>0</v>
      </c>
      <c r="K135" s="565">
        <f t="shared" si="45"/>
        <v>0</v>
      </c>
      <c r="L135" s="565">
        <f t="shared" si="46"/>
        <v>0</v>
      </c>
      <c r="M135" s="575">
        <f>'R.P. SEMANAL'!R135</f>
        <v>0</v>
      </c>
      <c r="N135" s="565">
        <f t="shared" si="38"/>
        <v>0</v>
      </c>
      <c r="O135" s="565">
        <f t="shared" si="47"/>
        <v>0</v>
      </c>
      <c r="P135" s="575">
        <f>'R.P. SEMANAL'!T135</f>
        <v>0</v>
      </c>
      <c r="Q135" s="565">
        <f t="shared" si="48"/>
        <v>0</v>
      </c>
      <c r="R135" s="565">
        <f t="shared" si="49"/>
        <v>0</v>
      </c>
      <c r="S135" s="575">
        <f>'R.P. SEMANAL'!V135</f>
        <v>0</v>
      </c>
      <c r="T135" s="835">
        <f t="shared" si="50"/>
        <v>0</v>
      </c>
      <c r="U135" s="835">
        <f t="shared" si="51"/>
        <v>0</v>
      </c>
      <c r="V135" s="575">
        <f>'R.P. SEMANAL'!X135</f>
        <v>0</v>
      </c>
      <c r="W135" s="565">
        <f t="shared" si="39"/>
        <v>0</v>
      </c>
      <c r="X135" s="565">
        <f t="shared" si="52"/>
        <v>0</v>
      </c>
      <c r="Y135" s="575">
        <f>'R.P. SEMANAL'!Z135</f>
        <v>0</v>
      </c>
      <c r="Z135" s="565">
        <f t="shared" si="53"/>
        <v>0</v>
      </c>
      <c r="AA135" s="565">
        <f t="shared" si="54"/>
        <v>0</v>
      </c>
      <c r="AB135" s="575">
        <f>'R.P. SEMANAL'!AB135</f>
        <v>0</v>
      </c>
      <c r="AC135" s="565">
        <f t="shared" si="55"/>
        <v>0</v>
      </c>
      <c r="AD135" s="565">
        <f t="shared" si="56"/>
        <v>0</v>
      </c>
      <c r="AE135" s="575">
        <f>'R.P. SEMANAL'!AD135</f>
        <v>0</v>
      </c>
      <c r="AF135" s="565">
        <f t="shared" si="57"/>
        <v>0</v>
      </c>
      <c r="AG135" s="565">
        <f t="shared" si="58"/>
        <v>0</v>
      </c>
      <c r="AH135" s="575">
        <f>'R.P. SEMANAL'!AF135</f>
        <v>0</v>
      </c>
      <c r="AI135" s="565">
        <f t="shared" si="59"/>
        <v>0</v>
      </c>
      <c r="AJ135" s="565">
        <f t="shared" si="60"/>
        <v>0</v>
      </c>
      <c r="AK135" s="575">
        <f>'R.P. SEMANAL'!AH135</f>
        <v>0</v>
      </c>
      <c r="AL135" s="565">
        <f t="shared" si="61"/>
        <v>0</v>
      </c>
      <c r="AM135" s="565">
        <f t="shared" si="62"/>
        <v>0</v>
      </c>
      <c r="AN135" s="575">
        <f>'R.P. SEMANAL'!AJ135</f>
        <v>0</v>
      </c>
      <c r="AO135" s="565">
        <f t="shared" si="40"/>
        <v>0</v>
      </c>
      <c r="AP135" s="565">
        <f t="shared" si="63"/>
        <v>0</v>
      </c>
      <c r="AQ135" s="575">
        <f>'R.P. SEMANAL'!AL135</f>
        <v>0</v>
      </c>
      <c r="AR135" s="565">
        <f t="shared" si="64"/>
        <v>0</v>
      </c>
      <c r="AS135" s="565">
        <f t="shared" si="65"/>
        <v>0</v>
      </c>
      <c r="AT135" s="575">
        <f>'R.P. SEMANAL'!AN135</f>
        <v>0</v>
      </c>
      <c r="AU135" s="565">
        <f t="shared" si="66"/>
        <v>0</v>
      </c>
      <c r="AV135" s="565">
        <f t="shared" si="67"/>
        <v>0</v>
      </c>
      <c r="AW135" s="575">
        <f>'R.P. SEMANAL'!AP135</f>
        <v>0</v>
      </c>
      <c r="AX135" s="636">
        <f t="shared" si="68"/>
        <v>0</v>
      </c>
      <c r="AY135" s="775">
        <f t="shared" si="69"/>
        <v>0</v>
      </c>
      <c r="AZ135" s="847">
        <f t="shared" si="73"/>
        <v>0</v>
      </c>
      <c r="BA135" s="846">
        <f t="shared" si="71"/>
        <v>0</v>
      </c>
      <c r="BB135" s="849">
        <f t="shared" si="72"/>
        <v>0</v>
      </c>
      <c r="BC135" s="782"/>
      <c r="BD135" s="633">
        <f>'R.P. SEMANAL'!BZ135</f>
        <v>0</v>
      </c>
      <c r="BE135" s="633">
        <f>'R.P. SEMANAL'!CB135</f>
        <v>0</v>
      </c>
      <c r="BF135" s="633">
        <f>'R.P. SEMANAL'!CD135</f>
        <v>0</v>
      </c>
      <c r="BG135" s="633">
        <f>'R.P. SEMANAL'!CF135</f>
        <v>0</v>
      </c>
      <c r="BH135" s="633">
        <f>'R.P. SEMANAL'!CH135</f>
        <v>0</v>
      </c>
      <c r="BI135" s="633">
        <f>'R.P. SEMANAL'!CJ135</f>
        <v>0</v>
      </c>
      <c r="BJ135" s="633">
        <f>'R.P. SEMANAL'!CL135</f>
        <v>0</v>
      </c>
      <c r="BK135" s="633">
        <f>'R.P. SEMANAL'!CN135</f>
        <v>0</v>
      </c>
      <c r="BL135" s="633">
        <f>'R.P. SEMANAL'!CP135</f>
        <v>0</v>
      </c>
      <c r="BM135" s="858">
        <f t="shared" si="70"/>
        <v>0</v>
      </c>
      <c r="BN135" s="1018" t="str">
        <f>IF('R.P. SEMANAL'!CX135="","",'R.P. SEMANAL'!CX135)</f>
        <v/>
      </c>
      <c r="BO135" s="1019"/>
      <c r="BP135" s="1020"/>
    </row>
    <row r="136" spans="1:68" ht="22.5" customHeight="1" x14ac:dyDescent="0.2">
      <c r="A136" s="1027"/>
      <c r="B136" s="862" t="str">
        <f>IF('R.P. SEMANAL'!J136="","",'R.P. SEMANAL'!J136)</f>
        <v/>
      </c>
      <c r="C136" s="577" t="str">
        <f>IF('R.P. SEMANAL'!K136="","",'R.P. SEMANAL'!K136)</f>
        <v/>
      </c>
      <c r="D136" s="575">
        <f>'R.P. SEMANAL'!L136</f>
        <v>0</v>
      </c>
      <c r="E136" s="576">
        <f t="shared" si="41"/>
        <v>0</v>
      </c>
      <c r="F136" s="576">
        <f t="shared" si="42"/>
        <v>0</v>
      </c>
      <c r="G136" s="575">
        <f>'R.P. SEMANAL'!N136</f>
        <v>0</v>
      </c>
      <c r="H136" s="565">
        <f t="shared" si="43"/>
        <v>0</v>
      </c>
      <c r="I136" s="565">
        <f t="shared" si="44"/>
        <v>0</v>
      </c>
      <c r="J136" s="575">
        <f>'R.P. SEMANAL'!P136</f>
        <v>0</v>
      </c>
      <c r="K136" s="565">
        <f t="shared" si="45"/>
        <v>0</v>
      </c>
      <c r="L136" s="565">
        <f t="shared" si="46"/>
        <v>0</v>
      </c>
      <c r="M136" s="575">
        <f>'R.P. SEMANAL'!R136</f>
        <v>0</v>
      </c>
      <c r="N136" s="565">
        <f t="shared" si="38"/>
        <v>0</v>
      </c>
      <c r="O136" s="565">
        <f t="shared" si="47"/>
        <v>0</v>
      </c>
      <c r="P136" s="575">
        <f>'R.P. SEMANAL'!T136</f>
        <v>0</v>
      </c>
      <c r="Q136" s="565">
        <f t="shared" si="48"/>
        <v>0</v>
      </c>
      <c r="R136" s="565">
        <f t="shared" si="49"/>
        <v>0</v>
      </c>
      <c r="S136" s="575">
        <f>'R.P. SEMANAL'!V136</f>
        <v>0</v>
      </c>
      <c r="T136" s="835">
        <f t="shared" si="50"/>
        <v>0</v>
      </c>
      <c r="U136" s="835">
        <f t="shared" si="51"/>
        <v>0</v>
      </c>
      <c r="V136" s="575">
        <f>'R.P. SEMANAL'!X136</f>
        <v>0</v>
      </c>
      <c r="W136" s="565">
        <f t="shared" si="39"/>
        <v>0</v>
      </c>
      <c r="X136" s="565">
        <f t="shared" si="52"/>
        <v>0</v>
      </c>
      <c r="Y136" s="575">
        <f>'R.P. SEMANAL'!Z136</f>
        <v>0</v>
      </c>
      <c r="Z136" s="565">
        <f t="shared" si="53"/>
        <v>0</v>
      </c>
      <c r="AA136" s="565">
        <f t="shared" si="54"/>
        <v>0</v>
      </c>
      <c r="AB136" s="575">
        <f>'R.P. SEMANAL'!AB136</f>
        <v>0</v>
      </c>
      <c r="AC136" s="565">
        <f t="shared" si="55"/>
        <v>0</v>
      </c>
      <c r="AD136" s="565">
        <f t="shared" si="56"/>
        <v>0</v>
      </c>
      <c r="AE136" s="575">
        <f>'R.P. SEMANAL'!AD136</f>
        <v>0</v>
      </c>
      <c r="AF136" s="565">
        <f t="shared" si="57"/>
        <v>0</v>
      </c>
      <c r="AG136" s="565">
        <f t="shared" si="58"/>
        <v>0</v>
      </c>
      <c r="AH136" s="575">
        <f>'R.P. SEMANAL'!AF136</f>
        <v>0</v>
      </c>
      <c r="AI136" s="565">
        <f t="shared" si="59"/>
        <v>0</v>
      </c>
      <c r="AJ136" s="565">
        <f t="shared" si="60"/>
        <v>0</v>
      </c>
      <c r="AK136" s="575">
        <f>'R.P. SEMANAL'!AH136</f>
        <v>0</v>
      </c>
      <c r="AL136" s="565">
        <f t="shared" si="61"/>
        <v>0</v>
      </c>
      <c r="AM136" s="565">
        <f t="shared" si="62"/>
        <v>0</v>
      </c>
      <c r="AN136" s="575">
        <f>'R.P. SEMANAL'!AJ136</f>
        <v>0</v>
      </c>
      <c r="AO136" s="565">
        <f t="shared" si="40"/>
        <v>0</v>
      </c>
      <c r="AP136" s="565">
        <f t="shared" si="63"/>
        <v>0</v>
      </c>
      <c r="AQ136" s="575">
        <f>'R.P. SEMANAL'!AL136</f>
        <v>0</v>
      </c>
      <c r="AR136" s="565">
        <f t="shared" si="64"/>
        <v>0</v>
      </c>
      <c r="AS136" s="565">
        <f t="shared" si="65"/>
        <v>0</v>
      </c>
      <c r="AT136" s="575">
        <f>'R.P. SEMANAL'!AN136</f>
        <v>0</v>
      </c>
      <c r="AU136" s="565">
        <f t="shared" si="66"/>
        <v>0</v>
      </c>
      <c r="AV136" s="565">
        <f t="shared" si="67"/>
        <v>0</v>
      </c>
      <c r="AW136" s="575">
        <f>'R.P. SEMANAL'!AP136</f>
        <v>0</v>
      </c>
      <c r="AX136" s="636">
        <f t="shared" si="68"/>
        <v>0</v>
      </c>
      <c r="AY136" s="775">
        <f t="shared" si="69"/>
        <v>0</v>
      </c>
      <c r="AZ136" s="847">
        <f t="shared" si="73"/>
        <v>0</v>
      </c>
      <c r="BA136" s="846">
        <f t="shared" si="71"/>
        <v>0</v>
      </c>
      <c r="BB136" s="849">
        <f t="shared" si="72"/>
        <v>0</v>
      </c>
      <c r="BC136" s="782"/>
      <c r="BD136" s="633">
        <f>'R.P. SEMANAL'!BZ136</f>
        <v>0</v>
      </c>
      <c r="BE136" s="633">
        <f>'R.P. SEMANAL'!CB136</f>
        <v>0</v>
      </c>
      <c r="BF136" s="633">
        <f>'R.P. SEMANAL'!CD136</f>
        <v>0</v>
      </c>
      <c r="BG136" s="633">
        <f>'R.P. SEMANAL'!CF136</f>
        <v>0</v>
      </c>
      <c r="BH136" s="633">
        <f>'R.P. SEMANAL'!CH136</f>
        <v>0</v>
      </c>
      <c r="BI136" s="633">
        <f>'R.P. SEMANAL'!CJ136</f>
        <v>0</v>
      </c>
      <c r="BJ136" s="633">
        <f>'R.P. SEMANAL'!CL136</f>
        <v>0</v>
      </c>
      <c r="BK136" s="633">
        <f>'R.P. SEMANAL'!CN136</f>
        <v>0</v>
      </c>
      <c r="BL136" s="633">
        <f>'R.P. SEMANAL'!CP136</f>
        <v>0</v>
      </c>
      <c r="BM136" s="858">
        <f t="shared" si="70"/>
        <v>0</v>
      </c>
      <c r="BN136" s="1018" t="str">
        <f>IF('R.P. SEMANAL'!CX136="","",'R.P. SEMANAL'!CX136)</f>
        <v/>
      </c>
      <c r="BO136" s="1019"/>
      <c r="BP136" s="1020"/>
    </row>
    <row r="137" spans="1:68" ht="22.5" customHeight="1" x14ac:dyDescent="0.2">
      <c r="A137" s="1027"/>
      <c r="B137" s="862" t="str">
        <f>IF('R.P. SEMANAL'!J137="","",'R.P. SEMANAL'!J137)</f>
        <v/>
      </c>
      <c r="C137" s="577" t="str">
        <f>IF('R.P. SEMANAL'!K137="","",'R.P. SEMANAL'!K137)</f>
        <v/>
      </c>
      <c r="D137" s="575">
        <f>'R.P. SEMANAL'!L137</f>
        <v>0</v>
      </c>
      <c r="E137" s="576">
        <f t="shared" si="41"/>
        <v>0</v>
      </c>
      <c r="F137" s="576">
        <f t="shared" si="42"/>
        <v>0</v>
      </c>
      <c r="G137" s="575">
        <f>'R.P. SEMANAL'!N137</f>
        <v>0</v>
      </c>
      <c r="H137" s="565">
        <f t="shared" si="43"/>
        <v>0</v>
      </c>
      <c r="I137" s="565">
        <f t="shared" si="44"/>
        <v>0</v>
      </c>
      <c r="J137" s="575">
        <f>'R.P. SEMANAL'!P137</f>
        <v>0</v>
      </c>
      <c r="K137" s="565">
        <f t="shared" si="45"/>
        <v>0</v>
      </c>
      <c r="L137" s="565">
        <f t="shared" si="46"/>
        <v>0</v>
      </c>
      <c r="M137" s="575">
        <f>'R.P. SEMANAL'!R137</f>
        <v>0</v>
      </c>
      <c r="N137" s="565">
        <f t="shared" si="38"/>
        <v>0</v>
      </c>
      <c r="O137" s="565">
        <f t="shared" si="47"/>
        <v>0</v>
      </c>
      <c r="P137" s="575">
        <f>'R.P. SEMANAL'!T137</f>
        <v>0</v>
      </c>
      <c r="Q137" s="565">
        <f t="shared" si="48"/>
        <v>0</v>
      </c>
      <c r="R137" s="565">
        <f t="shared" si="49"/>
        <v>0</v>
      </c>
      <c r="S137" s="575">
        <f>'R.P. SEMANAL'!V137</f>
        <v>0</v>
      </c>
      <c r="T137" s="835">
        <f t="shared" si="50"/>
        <v>0</v>
      </c>
      <c r="U137" s="835">
        <f t="shared" si="51"/>
        <v>0</v>
      </c>
      <c r="V137" s="575">
        <f>'R.P. SEMANAL'!X137</f>
        <v>0</v>
      </c>
      <c r="W137" s="565">
        <f t="shared" si="39"/>
        <v>0</v>
      </c>
      <c r="X137" s="565">
        <f t="shared" si="52"/>
        <v>0</v>
      </c>
      <c r="Y137" s="575">
        <f>'R.P. SEMANAL'!Z137</f>
        <v>0</v>
      </c>
      <c r="Z137" s="565">
        <f t="shared" si="53"/>
        <v>0</v>
      </c>
      <c r="AA137" s="565">
        <f t="shared" si="54"/>
        <v>0</v>
      </c>
      <c r="AB137" s="575">
        <f>'R.P. SEMANAL'!AB137</f>
        <v>0</v>
      </c>
      <c r="AC137" s="565">
        <f t="shared" si="55"/>
        <v>0</v>
      </c>
      <c r="AD137" s="565">
        <f t="shared" si="56"/>
        <v>0</v>
      </c>
      <c r="AE137" s="575">
        <f>'R.P. SEMANAL'!AD137</f>
        <v>0</v>
      </c>
      <c r="AF137" s="565">
        <f t="shared" si="57"/>
        <v>0</v>
      </c>
      <c r="AG137" s="565">
        <f t="shared" si="58"/>
        <v>0</v>
      </c>
      <c r="AH137" s="575">
        <f>'R.P. SEMANAL'!AF137</f>
        <v>0</v>
      </c>
      <c r="AI137" s="565">
        <f t="shared" si="59"/>
        <v>0</v>
      </c>
      <c r="AJ137" s="565">
        <f t="shared" si="60"/>
        <v>0</v>
      </c>
      <c r="AK137" s="575">
        <f>'R.P. SEMANAL'!AH137</f>
        <v>0</v>
      </c>
      <c r="AL137" s="565">
        <f t="shared" si="61"/>
        <v>0</v>
      </c>
      <c r="AM137" s="565">
        <f t="shared" si="62"/>
        <v>0</v>
      </c>
      <c r="AN137" s="575">
        <f>'R.P. SEMANAL'!AJ137</f>
        <v>0</v>
      </c>
      <c r="AO137" s="565">
        <f t="shared" si="40"/>
        <v>0</v>
      </c>
      <c r="AP137" s="565">
        <f t="shared" si="63"/>
        <v>0</v>
      </c>
      <c r="AQ137" s="575">
        <f>'R.P. SEMANAL'!AL137</f>
        <v>0</v>
      </c>
      <c r="AR137" s="565">
        <f t="shared" si="64"/>
        <v>0</v>
      </c>
      <c r="AS137" s="565">
        <f t="shared" si="65"/>
        <v>0</v>
      </c>
      <c r="AT137" s="575">
        <f>'R.P. SEMANAL'!AN137</f>
        <v>0</v>
      </c>
      <c r="AU137" s="565">
        <f t="shared" si="66"/>
        <v>0</v>
      </c>
      <c r="AV137" s="565">
        <f t="shared" si="67"/>
        <v>0</v>
      </c>
      <c r="AW137" s="575">
        <f>'R.P. SEMANAL'!AP137</f>
        <v>0</v>
      </c>
      <c r="AX137" s="636">
        <f t="shared" si="68"/>
        <v>0</v>
      </c>
      <c r="AY137" s="775">
        <f t="shared" si="69"/>
        <v>0</v>
      </c>
      <c r="AZ137" s="847">
        <f t="shared" si="73"/>
        <v>0</v>
      </c>
      <c r="BA137" s="846">
        <f t="shared" si="71"/>
        <v>0</v>
      </c>
      <c r="BB137" s="849">
        <f t="shared" si="72"/>
        <v>0</v>
      </c>
      <c r="BC137" s="782"/>
      <c r="BD137" s="633">
        <f>'R.P. SEMANAL'!BZ137</f>
        <v>0</v>
      </c>
      <c r="BE137" s="633">
        <f>'R.P. SEMANAL'!CB137</f>
        <v>0</v>
      </c>
      <c r="BF137" s="633">
        <f>'R.P. SEMANAL'!CD137</f>
        <v>0</v>
      </c>
      <c r="BG137" s="633">
        <f>'R.P. SEMANAL'!CF137</f>
        <v>0</v>
      </c>
      <c r="BH137" s="633">
        <f>'R.P. SEMANAL'!CH137</f>
        <v>0</v>
      </c>
      <c r="BI137" s="633">
        <f>'R.P. SEMANAL'!CJ137</f>
        <v>0</v>
      </c>
      <c r="BJ137" s="633">
        <f>'R.P. SEMANAL'!CL137</f>
        <v>0</v>
      </c>
      <c r="BK137" s="633">
        <f>'R.P. SEMANAL'!CN137</f>
        <v>0</v>
      </c>
      <c r="BL137" s="633">
        <f>'R.P. SEMANAL'!CP137</f>
        <v>0</v>
      </c>
      <c r="BM137" s="858">
        <f t="shared" si="70"/>
        <v>0</v>
      </c>
      <c r="BN137" s="1018" t="str">
        <f>IF('R.P. SEMANAL'!CX137="","",'R.P. SEMANAL'!CX137)</f>
        <v/>
      </c>
      <c r="BO137" s="1019"/>
      <c r="BP137" s="1020"/>
    </row>
    <row r="138" spans="1:68" ht="22.5" customHeight="1" x14ac:dyDescent="0.2">
      <c r="A138" s="1027"/>
      <c r="B138" s="862" t="str">
        <f>IF('R.P. SEMANAL'!J138="","",'R.P. SEMANAL'!J138)</f>
        <v/>
      </c>
      <c r="C138" s="577" t="str">
        <f>IF('R.P. SEMANAL'!K138="","",'R.P. SEMANAL'!K138)</f>
        <v/>
      </c>
      <c r="D138" s="575">
        <f>'R.P. SEMANAL'!L138</f>
        <v>0</v>
      </c>
      <c r="E138" s="576">
        <f t="shared" si="41"/>
        <v>0</v>
      </c>
      <c r="F138" s="576">
        <f t="shared" si="42"/>
        <v>0</v>
      </c>
      <c r="G138" s="575">
        <f>'R.P. SEMANAL'!N138</f>
        <v>0</v>
      </c>
      <c r="H138" s="565">
        <f t="shared" si="43"/>
        <v>0</v>
      </c>
      <c r="I138" s="565">
        <f t="shared" si="44"/>
        <v>0</v>
      </c>
      <c r="J138" s="575">
        <f>'R.P. SEMANAL'!P138</f>
        <v>0</v>
      </c>
      <c r="K138" s="565">
        <f t="shared" si="45"/>
        <v>0</v>
      </c>
      <c r="L138" s="565">
        <f t="shared" si="46"/>
        <v>0</v>
      </c>
      <c r="M138" s="575">
        <f>'R.P. SEMANAL'!R138</f>
        <v>0</v>
      </c>
      <c r="N138" s="565">
        <f t="shared" si="38"/>
        <v>0</v>
      </c>
      <c r="O138" s="565">
        <f t="shared" si="47"/>
        <v>0</v>
      </c>
      <c r="P138" s="575">
        <f>'R.P. SEMANAL'!T138</f>
        <v>0</v>
      </c>
      <c r="Q138" s="565">
        <f t="shared" si="48"/>
        <v>0</v>
      </c>
      <c r="R138" s="565">
        <f t="shared" si="49"/>
        <v>0</v>
      </c>
      <c r="S138" s="575">
        <f>'R.P. SEMANAL'!V138</f>
        <v>0</v>
      </c>
      <c r="T138" s="835">
        <f t="shared" si="50"/>
        <v>0</v>
      </c>
      <c r="U138" s="835">
        <f t="shared" si="51"/>
        <v>0</v>
      </c>
      <c r="V138" s="575">
        <f>'R.P. SEMANAL'!X138</f>
        <v>0</v>
      </c>
      <c r="W138" s="565">
        <f t="shared" si="39"/>
        <v>0</v>
      </c>
      <c r="X138" s="565">
        <f t="shared" si="52"/>
        <v>0</v>
      </c>
      <c r="Y138" s="575">
        <f>'R.P. SEMANAL'!Z138</f>
        <v>0</v>
      </c>
      <c r="Z138" s="565">
        <f t="shared" si="53"/>
        <v>0</v>
      </c>
      <c r="AA138" s="565">
        <f t="shared" si="54"/>
        <v>0</v>
      </c>
      <c r="AB138" s="575">
        <f>'R.P. SEMANAL'!AB138</f>
        <v>0</v>
      </c>
      <c r="AC138" s="565">
        <f t="shared" si="55"/>
        <v>0</v>
      </c>
      <c r="AD138" s="565">
        <f t="shared" si="56"/>
        <v>0</v>
      </c>
      <c r="AE138" s="575">
        <f>'R.P. SEMANAL'!AD138</f>
        <v>0</v>
      </c>
      <c r="AF138" s="565">
        <f t="shared" si="57"/>
        <v>0</v>
      </c>
      <c r="AG138" s="565">
        <f t="shared" si="58"/>
        <v>0</v>
      </c>
      <c r="AH138" s="575">
        <f>'R.P. SEMANAL'!AF138</f>
        <v>0</v>
      </c>
      <c r="AI138" s="565">
        <f t="shared" si="59"/>
        <v>0</v>
      </c>
      <c r="AJ138" s="565">
        <f t="shared" si="60"/>
        <v>0</v>
      </c>
      <c r="AK138" s="575">
        <f>'R.P. SEMANAL'!AH138</f>
        <v>0</v>
      </c>
      <c r="AL138" s="565">
        <f t="shared" si="61"/>
        <v>0</v>
      </c>
      <c r="AM138" s="565">
        <f t="shared" si="62"/>
        <v>0</v>
      </c>
      <c r="AN138" s="575">
        <f>'R.P. SEMANAL'!AJ138</f>
        <v>0</v>
      </c>
      <c r="AO138" s="565">
        <f t="shared" si="40"/>
        <v>0</v>
      </c>
      <c r="AP138" s="565">
        <f t="shared" si="63"/>
        <v>0</v>
      </c>
      <c r="AQ138" s="575">
        <f>'R.P. SEMANAL'!AL138</f>
        <v>0</v>
      </c>
      <c r="AR138" s="565">
        <f t="shared" si="64"/>
        <v>0</v>
      </c>
      <c r="AS138" s="565">
        <f t="shared" si="65"/>
        <v>0</v>
      </c>
      <c r="AT138" s="575">
        <f>'R.P. SEMANAL'!AN138</f>
        <v>0</v>
      </c>
      <c r="AU138" s="565">
        <f t="shared" si="66"/>
        <v>0</v>
      </c>
      <c r="AV138" s="565">
        <f t="shared" si="67"/>
        <v>0</v>
      </c>
      <c r="AW138" s="575">
        <f>'R.P. SEMANAL'!AP138</f>
        <v>0</v>
      </c>
      <c r="AX138" s="636">
        <f t="shared" si="68"/>
        <v>0</v>
      </c>
      <c r="AY138" s="775">
        <f t="shared" si="69"/>
        <v>0</v>
      </c>
      <c r="AZ138" s="847">
        <f t="shared" si="73"/>
        <v>0</v>
      </c>
      <c r="BA138" s="846">
        <f t="shared" si="71"/>
        <v>0</v>
      </c>
      <c r="BB138" s="849">
        <f t="shared" si="72"/>
        <v>0</v>
      </c>
      <c r="BC138" s="782"/>
      <c r="BD138" s="633">
        <f>'R.P. SEMANAL'!BZ138</f>
        <v>0</v>
      </c>
      <c r="BE138" s="633">
        <f>'R.P. SEMANAL'!CB138</f>
        <v>0</v>
      </c>
      <c r="BF138" s="633">
        <f>'R.P. SEMANAL'!CD138</f>
        <v>0</v>
      </c>
      <c r="BG138" s="633">
        <f>'R.P. SEMANAL'!CF138</f>
        <v>0</v>
      </c>
      <c r="BH138" s="633">
        <f>'R.P. SEMANAL'!CH138</f>
        <v>0</v>
      </c>
      <c r="BI138" s="633">
        <f>'R.P. SEMANAL'!CJ138</f>
        <v>0</v>
      </c>
      <c r="BJ138" s="633">
        <f>'R.P. SEMANAL'!CL138</f>
        <v>0</v>
      </c>
      <c r="BK138" s="633">
        <f>'R.P. SEMANAL'!CN138</f>
        <v>0</v>
      </c>
      <c r="BL138" s="633">
        <f>'R.P. SEMANAL'!CP138</f>
        <v>0</v>
      </c>
      <c r="BM138" s="858">
        <f t="shared" si="70"/>
        <v>0</v>
      </c>
      <c r="BN138" s="1018" t="str">
        <f>IF('R.P. SEMANAL'!CX138="","",'R.P. SEMANAL'!CX138)</f>
        <v/>
      </c>
      <c r="BO138" s="1019"/>
      <c r="BP138" s="1020"/>
    </row>
    <row r="139" spans="1:68" ht="22.5" customHeight="1" x14ac:dyDescent="0.2">
      <c r="A139" s="1027"/>
      <c r="B139" s="862" t="str">
        <f>IF('R.P. SEMANAL'!J139="","",'R.P. SEMANAL'!J139)</f>
        <v/>
      </c>
      <c r="C139" s="577" t="str">
        <f>IF('R.P. SEMANAL'!K139="","",'R.P. SEMANAL'!K139)</f>
        <v/>
      </c>
      <c r="D139" s="575">
        <f>'R.P. SEMANAL'!L139</f>
        <v>0</v>
      </c>
      <c r="E139" s="576">
        <f t="shared" si="41"/>
        <v>0</v>
      </c>
      <c r="F139" s="576">
        <f t="shared" si="42"/>
        <v>0</v>
      </c>
      <c r="G139" s="575">
        <f>'R.P. SEMANAL'!N139</f>
        <v>0</v>
      </c>
      <c r="H139" s="565">
        <f t="shared" si="43"/>
        <v>0</v>
      </c>
      <c r="I139" s="565">
        <f t="shared" si="44"/>
        <v>0</v>
      </c>
      <c r="J139" s="575">
        <f>'R.P. SEMANAL'!P139</f>
        <v>0</v>
      </c>
      <c r="K139" s="565">
        <f t="shared" si="45"/>
        <v>0</v>
      </c>
      <c r="L139" s="565">
        <f t="shared" si="46"/>
        <v>0</v>
      </c>
      <c r="M139" s="575">
        <f>'R.P. SEMANAL'!R139</f>
        <v>0</v>
      </c>
      <c r="N139" s="565">
        <f t="shared" ref="N139:N202" si="74">M139*$N$272</f>
        <v>0</v>
      </c>
      <c r="O139" s="565">
        <f t="shared" si="47"/>
        <v>0</v>
      </c>
      <c r="P139" s="575">
        <f>'R.P. SEMANAL'!T139</f>
        <v>0</v>
      </c>
      <c r="Q139" s="565">
        <f t="shared" si="48"/>
        <v>0</v>
      </c>
      <c r="R139" s="565">
        <f t="shared" si="49"/>
        <v>0</v>
      </c>
      <c r="S139" s="575">
        <f>'R.P. SEMANAL'!V139</f>
        <v>0</v>
      </c>
      <c r="T139" s="835">
        <f t="shared" si="50"/>
        <v>0</v>
      </c>
      <c r="U139" s="835">
        <f t="shared" si="51"/>
        <v>0</v>
      </c>
      <c r="V139" s="575">
        <f>'R.P. SEMANAL'!X139</f>
        <v>0</v>
      </c>
      <c r="W139" s="565">
        <f t="shared" ref="W139:W202" si="75">V139*$W$272</f>
        <v>0</v>
      </c>
      <c r="X139" s="565">
        <f t="shared" si="52"/>
        <v>0</v>
      </c>
      <c r="Y139" s="575">
        <f>'R.P. SEMANAL'!Z139</f>
        <v>0</v>
      </c>
      <c r="Z139" s="565">
        <f t="shared" si="53"/>
        <v>0</v>
      </c>
      <c r="AA139" s="565">
        <f t="shared" si="54"/>
        <v>0</v>
      </c>
      <c r="AB139" s="575">
        <f>'R.P. SEMANAL'!AB139</f>
        <v>0</v>
      </c>
      <c r="AC139" s="565">
        <f t="shared" si="55"/>
        <v>0</v>
      </c>
      <c r="AD139" s="565">
        <f t="shared" si="56"/>
        <v>0</v>
      </c>
      <c r="AE139" s="575">
        <f>'R.P. SEMANAL'!AD139</f>
        <v>0</v>
      </c>
      <c r="AF139" s="565">
        <f t="shared" si="57"/>
        <v>0</v>
      </c>
      <c r="AG139" s="565">
        <f t="shared" si="58"/>
        <v>0</v>
      </c>
      <c r="AH139" s="575">
        <f>'R.P. SEMANAL'!AF139</f>
        <v>0</v>
      </c>
      <c r="AI139" s="565">
        <f t="shared" si="59"/>
        <v>0</v>
      </c>
      <c r="AJ139" s="565">
        <f t="shared" si="60"/>
        <v>0</v>
      </c>
      <c r="AK139" s="575">
        <f>'R.P. SEMANAL'!AH139</f>
        <v>0</v>
      </c>
      <c r="AL139" s="565">
        <f t="shared" si="61"/>
        <v>0</v>
      </c>
      <c r="AM139" s="565">
        <f t="shared" si="62"/>
        <v>0</v>
      </c>
      <c r="AN139" s="575">
        <f>'R.P. SEMANAL'!AJ139</f>
        <v>0</v>
      </c>
      <c r="AO139" s="565">
        <f t="shared" ref="AO139:AO202" si="76">AN139*$AO$272</f>
        <v>0</v>
      </c>
      <c r="AP139" s="565">
        <f t="shared" si="63"/>
        <v>0</v>
      </c>
      <c r="AQ139" s="575">
        <f>'R.P. SEMANAL'!AL139</f>
        <v>0</v>
      </c>
      <c r="AR139" s="565">
        <f t="shared" si="64"/>
        <v>0</v>
      </c>
      <c r="AS139" s="565">
        <f t="shared" si="65"/>
        <v>0</v>
      </c>
      <c r="AT139" s="575">
        <f>'R.P. SEMANAL'!AN139</f>
        <v>0</v>
      </c>
      <c r="AU139" s="565">
        <f t="shared" si="66"/>
        <v>0</v>
      </c>
      <c r="AV139" s="565">
        <f t="shared" si="67"/>
        <v>0</v>
      </c>
      <c r="AW139" s="575">
        <f>'R.P. SEMANAL'!AP139</f>
        <v>0</v>
      </c>
      <c r="AX139" s="636">
        <f t="shared" si="68"/>
        <v>0</v>
      </c>
      <c r="AY139" s="775">
        <f t="shared" si="69"/>
        <v>0</v>
      </c>
      <c r="AZ139" s="847">
        <f t="shared" si="73"/>
        <v>0</v>
      </c>
      <c r="BA139" s="846">
        <f t="shared" si="71"/>
        <v>0</v>
      </c>
      <c r="BB139" s="849">
        <f t="shared" si="72"/>
        <v>0</v>
      </c>
      <c r="BC139" s="782"/>
      <c r="BD139" s="633">
        <f>'R.P. SEMANAL'!BZ139</f>
        <v>0</v>
      </c>
      <c r="BE139" s="633">
        <f>'R.P. SEMANAL'!CB139</f>
        <v>0</v>
      </c>
      <c r="BF139" s="633">
        <f>'R.P. SEMANAL'!CD139</f>
        <v>0</v>
      </c>
      <c r="BG139" s="633">
        <f>'R.P. SEMANAL'!CF139</f>
        <v>0</v>
      </c>
      <c r="BH139" s="633">
        <f>'R.P. SEMANAL'!CH139</f>
        <v>0</v>
      </c>
      <c r="BI139" s="633">
        <f>'R.P. SEMANAL'!CJ139</f>
        <v>0</v>
      </c>
      <c r="BJ139" s="633">
        <f>'R.P. SEMANAL'!CL139</f>
        <v>0</v>
      </c>
      <c r="BK139" s="633">
        <f>'R.P. SEMANAL'!CN139</f>
        <v>0</v>
      </c>
      <c r="BL139" s="633">
        <f>'R.P. SEMANAL'!CP139</f>
        <v>0</v>
      </c>
      <c r="BM139" s="858">
        <f t="shared" si="70"/>
        <v>0</v>
      </c>
      <c r="BN139" s="1018" t="str">
        <f>IF('R.P. SEMANAL'!CX139="","",'R.P. SEMANAL'!CX139)</f>
        <v/>
      </c>
      <c r="BO139" s="1019"/>
      <c r="BP139" s="1020"/>
    </row>
    <row r="140" spans="1:68" ht="22.5" customHeight="1" x14ac:dyDescent="0.2">
      <c r="A140" s="1027"/>
      <c r="B140" s="862" t="str">
        <f>IF('R.P. SEMANAL'!J140="","",'R.P. SEMANAL'!J140)</f>
        <v/>
      </c>
      <c r="C140" s="577" t="str">
        <f>IF('R.P. SEMANAL'!K140="","",'R.P. SEMANAL'!K140)</f>
        <v/>
      </c>
      <c r="D140" s="575">
        <f>'R.P. SEMANAL'!L140</f>
        <v>0</v>
      </c>
      <c r="E140" s="576">
        <f t="shared" ref="E140:E203" si="77">D140*$E$272</f>
        <v>0</v>
      </c>
      <c r="F140" s="576">
        <f t="shared" ref="F140:F203" si="78">D140*$F$272</f>
        <v>0</v>
      </c>
      <c r="G140" s="575">
        <f>'R.P. SEMANAL'!N140</f>
        <v>0</v>
      </c>
      <c r="H140" s="565">
        <f t="shared" ref="H140:H203" si="79">G140*$H$272</f>
        <v>0</v>
      </c>
      <c r="I140" s="565">
        <f t="shared" ref="I140:I203" si="80">G140*$I$272</f>
        <v>0</v>
      </c>
      <c r="J140" s="575">
        <f>'R.P. SEMANAL'!P140</f>
        <v>0</v>
      </c>
      <c r="K140" s="565">
        <f t="shared" ref="K140:K203" si="81">J140*$K$272</f>
        <v>0</v>
      </c>
      <c r="L140" s="565">
        <f t="shared" ref="L140:L203" si="82">J140*$L$272</f>
        <v>0</v>
      </c>
      <c r="M140" s="575">
        <f>'R.P. SEMANAL'!R140</f>
        <v>0</v>
      </c>
      <c r="N140" s="565">
        <f t="shared" si="74"/>
        <v>0</v>
      </c>
      <c r="O140" s="565">
        <f t="shared" ref="O140:O203" si="83">M140*$O$272</f>
        <v>0</v>
      </c>
      <c r="P140" s="575">
        <f>'R.P. SEMANAL'!T140</f>
        <v>0</v>
      </c>
      <c r="Q140" s="565">
        <f t="shared" ref="Q140:Q203" si="84">P140*$Q$272</f>
        <v>0</v>
      </c>
      <c r="R140" s="565">
        <f t="shared" ref="R140:R203" si="85">P140*$R$272</f>
        <v>0</v>
      </c>
      <c r="S140" s="575">
        <f>'R.P. SEMANAL'!V140</f>
        <v>0</v>
      </c>
      <c r="T140" s="835">
        <f t="shared" ref="T140:T203" si="86">S140*$T$272</f>
        <v>0</v>
      </c>
      <c r="U140" s="835">
        <f t="shared" ref="U140:U203" si="87">S140*U401</f>
        <v>0</v>
      </c>
      <c r="V140" s="575">
        <f>'R.P. SEMANAL'!X140</f>
        <v>0</v>
      </c>
      <c r="W140" s="565">
        <f t="shared" si="75"/>
        <v>0</v>
      </c>
      <c r="X140" s="565">
        <f t="shared" ref="X140:X203" si="88">V140*$X$272</f>
        <v>0</v>
      </c>
      <c r="Y140" s="575">
        <f>'R.P. SEMANAL'!Z140</f>
        <v>0</v>
      </c>
      <c r="Z140" s="565">
        <f t="shared" ref="Z140:Z203" si="89">Y140*$Z$272</f>
        <v>0</v>
      </c>
      <c r="AA140" s="565">
        <f t="shared" ref="AA140:AA203" si="90">Y140*$AA$272</f>
        <v>0</v>
      </c>
      <c r="AB140" s="575">
        <f>'R.P. SEMANAL'!AB140</f>
        <v>0</v>
      </c>
      <c r="AC140" s="565">
        <f t="shared" ref="AC140:AC203" si="91">AB140*$AC$272</f>
        <v>0</v>
      </c>
      <c r="AD140" s="565">
        <f t="shared" ref="AD140:AD203" si="92">AB140*$AD$272</f>
        <v>0</v>
      </c>
      <c r="AE140" s="575">
        <f>'R.P. SEMANAL'!AD140</f>
        <v>0</v>
      </c>
      <c r="AF140" s="565">
        <f t="shared" ref="AF140:AF203" si="93">AE140*$AF$272</f>
        <v>0</v>
      </c>
      <c r="AG140" s="565">
        <f t="shared" ref="AG140:AG203" si="94">AE140*$AG$272</f>
        <v>0</v>
      </c>
      <c r="AH140" s="575">
        <f>'R.P. SEMANAL'!AF140</f>
        <v>0</v>
      </c>
      <c r="AI140" s="565">
        <f t="shared" ref="AI140:AI203" si="95">AH140*$AI$272</f>
        <v>0</v>
      </c>
      <c r="AJ140" s="565">
        <f t="shared" ref="AJ140:AJ203" si="96">AH140*$AJ$272</f>
        <v>0</v>
      </c>
      <c r="AK140" s="575">
        <f>'R.P. SEMANAL'!AH140</f>
        <v>0</v>
      </c>
      <c r="AL140" s="565">
        <f t="shared" ref="AL140:AL203" si="97">AK140*$AL$272</f>
        <v>0</v>
      </c>
      <c r="AM140" s="565">
        <f t="shared" ref="AM140:AM203" si="98">AK140*$AM$272</f>
        <v>0</v>
      </c>
      <c r="AN140" s="575">
        <f>'R.P. SEMANAL'!AJ140</f>
        <v>0</v>
      </c>
      <c r="AO140" s="565">
        <f t="shared" si="76"/>
        <v>0</v>
      </c>
      <c r="AP140" s="565">
        <f t="shared" ref="AP140:AP203" si="99">AN140*$AP$272</f>
        <v>0</v>
      </c>
      <c r="AQ140" s="575">
        <f>'R.P. SEMANAL'!AL140</f>
        <v>0</v>
      </c>
      <c r="AR140" s="565">
        <f t="shared" ref="AR140:AR203" si="100">AQ140*$AR$272</f>
        <v>0</v>
      </c>
      <c r="AS140" s="565">
        <f t="shared" ref="AS140:AS203" si="101">AQ140*$AS$272</f>
        <v>0</v>
      </c>
      <c r="AT140" s="575">
        <f>'R.P. SEMANAL'!AN140</f>
        <v>0</v>
      </c>
      <c r="AU140" s="565">
        <f t="shared" ref="AU140:AU203" si="102">AT140*$AU$272</f>
        <v>0</v>
      </c>
      <c r="AV140" s="565">
        <f t="shared" ref="AV140:AV203" si="103">AT140*$AV$272</f>
        <v>0</v>
      </c>
      <c r="AW140" s="575">
        <f>'R.P. SEMANAL'!AP140</f>
        <v>0</v>
      </c>
      <c r="AX140" s="636">
        <f t="shared" ref="AX140:AX203" si="104">AW140*$AX$272</f>
        <v>0</v>
      </c>
      <c r="AY140" s="775">
        <f t="shared" ref="AY140:AY203" si="105">AW140*$AY$272</f>
        <v>0</v>
      </c>
      <c r="AZ140" s="847">
        <f t="shared" si="73"/>
        <v>0</v>
      </c>
      <c r="BA140" s="846">
        <f t="shared" si="71"/>
        <v>0</v>
      </c>
      <c r="BB140" s="849">
        <f t="shared" si="72"/>
        <v>0</v>
      </c>
      <c r="BC140" s="782"/>
      <c r="BD140" s="633">
        <f>'R.P. SEMANAL'!BZ140</f>
        <v>0</v>
      </c>
      <c r="BE140" s="633">
        <f>'R.P. SEMANAL'!CB140</f>
        <v>0</v>
      </c>
      <c r="BF140" s="633">
        <f>'R.P. SEMANAL'!CD140</f>
        <v>0</v>
      </c>
      <c r="BG140" s="633">
        <f>'R.P. SEMANAL'!CF140</f>
        <v>0</v>
      </c>
      <c r="BH140" s="633">
        <f>'R.P. SEMANAL'!CH140</f>
        <v>0</v>
      </c>
      <c r="BI140" s="633">
        <f>'R.P. SEMANAL'!CJ140</f>
        <v>0</v>
      </c>
      <c r="BJ140" s="633">
        <f>'R.P. SEMANAL'!CL140</f>
        <v>0</v>
      </c>
      <c r="BK140" s="633">
        <f>'R.P. SEMANAL'!CN140</f>
        <v>0</v>
      </c>
      <c r="BL140" s="633">
        <f>'R.P. SEMANAL'!CP140</f>
        <v>0</v>
      </c>
      <c r="BM140" s="858">
        <f t="shared" ref="BM140:BM203" si="106">SUM(BD140:BL140)</f>
        <v>0</v>
      </c>
      <c r="BN140" s="1018" t="str">
        <f>IF('R.P. SEMANAL'!CX140="","",'R.P. SEMANAL'!CX140)</f>
        <v/>
      </c>
      <c r="BO140" s="1019"/>
      <c r="BP140" s="1020"/>
    </row>
    <row r="141" spans="1:68" ht="22.5" customHeight="1" x14ac:dyDescent="0.2">
      <c r="A141" s="1027"/>
      <c r="B141" s="862" t="str">
        <f>IF('R.P. SEMANAL'!J141="","",'R.P. SEMANAL'!J141)</f>
        <v/>
      </c>
      <c r="C141" s="577" t="str">
        <f>IF('R.P. SEMANAL'!K141="","",'R.P. SEMANAL'!K141)</f>
        <v/>
      </c>
      <c r="D141" s="575">
        <f>'R.P. SEMANAL'!L141</f>
        <v>0</v>
      </c>
      <c r="E141" s="576">
        <f t="shared" si="77"/>
        <v>0</v>
      </c>
      <c r="F141" s="576">
        <f t="shared" si="78"/>
        <v>0</v>
      </c>
      <c r="G141" s="575">
        <f>'R.P. SEMANAL'!N141</f>
        <v>0</v>
      </c>
      <c r="H141" s="565">
        <f t="shared" si="79"/>
        <v>0</v>
      </c>
      <c r="I141" s="565">
        <f t="shared" si="80"/>
        <v>0</v>
      </c>
      <c r="J141" s="575">
        <f>'R.P. SEMANAL'!P141</f>
        <v>0</v>
      </c>
      <c r="K141" s="565">
        <f t="shared" si="81"/>
        <v>0</v>
      </c>
      <c r="L141" s="565">
        <f t="shared" si="82"/>
        <v>0</v>
      </c>
      <c r="M141" s="575">
        <f>'R.P. SEMANAL'!R141</f>
        <v>0</v>
      </c>
      <c r="N141" s="565">
        <f t="shared" si="74"/>
        <v>0</v>
      </c>
      <c r="O141" s="565">
        <f t="shared" si="83"/>
        <v>0</v>
      </c>
      <c r="P141" s="575">
        <f>'R.P. SEMANAL'!T141</f>
        <v>0</v>
      </c>
      <c r="Q141" s="565">
        <f t="shared" si="84"/>
        <v>0</v>
      </c>
      <c r="R141" s="565">
        <f t="shared" si="85"/>
        <v>0</v>
      </c>
      <c r="S141" s="575">
        <f>'R.P. SEMANAL'!V141</f>
        <v>0</v>
      </c>
      <c r="T141" s="835">
        <f t="shared" si="86"/>
        <v>0</v>
      </c>
      <c r="U141" s="835">
        <f t="shared" si="87"/>
        <v>0</v>
      </c>
      <c r="V141" s="575">
        <f>'R.P. SEMANAL'!X141</f>
        <v>0</v>
      </c>
      <c r="W141" s="565">
        <f t="shared" si="75"/>
        <v>0</v>
      </c>
      <c r="X141" s="565">
        <f t="shared" si="88"/>
        <v>0</v>
      </c>
      <c r="Y141" s="575">
        <f>'R.P. SEMANAL'!Z141</f>
        <v>0</v>
      </c>
      <c r="Z141" s="565">
        <f t="shared" si="89"/>
        <v>0</v>
      </c>
      <c r="AA141" s="565">
        <f t="shared" si="90"/>
        <v>0</v>
      </c>
      <c r="AB141" s="575">
        <f>'R.P. SEMANAL'!AB141</f>
        <v>0</v>
      </c>
      <c r="AC141" s="565">
        <f t="shared" si="91"/>
        <v>0</v>
      </c>
      <c r="AD141" s="565">
        <f t="shared" si="92"/>
        <v>0</v>
      </c>
      <c r="AE141" s="575">
        <f>'R.P. SEMANAL'!AD141</f>
        <v>0</v>
      </c>
      <c r="AF141" s="565">
        <f t="shared" si="93"/>
        <v>0</v>
      </c>
      <c r="AG141" s="565">
        <f t="shared" si="94"/>
        <v>0</v>
      </c>
      <c r="AH141" s="575">
        <f>'R.P. SEMANAL'!AF141</f>
        <v>0</v>
      </c>
      <c r="AI141" s="565">
        <f t="shared" si="95"/>
        <v>0</v>
      </c>
      <c r="AJ141" s="565">
        <f t="shared" si="96"/>
        <v>0</v>
      </c>
      <c r="AK141" s="575">
        <f>'R.P. SEMANAL'!AH141</f>
        <v>0</v>
      </c>
      <c r="AL141" s="565">
        <f t="shared" si="97"/>
        <v>0</v>
      </c>
      <c r="AM141" s="565">
        <f t="shared" si="98"/>
        <v>0</v>
      </c>
      <c r="AN141" s="575">
        <f>'R.P. SEMANAL'!AJ141</f>
        <v>0</v>
      </c>
      <c r="AO141" s="565">
        <f t="shared" si="76"/>
        <v>0</v>
      </c>
      <c r="AP141" s="565">
        <f t="shared" si="99"/>
        <v>0</v>
      </c>
      <c r="AQ141" s="575">
        <f>'R.P. SEMANAL'!AL141</f>
        <v>0</v>
      </c>
      <c r="AR141" s="565">
        <f t="shared" si="100"/>
        <v>0</v>
      </c>
      <c r="AS141" s="565">
        <f t="shared" si="101"/>
        <v>0</v>
      </c>
      <c r="AT141" s="575">
        <f>'R.P. SEMANAL'!AN141</f>
        <v>0</v>
      </c>
      <c r="AU141" s="565">
        <f t="shared" si="102"/>
        <v>0</v>
      </c>
      <c r="AV141" s="565">
        <f t="shared" si="103"/>
        <v>0</v>
      </c>
      <c r="AW141" s="575">
        <f>'R.P. SEMANAL'!AP141</f>
        <v>0</v>
      </c>
      <c r="AX141" s="636">
        <f t="shared" si="104"/>
        <v>0</v>
      </c>
      <c r="AY141" s="775">
        <f t="shared" si="105"/>
        <v>0</v>
      </c>
      <c r="AZ141" s="847">
        <f t="shared" si="73"/>
        <v>0</v>
      </c>
      <c r="BA141" s="846">
        <f t="shared" si="73"/>
        <v>0</v>
      </c>
      <c r="BB141" s="849">
        <f t="shared" ref="BB141:BB204" si="107">BA141-AZ141</f>
        <v>0</v>
      </c>
      <c r="BC141" s="782"/>
      <c r="BD141" s="633">
        <f>'R.P. SEMANAL'!BZ141</f>
        <v>0</v>
      </c>
      <c r="BE141" s="633">
        <f>'R.P. SEMANAL'!CB141</f>
        <v>0</v>
      </c>
      <c r="BF141" s="633">
        <f>'R.P. SEMANAL'!CD141</f>
        <v>0</v>
      </c>
      <c r="BG141" s="633">
        <f>'R.P. SEMANAL'!CF141</f>
        <v>0</v>
      </c>
      <c r="BH141" s="633">
        <f>'R.P. SEMANAL'!CH141</f>
        <v>0</v>
      </c>
      <c r="BI141" s="633">
        <f>'R.P. SEMANAL'!CJ141</f>
        <v>0</v>
      </c>
      <c r="BJ141" s="633">
        <f>'R.P. SEMANAL'!CL141</f>
        <v>0</v>
      </c>
      <c r="BK141" s="633">
        <f>'R.P. SEMANAL'!CN141</f>
        <v>0</v>
      </c>
      <c r="BL141" s="633">
        <f>'R.P. SEMANAL'!CP141</f>
        <v>0</v>
      </c>
      <c r="BM141" s="858">
        <f t="shared" si="106"/>
        <v>0</v>
      </c>
      <c r="BN141" s="1018" t="str">
        <f>IF('R.P. SEMANAL'!CX141="","",'R.P. SEMANAL'!CX141)</f>
        <v/>
      </c>
      <c r="BO141" s="1019"/>
      <c r="BP141" s="1020"/>
    </row>
    <row r="142" spans="1:68" ht="22.5" customHeight="1" x14ac:dyDescent="0.2">
      <c r="A142" s="1027"/>
      <c r="B142" s="862" t="str">
        <f>IF('R.P. SEMANAL'!J142="","",'R.P. SEMANAL'!J142)</f>
        <v/>
      </c>
      <c r="C142" s="577" t="str">
        <f>IF('R.P. SEMANAL'!K142="","",'R.P. SEMANAL'!K142)</f>
        <v/>
      </c>
      <c r="D142" s="575">
        <f>'R.P. SEMANAL'!L142</f>
        <v>0</v>
      </c>
      <c r="E142" s="576">
        <f t="shared" si="77"/>
        <v>0</v>
      </c>
      <c r="F142" s="576">
        <f t="shared" si="78"/>
        <v>0</v>
      </c>
      <c r="G142" s="575">
        <f>'R.P. SEMANAL'!N142</f>
        <v>0</v>
      </c>
      <c r="H142" s="565">
        <f t="shared" si="79"/>
        <v>0</v>
      </c>
      <c r="I142" s="565">
        <f t="shared" si="80"/>
        <v>0</v>
      </c>
      <c r="J142" s="575">
        <f>'R.P. SEMANAL'!P142</f>
        <v>0</v>
      </c>
      <c r="K142" s="565">
        <f t="shared" si="81"/>
        <v>0</v>
      </c>
      <c r="L142" s="565">
        <f t="shared" si="82"/>
        <v>0</v>
      </c>
      <c r="M142" s="575">
        <f>'R.P. SEMANAL'!R142</f>
        <v>0</v>
      </c>
      <c r="N142" s="565">
        <f t="shared" si="74"/>
        <v>0</v>
      </c>
      <c r="O142" s="565">
        <f t="shared" si="83"/>
        <v>0</v>
      </c>
      <c r="P142" s="575">
        <f>'R.P. SEMANAL'!T142</f>
        <v>0</v>
      </c>
      <c r="Q142" s="565">
        <f t="shared" si="84"/>
        <v>0</v>
      </c>
      <c r="R142" s="565">
        <f t="shared" si="85"/>
        <v>0</v>
      </c>
      <c r="S142" s="575">
        <f>'R.P. SEMANAL'!V142</f>
        <v>0</v>
      </c>
      <c r="T142" s="835">
        <f t="shared" si="86"/>
        <v>0</v>
      </c>
      <c r="U142" s="835">
        <f t="shared" si="87"/>
        <v>0</v>
      </c>
      <c r="V142" s="575">
        <f>'R.P. SEMANAL'!X142</f>
        <v>0</v>
      </c>
      <c r="W142" s="565">
        <f t="shared" si="75"/>
        <v>0</v>
      </c>
      <c r="X142" s="565">
        <f t="shared" si="88"/>
        <v>0</v>
      </c>
      <c r="Y142" s="575">
        <f>'R.P. SEMANAL'!Z142</f>
        <v>0</v>
      </c>
      <c r="Z142" s="565">
        <f t="shared" si="89"/>
        <v>0</v>
      </c>
      <c r="AA142" s="565">
        <f t="shared" si="90"/>
        <v>0</v>
      </c>
      <c r="AB142" s="575">
        <f>'R.P. SEMANAL'!AB142</f>
        <v>0</v>
      </c>
      <c r="AC142" s="565">
        <f t="shared" si="91"/>
        <v>0</v>
      </c>
      <c r="AD142" s="565">
        <f t="shared" si="92"/>
        <v>0</v>
      </c>
      <c r="AE142" s="575">
        <f>'R.P. SEMANAL'!AD142</f>
        <v>0</v>
      </c>
      <c r="AF142" s="565">
        <f t="shared" si="93"/>
        <v>0</v>
      </c>
      <c r="AG142" s="565">
        <f t="shared" si="94"/>
        <v>0</v>
      </c>
      <c r="AH142" s="575">
        <f>'R.P. SEMANAL'!AF142</f>
        <v>0</v>
      </c>
      <c r="AI142" s="565">
        <f t="shared" si="95"/>
        <v>0</v>
      </c>
      <c r="AJ142" s="565">
        <f t="shared" si="96"/>
        <v>0</v>
      </c>
      <c r="AK142" s="575">
        <f>'R.P. SEMANAL'!AH142</f>
        <v>0</v>
      </c>
      <c r="AL142" s="565">
        <f t="shared" si="97"/>
        <v>0</v>
      </c>
      <c r="AM142" s="565">
        <f t="shared" si="98"/>
        <v>0</v>
      </c>
      <c r="AN142" s="575">
        <f>'R.P. SEMANAL'!AJ142</f>
        <v>0</v>
      </c>
      <c r="AO142" s="565">
        <f t="shared" si="76"/>
        <v>0</v>
      </c>
      <c r="AP142" s="565">
        <f t="shared" si="99"/>
        <v>0</v>
      </c>
      <c r="AQ142" s="575">
        <f>'R.P. SEMANAL'!AL142</f>
        <v>0</v>
      </c>
      <c r="AR142" s="565">
        <f t="shared" si="100"/>
        <v>0</v>
      </c>
      <c r="AS142" s="565">
        <f t="shared" si="101"/>
        <v>0</v>
      </c>
      <c r="AT142" s="575">
        <f>'R.P. SEMANAL'!AN142</f>
        <v>0</v>
      </c>
      <c r="AU142" s="565">
        <f t="shared" si="102"/>
        <v>0</v>
      </c>
      <c r="AV142" s="565">
        <f t="shared" si="103"/>
        <v>0</v>
      </c>
      <c r="AW142" s="575">
        <f>'R.P. SEMANAL'!AP142</f>
        <v>0</v>
      </c>
      <c r="AX142" s="636">
        <f t="shared" si="104"/>
        <v>0</v>
      </c>
      <c r="AY142" s="775">
        <f t="shared" si="105"/>
        <v>0</v>
      </c>
      <c r="AZ142" s="847">
        <f t="shared" si="73"/>
        <v>0</v>
      </c>
      <c r="BA142" s="846">
        <f t="shared" si="73"/>
        <v>0</v>
      </c>
      <c r="BB142" s="849">
        <f t="shared" si="107"/>
        <v>0</v>
      </c>
      <c r="BC142" s="782"/>
      <c r="BD142" s="633">
        <f>'R.P. SEMANAL'!BZ142</f>
        <v>0</v>
      </c>
      <c r="BE142" s="633">
        <f>'R.P. SEMANAL'!CB142</f>
        <v>0</v>
      </c>
      <c r="BF142" s="633">
        <f>'R.P. SEMANAL'!CD142</f>
        <v>0</v>
      </c>
      <c r="BG142" s="633">
        <f>'R.P. SEMANAL'!CF142</f>
        <v>0</v>
      </c>
      <c r="BH142" s="633">
        <f>'R.P. SEMANAL'!CH142</f>
        <v>0</v>
      </c>
      <c r="BI142" s="633">
        <f>'R.P. SEMANAL'!CJ142</f>
        <v>0</v>
      </c>
      <c r="BJ142" s="633">
        <f>'R.P. SEMANAL'!CL142</f>
        <v>0</v>
      </c>
      <c r="BK142" s="633">
        <f>'R.P. SEMANAL'!CN142</f>
        <v>0</v>
      </c>
      <c r="BL142" s="633">
        <f>'R.P. SEMANAL'!CP142</f>
        <v>0</v>
      </c>
      <c r="BM142" s="858">
        <f t="shared" si="106"/>
        <v>0</v>
      </c>
      <c r="BN142" s="1018" t="str">
        <f>IF('R.P. SEMANAL'!CX142="","",'R.P. SEMANAL'!CX142)</f>
        <v/>
      </c>
      <c r="BO142" s="1019"/>
      <c r="BP142" s="1020"/>
    </row>
    <row r="143" spans="1:68" ht="22.5" customHeight="1" x14ac:dyDescent="0.2">
      <c r="A143" s="1027"/>
      <c r="B143" s="862" t="str">
        <f>IF('R.P. SEMANAL'!J143="","",'R.P. SEMANAL'!J143)</f>
        <v/>
      </c>
      <c r="C143" s="577" t="str">
        <f>IF('R.P. SEMANAL'!K143="","",'R.P. SEMANAL'!K143)</f>
        <v/>
      </c>
      <c r="D143" s="575">
        <f>'R.P. SEMANAL'!L143</f>
        <v>0</v>
      </c>
      <c r="E143" s="576">
        <f t="shared" si="77"/>
        <v>0</v>
      </c>
      <c r="F143" s="576">
        <f t="shared" si="78"/>
        <v>0</v>
      </c>
      <c r="G143" s="575">
        <f>'R.P. SEMANAL'!N143</f>
        <v>0</v>
      </c>
      <c r="H143" s="565">
        <f t="shared" si="79"/>
        <v>0</v>
      </c>
      <c r="I143" s="565">
        <f t="shared" si="80"/>
        <v>0</v>
      </c>
      <c r="J143" s="575">
        <f>'R.P. SEMANAL'!P143</f>
        <v>0</v>
      </c>
      <c r="K143" s="565">
        <f t="shared" si="81"/>
        <v>0</v>
      </c>
      <c r="L143" s="565">
        <f t="shared" si="82"/>
        <v>0</v>
      </c>
      <c r="M143" s="575">
        <f>'R.P. SEMANAL'!R143</f>
        <v>0</v>
      </c>
      <c r="N143" s="565">
        <f t="shared" si="74"/>
        <v>0</v>
      </c>
      <c r="O143" s="565">
        <f t="shared" si="83"/>
        <v>0</v>
      </c>
      <c r="P143" s="575">
        <f>'R.P. SEMANAL'!T143</f>
        <v>0</v>
      </c>
      <c r="Q143" s="565">
        <f t="shared" si="84"/>
        <v>0</v>
      </c>
      <c r="R143" s="565">
        <f t="shared" si="85"/>
        <v>0</v>
      </c>
      <c r="S143" s="575">
        <f>'R.P. SEMANAL'!V143</f>
        <v>0</v>
      </c>
      <c r="T143" s="835">
        <f t="shared" si="86"/>
        <v>0</v>
      </c>
      <c r="U143" s="835">
        <f t="shared" si="87"/>
        <v>0</v>
      </c>
      <c r="V143" s="575">
        <f>'R.P. SEMANAL'!X143</f>
        <v>0</v>
      </c>
      <c r="W143" s="565">
        <f t="shared" si="75"/>
        <v>0</v>
      </c>
      <c r="X143" s="565">
        <f t="shared" si="88"/>
        <v>0</v>
      </c>
      <c r="Y143" s="575">
        <f>'R.P. SEMANAL'!Z143</f>
        <v>0</v>
      </c>
      <c r="Z143" s="565">
        <f t="shared" si="89"/>
        <v>0</v>
      </c>
      <c r="AA143" s="565">
        <f t="shared" si="90"/>
        <v>0</v>
      </c>
      <c r="AB143" s="575">
        <f>'R.P. SEMANAL'!AB143</f>
        <v>0</v>
      </c>
      <c r="AC143" s="565">
        <f t="shared" si="91"/>
        <v>0</v>
      </c>
      <c r="AD143" s="565">
        <f t="shared" si="92"/>
        <v>0</v>
      </c>
      <c r="AE143" s="575">
        <f>'R.P. SEMANAL'!AD143</f>
        <v>0</v>
      </c>
      <c r="AF143" s="565">
        <f t="shared" si="93"/>
        <v>0</v>
      </c>
      <c r="AG143" s="565">
        <f t="shared" si="94"/>
        <v>0</v>
      </c>
      <c r="AH143" s="575">
        <f>'R.P. SEMANAL'!AF143</f>
        <v>0</v>
      </c>
      <c r="AI143" s="565">
        <f t="shared" si="95"/>
        <v>0</v>
      </c>
      <c r="AJ143" s="565">
        <f t="shared" si="96"/>
        <v>0</v>
      </c>
      <c r="AK143" s="575">
        <f>'R.P. SEMANAL'!AH143</f>
        <v>0</v>
      </c>
      <c r="AL143" s="565">
        <f t="shared" si="97"/>
        <v>0</v>
      </c>
      <c r="AM143" s="565">
        <f t="shared" si="98"/>
        <v>0</v>
      </c>
      <c r="AN143" s="575">
        <f>'R.P. SEMANAL'!AJ143</f>
        <v>0</v>
      </c>
      <c r="AO143" s="565">
        <f t="shared" si="76"/>
        <v>0</v>
      </c>
      <c r="AP143" s="565">
        <f t="shared" si="99"/>
        <v>0</v>
      </c>
      <c r="AQ143" s="575">
        <f>'R.P. SEMANAL'!AL143</f>
        <v>0</v>
      </c>
      <c r="AR143" s="565">
        <f t="shared" si="100"/>
        <v>0</v>
      </c>
      <c r="AS143" s="565">
        <f t="shared" si="101"/>
        <v>0</v>
      </c>
      <c r="AT143" s="575">
        <f>'R.P. SEMANAL'!AN143</f>
        <v>0</v>
      </c>
      <c r="AU143" s="565">
        <f t="shared" si="102"/>
        <v>0</v>
      </c>
      <c r="AV143" s="565">
        <f t="shared" si="103"/>
        <v>0</v>
      </c>
      <c r="AW143" s="575">
        <f>'R.P. SEMANAL'!AP143</f>
        <v>0</v>
      </c>
      <c r="AX143" s="636">
        <f t="shared" si="104"/>
        <v>0</v>
      </c>
      <c r="AY143" s="775">
        <f t="shared" si="105"/>
        <v>0</v>
      </c>
      <c r="AZ143" s="847">
        <f t="shared" si="73"/>
        <v>0</v>
      </c>
      <c r="BA143" s="846">
        <f t="shared" si="73"/>
        <v>0</v>
      </c>
      <c r="BB143" s="849">
        <f t="shared" si="107"/>
        <v>0</v>
      </c>
      <c r="BC143" s="782"/>
      <c r="BD143" s="633">
        <f>'R.P. SEMANAL'!BZ143</f>
        <v>0</v>
      </c>
      <c r="BE143" s="633">
        <f>'R.P. SEMANAL'!CB143</f>
        <v>0</v>
      </c>
      <c r="BF143" s="633">
        <f>'R.P. SEMANAL'!CD143</f>
        <v>0</v>
      </c>
      <c r="BG143" s="633">
        <f>'R.P. SEMANAL'!CF143</f>
        <v>0</v>
      </c>
      <c r="BH143" s="633">
        <f>'R.P. SEMANAL'!CH143</f>
        <v>0</v>
      </c>
      <c r="BI143" s="633">
        <f>'R.P. SEMANAL'!CJ143</f>
        <v>0</v>
      </c>
      <c r="BJ143" s="633">
        <f>'R.P. SEMANAL'!CL143</f>
        <v>0</v>
      </c>
      <c r="BK143" s="633">
        <f>'R.P. SEMANAL'!CN143</f>
        <v>0</v>
      </c>
      <c r="BL143" s="633">
        <f>'R.P. SEMANAL'!CP143</f>
        <v>0</v>
      </c>
      <c r="BM143" s="858">
        <f t="shared" si="106"/>
        <v>0</v>
      </c>
      <c r="BN143" s="1018" t="str">
        <f>IF('R.P. SEMANAL'!CX143="","",'R.P. SEMANAL'!CX143)</f>
        <v/>
      </c>
      <c r="BO143" s="1019"/>
      <c r="BP143" s="1020"/>
    </row>
    <row r="144" spans="1:68" ht="22.5" customHeight="1" x14ac:dyDescent="0.2">
      <c r="A144" s="1027"/>
      <c r="B144" s="862" t="str">
        <f>IF('R.P. SEMANAL'!J144="","",'R.P. SEMANAL'!J144)</f>
        <v/>
      </c>
      <c r="C144" s="577" t="str">
        <f>IF('R.P. SEMANAL'!K144="","",'R.P. SEMANAL'!K144)</f>
        <v/>
      </c>
      <c r="D144" s="575">
        <f>'R.P. SEMANAL'!L144</f>
        <v>0</v>
      </c>
      <c r="E144" s="576">
        <f t="shared" si="77"/>
        <v>0</v>
      </c>
      <c r="F144" s="576">
        <f t="shared" si="78"/>
        <v>0</v>
      </c>
      <c r="G144" s="575">
        <f>'R.P. SEMANAL'!N144</f>
        <v>0</v>
      </c>
      <c r="H144" s="565">
        <f t="shared" si="79"/>
        <v>0</v>
      </c>
      <c r="I144" s="565">
        <f t="shared" si="80"/>
        <v>0</v>
      </c>
      <c r="J144" s="575">
        <f>'R.P. SEMANAL'!P144</f>
        <v>0</v>
      </c>
      <c r="K144" s="565">
        <f t="shared" si="81"/>
        <v>0</v>
      </c>
      <c r="L144" s="565">
        <f t="shared" si="82"/>
        <v>0</v>
      </c>
      <c r="M144" s="575">
        <f>'R.P. SEMANAL'!R144</f>
        <v>0</v>
      </c>
      <c r="N144" s="565">
        <f t="shared" si="74"/>
        <v>0</v>
      </c>
      <c r="O144" s="565">
        <f t="shared" si="83"/>
        <v>0</v>
      </c>
      <c r="P144" s="575">
        <f>'R.P. SEMANAL'!T144</f>
        <v>0</v>
      </c>
      <c r="Q144" s="565">
        <f t="shared" si="84"/>
        <v>0</v>
      </c>
      <c r="R144" s="565">
        <f t="shared" si="85"/>
        <v>0</v>
      </c>
      <c r="S144" s="575">
        <f>'R.P. SEMANAL'!V144</f>
        <v>0</v>
      </c>
      <c r="T144" s="835">
        <f t="shared" si="86"/>
        <v>0</v>
      </c>
      <c r="U144" s="835">
        <f t="shared" si="87"/>
        <v>0</v>
      </c>
      <c r="V144" s="575">
        <f>'R.P. SEMANAL'!X144</f>
        <v>0</v>
      </c>
      <c r="W144" s="565">
        <f t="shared" si="75"/>
        <v>0</v>
      </c>
      <c r="X144" s="565">
        <f t="shared" si="88"/>
        <v>0</v>
      </c>
      <c r="Y144" s="575">
        <f>'R.P. SEMANAL'!Z144</f>
        <v>0</v>
      </c>
      <c r="Z144" s="565">
        <f t="shared" si="89"/>
        <v>0</v>
      </c>
      <c r="AA144" s="565">
        <f t="shared" si="90"/>
        <v>0</v>
      </c>
      <c r="AB144" s="575">
        <f>'R.P. SEMANAL'!AB144</f>
        <v>0</v>
      </c>
      <c r="AC144" s="565">
        <f t="shared" si="91"/>
        <v>0</v>
      </c>
      <c r="AD144" s="565">
        <f t="shared" si="92"/>
        <v>0</v>
      </c>
      <c r="AE144" s="575">
        <f>'R.P. SEMANAL'!AD144</f>
        <v>0</v>
      </c>
      <c r="AF144" s="565">
        <f t="shared" si="93"/>
        <v>0</v>
      </c>
      <c r="AG144" s="565">
        <f t="shared" si="94"/>
        <v>0</v>
      </c>
      <c r="AH144" s="575">
        <f>'R.P. SEMANAL'!AF144</f>
        <v>0</v>
      </c>
      <c r="AI144" s="565">
        <f t="shared" si="95"/>
        <v>0</v>
      </c>
      <c r="AJ144" s="565">
        <f t="shared" si="96"/>
        <v>0</v>
      </c>
      <c r="AK144" s="575">
        <f>'R.P. SEMANAL'!AH144</f>
        <v>0</v>
      </c>
      <c r="AL144" s="565">
        <f t="shared" si="97"/>
        <v>0</v>
      </c>
      <c r="AM144" s="565">
        <f t="shared" si="98"/>
        <v>0</v>
      </c>
      <c r="AN144" s="575">
        <f>'R.P. SEMANAL'!AJ144</f>
        <v>0</v>
      </c>
      <c r="AO144" s="565">
        <f t="shared" si="76"/>
        <v>0</v>
      </c>
      <c r="AP144" s="565">
        <f t="shared" si="99"/>
        <v>0</v>
      </c>
      <c r="AQ144" s="575">
        <f>'R.P. SEMANAL'!AL144</f>
        <v>0</v>
      </c>
      <c r="AR144" s="565">
        <f t="shared" si="100"/>
        <v>0</v>
      </c>
      <c r="AS144" s="565">
        <f t="shared" si="101"/>
        <v>0</v>
      </c>
      <c r="AT144" s="575">
        <f>'R.P. SEMANAL'!AN144</f>
        <v>0</v>
      </c>
      <c r="AU144" s="565">
        <f t="shared" si="102"/>
        <v>0</v>
      </c>
      <c r="AV144" s="565">
        <f t="shared" si="103"/>
        <v>0</v>
      </c>
      <c r="AW144" s="575">
        <f>'R.P. SEMANAL'!AP144</f>
        <v>0</v>
      </c>
      <c r="AX144" s="636">
        <f t="shared" si="104"/>
        <v>0</v>
      </c>
      <c r="AY144" s="775">
        <f t="shared" si="105"/>
        <v>0</v>
      </c>
      <c r="AZ144" s="847">
        <f t="shared" si="73"/>
        <v>0</v>
      </c>
      <c r="BA144" s="846">
        <f t="shared" si="73"/>
        <v>0</v>
      </c>
      <c r="BB144" s="849">
        <f t="shared" si="107"/>
        <v>0</v>
      </c>
      <c r="BC144" s="782"/>
      <c r="BD144" s="633">
        <f>'R.P. SEMANAL'!BZ144</f>
        <v>0</v>
      </c>
      <c r="BE144" s="633">
        <f>'R.P. SEMANAL'!CB144</f>
        <v>0</v>
      </c>
      <c r="BF144" s="633">
        <f>'R.P. SEMANAL'!CD144</f>
        <v>0</v>
      </c>
      <c r="BG144" s="633">
        <f>'R.P. SEMANAL'!CF144</f>
        <v>0</v>
      </c>
      <c r="BH144" s="633">
        <f>'R.P. SEMANAL'!CH144</f>
        <v>0</v>
      </c>
      <c r="BI144" s="633">
        <f>'R.P. SEMANAL'!CJ144</f>
        <v>0</v>
      </c>
      <c r="BJ144" s="633">
        <f>'R.P. SEMANAL'!CL144</f>
        <v>0</v>
      </c>
      <c r="BK144" s="633">
        <f>'R.P. SEMANAL'!CN144</f>
        <v>0</v>
      </c>
      <c r="BL144" s="633">
        <f>'R.P. SEMANAL'!CP144</f>
        <v>0</v>
      </c>
      <c r="BM144" s="858">
        <f t="shared" si="106"/>
        <v>0</v>
      </c>
      <c r="BN144" s="1018" t="str">
        <f>IF('R.P. SEMANAL'!CX144="","",'R.P. SEMANAL'!CX144)</f>
        <v/>
      </c>
      <c r="BO144" s="1019"/>
      <c r="BP144" s="1020"/>
    </row>
    <row r="145" spans="1:68" ht="22.5" customHeight="1" x14ac:dyDescent="0.2">
      <c r="A145" s="1027"/>
      <c r="B145" s="862" t="str">
        <f>IF('R.P. SEMANAL'!J145="","",'R.P. SEMANAL'!J145)</f>
        <v/>
      </c>
      <c r="C145" s="577" t="str">
        <f>IF('R.P. SEMANAL'!K145="","",'R.P. SEMANAL'!K145)</f>
        <v/>
      </c>
      <c r="D145" s="575">
        <f>'R.P. SEMANAL'!L145</f>
        <v>0</v>
      </c>
      <c r="E145" s="576">
        <f t="shared" si="77"/>
        <v>0</v>
      </c>
      <c r="F145" s="576">
        <f t="shared" si="78"/>
        <v>0</v>
      </c>
      <c r="G145" s="575">
        <f>'R.P. SEMANAL'!N145</f>
        <v>0</v>
      </c>
      <c r="H145" s="565">
        <f t="shared" si="79"/>
        <v>0</v>
      </c>
      <c r="I145" s="565">
        <f t="shared" si="80"/>
        <v>0</v>
      </c>
      <c r="J145" s="575">
        <f>'R.P. SEMANAL'!P145</f>
        <v>0</v>
      </c>
      <c r="K145" s="565">
        <f t="shared" si="81"/>
        <v>0</v>
      </c>
      <c r="L145" s="565">
        <f t="shared" si="82"/>
        <v>0</v>
      </c>
      <c r="M145" s="575">
        <f>'R.P. SEMANAL'!R145</f>
        <v>0</v>
      </c>
      <c r="N145" s="565">
        <f t="shared" si="74"/>
        <v>0</v>
      </c>
      <c r="O145" s="565">
        <f t="shared" si="83"/>
        <v>0</v>
      </c>
      <c r="P145" s="575">
        <f>'R.P. SEMANAL'!T145</f>
        <v>0</v>
      </c>
      <c r="Q145" s="565">
        <f t="shared" si="84"/>
        <v>0</v>
      </c>
      <c r="R145" s="565">
        <f t="shared" si="85"/>
        <v>0</v>
      </c>
      <c r="S145" s="575">
        <f>'R.P. SEMANAL'!V145</f>
        <v>0</v>
      </c>
      <c r="T145" s="835">
        <f t="shared" si="86"/>
        <v>0</v>
      </c>
      <c r="U145" s="835">
        <f t="shared" si="87"/>
        <v>0</v>
      </c>
      <c r="V145" s="575">
        <f>'R.P. SEMANAL'!X145</f>
        <v>0</v>
      </c>
      <c r="W145" s="565">
        <f t="shared" si="75"/>
        <v>0</v>
      </c>
      <c r="X145" s="565">
        <f t="shared" si="88"/>
        <v>0</v>
      </c>
      <c r="Y145" s="575">
        <f>'R.P. SEMANAL'!Z145</f>
        <v>0</v>
      </c>
      <c r="Z145" s="565">
        <f t="shared" si="89"/>
        <v>0</v>
      </c>
      <c r="AA145" s="565">
        <f t="shared" si="90"/>
        <v>0</v>
      </c>
      <c r="AB145" s="575">
        <f>'R.P. SEMANAL'!AB145</f>
        <v>0</v>
      </c>
      <c r="AC145" s="565">
        <f t="shared" si="91"/>
        <v>0</v>
      </c>
      <c r="AD145" s="565">
        <f t="shared" si="92"/>
        <v>0</v>
      </c>
      <c r="AE145" s="575">
        <f>'R.P. SEMANAL'!AD145</f>
        <v>0</v>
      </c>
      <c r="AF145" s="565">
        <f t="shared" si="93"/>
        <v>0</v>
      </c>
      <c r="AG145" s="565">
        <f t="shared" si="94"/>
        <v>0</v>
      </c>
      <c r="AH145" s="575">
        <f>'R.P. SEMANAL'!AF145</f>
        <v>0</v>
      </c>
      <c r="AI145" s="565">
        <f t="shared" si="95"/>
        <v>0</v>
      </c>
      <c r="AJ145" s="565">
        <f t="shared" si="96"/>
        <v>0</v>
      </c>
      <c r="AK145" s="575">
        <f>'R.P. SEMANAL'!AH145</f>
        <v>0</v>
      </c>
      <c r="AL145" s="565">
        <f t="shared" si="97"/>
        <v>0</v>
      </c>
      <c r="AM145" s="565">
        <f t="shared" si="98"/>
        <v>0</v>
      </c>
      <c r="AN145" s="575">
        <f>'R.P. SEMANAL'!AJ145</f>
        <v>0</v>
      </c>
      <c r="AO145" s="565">
        <f t="shared" si="76"/>
        <v>0</v>
      </c>
      <c r="AP145" s="565">
        <f t="shared" si="99"/>
        <v>0</v>
      </c>
      <c r="AQ145" s="575">
        <f>'R.P. SEMANAL'!AL145</f>
        <v>0</v>
      </c>
      <c r="AR145" s="565">
        <f t="shared" si="100"/>
        <v>0</v>
      </c>
      <c r="AS145" s="565">
        <f t="shared" si="101"/>
        <v>0</v>
      </c>
      <c r="AT145" s="575">
        <f>'R.P. SEMANAL'!AN145</f>
        <v>0</v>
      </c>
      <c r="AU145" s="565">
        <f t="shared" si="102"/>
        <v>0</v>
      </c>
      <c r="AV145" s="565">
        <f t="shared" si="103"/>
        <v>0</v>
      </c>
      <c r="AW145" s="575">
        <f>'R.P. SEMANAL'!AP145</f>
        <v>0</v>
      </c>
      <c r="AX145" s="636">
        <f t="shared" si="104"/>
        <v>0</v>
      </c>
      <c r="AY145" s="775">
        <f t="shared" si="105"/>
        <v>0</v>
      </c>
      <c r="AZ145" s="847">
        <f t="shared" si="73"/>
        <v>0</v>
      </c>
      <c r="BA145" s="846">
        <f t="shared" si="73"/>
        <v>0</v>
      </c>
      <c r="BB145" s="849">
        <f t="shared" si="107"/>
        <v>0</v>
      </c>
      <c r="BC145" s="782"/>
      <c r="BD145" s="633">
        <f>'R.P. SEMANAL'!BZ145</f>
        <v>0</v>
      </c>
      <c r="BE145" s="633">
        <f>'R.P. SEMANAL'!CB145</f>
        <v>0</v>
      </c>
      <c r="BF145" s="633">
        <f>'R.P. SEMANAL'!CD145</f>
        <v>0</v>
      </c>
      <c r="BG145" s="633">
        <f>'R.P. SEMANAL'!CF145</f>
        <v>0</v>
      </c>
      <c r="BH145" s="633">
        <f>'R.P. SEMANAL'!CH145</f>
        <v>0</v>
      </c>
      <c r="BI145" s="633">
        <f>'R.P. SEMANAL'!CJ145</f>
        <v>0</v>
      </c>
      <c r="BJ145" s="633">
        <f>'R.P. SEMANAL'!CL145</f>
        <v>0</v>
      </c>
      <c r="BK145" s="633">
        <f>'R.P. SEMANAL'!CN145</f>
        <v>0</v>
      </c>
      <c r="BL145" s="633">
        <f>'R.P. SEMANAL'!CP145</f>
        <v>0</v>
      </c>
      <c r="BM145" s="858">
        <f t="shared" si="106"/>
        <v>0</v>
      </c>
      <c r="BN145" s="1018" t="str">
        <f>IF('R.P. SEMANAL'!CX145="","",'R.P. SEMANAL'!CX145)</f>
        <v/>
      </c>
      <c r="BO145" s="1019"/>
      <c r="BP145" s="1020"/>
    </row>
    <row r="146" spans="1:68" ht="22.5" customHeight="1" x14ac:dyDescent="0.2">
      <c r="A146" s="1027"/>
      <c r="B146" s="862" t="str">
        <f>IF('R.P. SEMANAL'!J146="","",'R.P. SEMANAL'!J146)</f>
        <v/>
      </c>
      <c r="C146" s="577" t="str">
        <f>IF('R.P. SEMANAL'!K146="","",'R.P. SEMANAL'!K146)</f>
        <v/>
      </c>
      <c r="D146" s="575">
        <f>'R.P. SEMANAL'!L146</f>
        <v>0</v>
      </c>
      <c r="E146" s="576">
        <f t="shared" si="77"/>
        <v>0</v>
      </c>
      <c r="F146" s="576">
        <f t="shared" si="78"/>
        <v>0</v>
      </c>
      <c r="G146" s="575">
        <f>'R.P. SEMANAL'!N146</f>
        <v>0</v>
      </c>
      <c r="H146" s="565">
        <f t="shared" si="79"/>
        <v>0</v>
      </c>
      <c r="I146" s="565">
        <f t="shared" si="80"/>
        <v>0</v>
      </c>
      <c r="J146" s="575">
        <f>'R.P. SEMANAL'!P146</f>
        <v>0</v>
      </c>
      <c r="K146" s="565">
        <f t="shared" si="81"/>
        <v>0</v>
      </c>
      <c r="L146" s="565">
        <f t="shared" si="82"/>
        <v>0</v>
      </c>
      <c r="M146" s="575">
        <f>'R.P. SEMANAL'!R146</f>
        <v>0</v>
      </c>
      <c r="N146" s="565">
        <f t="shared" si="74"/>
        <v>0</v>
      </c>
      <c r="O146" s="565">
        <f t="shared" si="83"/>
        <v>0</v>
      </c>
      <c r="P146" s="575">
        <f>'R.P. SEMANAL'!T146</f>
        <v>0</v>
      </c>
      <c r="Q146" s="565">
        <f t="shared" si="84"/>
        <v>0</v>
      </c>
      <c r="R146" s="565">
        <f t="shared" si="85"/>
        <v>0</v>
      </c>
      <c r="S146" s="575">
        <f>'R.P. SEMANAL'!V146</f>
        <v>0</v>
      </c>
      <c r="T146" s="835">
        <f t="shared" si="86"/>
        <v>0</v>
      </c>
      <c r="U146" s="835">
        <f t="shared" si="87"/>
        <v>0</v>
      </c>
      <c r="V146" s="575">
        <f>'R.P. SEMANAL'!X146</f>
        <v>0</v>
      </c>
      <c r="W146" s="565">
        <f t="shared" si="75"/>
        <v>0</v>
      </c>
      <c r="X146" s="565">
        <f t="shared" si="88"/>
        <v>0</v>
      </c>
      <c r="Y146" s="575">
        <f>'R.P. SEMANAL'!Z146</f>
        <v>0</v>
      </c>
      <c r="Z146" s="565">
        <f t="shared" si="89"/>
        <v>0</v>
      </c>
      <c r="AA146" s="565">
        <f t="shared" si="90"/>
        <v>0</v>
      </c>
      <c r="AB146" s="575">
        <f>'R.P. SEMANAL'!AB146</f>
        <v>0</v>
      </c>
      <c r="AC146" s="565">
        <f t="shared" si="91"/>
        <v>0</v>
      </c>
      <c r="AD146" s="565">
        <f t="shared" si="92"/>
        <v>0</v>
      </c>
      <c r="AE146" s="575">
        <f>'R.P. SEMANAL'!AD146</f>
        <v>0</v>
      </c>
      <c r="AF146" s="565">
        <f t="shared" si="93"/>
        <v>0</v>
      </c>
      <c r="AG146" s="565">
        <f t="shared" si="94"/>
        <v>0</v>
      </c>
      <c r="AH146" s="575">
        <f>'R.P. SEMANAL'!AF146</f>
        <v>0</v>
      </c>
      <c r="AI146" s="565">
        <f t="shared" si="95"/>
        <v>0</v>
      </c>
      <c r="AJ146" s="565">
        <f t="shared" si="96"/>
        <v>0</v>
      </c>
      <c r="AK146" s="575">
        <f>'R.P. SEMANAL'!AH146</f>
        <v>0</v>
      </c>
      <c r="AL146" s="565">
        <f t="shared" si="97"/>
        <v>0</v>
      </c>
      <c r="AM146" s="565">
        <f t="shared" si="98"/>
        <v>0</v>
      </c>
      <c r="AN146" s="575">
        <f>'R.P. SEMANAL'!AJ146</f>
        <v>0</v>
      </c>
      <c r="AO146" s="565">
        <f t="shared" si="76"/>
        <v>0</v>
      </c>
      <c r="AP146" s="565">
        <f t="shared" si="99"/>
        <v>0</v>
      </c>
      <c r="AQ146" s="575">
        <f>'R.P. SEMANAL'!AL146</f>
        <v>0</v>
      </c>
      <c r="AR146" s="565">
        <f t="shared" si="100"/>
        <v>0</v>
      </c>
      <c r="AS146" s="565">
        <f t="shared" si="101"/>
        <v>0</v>
      </c>
      <c r="AT146" s="575">
        <f>'R.P. SEMANAL'!AN146</f>
        <v>0</v>
      </c>
      <c r="AU146" s="565">
        <f t="shared" si="102"/>
        <v>0</v>
      </c>
      <c r="AV146" s="565">
        <f t="shared" si="103"/>
        <v>0</v>
      </c>
      <c r="AW146" s="575">
        <f>'R.P. SEMANAL'!AP146</f>
        <v>0</v>
      </c>
      <c r="AX146" s="636">
        <f t="shared" si="104"/>
        <v>0</v>
      </c>
      <c r="AY146" s="775">
        <f t="shared" si="105"/>
        <v>0</v>
      </c>
      <c r="AZ146" s="847">
        <f t="shared" si="73"/>
        <v>0</v>
      </c>
      <c r="BA146" s="846">
        <f t="shared" si="73"/>
        <v>0</v>
      </c>
      <c r="BB146" s="849">
        <f t="shared" si="107"/>
        <v>0</v>
      </c>
      <c r="BC146" s="782"/>
      <c r="BD146" s="633">
        <f>'R.P. SEMANAL'!BZ146</f>
        <v>0</v>
      </c>
      <c r="BE146" s="633">
        <f>'R.P. SEMANAL'!CB146</f>
        <v>0</v>
      </c>
      <c r="BF146" s="633">
        <f>'R.P. SEMANAL'!CD146</f>
        <v>0</v>
      </c>
      <c r="BG146" s="633">
        <f>'R.P. SEMANAL'!CF146</f>
        <v>0</v>
      </c>
      <c r="BH146" s="633">
        <f>'R.P. SEMANAL'!CH146</f>
        <v>0</v>
      </c>
      <c r="BI146" s="633">
        <f>'R.P. SEMANAL'!CJ146</f>
        <v>0</v>
      </c>
      <c r="BJ146" s="633">
        <f>'R.P. SEMANAL'!CL146</f>
        <v>0</v>
      </c>
      <c r="BK146" s="633">
        <f>'R.P. SEMANAL'!CN146</f>
        <v>0</v>
      </c>
      <c r="BL146" s="633">
        <f>'R.P. SEMANAL'!CP146</f>
        <v>0</v>
      </c>
      <c r="BM146" s="858">
        <f t="shared" si="106"/>
        <v>0</v>
      </c>
      <c r="BN146" s="1018" t="str">
        <f>IF('R.P. SEMANAL'!CX146="","",'R.P. SEMANAL'!CX146)</f>
        <v/>
      </c>
      <c r="BO146" s="1019"/>
      <c r="BP146" s="1020"/>
    </row>
    <row r="147" spans="1:68" ht="22.5" customHeight="1" x14ac:dyDescent="0.2">
      <c r="A147" s="1027"/>
      <c r="B147" s="862" t="str">
        <f>IF('R.P. SEMANAL'!J147="","",'R.P. SEMANAL'!J147)</f>
        <v/>
      </c>
      <c r="C147" s="577" t="str">
        <f>IF('R.P. SEMANAL'!K147="","",'R.P. SEMANAL'!K147)</f>
        <v/>
      </c>
      <c r="D147" s="575">
        <f>'R.P. SEMANAL'!L147</f>
        <v>0</v>
      </c>
      <c r="E147" s="576">
        <f t="shared" si="77"/>
        <v>0</v>
      </c>
      <c r="F147" s="576">
        <f t="shared" si="78"/>
        <v>0</v>
      </c>
      <c r="G147" s="575">
        <f>'R.P. SEMANAL'!N147</f>
        <v>0</v>
      </c>
      <c r="H147" s="565">
        <f t="shared" si="79"/>
        <v>0</v>
      </c>
      <c r="I147" s="565">
        <f t="shared" si="80"/>
        <v>0</v>
      </c>
      <c r="J147" s="575">
        <f>'R.P. SEMANAL'!P147</f>
        <v>0</v>
      </c>
      <c r="K147" s="565">
        <f t="shared" si="81"/>
        <v>0</v>
      </c>
      <c r="L147" s="565">
        <f t="shared" si="82"/>
        <v>0</v>
      </c>
      <c r="M147" s="575">
        <f>'R.P. SEMANAL'!R147</f>
        <v>0</v>
      </c>
      <c r="N147" s="565">
        <f t="shared" si="74"/>
        <v>0</v>
      </c>
      <c r="O147" s="565">
        <f t="shared" si="83"/>
        <v>0</v>
      </c>
      <c r="P147" s="575">
        <f>'R.P. SEMANAL'!T147</f>
        <v>0</v>
      </c>
      <c r="Q147" s="565">
        <f t="shared" si="84"/>
        <v>0</v>
      </c>
      <c r="R147" s="565">
        <f t="shared" si="85"/>
        <v>0</v>
      </c>
      <c r="S147" s="575">
        <f>'R.P. SEMANAL'!V147</f>
        <v>0</v>
      </c>
      <c r="T147" s="835">
        <f t="shared" si="86"/>
        <v>0</v>
      </c>
      <c r="U147" s="835">
        <f t="shared" si="87"/>
        <v>0</v>
      </c>
      <c r="V147" s="575">
        <f>'R.P. SEMANAL'!X147</f>
        <v>0</v>
      </c>
      <c r="W147" s="565">
        <f t="shared" si="75"/>
        <v>0</v>
      </c>
      <c r="X147" s="565">
        <f t="shared" si="88"/>
        <v>0</v>
      </c>
      <c r="Y147" s="575">
        <f>'R.P. SEMANAL'!Z147</f>
        <v>0</v>
      </c>
      <c r="Z147" s="565">
        <f t="shared" si="89"/>
        <v>0</v>
      </c>
      <c r="AA147" s="565">
        <f t="shared" si="90"/>
        <v>0</v>
      </c>
      <c r="AB147" s="575">
        <f>'R.P. SEMANAL'!AB147</f>
        <v>0</v>
      </c>
      <c r="AC147" s="565">
        <f t="shared" si="91"/>
        <v>0</v>
      </c>
      <c r="AD147" s="565">
        <f t="shared" si="92"/>
        <v>0</v>
      </c>
      <c r="AE147" s="575">
        <f>'R.P. SEMANAL'!AD147</f>
        <v>0</v>
      </c>
      <c r="AF147" s="565">
        <f t="shared" si="93"/>
        <v>0</v>
      </c>
      <c r="AG147" s="565">
        <f t="shared" si="94"/>
        <v>0</v>
      </c>
      <c r="AH147" s="575">
        <f>'R.P. SEMANAL'!AF147</f>
        <v>0</v>
      </c>
      <c r="AI147" s="565">
        <f t="shared" si="95"/>
        <v>0</v>
      </c>
      <c r="AJ147" s="565">
        <f t="shared" si="96"/>
        <v>0</v>
      </c>
      <c r="AK147" s="575">
        <f>'R.P. SEMANAL'!AH147</f>
        <v>0</v>
      </c>
      <c r="AL147" s="565">
        <f t="shared" si="97"/>
        <v>0</v>
      </c>
      <c r="AM147" s="565">
        <f t="shared" si="98"/>
        <v>0</v>
      </c>
      <c r="AN147" s="575">
        <f>'R.P. SEMANAL'!AJ147</f>
        <v>0</v>
      </c>
      <c r="AO147" s="565">
        <f t="shared" si="76"/>
        <v>0</v>
      </c>
      <c r="AP147" s="565">
        <f t="shared" si="99"/>
        <v>0</v>
      </c>
      <c r="AQ147" s="575">
        <f>'R.P. SEMANAL'!AL147</f>
        <v>0</v>
      </c>
      <c r="AR147" s="565">
        <f t="shared" si="100"/>
        <v>0</v>
      </c>
      <c r="AS147" s="565">
        <f t="shared" si="101"/>
        <v>0</v>
      </c>
      <c r="AT147" s="575">
        <f>'R.P. SEMANAL'!AN147</f>
        <v>0</v>
      </c>
      <c r="AU147" s="565">
        <f t="shared" si="102"/>
        <v>0</v>
      </c>
      <c r="AV147" s="565">
        <f t="shared" si="103"/>
        <v>0</v>
      </c>
      <c r="AW147" s="575">
        <f>'R.P. SEMANAL'!AP147</f>
        <v>0</v>
      </c>
      <c r="AX147" s="636">
        <f t="shared" si="104"/>
        <v>0</v>
      </c>
      <c r="AY147" s="775">
        <f t="shared" si="105"/>
        <v>0</v>
      </c>
      <c r="AZ147" s="847">
        <f t="shared" si="73"/>
        <v>0</v>
      </c>
      <c r="BA147" s="846">
        <f t="shared" si="73"/>
        <v>0</v>
      </c>
      <c r="BB147" s="849">
        <f t="shared" si="107"/>
        <v>0</v>
      </c>
      <c r="BC147" s="782"/>
      <c r="BD147" s="633">
        <f>'R.P. SEMANAL'!BZ147</f>
        <v>0</v>
      </c>
      <c r="BE147" s="633">
        <f>'R.P. SEMANAL'!CB147</f>
        <v>0</v>
      </c>
      <c r="BF147" s="633">
        <f>'R.P. SEMANAL'!CD147</f>
        <v>0</v>
      </c>
      <c r="BG147" s="633">
        <f>'R.P. SEMANAL'!CF147</f>
        <v>0</v>
      </c>
      <c r="BH147" s="633">
        <f>'R.P. SEMANAL'!CH147</f>
        <v>0</v>
      </c>
      <c r="BI147" s="633">
        <f>'R.P. SEMANAL'!CJ147</f>
        <v>0</v>
      </c>
      <c r="BJ147" s="633">
        <f>'R.P. SEMANAL'!CL147</f>
        <v>0</v>
      </c>
      <c r="BK147" s="633">
        <f>'R.P. SEMANAL'!CN147</f>
        <v>0</v>
      </c>
      <c r="BL147" s="633">
        <f>'R.P. SEMANAL'!CP147</f>
        <v>0</v>
      </c>
      <c r="BM147" s="858">
        <f t="shared" si="106"/>
        <v>0</v>
      </c>
      <c r="BN147" s="1018" t="str">
        <f>IF('R.P. SEMANAL'!CX147="","",'R.P. SEMANAL'!CX147)</f>
        <v/>
      </c>
      <c r="BO147" s="1019"/>
      <c r="BP147" s="1020"/>
    </row>
    <row r="148" spans="1:68" ht="22.5" customHeight="1" x14ac:dyDescent="0.2">
      <c r="A148" s="1027"/>
      <c r="B148" s="862" t="str">
        <f>IF('R.P. SEMANAL'!J148="","",'R.P. SEMANAL'!J148)</f>
        <v/>
      </c>
      <c r="C148" s="577" t="str">
        <f>IF('R.P. SEMANAL'!K148="","",'R.P. SEMANAL'!K148)</f>
        <v/>
      </c>
      <c r="D148" s="575">
        <f>'R.P. SEMANAL'!L148</f>
        <v>0</v>
      </c>
      <c r="E148" s="576">
        <f t="shared" si="77"/>
        <v>0</v>
      </c>
      <c r="F148" s="576">
        <f t="shared" si="78"/>
        <v>0</v>
      </c>
      <c r="G148" s="575">
        <f>'R.P. SEMANAL'!N148</f>
        <v>0</v>
      </c>
      <c r="H148" s="565">
        <f t="shared" si="79"/>
        <v>0</v>
      </c>
      <c r="I148" s="565">
        <f t="shared" si="80"/>
        <v>0</v>
      </c>
      <c r="J148" s="575">
        <f>'R.P. SEMANAL'!P148</f>
        <v>0</v>
      </c>
      <c r="K148" s="565">
        <f t="shared" si="81"/>
        <v>0</v>
      </c>
      <c r="L148" s="565">
        <f t="shared" si="82"/>
        <v>0</v>
      </c>
      <c r="M148" s="575">
        <f>'R.P. SEMANAL'!R148</f>
        <v>0</v>
      </c>
      <c r="N148" s="565">
        <f t="shared" si="74"/>
        <v>0</v>
      </c>
      <c r="O148" s="565">
        <f t="shared" si="83"/>
        <v>0</v>
      </c>
      <c r="P148" s="575">
        <f>'R.P. SEMANAL'!T148</f>
        <v>0</v>
      </c>
      <c r="Q148" s="565">
        <f t="shared" si="84"/>
        <v>0</v>
      </c>
      <c r="R148" s="565">
        <f t="shared" si="85"/>
        <v>0</v>
      </c>
      <c r="S148" s="575">
        <f>'R.P. SEMANAL'!V148</f>
        <v>0</v>
      </c>
      <c r="T148" s="835">
        <f t="shared" si="86"/>
        <v>0</v>
      </c>
      <c r="U148" s="835">
        <f t="shared" si="87"/>
        <v>0</v>
      </c>
      <c r="V148" s="575">
        <f>'R.P. SEMANAL'!X148</f>
        <v>0</v>
      </c>
      <c r="W148" s="565">
        <f t="shared" si="75"/>
        <v>0</v>
      </c>
      <c r="X148" s="565">
        <f t="shared" si="88"/>
        <v>0</v>
      </c>
      <c r="Y148" s="575">
        <f>'R.P. SEMANAL'!Z148</f>
        <v>0</v>
      </c>
      <c r="Z148" s="565">
        <f t="shared" si="89"/>
        <v>0</v>
      </c>
      <c r="AA148" s="565">
        <f t="shared" si="90"/>
        <v>0</v>
      </c>
      <c r="AB148" s="575">
        <f>'R.P. SEMANAL'!AB148</f>
        <v>0</v>
      </c>
      <c r="AC148" s="565">
        <f t="shared" si="91"/>
        <v>0</v>
      </c>
      <c r="AD148" s="565">
        <f t="shared" si="92"/>
        <v>0</v>
      </c>
      <c r="AE148" s="575">
        <f>'R.P. SEMANAL'!AD148</f>
        <v>0</v>
      </c>
      <c r="AF148" s="565">
        <f t="shared" si="93"/>
        <v>0</v>
      </c>
      <c r="AG148" s="565">
        <f t="shared" si="94"/>
        <v>0</v>
      </c>
      <c r="AH148" s="575">
        <f>'R.P. SEMANAL'!AF148</f>
        <v>0</v>
      </c>
      <c r="AI148" s="565">
        <f t="shared" si="95"/>
        <v>0</v>
      </c>
      <c r="AJ148" s="565">
        <f t="shared" si="96"/>
        <v>0</v>
      </c>
      <c r="AK148" s="575">
        <f>'R.P. SEMANAL'!AH148</f>
        <v>0</v>
      </c>
      <c r="AL148" s="565">
        <f t="shared" si="97"/>
        <v>0</v>
      </c>
      <c r="AM148" s="565">
        <f t="shared" si="98"/>
        <v>0</v>
      </c>
      <c r="AN148" s="575">
        <f>'R.P. SEMANAL'!AJ148</f>
        <v>0</v>
      </c>
      <c r="AO148" s="565">
        <f t="shared" si="76"/>
        <v>0</v>
      </c>
      <c r="AP148" s="565">
        <f t="shared" si="99"/>
        <v>0</v>
      </c>
      <c r="AQ148" s="575">
        <f>'R.P. SEMANAL'!AL148</f>
        <v>0</v>
      </c>
      <c r="AR148" s="565">
        <f t="shared" si="100"/>
        <v>0</v>
      </c>
      <c r="AS148" s="565">
        <f t="shared" si="101"/>
        <v>0</v>
      </c>
      <c r="AT148" s="575">
        <f>'R.P. SEMANAL'!AN148</f>
        <v>0</v>
      </c>
      <c r="AU148" s="565">
        <f t="shared" si="102"/>
        <v>0</v>
      </c>
      <c r="AV148" s="565">
        <f t="shared" si="103"/>
        <v>0</v>
      </c>
      <c r="AW148" s="575">
        <f>'R.P. SEMANAL'!AP148</f>
        <v>0</v>
      </c>
      <c r="AX148" s="636">
        <f t="shared" si="104"/>
        <v>0</v>
      </c>
      <c r="AY148" s="775">
        <f t="shared" si="105"/>
        <v>0</v>
      </c>
      <c r="AZ148" s="847">
        <f t="shared" si="73"/>
        <v>0</v>
      </c>
      <c r="BA148" s="846">
        <f t="shared" si="73"/>
        <v>0</v>
      </c>
      <c r="BB148" s="849">
        <f t="shared" si="107"/>
        <v>0</v>
      </c>
      <c r="BC148" s="782"/>
      <c r="BD148" s="633">
        <f>'R.P. SEMANAL'!BZ148</f>
        <v>0</v>
      </c>
      <c r="BE148" s="633">
        <f>'R.P. SEMANAL'!CB148</f>
        <v>0</v>
      </c>
      <c r="BF148" s="633">
        <f>'R.P. SEMANAL'!CD148</f>
        <v>0</v>
      </c>
      <c r="BG148" s="633">
        <f>'R.P. SEMANAL'!CF148</f>
        <v>0</v>
      </c>
      <c r="BH148" s="633">
        <f>'R.P. SEMANAL'!CH148</f>
        <v>0</v>
      </c>
      <c r="BI148" s="633">
        <f>'R.P. SEMANAL'!CJ148</f>
        <v>0</v>
      </c>
      <c r="BJ148" s="633">
        <f>'R.P. SEMANAL'!CL148</f>
        <v>0</v>
      </c>
      <c r="BK148" s="633">
        <f>'R.P. SEMANAL'!CN148</f>
        <v>0</v>
      </c>
      <c r="BL148" s="633">
        <f>'R.P. SEMANAL'!CP148</f>
        <v>0</v>
      </c>
      <c r="BM148" s="858">
        <f t="shared" si="106"/>
        <v>0</v>
      </c>
      <c r="BN148" s="1018" t="str">
        <f>IF('R.P. SEMANAL'!CX148="","",'R.P. SEMANAL'!CX148)</f>
        <v/>
      </c>
      <c r="BO148" s="1019"/>
      <c r="BP148" s="1020"/>
    </row>
    <row r="149" spans="1:68" ht="22.5" customHeight="1" x14ac:dyDescent="0.2">
      <c r="A149" s="1027"/>
      <c r="B149" s="862" t="str">
        <f>IF('R.P. SEMANAL'!J149="","",'R.P. SEMANAL'!J149)</f>
        <v/>
      </c>
      <c r="C149" s="577" t="str">
        <f>IF('R.P. SEMANAL'!K149="","",'R.P. SEMANAL'!K149)</f>
        <v/>
      </c>
      <c r="D149" s="575">
        <f>'R.P. SEMANAL'!L149</f>
        <v>0</v>
      </c>
      <c r="E149" s="576">
        <f t="shared" si="77"/>
        <v>0</v>
      </c>
      <c r="F149" s="576">
        <f t="shared" si="78"/>
        <v>0</v>
      </c>
      <c r="G149" s="575">
        <f>'R.P. SEMANAL'!N149</f>
        <v>0</v>
      </c>
      <c r="H149" s="565">
        <f t="shared" si="79"/>
        <v>0</v>
      </c>
      <c r="I149" s="565">
        <f t="shared" si="80"/>
        <v>0</v>
      </c>
      <c r="J149" s="575">
        <f>'R.P. SEMANAL'!P149</f>
        <v>0</v>
      </c>
      <c r="K149" s="565">
        <f t="shared" si="81"/>
        <v>0</v>
      </c>
      <c r="L149" s="565">
        <f t="shared" si="82"/>
        <v>0</v>
      </c>
      <c r="M149" s="575">
        <f>'R.P. SEMANAL'!R149</f>
        <v>0</v>
      </c>
      <c r="N149" s="565">
        <f t="shared" si="74"/>
        <v>0</v>
      </c>
      <c r="O149" s="565">
        <f t="shared" si="83"/>
        <v>0</v>
      </c>
      <c r="P149" s="575">
        <f>'R.P. SEMANAL'!T149</f>
        <v>0</v>
      </c>
      <c r="Q149" s="565">
        <f t="shared" si="84"/>
        <v>0</v>
      </c>
      <c r="R149" s="565">
        <f t="shared" si="85"/>
        <v>0</v>
      </c>
      <c r="S149" s="575">
        <f>'R.P. SEMANAL'!V149</f>
        <v>0</v>
      </c>
      <c r="T149" s="835">
        <f t="shared" si="86"/>
        <v>0</v>
      </c>
      <c r="U149" s="835">
        <f t="shared" si="87"/>
        <v>0</v>
      </c>
      <c r="V149" s="575">
        <f>'R.P. SEMANAL'!X149</f>
        <v>0</v>
      </c>
      <c r="W149" s="565">
        <f t="shared" si="75"/>
        <v>0</v>
      </c>
      <c r="X149" s="565">
        <f t="shared" si="88"/>
        <v>0</v>
      </c>
      <c r="Y149" s="575">
        <f>'R.P. SEMANAL'!Z149</f>
        <v>0</v>
      </c>
      <c r="Z149" s="565">
        <f t="shared" si="89"/>
        <v>0</v>
      </c>
      <c r="AA149" s="565">
        <f t="shared" si="90"/>
        <v>0</v>
      </c>
      <c r="AB149" s="575">
        <f>'R.P. SEMANAL'!AB149</f>
        <v>0</v>
      </c>
      <c r="AC149" s="565">
        <f t="shared" si="91"/>
        <v>0</v>
      </c>
      <c r="AD149" s="565">
        <f t="shared" si="92"/>
        <v>0</v>
      </c>
      <c r="AE149" s="575">
        <f>'R.P. SEMANAL'!AD149</f>
        <v>0</v>
      </c>
      <c r="AF149" s="565">
        <f t="shared" si="93"/>
        <v>0</v>
      </c>
      <c r="AG149" s="565">
        <f t="shared" si="94"/>
        <v>0</v>
      </c>
      <c r="AH149" s="575">
        <f>'R.P. SEMANAL'!AF149</f>
        <v>0</v>
      </c>
      <c r="AI149" s="565">
        <f t="shared" si="95"/>
        <v>0</v>
      </c>
      <c r="AJ149" s="565">
        <f t="shared" si="96"/>
        <v>0</v>
      </c>
      <c r="AK149" s="575">
        <f>'R.P. SEMANAL'!AH149</f>
        <v>0</v>
      </c>
      <c r="AL149" s="565">
        <f t="shared" si="97"/>
        <v>0</v>
      </c>
      <c r="AM149" s="565">
        <f t="shared" si="98"/>
        <v>0</v>
      </c>
      <c r="AN149" s="575">
        <f>'R.P. SEMANAL'!AJ149</f>
        <v>0</v>
      </c>
      <c r="AO149" s="565">
        <f t="shared" si="76"/>
        <v>0</v>
      </c>
      <c r="AP149" s="565">
        <f t="shared" si="99"/>
        <v>0</v>
      </c>
      <c r="AQ149" s="575">
        <f>'R.P. SEMANAL'!AL149</f>
        <v>0</v>
      </c>
      <c r="AR149" s="565">
        <f t="shared" si="100"/>
        <v>0</v>
      </c>
      <c r="AS149" s="565">
        <f t="shared" si="101"/>
        <v>0</v>
      </c>
      <c r="AT149" s="575">
        <f>'R.P. SEMANAL'!AN149</f>
        <v>0</v>
      </c>
      <c r="AU149" s="565">
        <f t="shared" si="102"/>
        <v>0</v>
      </c>
      <c r="AV149" s="565">
        <f t="shared" si="103"/>
        <v>0</v>
      </c>
      <c r="AW149" s="575">
        <f>'R.P. SEMANAL'!AP149</f>
        <v>0</v>
      </c>
      <c r="AX149" s="636">
        <f t="shared" si="104"/>
        <v>0</v>
      </c>
      <c r="AY149" s="775">
        <f t="shared" si="105"/>
        <v>0</v>
      </c>
      <c r="AZ149" s="847">
        <f t="shared" si="73"/>
        <v>0</v>
      </c>
      <c r="BA149" s="846">
        <f t="shared" si="73"/>
        <v>0</v>
      </c>
      <c r="BB149" s="849">
        <f t="shared" si="107"/>
        <v>0</v>
      </c>
      <c r="BC149" s="782"/>
      <c r="BD149" s="633">
        <f>'R.P. SEMANAL'!BZ149</f>
        <v>0</v>
      </c>
      <c r="BE149" s="633">
        <f>'R.P. SEMANAL'!CB149</f>
        <v>0</v>
      </c>
      <c r="BF149" s="633">
        <f>'R.P. SEMANAL'!CD149</f>
        <v>0</v>
      </c>
      <c r="BG149" s="633">
        <f>'R.P. SEMANAL'!CF149</f>
        <v>0</v>
      </c>
      <c r="BH149" s="633">
        <f>'R.P. SEMANAL'!CH149</f>
        <v>0</v>
      </c>
      <c r="BI149" s="633">
        <f>'R.P. SEMANAL'!CJ149</f>
        <v>0</v>
      </c>
      <c r="BJ149" s="633">
        <f>'R.P. SEMANAL'!CL149</f>
        <v>0</v>
      </c>
      <c r="BK149" s="633">
        <f>'R.P. SEMANAL'!CN149</f>
        <v>0</v>
      </c>
      <c r="BL149" s="633">
        <f>'R.P. SEMANAL'!CP149</f>
        <v>0</v>
      </c>
      <c r="BM149" s="858">
        <f t="shared" si="106"/>
        <v>0</v>
      </c>
      <c r="BN149" s="1018" t="str">
        <f>IF('R.P. SEMANAL'!CX149="","",'R.P. SEMANAL'!CX149)</f>
        <v/>
      </c>
      <c r="BO149" s="1019"/>
      <c r="BP149" s="1020"/>
    </row>
    <row r="150" spans="1:68" ht="22.5" customHeight="1" x14ac:dyDescent="0.2">
      <c r="A150" s="1027"/>
      <c r="B150" s="862" t="str">
        <f>IF('R.P. SEMANAL'!J150="","",'R.P. SEMANAL'!J150)</f>
        <v/>
      </c>
      <c r="C150" s="577" t="str">
        <f>IF('R.P. SEMANAL'!K150="","",'R.P. SEMANAL'!K150)</f>
        <v/>
      </c>
      <c r="D150" s="575">
        <f>'R.P. SEMANAL'!L150</f>
        <v>0</v>
      </c>
      <c r="E150" s="576">
        <f t="shared" si="77"/>
        <v>0</v>
      </c>
      <c r="F150" s="576">
        <f t="shared" si="78"/>
        <v>0</v>
      </c>
      <c r="G150" s="575">
        <f>'R.P. SEMANAL'!N150</f>
        <v>0</v>
      </c>
      <c r="H150" s="565">
        <f t="shared" si="79"/>
        <v>0</v>
      </c>
      <c r="I150" s="565">
        <f t="shared" si="80"/>
        <v>0</v>
      </c>
      <c r="J150" s="575">
        <f>'R.P. SEMANAL'!P150</f>
        <v>0</v>
      </c>
      <c r="K150" s="565">
        <f t="shared" si="81"/>
        <v>0</v>
      </c>
      <c r="L150" s="565">
        <f t="shared" si="82"/>
        <v>0</v>
      </c>
      <c r="M150" s="575">
        <f>'R.P. SEMANAL'!R150</f>
        <v>0</v>
      </c>
      <c r="N150" s="565">
        <f t="shared" si="74"/>
        <v>0</v>
      </c>
      <c r="O150" s="565">
        <f t="shared" si="83"/>
        <v>0</v>
      </c>
      <c r="P150" s="575">
        <f>'R.P. SEMANAL'!T150</f>
        <v>0</v>
      </c>
      <c r="Q150" s="565">
        <f t="shared" si="84"/>
        <v>0</v>
      </c>
      <c r="R150" s="565">
        <f t="shared" si="85"/>
        <v>0</v>
      </c>
      <c r="S150" s="575">
        <f>'R.P. SEMANAL'!V150</f>
        <v>0</v>
      </c>
      <c r="T150" s="835">
        <f t="shared" si="86"/>
        <v>0</v>
      </c>
      <c r="U150" s="835">
        <f t="shared" si="87"/>
        <v>0</v>
      </c>
      <c r="V150" s="575">
        <f>'R.P. SEMANAL'!X150</f>
        <v>0</v>
      </c>
      <c r="W150" s="565">
        <f t="shared" si="75"/>
        <v>0</v>
      </c>
      <c r="X150" s="565">
        <f t="shared" si="88"/>
        <v>0</v>
      </c>
      <c r="Y150" s="575">
        <f>'R.P. SEMANAL'!Z150</f>
        <v>0</v>
      </c>
      <c r="Z150" s="565">
        <f t="shared" si="89"/>
        <v>0</v>
      </c>
      <c r="AA150" s="565">
        <f t="shared" si="90"/>
        <v>0</v>
      </c>
      <c r="AB150" s="575">
        <f>'R.P. SEMANAL'!AB150</f>
        <v>0</v>
      </c>
      <c r="AC150" s="565">
        <f t="shared" si="91"/>
        <v>0</v>
      </c>
      <c r="AD150" s="565">
        <f t="shared" si="92"/>
        <v>0</v>
      </c>
      <c r="AE150" s="575">
        <f>'R.P. SEMANAL'!AD150</f>
        <v>0</v>
      </c>
      <c r="AF150" s="565">
        <f t="shared" si="93"/>
        <v>0</v>
      </c>
      <c r="AG150" s="565">
        <f t="shared" si="94"/>
        <v>0</v>
      </c>
      <c r="AH150" s="575">
        <f>'R.P. SEMANAL'!AF150</f>
        <v>0</v>
      </c>
      <c r="AI150" s="565">
        <f t="shared" si="95"/>
        <v>0</v>
      </c>
      <c r="AJ150" s="565">
        <f t="shared" si="96"/>
        <v>0</v>
      </c>
      <c r="AK150" s="575">
        <f>'R.P. SEMANAL'!AH150</f>
        <v>0</v>
      </c>
      <c r="AL150" s="565">
        <f t="shared" si="97"/>
        <v>0</v>
      </c>
      <c r="AM150" s="565">
        <f t="shared" si="98"/>
        <v>0</v>
      </c>
      <c r="AN150" s="575">
        <f>'R.P. SEMANAL'!AJ150</f>
        <v>0</v>
      </c>
      <c r="AO150" s="565">
        <f t="shared" si="76"/>
        <v>0</v>
      </c>
      <c r="AP150" s="565">
        <f t="shared" si="99"/>
        <v>0</v>
      </c>
      <c r="AQ150" s="575">
        <f>'R.P. SEMANAL'!AL150</f>
        <v>0</v>
      </c>
      <c r="AR150" s="565">
        <f t="shared" si="100"/>
        <v>0</v>
      </c>
      <c r="AS150" s="565">
        <f t="shared" si="101"/>
        <v>0</v>
      </c>
      <c r="AT150" s="575">
        <f>'R.P. SEMANAL'!AN150</f>
        <v>0</v>
      </c>
      <c r="AU150" s="565">
        <f t="shared" si="102"/>
        <v>0</v>
      </c>
      <c r="AV150" s="565">
        <f t="shared" si="103"/>
        <v>0</v>
      </c>
      <c r="AW150" s="575">
        <f>'R.P. SEMANAL'!AP150</f>
        <v>0</v>
      </c>
      <c r="AX150" s="636">
        <f t="shared" si="104"/>
        <v>0</v>
      </c>
      <c r="AY150" s="775">
        <f t="shared" si="105"/>
        <v>0</v>
      </c>
      <c r="AZ150" s="847">
        <f t="shared" si="73"/>
        <v>0</v>
      </c>
      <c r="BA150" s="846">
        <f t="shared" si="73"/>
        <v>0</v>
      </c>
      <c r="BB150" s="849">
        <f t="shared" si="107"/>
        <v>0</v>
      </c>
      <c r="BC150" s="782"/>
      <c r="BD150" s="633">
        <f>'R.P. SEMANAL'!BZ150</f>
        <v>0</v>
      </c>
      <c r="BE150" s="633">
        <f>'R.P. SEMANAL'!CB150</f>
        <v>0</v>
      </c>
      <c r="BF150" s="633">
        <f>'R.P. SEMANAL'!CD150</f>
        <v>0</v>
      </c>
      <c r="BG150" s="633">
        <f>'R.P. SEMANAL'!CF150</f>
        <v>0</v>
      </c>
      <c r="BH150" s="633">
        <f>'R.P. SEMANAL'!CH150</f>
        <v>0</v>
      </c>
      <c r="BI150" s="633">
        <f>'R.P. SEMANAL'!CJ150</f>
        <v>0</v>
      </c>
      <c r="BJ150" s="633">
        <f>'R.P. SEMANAL'!CL150</f>
        <v>0</v>
      </c>
      <c r="BK150" s="633">
        <f>'R.P. SEMANAL'!CN150</f>
        <v>0</v>
      </c>
      <c r="BL150" s="633">
        <f>'R.P. SEMANAL'!CP150</f>
        <v>0</v>
      </c>
      <c r="BM150" s="858">
        <f t="shared" si="106"/>
        <v>0</v>
      </c>
      <c r="BN150" s="1018" t="str">
        <f>IF('R.P. SEMANAL'!CX150="","",'R.P. SEMANAL'!CX150)</f>
        <v/>
      </c>
      <c r="BO150" s="1019"/>
      <c r="BP150" s="1020"/>
    </row>
    <row r="151" spans="1:68" ht="22.5" customHeight="1" x14ac:dyDescent="0.2">
      <c r="A151" s="1027"/>
      <c r="B151" s="862" t="str">
        <f>IF('R.P. SEMANAL'!J151="","",'R.P. SEMANAL'!J151)</f>
        <v/>
      </c>
      <c r="C151" s="577" t="str">
        <f>IF('R.P. SEMANAL'!K151="","",'R.P. SEMANAL'!K151)</f>
        <v/>
      </c>
      <c r="D151" s="575">
        <f>'R.P. SEMANAL'!L151</f>
        <v>0</v>
      </c>
      <c r="E151" s="576">
        <f t="shared" si="77"/>
        <v>0</v>
      </c>
      <c r="F151" s="576">
        <f t="shared" si="78"/>
        <v>0</v>
      </c>
      <c r="G151" s="575">
        <f>'R.P. SEMANAL'!N151</f>
        <v>0</v>
      </c>
      <c r="H151" s="565">
        <f t="shared" si="79"/>
        <v>0</v>
      </c>
      <c r="I151" s="565">
        <f t="shared" si="80"/>
        <v>0</v>
      </c>
      <c r="J151" s="575">
        <f>'R.P. SEMANAL'!P151</f>
        <v>0</v>
      </c>
      <c r="K151" s="565">
        <f t="shared" si="81"/>
        <v>0</v>
      </c>
      <c r="L151" s="565">
        <f t="shared" si="82"/>
        <v>0</v>
      </c>
      <c r="M151" s="575">
        <f>'R.P. SEMANAL'!R151</f>
        <v>0</v>
      </c>
      <c r="N151" s="565">
        <f t="shared" si="74"/>
        <v>0</v>
      </c>
      <c r="O151" s="565">
        <f t="shared" si="83"/>
        <v>0</v>
      </c>
      <c r="P151" s="575">
        <f>'R.P. SEMANAL'!T151</f>
        <v>0</v>
      </c>
      <c r="Q151" s="565">
        <f t="shared" si="84"/>
        <v>0</v>
      </c>
      <c r="R151" s="565">
        <f t="shared" si="85"/>
        <v>0</v>
      </c>
      <c r="S151" s="575">
        <f>'R.P. SEMANAL'!V151</f>
        <v>0</v>
      </c>
      <c r="T151" s="835">
        <f t="shared" si="86"/>
        <v>0</v>
      </c>
      <c r="U151" s="835">
        <f t="shared" si="87"/>
        <v>0</v>
      </c>
      <c r="V151" s="575">
        <f>'R.P. SEMANAL'!X151</f>
        <v>0</v>
      </c>
      <c r="W151" s="565">
        <f t="shared" si="75"/>
        <v>0</v>
      </c>
      <c r="X151" s="565">
        <f t="shared" si="88"/>
        <v>0</v>
      </c>
      <c r="Y151" s="575">
        <f>'R.P. SEMANAL'!Z151</f>
        <v>0</v>
      </c>
      <c r="Z151" s="565">
        <f t="shared" si="89"/>
        <v>0</v>
      </c>
      <c r="AA151" s="565">
        <f t="shared" si="90"/>
        <v>0</v>
      </c>
      <c r="AB151" s="575">
        <f>'R.P. SEMANAL'!AB151</f>
        <v>0</v>
      </c>
      <c r="AC151" s="565">
        <f t="shared" si="91"/>
        <v>0</v>
      </c>
      <c r="AD151" s="565">
        <f t="shared" si="92"/>
        <v>0</v>
      </c>
      <c r="AE151" s="575">
        <f>'R.P. SEMANAL'!AD151</f>
        <v>0</v>
      </c>
      <c r="AF151" s="565">
        <f t="shared" si="93"/>
        <v>0</v>
      </c>
      <c r="AG151" s="565">
        <f t="shared" si="94"/>
        <v>0</v>
      </c>
      <c r="AH151" s="575">
        <f>'R.P. SEMANAL'!AF151</f>
        <v>0</v>
      </c>
      <c r="AI151" s="565">
        <f t="shared" si="95"/>
        <v>0</v>
      </c>
      <c r="AJ151" s="565">
        <f t="shared" si="96"/>
        <v>0</v>
      </c>
      <c r="AK151" s="575">
        <f>'R.P. SEMANAL'!AH151</f>
        <v>0</v>
      </c>
      <c r="AL151" s="565">
        <f t="shared" si="97"/>
        <v>0</v>
      </c>
      <c r="AM151" s="565">
        <f t="shared" si="98"/>
        <v>0</v>
      </c>
      <c r="AN151" s="575">
        <f>'R.P. SEMANAL'!AJ151</f>
        <v>0</v>
      </c>
      <c r="AO151" s="565">
        <f t="shared" si="76"/>
        <v>0</v>
      </c>
      <c r="AP151" s="565">
        <f t="shared" si="99"/>
        <v>0</v>
      </c>
      <c r="AQ151" s="575">
        <f>'R.P. SEMANAL'!AL151</f>
        <v>0</v>
      </c>
      <c r="AR151" s="565">
        <f t="shared" si="100"/>
        <v>0</v>
      </c>
      <c r="AS151" s="565">
        <f t="shared" si="101"/>
        <v>0</v>
      </c>
      <c r="AT151" s="575">
        <f>'R.P. SEMANAL'!AN151</f>
        <v>0</v>
      </c>
      <c r="AU151" s="565">
        <f t="shared" si="102"/>
        <v>0</v>
      </c>
      <c r="AV151" s="565">
        <f t="shared" si="103"/>
        <v>0</v>
      </c>
      <c r="AW151" s="575">
        <f>'R.P. SEMANAL'!AP151</f>
        <v>0</v>
      </c>
      <c r="AX151" s="636">
        <f t="shared" si="104"/>
        <v>0</v>
      </c>
      <c r="AY151" s="775">
        <f t="shared" si="105"/>
        <v>0</v>
      </c>
      <c r="AZ151" s="847">
        <f t="shared" si="73"/>
        <v>0</v>
      </c>
      <c r="BA151" s="846">
        <f t="shared" si="73"/>
        <v>0</v>
      </c>
      <c r="BB151" s="849">
        <f t="shared" si="107"/>
        <v>0</v>
      </c>
      <c r="BC151" s="782"/>
      <c r="BD151" s="633">
        <f>'R.P. SEMANAL'!BZ151</f>
        <v>0</v>
      </c>
      <c r="BE151" s="633">
        <f>'R.P. SEMANAL'!CB151</f>
        <v>0</v>
      </c>
      <c r="BF151" s="633">
        <f>'R.P. SEMANAL'!CD151</f>
        <v>0</v>
      </c>
      <c r="BG151" s="633">
        <f>'R.P. SEMANAL'!CF151</f>
        <v>0</v>
      </c>
      <c r="BH151" s="633">
        <f>'R.P. SEMANAL'!CH151</f>
        <v>0</v>
      </c>
      <c r="BI151" s="633">
        <f>'R.P. SEMANAL'!CJ151</f>
        <v>0</v>
      </c>
      <c r="BJ151" s="633">
        <f>'R.P. SEMANAL'!CL151</f>
        <v>0</v>
      </c>
      <c r="BK151" s="633">
        <f>'R.P. SEMANAL'!CN151</f>
        <v>0</v>
      </c>
      <c r="BL151" s="633">
        <f>'R.P. SEMANAL'!CP151</f>
        <v>0</v>
      </c>
      <c r="BM151" s="858">
        <f t="shared" si="106"/>
        <v>0</v>
      </c>
      <c r="BN151" s="1018" t="str">
        <f>IF('R.P. SEMANAL'!CX151="","",'R.P. SEMANAL'!CX151)</f>
        <v/>
      </c>
      <c r="BO151" s="1019"/>
      <c r="BP151" s="1020"/>
    </row>
    <row r="152" spans="1:68" ht="22.5" customHeight="1" x14ac:dyDescent="0.2">
      <c r="A152" s="1027"/>
      <c r="B152" s="862" t="str">
        <f>IF('R.P. SEMANAL'!J152="","",'R.P. SEMANAL'!J152)</f>
        <v/>
      </c>
      <c r="C152" s="577" t="str">
        <f>IF('R.P. SEMANAL'!K152="","",'R.P. SEMANAL'!K152)</f>
        <v/>
      </c>
      <c r="D152" s="575">
        <f>'R.P. SEMANAL'!L152</f>
        <v>0</v>
      </c>
      <c r="E152" s="576">
        <f t="shared" si="77"/>
        <v>0</v>
      </c>
      <c r="F152" s="576">
        <f t="shared" si="78"/>
        <v>0</v>
      </c>
      <c r="G152" s="575">
        <f>'R.P. SEMANAL'!N152</f>
        <v>0</v>
      </c>
      <c r="H152" s="565">
        <f t="shared" si="79"/>
        <v>0</v>
      </c>
      <c r="I152" s="565">
        <f t="shared" si="80"/>
        <v>0</v>
      </c>
      <c r="J152" s="575">
        <f>'R.P. SEMANAL'!P152</f>
        <v>0</v>
      </c>
      <c r="K152" s="565">
        <f t="shared" si="81"/>
        <v>0</v>
      </c>
      <c r="L152" s="565">
        <f t="shared" si="82"/>
        <v>0</v>
      </c>
      <c r="M152" s="575">
        <f>'R.P. SEMANAL'!R152</f>
        <v>0</v>
      </c>
      <c r="N152" s="565">
        <f t="shared" si="74"/>
        <v>0</v>
      </c>
      <c r="O152" s="565">
        <f t="shared" si="83"/>
        <v>0</v>
      </c>
      <c r="P152" s="575">
        <f>'R.P. SEMANAL'!T152</f>
        <v>0</v>
      </c>
      <c r="Q152" s="565">
        <f t="shared" si="84"/>
        <v>0</v>
      </c>
      <c r="R152" s="565">
        <f t="shared" si="85"/>
        <v>0</v>
      </c>
      <c r="S152" s="575">
        <f>'R.P. SEMANAL'!V152</f>
        <v>0</v>
      </c>
      <c r="T152" s="835">
        <f t="shared" si="86"/>
        <v>0</v>
      </c>
      <c r="U152" s="835">
        <f t="shared" si="87"/>
        <v>0</v>
      </c>
      <c r="V152" s="575">
        <f>'R.P. SEMANAL'!X152</f>
        <v>0</v>
      </c>
      <c r="W152" s="565">
        <f t="shared" si="75"/>
        <v>0</v>
      </c>
      <c r="X152" s="565">
        <f t="shared" si="88"/>
        <v>0</v>
      </c>
      <c r="Y152" s="575">
        <f>'R.P. SEMANAL'!Z152</f>
        <v>0</v>
      </c>
      <c r="Z152" s="565">
        <f t="shared" si="89"/>
        <v>0</v>
      </c>
      <c r="AA152" s="565">
        <f t="shared" si="90"/>
        <v>0</v>
      </c>
      <c r="AB152" s="575">
        <f>'R.P. SEMANAL'!AB152</f>
        <v>0</v>
      </c>
      <c r="AC152" s="565">
        <f t="shared" si="91"/>
        <v>0</v>
      </c>
      <c r="AD152" s="565">
        <f t="shared" si="92"/>
        <v>0</v>
      </c>
      <c r="AE152" s="575">
        <f>'R.P. SEMANAL'!AD152</f>
        <v>0</v>
      </c>
      <c r="AF152" s="565">
        <f t="shared" si="93"/>
        <v>0</v>
      </c>
      <c r="AG152" s="565">
        <f t="shared" si="94"/>
        <v>0</v>
      </c>
      <c r="AH152" s="575">
        <f>'R.P. SEMANAL'!AF152</f>
        <v>0</v>
      </c>
      <c r="AI152" s="565">
        <f t="shared" si="95"/>
        <v>0</v>
      </c>
      <c r="AJ152" s="565">
        <f t="shared" si="96"/>
        <v>0</v>
      </c>
      <c r="AK152" s="575">
        <f>'R.P. SEMANAL'!AH152</f>
        <v>0</v>
      </c>
      <c r="AL152" s="565">
        <f t="shared" si="97"/>
        <v>0</v>
      </c>
      <c r="AM152" s="565">
        <f t="shared" si="98"/>
        <v>0</v>
      </c>
      <c r="AN152" s="575">
        <f>'R.P. SEMANAL'!AJ152</f>
        <v>0</v>
      </c>
      <c r="AO152" s="565">
        <f t="shared" si="76"/>
        <v>0</v>
      </c>
      <c r="AP152" s="565">
        <f t="shared" si="99"/>
        <v>0</v>
      </c>
      <c r="AQ152" s="575">
        <f>'R.P. SEMANAL'!AL152</f>
        <v>0</v>
      </c>
      <c r="AR152" s="565">
        <f t="shared" si="100"/>
        <v>0</v>
      </c>
      <c r="AS152" s="565">
        <f t="shared" si="101"/>
        <v>0</v>
      </c>
      <c r="AT152" s="575">
        <f>'R.P. SEMANAL'!AN152</f>
        <v>0</v>
      </c>
      <c r="AU152" s="565">
        <f t="shared" si="102"/>
        <v>0</v>
      </c>
      <c r="AV152" s="565">
        <f t="shared" si="103"/>
        <v>0</v>
      </c>
      <c r="AW152" s="575">
        <f>'R.P. SEMANAL'!AP152</f>
        <v>0</v>
      </c>
      <c r="AX152" s="636">
        <f t="shared" si="104"/>
        <v>0</v>
      </c>
      <c r="AY152" s="775">
        <f t="shared" si="105"/>
        <v>0</v>
      </c>
      <c r="AZ152" s="847">
        <f t="shared" si="73"/>
        <v>0</v>
      </c>
      <c r="BA152" s="846">
        <f t="shared" si="73"/>
        <v>0</v>
      </c>
      <c r="BB152" s="849">
        <f t="shared" si="107"/>
        <v>0</v>
      </c>
      <c r="BC152" s="782"/>
      <c r="BD152" s="633">
        <f>'R.P. SEMANAL'!BZ152</f>
        <v>0</v>
      </c>
      <c r="BE152" s="633">
        <f>'R.P. SEMANAL'!CB152</f>
        <v>0</v>
      </c>
      <c r="BF152" s="633">
        <f>'R.P. SEMANAL'!CD152</f>
        <v>0</v>
      </c>
      <c r="BG152" s="633">
        <f>'R.P. SEMANAL'!CF152</f>
        <v>0</v>
      </c>
      <c r="BH152" s="633">
        <f>'R.P. SEMANAL'!CH152</f>
        <v>0</v>
      </c>
      <c r="BI152" s="633">
        <f>'R.P. SEMANAL'!CJ152</f>
        <v>0</v>
      </c>
      <c r="BJ152" s="633">
        <f>'R.P. SEMANAL'!CL152</f>
        <v>0</v>
      </c>
      <c r="BK152" s="633">
        <f>'R.P. SEMANAL'!CN152</f>
        <v>0</v>
      </c>
      <c r="BL152" s="633">
        <f>'R.P. SEMANAL'!CP152</f>
        <v>0</v>
      </c>
      <c r="BM152" s="858">
        <f t="shared" si="106"/>
        <v>0</v>
      </c>
      <c r="BN152" s="1018" t="str">
        <f>IF('R.P. SEMANAL'!CX152="","",'R.P. SEMANAL'!CX152)</f>
        <v/>
      </c>
      <c r="BO152" s="1019"/>
      <c r="BP152" s="1020"/>
    </row>
    <row r="153" spans="1:68" ht="22.5" customHeight="1" x14ac:dyDescent="0.2">
      <c r="A153" s="1027"/>
      <c r="B153" s="862" t="str">
        <f>IF('R.P. SEMANAL'!J153="","",'R.P. SEMANAL'!J153)</f>
        <v/>
      </c>
      <c r="C153" s="577" t="str">
        <f>IF('R.P. SEMANAL'!K153="","",'R.P. SEMANAL'!K153)</f>
        <v/>
      </c>
      <c r="D153" s="575">
        <f>'R.P. SEMANAL'!L153</f>
        <v>0</v>
      </c>
      <c r="E153" s="576">
        <f t="shared" si="77"/>
        <v>0</v>
      </c>
      <c r="F153" s="576">
        <f t="shared" si="78"/>
        <v>0</v>
      </c>
      <c r="G153" s="575">
        <f>'R.P. SEMANAL'!N153</f>
        <v>0</v>
      </c>
      <c r="H153" s="565">
        <f t="shared" si="79"/>
        <v>0</v>
      </c>
      <c r="I153" s="565">
        <f t="shared" si="80"/>
        <v>0</v>
      </c>
      <c r="J153" s="575">
        <f>'R.P. SEMANAL'!P153</f>
        <v>0</v>
      </c>
      <c r="K153" s="565">
        <f t="shared" si="81"/>
        <v>0</v>
      </c>
      <c r="L153" s="565">
        <f t="shared" si="82"/>
        <v>0</v>
      </c>
      <c r="M153" s="575">
        <f>'R.P. SEMANAL'!R153</f>
        <v>0</v>
      </c>
      <c r="N153" s="565">
        <f t="shared" si="74"/>
        <v>0</v>
      </c>
      <c r="O153" s="565">
        <f t="shared" si="83"/>
        <v>0</v>
      </c>
      <c r="P153" s="575">
        <f>'R.P. SEMANAL'!T153</f>
        <v>0</v>
      </c>
      <c r="Q153" s="565">
        <f t="shared" si="84"/>
        <v>0</v>
      </c>
      <c r="R153" s="565">
        <f t="shared" si="85"/>
        <v>0</v>
      </c>
      <c r="S153" s="575">
        <f>'R.P. SEMANAL'!V153</f>
        <v>0</v>
      </c>
      <c r="T153" s="835">
        <f t="shared" si="86"/>
        <v>0</v>
      </c>
      <c r="U153" s="835">
        <f t="shared" si="87"/>
        <v>0</v>
      </c>
      <c r="V153" s="575">
        <f>'R.P. SEMANAL'!X153</f>
        <v>0</v>
      </c>
      <c r="W153" s="565">
        <f t="shared" si="75"/>
        <v>0</v>
      </c>
      <c r="X153" s="565">
        <f t="shared" si="88"/>
        <v>0</v>
      </c>
      <c r="Y153" s="575">
        <f>'R.P. SEMANAL'!Z153</f>
        <v>0</v>
      </c>
      <c r="Z153" s="565">
        <f t="shared" si="89"/>
        <v>0</v>
      </c>
      <c r="AA153" s="565">
        <f t="shared" si="90"/>
        <v>0</v>
      </c>
      <c r="AB153" s="575">
        <f>'R.P. SEMANAL'!AB153</f>
        <v>0</v>
      </c>
      <c r="AC153" s="565">
        <f t="shared" si="91"/>
        <v>0</v>
      </c>
      <c r="AD153" s="565">
        <f t="shared" si="92"/>
        <v>0</v>
      </c>
      <c r="AE153" s="575">
        <f>'R.P. SEMANAL'!AD153</f>
        <v>0</v>
      </c>
      <c r="AF153" s="565">
        <f t="shared" si="93"/>
        <v>0</v>
      </c>
      <c r="AG153" s="565">
        <f t="shared" si="94"/>
        <v>0</v>
      </c>
      <c r="AH153" s="575">
        <f>'R.P. SEMANAL'!AF153</f>
        <v>0</v>
      </c>
      <c r="AI153" s="565">
        <f t="shared" si="95"/>
        <v>0</v>
      </c>
      <c r="AJ153" s="565">
        <f t="shared" si="96"/>
        <v>0</v>
      </c>
      <c r="AK153" s="575">
        <f>'R.P. SEMANAL'!AH153</f>
        <v>0</v>
      </c>
      <c r="AL153" s="565">
        <f t="shared" si="97"/>
        <v>0</v>
      </c>
      <c r="AM153" s="565">
        <f t="shared" si="98"/>
        <v>0</v>
      </c>
      <c r="AN153" s="575">
        <f>'R.P. SEMANAL'!AJ153</f>
        <v>0</v>
      </c>
      <c r="AO153" s="565">
        <f t="shared" si="76"/>
        <v>0</v>
      </c>
      <c r="AP153" s="565">
        <f t="shared" si="99"/>
        <v>0</v>
      </c>
      <c r="AQ153" s="575">
        <f>'R.P. SEMANAL'!AL153</f>
        <v>0</v>
      </c>
      <c r="AR153" s="565">
        <f t="shared" si="100"/>
        <v>0</v>
      </c>
      <c r="AS153" s="565">
        <f t="shared" si="101"/>
        <v>0</v>
      </c>
      <c r="AT153" s="575">
        <f>'R.P. SEMANAL'!AN153</f>
        <v>0</v>
      </c>
      <c r="AU153" s="565">
        <f t="shared" si="102"/>
        <v>0</v>
      </c>
      <c r="AV153" s="565">
        <f t="shared" si="103"/>
        <v>0</v>
      </c>
      <c r="AW153" s="575">
        <f>'R.P. SEMANAL'!AP153</f>
        <v>0</v>
      </c>
      <c r="AX153" s="636">
        <f t="shared" si="104"/>
        <v>0</v>
      </c>
      <c r="AY153" s="775">
        <f t="shared" si="105"/>
        <v>0</v>
      </c>
      <c r="AZ153" s="847">
        <f t="shared" si="73"/>
        <v>0</v>
      </c>
      <c r="BA153" s="846">
        <f t="shared" si="73"/>
        <v>0</v>
      </c>
      <c r="BB153" s="849">
        <f t="shared" si="107"/>
        <v>0</v>
      </c>
      <c r="BC153" s="782"/>
      <c r="BD153" s="633">
        <f>'R.P. SEMANAL'!BZ153</f>
        <v>0</v>
      </c>
      <c r="BE153" s="633">
        <f>'R.P. SEMANAL'!CB153</f>
        <v>0</v>
      </c>
      <c r="BF153" s="633">
        <f>'R.P. SEMANAL'!CD153</f>
        <v>0</v>
      </c>
      <c r="BG153" s="633">
        <f>'R.P. SEMANAL'!CF153</f>
        <v>0</v>
      </c>
      <c r="BH153" s="633">
        <f>'R.P. SEMANAL'!CH153</f>
        <v>0</v>
      </c>
      <c r="BI153" s="633">
        <f>'R.P. SEMANAL'!CJ153</f>
        <v>0</v>
      </c>
      <c r="BJ153" s="633">
        <f>'R.P. SEMANAL'!CL153</f>
        <v>0</v>
      </c>
      <c r="BK153" s="633">
        <f>'R.P. SEMANAL'!CN153</f>
        <v>0</v>
      </c>
      <c r="BL153" s="633">
        <f>'R.P. SEMANAL'!CP153</f>
        <v>0</v>
      </c>
      <c r="BM153" s="858">
        <f t="shared" si="106"/>
        <v>0</v>
      </c>
      <c r="BN153" s="1018" t="str">
        <f>IF('R.P. SEMANAL'!CX153="","",'R.P. SEMANAL'!CX153)</f>
        <v/>
      </c>
      <c r="BO153" s="1019"/>
      <c r="BP153" s="1020"/>
    </row>
    <row r="154" spans="1:68" ht="22.5" customHeight="1" x14ac:dyDescent="0.2">
      <c r="A154" s="1027"/>
      <c r="B154" s="862" t="str">
        <f>IF('R.P. SEMANAL'!J154="","",'R.P. SEMANAL'!J154)</f>
        <v/>
      </c>
      <c r="C154" s="577" t="str">
        <f>IF('R.P. SEMANAL'!K154="","",'R.P. SEMANAL'!K154)</f>
        <v/>
      </c>
      <c r="D154" s="575">
        <f>'R.P. SEMANAL'!L154</f>
        <v>0</v>
      </c>
      <c r="E154" s="576">
        <f t="shared" si="77"/>
        <v>0</v>
      </c>
      <c r="F154" s="576">
        <f t="shared" si="78"/>
        <v>0</v>
      </c>
      <c r="G154" s="575">
        <f>'R.P. SEMANAL'!N154</f>
        <v>0</v>
      </c>
      <c r="H154" s="565">
        <f t="shared" si="79"/>
        <v>0</v>
      </c>
      <c r="I154" s="565">
        <f t="shared" si="80"/>
        <v>0</v>
      </c>
      <c r="J154" s="575">
        <f>'R.P. SEMANAL'!P154</f>
        <v>0</v>
      </c>
      <c r="K154" s="565">
        <f t="shared" si="81"/>
        <v>0</v>
      </c>
      <c r="L154" s="565">
        <f t="shared" si="82"/>
        <v>0</v>
      </c>
      <c r="M154" s="575">
        <f>'R.P. SEMANAL'!R154</f>
        <v>0</v>
      </c>
      <c r="N154" s="565">
        <f t="shared" si="74"/>
        <v>0</v>
      </c>
      <c r="O154" s="565">
        <f t="shared" si="83"/>
        <v>0</v>
      </c>
      <c r="P154" s="575">
        <f>'R.P. SEMANAL'!T154</f>
        <v>0</v>
      </c>
      <c r="Q154" s="565">
        <f t="shared" si="84"/>
        <v>0</v>
      </c>
      <c r="R154" s="565">
        <f t="shared" si="85"/>
        <v>0</v>
      </c>
      <c r="S154" s="575">
        <f>'R.P. SEMANAL'!V154</f>
        <v>0</v>
      </c>
      <c r="T154" s="835">
        <f t="shared" si="86"/>
        <v>0</v>
      </c>
      <c r="U154" s="835">
        <f t="shared" si="87"/>
        <v>0</v>
      </c>
      <c r="V154" s="575">
        <f>'R.P. SEMANAL'!X154</f>
        <v>0</v>
      </c>
      <c r="W154" s="565">
        <f t="shared" si="75"/>
        <v>0</v>
      </c>
      <c r="X154" s="565">
        <f t="shared" si="88"/>
        <v>0</v>
      </c>
      <c r="Y154" s="575">
        <f>'R.P. SEMANAL'!Z154</f>
        <v>0</v>
      </c>
      <c r="Z154" s="565">
        <f t="shared" si="89"/>
        <v>0</v>
      </c>
      <c r="AA154" s="565">
        <f t="shared" si="90"/>
        <v>0</v>
      </c>
      <c r="AB154" s="575">
        <f>'R.P. SEMANAL'!AB154</f>
        <v>0</v>
      </c>
      <c r="AC154" s="565">
        <f t="shared" si="91"/>
        <v>0</v>
      </c>
      <c r="AD154" s="565">
        <f t="shared" si="92"/>
        <v>0</v>
      </c>
      <c r="AE154" s="575">
        <f>'R.P. SEMANAL'!AD154</f>
        <v>0</v>
      </c>
      <c r="AF154" s="565">
        <f t="shared" si="93"/>
        <v>0</v>
      </c>
      <c r="AG154" s="565">
        <f t="shared" si="94"/>
        <v>0</v>
      </c>
      <c r="AH154" s="575">
        <f>'R.P. SEMANAL'!AF154</f>
        <v>0</v>
      </c>
      <c r="AI154" s="565">
        <f t="shared" si="95"/>
        <v>0</v>
      </c>
      <c r="AJ154" s="565">
        <f t="shared" si="96"/>
        <v>0</v>
      </c>
      <c r="AK154" s="575">
        <f>'R.P. SEMANAL'!AH154</f>
        <v>0</v>
      </c>
      <c r="AL154" s="565">
        <f t="shared" si="97"/>
        <v>0</v>
      </c>
      <c r="AM154" s="565">
        <f t="shared" si="98"/>
        <v>0</v>
      </c>
      <c r="AN154" s="575">
        <f>'R.P. SEMANAL'!AJ154</f>
        <v>0</v>
      </c>
      <c r="AO154" s="565">
        <f t="shared" si="76"/>
        <v>0</v>
      </c>
      <c r="AP154" s="565">
        <f t="shared" si="99"/>
        <v>0</v>
      </c>
      <c r="AQ154" s="575">
        <f>'R.P. SEMANAL'!AL154</f>
        <v>0</v>
      </c>
      <c r="AR154" s="565">
        <f t="shared" si="100"/>
        <v>0</v>
      </c>
      <c r="AS154" s="565">
        <f t="shared" si="101"/>
        <v>0</v>
      </c>
      <c r="AT154" s="575">
        <f>'R.P. SEMANAL'!AN154</f>
        <v>0</v>
      </c>
      <c r="AU154" s="565">
        <f t="shared" si="102"/>
        <v>0</v>
      </c>
      <c r="AV154" s="565">
        <f t="shared" si="103"/>
        <v>0</v>
      </c>
      <c r="AW154" s="575">
        <f>'R.P. SEMANAL'!AP154</f>
        <v>0</v>
      </c>
      <c r="AX154" s="636">
        <f t="shared" si="104"/>
        <v>0</v>
      </c>
      <c r="AY154" s="775">
        <f t="shared" si="105"/>
        <v>0</v>
      </c>
      <c r="AZ154" s="847">
        <f t="shared" si="73"/>
        <v>0</v>
      </c>
      <c r="BA154" s="846">
        <f t="shared" si="73"/>
        <v>0</v>
      </c>
      <c r="BB154" s="849">
        <f t="shared" si="107"/>
        <v>0</v>
      </c>
      <c r="BC154" s="782"/>
      <c r="BD154" s="633">
        <f>'R.P. SEMANAL'!BZ154</f>
        <v>0</v>
      </c>
      <c r="BE154" s="633">
        <f>'R.P. SEMANAL'!CB154</f>
        <v>0</v>
      </c>
      <c r="BF154" s="633">
        <f>'R.P. SEMANAL'!CD154</f>
        <v>0</v>
      </c>
      <c r="BG154" s="633">
        <f>'R.P. SEMANAL'!CF154</f>
        <v>0</v>
      </c>
      <c r="BH154" s="633">
        <f>'R.P. SEMANAL'!CH154</f>
        <v>0</v>
      </c>
      <c r="BI154" s="633">
        <f>'R.P. SEMANAL'!CJ154</f>
        <v>0</v>
      </c>
      <c r="BJ154" s="633">
        <f>'R.P. SEMANAL'!CL154</f>
        <v>0</v>
      </c>
      <c r="BK154" s="633">
        <f>'R.P. SEMANAL'!CN154</f>
        <v>0</v>
      </c>
      <c r="BL154" s="633">
        <f>'R.P. SEMANAL'!CP154</f>
        <v>0</v>
      </c>
      <c r="BM154" s="858">
        <f t="shared" si="106"/>
        <v>0</v>
      </c>
      <c r="BN154" s="1018" t="str">
        <f>IF('R.P. SEMANAL'!CX154="","",'R.P. SEMANAL'!CX154)</f>
        <v/>
      </c>
      <c r="BO154" s="1019"/>
      <c r="BP154" s="1020"/>
    </row>
    <row r="155" spans="1:68" ht="22.5" customHeight="1" x14ac:dyDescent="0.2">
      <c r="A155" s="1027"/>
      <c r="B155" s="862" t="str">
        <f>IF('R.P. SEMANAL'!J155="","",'R.P. SEMANAL'!J155)</f>
        <v/>
      </c>
      <c r="C155" s="577" t="str">
        <f>IF('R.P. SEMANAL'!K155="","",'R.P. SEMANAL'!K155)</f>
        <v/>
      </c>
      <c r="D155" s="575">
        <f>'R.P. SEMANAL'!L155</f>
        <v>0</v>
      </c>
      <c r="E155" s="576">
        <f t="shared" si="77"/>
        <v>0</v>
      </c>
      <c r="F155" s="576">
        <f t="shared" si="78"/>
        <v>0</v>
      </c>
      <c r="G155" s="575">
        <f>'R.P. SEMANAL'!N155</f>
        <v>0</v>
      </c>
      <c r="H155" s="565">
        <f t="shared" si="79"/>
        <v>0</v>
      </c>
      <c r="I155" s="565">
        <f t="shared" si="80"/>
        <v>0</v>
      </c>
      <c r="J155" s="575">
        <f>'R.P. SEMANAL'!P155</f>
        <v>0</v>
      </c>
      <c r="K155" s="565">
        <f t="shared" si="81"/>
        <v>0</v>
      </c>
      <c r="L155" s="565">
        <f t="shared" si="82"/>
        <v>0</v>
      </c>
      <c r="M155" s="575">
        <f>'R.P. SEMANAL'!R155</f>
        <v>0</v>
      </c>
      <c r="N155" s="565">
        <f t="shared" si="74"/>
        <v>0</v>
      </c>
      <c r="O155" s="565">
        <f t="shared" si="83"/>
        <v>0</v>
      </c>
      <c r="P155" s="575">
        <f>'R.P. SEMANAL'!T155</f>
        <v>0</v>
      </c>
      <c r="Q155" s="565">
        <f t="shared" si="84"/>
        <v>0</v>
      </c>
      <c r="R155" s="565">
        <f t="shared" si="85"/>
        <v>0</v>
      </c>
      <c r="S155" s="575">
        <f>'R.P. SEMANAL'!V155</f>
        <v>0</v>
      </c>
      <c r="T155" s="835">
        <f t="shared" si="86"/>
        <v>0</v>
      </c>
      <c r="U155" s="835">
        <f t="shared" si="87"/>
        <v>0</v>
      </c>
      <c r="V155" s="575">
        <f>'R.P. SEMANAL'!X155</f>
        <v>0</v>
      </c>
      <c r="W155" s="565">
        <f t="shared" si="75"/>
        <v>0</v>
      </c>
      <c r="X155" s="565">
        <f t="shared" si="88"/>
        <v>0</v>
      </c>
      <c r="Y155" s="575">
        <f>'R.P. SEMANAL'!Z155</f>
        <v>0</v>
      </c>
      <c r="Z155" s="565">
        <f t="shared" si="89"/>
        <v>0</v>
      </c>
      <c r="AA155" s="565">
        <f t="shared" si="90"/>
        <v>0</v>
      </c>
      <c r="AB155" s="575">
        <f>'R.P. SEMANAL'!AB155</f>
        <v>0</v>
      </c>
      <c r="AC155" s="565">
        <f t="shared" si="91"/>
        <v>0</v>
      </c>
      <c r="AD155" s="565">
        <f t="shared" si="92"/>
        <v>0</v>
      </c>
      <c r="AE155" s="575">
        <f>'R.P. SEMANAL'!AD155</f>
        <v>0</v>
      </c>
      <c r="AF155" s="565">
        <f t="shared" si="93"/>
        <v>0</v>
      </c>
      <c r="AG155" s="565">
        <f t="shared" si="94"/>
        <v>0</v>
      </c>
      <c r="AH155" s="575">
        <f>'R.P. SEMANAL'!AF155</f>
        <v>0</v>
      </c>
      <c r="AI155" s="565">
        <f t="shared" si="95"/>
        <v>0</v>
      </c>
      <c r="AJ155" s="565">
        <f t="shared" si="96"/>
        <v>0</v>
      </c>
      <c r="AK155" s="575">
        <f>'R.P. SEMANAL'!AH155</f>
        <v>0</v>
      </c>
      <c r="AL155" s="565">
        <f t="shared" si="97"/>
        <v>0</v>
      </c>
      <c r="AM155" s="565">
        <f t="shared" si="98"/>
        <v>0</v>
      </c>
      <c r="AN155" s="575">
        <f>'R.P. SEMANAL'!AJ155</f>
        <v>0</v>
      </c>
      <c r="AO155" s="565">
        <f t="shared" si="76"/>
        <v>0</v>
      </c>
      <c r="AP155" s="565">
        <f t="shared" si="99"/>
        <v>0</v>
      </c>
      <c r="AQ155" s="575">
        <f>'R.P. SEMANAL'!AL155</f>
        <v>0</v>
      </c>
      <c r="AR155" s="565">
        <f t="shared" si="100"/>
        <v>0</v>
      </c>
      <c r="AS155" s="565">
        <f t="shared" si="101"/>
        <v>0</v>
      </c>
      <c r="AT155" s="575">
        <f>'R.P. SEMANAL'!AN155</f>
        <v>0</v>
      </c>
      <c r="AU155" s="565">
        <f t="shared" si="102"/>
        <v>0</v>
      </c>
      <c r="AV155" s="565">
        <f t="shared" si="103"/>
        <v>0</v>
      </c>
      <c r="AW155" s="575">
        <f>'R.P. SEMANAL'!AP155</f>
        <v>0</v>
      </c>
      <c r="AX155" s="636">
        <f t="shared" si="104"/>
        <v>0</v>
      </c>
      <c r="AY155" s="775">
        <f t="shared" si="105"/>
        <v>0</v>
      </c>
      <c r="AZ155" s="847">
        <f t="shared" si="73"/>
        <v>0</v>
      </c>
      <c r="BA155" s="846">
        <f t="shared" si="73"/>
        <v>0</v>
      </c>
      <c r="BB155" s="849">
        <f t="shared" si="107"/>
        <v>0</v>
      </c>
      <c r="BC155" s="782"/>
      <c r="BD155" s="633">
        <f>'R.P. SEMANAL'!BZ155</f>
        <v>0</v>
      </c>
      <c r="BE155" s="633">
        <f>'R.P. SEMANAL'!CB155</f>
        <v>0</v>
      </c>
      <c r="BF155" s="633">
        <f>'R.P. SEMANAL'!CD155</f>
        <v>0</v>
      </c>
      <c r="BG155" s="633">
        <f>'R.P. SEMANAL'!CF155</f>
        <v>0</v>
      </c>
      <c r="BH155" s="633">
        <f>'R.P. SEMANAL'!CH155</f>
        <v>0</v>
      </c>
      <c r="BI155" s="633">
        <f>'R.P. SEMANAL'!CJ155</f>
        <v>0</v>
      </c>
      <c r="BJ155" s="633">
        <f>'R.P. SEMANAL'!CL155</f>
        <v>0</v>
      </c>
      <c r="BK155" s="633">
        <f>'R.P. SEMANAL'!CN155</f>
        <v>0</v>
      </c>
      <c r="BL155" s="633">
        <f>'R.P. SEMANAL'!CP155</f>
        <v>0</v>
      </c>
      <c r="BM155" s="858">
        <f t="shared" si="106"/>
        <v>0</v>
      </c>
      <c r="BN155" s="1018" t="str">
        <f>IF('R.P. SEMANAL'!CX155="","",'R.P. SEMANAL'!CX155)</f>
        <v/>
      </c>
      <c r="BO155" s="1019"/>
      <c r="BP155" s="1020"/>
    </row>
    <row r="156" spans="1:68" ht="22.5" customHeight="1" x14ac:dyDescent="0.2">
      <c r="A156" s="1027"/>
      <c r="B156" s="862" t="str">
        <f>IF('R.P. SEMANAL'!J156="","",'R.P. SEMANAL'!J156)</f>
        <v/>
      </c>
      <c r="C156" s="577" t="str">
        <f>IF('R.P. SEMANAL'!K156="","",'R.P. SEMANAL'!K156)</f>
        <v/>
      </c>
      <c r="D156" s="575">
        <f>'R.P. SEMANAL'!L156</f>
        <v>0</v>
      </c>
      <c r="E156" s="576">
        <f t="shared" si="77"/>
        <v>0</v>
      </c>
      <c r="F156" s="576">
        <f t="shared" si="78"/>
        <v>0</v>
      </c>
      <c r="G156" s="575">
        <f>'R.P. SEMANAL'!N156</f>
        <v>0</v>
      </c>
      <c r="H156" s="565">
        <f t="shared" si="79"/>
        <v>0</v>
      </c>
      <c r="I156" s="565">
        <f t="shared" si="80"/>
        <v>0</v>
      </c>
      <c r="J156" s="575">
        <f>'R.P. SEMANAL'!P156</f>
        <v>0</v>
      </c>
      <c r="K156" s="565">
        <f t="shared" si="81"/>
        <v>0</v>
      </c>
      <c r="L156" s="565">
        <f t="shared" si="82"/>
        <v>0</v>
      </c>
      <c r="M156" s="575">
        <f>'R.P. SEMANAL'!R156</f>
        <v>0</v>
      </c>
      <c r="N156" s="565">
        <f t="shared" si="74"/>
        <v>0</v>
      </c>
      <c r="O156" s="565">
        <f t="shared" si="83"/>
        <v>0</v>
      </c>
      <c r="P156" s="575">
        <f>'R.P. SEMANAL'!T156</f>
        <v>0</v>
      </c>
      <c r="Q156" s="565">
        <f t="shared" si="84"/>
        <v>0</v>
      </c>
      <c r="R156" s="565">
        <f t="shared" si="85"/>
        <v>0</v>
      </c>
      <c r="S156" s="575">
        <f>'R.P. SEMANAL'!V156</f>
        <v>0</v>
      </c>
      <c r="T156" s="835">
        <f t="shared" si="86"/>
        <v>0</v>
      </c>
      <c r="U156" s="835">
        <f t="shared" si="87"/>
        <v>0</v>
      </c>
      <c r="V156" s="575">
        <f>'R.P. SEMANAL'!X156</f>
        <v>0</v>
      </c>
      <c r="W156" s="565">
        <f t="shared" si="75"/>
        <v>0</v>
      </c>
      <c r="X156" s="565">
        <f t="shared" si="88"/>
        <v>0</v>
      </c>
      <c r="Y156" s="575">
        <f>'R.P. SEMANAL'!Z156</f>
        <v>0</v>
      </c>
      <c r="Z156" s="565">
        <f t="shared" si="89"/>
        <v>0</v>
      </c>
      <c r="AA156" s="565">
        <f t="shared" si="90"/>
        <v>0</v>
      </c>
      <c r="AB156" s="575">
        <f>'R.P. SEMANAL'!AB156</f>
        <v>0</v>
      </c>
      <c r="AC156" s="565">
        <f t="shared" si="91"/>
        <v>0</v>
      </c>
      <c r="AD156" s="565">
        <f t="shared" si="92"/>
        <v>0</v>
      </c>
      <c r="AE156" s="575">
        <f>'R.P. SEMANAL'!AD156</f>
        <v>0</v>
      </c>
      <c r="AF156" s="565">
        <f t="shared" si="93"/>
        <v>0</v>
      </c>
      <c r="AG156" s="565">
        <f t="shared" si="94"/>
        <v>0</v>
      </c>
      <c r="AH156" s="575">
        <f>'R.P. SEMANAL'!AF156</f>
        <v>0</v>
      </c>
      <c r="AI156" s="565">
        <f t="shared" si="95"/>
        <v>0</v>
      </c>
      <c r="AJ156" s="565">
        <f t="shared" si="96"/>
        <v>0</v>
      </c>
      <c r="AK156" s="575">
        <f>'R.P. SEMANAL'!AH156</f>
        <v>0</v>
      </c>
      <c r="AL156" s="565">
        <f t="shared" si="97"/>
        <v>0</v>
      </c>
      <c r="AM156" s="565">
        <f t="shared" si="98"/>
        <v>0</v>
      </c>
      <c r="AN156" s="575">
        <f>'R.P. SEMANAL'!AJ156</f>
        <v>0</v>
      </c>
      <c r="AO156" s="565">
        <f t="shared" si="76"/>
        <v>0</v>
      </c>
      <c r="AP156" s="565">
        <f t="shared" si="99"/>
        <v>0</v>
      </c>
      <c r="AQ156" s="575">
        <f>'R.P. SEMANAL'!AL156</f>
        <v>0</v>
      </c>
      <c r="AR156" s="565">
        <f t="shared" si="100"/>
        <v>0</v>
      </c>
      <c r="AS156" s="565">
        <f t="shared" si="101"/>
        <v>0</v>
      </c>
      <c r="AT156" s="575">
        <f>'R.P. SEMANAL'!AN156</f>
        <v>0</v>
      </c>
      <c r="AU156" s="565">
        <f t="shared" si="102"/>
        <v>0</v>
      </c>
      <c r="AV156" s="565">
        <f t="shared" si="103"/>
        <v>0</v>
      </c>
      <c r="AW156" s="575">
        <f>'R.P. SEMANAL'!AP156</f>
        <v>0</v>
      </c>
      <c r="AX156" s="636">
        <f t="shared" si="104"/>
        <v>0</v>
      </c>
      <c r="AY156" s="775">
        <f t="shared" si="105"/>
        <v>0</v>
      </c>
      <c r="AZ156" s="847">
        <f t="shared" si="73"/>
        <v>0</v>
      </c>
      <c r="BA156" s="846">
        <f t="shared" si="73"/>
        <v>0</v>
      </c>
      <c r="BB156" s="849">
        <f t="shared" si="107"/>
        <v>0</v>
      </c>
      <c r="BC156" s="782"/>
      <c r="BD156" s="633">
        <f>'R.P. SEMANAL'!BZ156</f>
        <v>0</v>
      </c>
      <c r="BE156" s="633">
        <f>'R.P. SEMANAL'!CB156</f>
        <v>0</v>
      </c>
      <c r="BF156" s="633">
        <f>'R.P. SEMANAL'!CD156</f>
        <v>0</v>
      </c>
      <c r="BG156" s="633">
        <f>'R.P. SEMANAL'!CF156</f>
        <v>0</v>
      </c>
      <c r="BH156" s="633">
        <f>'R.P. SEMANAL'!CH156</f>
        <v>0</v>
      </c>
      <c r="BI156" s="633">
        <f>'R.P. SEMANAL'!CJ156</f>
        <v>0</v>
      </c>
      <c r="BJ156" s="633">
        <f>'R.P. SEMANAL'!CL156</f>
        <v>0</v>
      </c>
      <c r="BK156" s="633">
        <f>'R.P. SEMANAL'!CN156</f>
        <v>0</v>
      </c>
      <c r="BL156" s="633">
        <f>'R.P. SEMANAL'!CP156</f>
        <v>0</v>
      </c>
      <c r="BM156" s="858">
        <f t="shared" si="106"/>
        <v>0</v>
      </c>
      <c r="BN156" s="1018" t="str">
        <f>IF('R.P. SEMANAL'!CX156="","",'R.P. SEMANAL'!CX156)</f>
        <v/>
      </c>
      <c r="BO156" s="1019"/>
      <c r="BP156" s="1020"/>
    </row>
    <row r="157" spans="1:68" ht="22.5" customHeight="1" x14ac:dyDescent="0.2">
      <c r="A157" s="1027"/>
      <c r="B157" s="862" t="str">
        <f>IF('R.P. SEMANAL'!J157="","",'R.P. SEMANAL'!J157)</f>
        <v/>
      </c>
      <c r="C157" s="577" t="str">
        <f>IF('R.P. SEMANAL'!K157="","",'R.P. SEMANAL'!K157)</f>
        <v/>
      </c>
      <c r="D157" s="575">
        <f>'R.P. SEMANAL'!L157</f>
        <v>0</v>
      </c>
      <c r="E157" s="576">
        <f t="shared" si="77"/>
        <v>0</v>
      </c>
      <c r="F157" s="576">
        <f t="shared" si="78"/>
        <v>0</v>
      </c>
      <c r="G157" s="575">
        <f>'R.P. SEMANAL'!N157</f>
        <v>0</v>
      </c>
      <c r="H157" s="565">
        <f t="shared" si="79"/>
        <v>0</v>
      </c>
      <c r="I157" s="565">
        <f t="shared" si="80"/>
        <v>0</v>
      </c>
      <c r="J157" s="575">
        <f>'R.P. SEMANAL'!P157</f>
        <v>0</v>
      </c>
      <c r="K157" s="565">
        <f t="shared" si="81"/>
        <v>0</v>
      </c>
      <c r="L157" s="565">
        <f t="shared" si="82"/>
        <v>0</v>
      </c>
      <c r="M157" s="575">
        <f>'R.P. SEMANAL'!R157</f>
        <v>0</v>
      </c>
      <c r="N157" s="565">
        <f t="shared" si="74"/>
        <v>0</v>
      </c>
      <c r="O157" s="565">
        <f t="shared" si="83"/>
        <v>0</v>
      </c>
      <c r="P157" s="575">
        <f>'R.P. SEMANAL'!T157</f>
        <v>0</v>
      </c>
      <c r="Q157" s="565">
        <f t="shared" si="84"/>
        <v>0</v>
      </c>
      <c r="R157" s="565">
        <f t="shared" si="85"/>
        <v>0</v>
      </c>
      <c r="S157" s="575">
        <f>'R.P. SEMANAL'!V157</f>
        <v>0</v>
      </c>
      <c r="T157" s="835">
        <f t="shared" si="86"/>
        <v>0</v>
      </c>
      <c r="U157" s="835">
        <f t="shared" si="87"/>
        <v>0</v>
      </c>
      <c r="V157" s="575">
        <f>'R.P. SEMANAL'!X157</f>
        <v>0</v>
      </c>
      <c r="W157" s="565">
        <f t="shared" si="75"/>
        <v>0</v>
      </c>
      <c r="X157" s="565">
        <f t="shared" si="88"/>
        <v>0</v>
      </c>
      <c r="Y157" s="575">
        <f>'R.P. SEMANAL'!Z157</f>
        <v>0</v>
      </c>
      <c r="Z157" s="565">
        <f t="shared" si="89"/>
        <v>0</v>
      </c>
      <c r="AA157" s="565">
        <f t="shared" si="90"/>
        <v>0</v>
      </c>
      <c r="AB157" s="575">
        <f>'R.P. SEMANAL'!AB157</f>
        <v>0</v>
      </c>
      <c r="AC157" s="565">
        <f t="shared" si="91"/>
        <v>0</v>
      </c>
      <c r="AD157" s="565">
        <f t="shared" si="92"/>
        <v>0</v>
      </c>
      <c r="AE157" s="575">
        <f>'R.P. SEMANAL'!AD157</f>
        <v>0</v>
      </c>
      <c r="AF157" s="565">
        <f t="shared" si="93"/>
        <v>0</v>
      </c>
      <c r="AG157" s="565">
        <f t="shared" si="94"/>
        <v>0</v>
      </c>
      <c r="AH157" s="575">
        <f>'R.P. SEMANAL'!AF157</f>
        <v>0</v>
      </c>
      <c r="AI157" s="565">
        <f t="shared" si="95"/>
        <v>0</v>
      </c>
      <c r="AJ157" s="565">
        <f t="shared" si="96"/>
        <v>0</v>
      </c>
      <c r="AK157" s="575">
        <f>'R.P. SEMANAL'!AH157</f>
        <v>0</v>
      </c>
      <c r="AL157" s="565">
        <f t="shared" si="97"/>
        <v>0</v>
      </c>
      <c r="AM157" s="565">
        <f t="shared" si="98"/>
        <v>0</v>
      </c>
      <c r="AN157" s="575">
        <f>'R.P. SEMANAL'!AJ157</f>
        <v>0</v>
      </c>
      <c r="AO157" s="565">
        <f t="shared" si="76"/>
        <v>0</v>
      </c>
      <c r="AP157" s="565">
        <f t="shared" si="99"/>
        <v>0</v>
      </c>
      <c r="AQ157" s="575">
        <f>'R.P. SEMANAL'!AL157</f>
        <v>0</v>
      </c>
      <c r="AR157" s="565">
        <f t="shared" si="100"/>
        <v>0</v>
      </c>
      <c r="AS157" s="565">
        <f t="shared" si="101"/>
        <v>0</v>
      </c>
      <c r="AT157" s="575">
        <f>'R.P. SEMANAL'!AN157</f>
        <v>0</v>
      </c>
      <c r="AU157" s="565">
        <f t="shared" si="102"/>
        <v>0</v>
      </c>
      <c r="AV157" s="565">
        <f t="shared" si="103"/>
        <v>0</v>
      </c>
      <c r="AW157" s="575">
        <f>'R.P. SEMANAL'!AP157</f>
        <v>0</v>
      </c>
      <c r="AX157" s="636">
        <f t="shared" si="104"/>
        <v>0</v>
      </c>
      <c r="AY157" s="775">
        <f t="shared" si="105"/>
        <v>0</v>
      </c>
      <c r="AZ157" s="847">
        <f t="shared" si="73"/>
        <v>0</v>
      </c>
      <c r="BA157" s="846">
        <f t="shared" si="73"/>
        <v>0</v>
      </c>
      <c r="BB157" s="849">
        <f t="shared" si="107"/>
        <v>0</v>
      </c>
      <c r="BC157" s="782"/>
      <c r="BD157" s="633">
        <f>'R.P. SEMANAL'!BZ157</f>
        <v>0</v>
      </c>
      <c r="BE157" s="633">
        <f>'R.P. SEMANAL'!CB157</f>
        <v>0</v>
      </c>
      <c r="BF157" s="633">
        <f>'R.P. SEMANAL'!CD157</f>
        <v>0</v>
      </c>
      <c r="BG157" s="633">
        <f>'R.P. SEMANAL'!CF157</f>
        <v>0</v>
      </c>
      <c r="BH157" s="633">
        <f>'R.P. SEMANAL'!CH157</f>
        <v>0</v>
      </c>
      <c r="BI157" s="633">
        <f>'R.P. SEMANAL'!CJ157</f>
        <v>0</v>
      </c>
      <c r="BJ157" s="633">
        <f>'R.P. SEMANAL'!CL157</f>
        <v>0</v>
      </c>
      <c r="BK157" s="633">
        <f>'R.P. SEMANAL'!CN157</f>
        <v>0</v>
      </c>
      <c r="BL157" s="633">
        <f>'R.P. SEMANAL'!CP157</f>
        <v>0</v>
      </c>
      <c r="BM157" s="858">
        <f t="shared" si="106"/>
        <v>0</v>
      </c>
      <c r="BN157" s="1018" t="str">
        <f>IF('R.P. SEMANAL'!CX157="","",'R.P. SEMANAL'!CX157)</f>
        <v/>
      </c>
      <c r="BO157" s="1019"/>
      <c r="BP157" s="1020"/>
    </row>
    <row r="158" spans="1:68" ht="22.5" customHeight="1" x14ac:dyDescent="0.2">
      <c r="A158" s="1027"/>
      <c r="B158" s="862" t="str">
        <f>IF('R.P. SEMANAL'!J158="","",'R.P. SEMANAL'!J158)</f>
        <v/>
      </c>
      <c r="C158" s="577" t="str">
        <f>IF('R.P. SEMANAL'!K158="","",'R.P. SEMANAL'!K158)</f>
        <v/>
      </c>
      <c r="D158" s="575">
        <f>'R.P. SEMANAL'!L158</f>
        <v>0</v>
      </c>
      <c r="E158" s="576">
        <f t="shared" si="77"/>
        <v>0</v>
      </c>
      <c r="F158" s="576">
        <f t="shared" si="78"/>
        <v>0</v>
      </c>
      <c r="G158" s="575">
        <f>'R.P. SEMANAL'!N158</f>
        <v>0</v>
      </c>
      <c r="H158" s="565">
        <f t="shared" si="79"/>
        <v>0</v>
      </c>
      <c r="I158" s="565">
        <f t="shared" si="80"/>
        <v>0</v>
      </c>
      <c r="J158" s="575">
        <f>'R.P. SEMANAL'!P158</f>
        <v>0</v>
      </c>
      <c r="K158" s="565">
        <f t="shared" si="81"/>
        <v>0</v>
      </c>
      <c r="L158" s="565">
        <f t="shared" si="82"/>
        <v>0</v>
      </c>
      <c r="M158" s="575">
        <f>'R.P. SEMANAL'!R158</f>
        <v>0</v>
      </c>
      <c r="N158" s="565">
        <f t="shared" si="74"/>
        <v>0</v>
      </c>
      <c r="O158" s="565">
        <f t="shared" si="83"/>
        <v>0</v>
      </c>
      <c r="P158" s="575">
        <f>'R.P. SEMANAL'!T158</f>
        <v>0</v>
      </c>
      <c r="Q158" s="565">
        <f t="shared" si="84"/>
        <v>0</v>
      </c>
      <c r="R158" s="565">
        <f t="shared" si="85"/>
        <v>0</v>
      </c>
      <c r="S158" s="575">
        <f>'R.P. SEMANAL'!V158</f>
        <v>0</v>
      </c>
      <c r="T158" s="835">
        <f t="shared" si="86"/>
        <v>0</v>
      </c>
      <c r="U158" s="835">
        <f t="shared" si="87"/>
        <v>0</v>
      </c>
      <c r="V158" s="575">
        <f>'R.P. SEMANAL'!X158</f>
        <v>0</v>
      </c>
      <c r="W158" s="565">
        <f t="shared" si="75"/>
        <v>0</v>
      </c>
      <c r="X158" s="565">
        <f t="shared" si="88"/>
        <v>0</v>
      </c>
      <c r="Y158" s="575">
        <f>'R.P. SEMANAL'!Z158</f>
        <v>0</v>
      </c>
      <c r="Z158" s="565">
        <f t="shared" si="89"/>
        <v>0</v>
      </c>
      <c r="AA158" s="565">
        <f t="shared" si="90"/>
        <v>0</v>
      </c>
      <c r="AB158" s="575">
        <f>'R.P. SEMANAL'!AB158</f>
        <v>0</v>
      </c>
      <c r="AC158" s="565">
        <f t="shared" si="91"/>
        <v>0</v>
      </c>
      <c r="AD158" s="565">
        <f t="shared" si="92"/>
        <v>0</v>
      </c>
      <c r="AE158" s="575">
        <f>'R.P. SEMANAL'!AD158</f>
        <v>0</v>
      </c>
      <c r="AF158" s="565">
        <f t="shared" si="93"/>
        <v>0</v>
      </c>
      <c r="AG158" s="565">
        <f t="shared" si="94"/>
        <v>0</v>
      </c>
      <c r="AH158" s="575">
        <f>'R.P. SEMANAL'!AF158</f>
        <v>0</v>
      </c>
      <c r="AI158" s="565">
        <f t="shared" si="95"/>
        <v>0</v>
      </c>
      <c r="AJ158" s="565">
        <f t="shared" si="96"/>
        <v>0</v>
      </c>
      <c r="AK158" s="575">
        <f>'R.P. SEMANAL'!AH158</f>
        <v>0</v>
      </c>
      <c r="AL158" s="565">
        <f t="shared" si="97"/>
        <v>0</v>
      </c>
      <c r="AM158" s="565">
        <f t="shared" si="98"/>
        <v>0</v>
      </c>
      <c r="AN158" s="575">
        <f>'R.P. SEMANAL'!AJ158</f>
        <v>0</v>
      </c>
      <c r="AO158" s="565">
        <f t="shared" si="76"/>
        <v>0</v>
      </c>
      <c r="AP158" s="565">
        <f t="shared" si="99"/>
        <v>0</v>
      </c>
      <c r="AQ158" s="575">
        <f>'R.P. SEMANAL'!AL158</f>
        <v>0</v>
      </c>
      <c r="AR158" s="565">
        <f t="shared" si="100"/>
        <v>0</v>
      </c>
      <c r="AS158" s="565">
        <f t="shared" si="101"/>
        <v>0</v>
      </c>
      <c r="AT158" s="575">
        <f>'R.P. SEMANAL'!AN158</f>
        <v>0</v>
      </c>
      <c r="AU158" s="565">
        <f t="shared" si="102"/>
        <v>0</v>
      </c>
      <c r="AV158" s="565">
        <f t="shared" si="103"/>
        <v>0</v>
      </c>
      <c r="AW158" s="575">
        <f>'R.P. SEMANAL'!AP158</f>
        <v>0</v>
      </c>
      <c r="AX158" s="636">
        <f t="shared" si="104"/>
        <v>0</v>
      </c>
      <c r="AY158" s="775">
        <f t="shared" si="105"/>
        <v>0</v>
      </c>
      <c r="AZ158" s="847">
        <f t="shared" si="73"/>
        <v>0</v>
      </c>
      <c r="BA158" s="846">
        <f t="shared" si="73"/>
        <v>0</v>
      </c>
      <c r="BB158" s="849">
        <f t="shared" si="107"/>
        <v>0</v>
      </c>
      <c r="BC158" s="782"/>
      <c r="BD158" s="633">
        <f>'R.P. SEMANAL'!BZ158</f>
        <v>0</v>
      </c>
      <c r="BE158" s="633">
        <f>'R.P. SEMANAL'!CB158</f>
        <v>0</v>
      </c>
      <c r="BF158" s="633">
        <f>'R.P. SEMANAL'!CD158</f>
        <v>0</v>
      </c>
      <c r="BG158" s="633">
        <f>'R.P. SEMANAL'!CF158</f>
        <v>0</v>
      </c>
      <c r="BH158" s="633">
        <f>'R.P. SEMANAL'!CH158</f>
        <v>0</v>
      </c>
      <c r="BI158" s="633">
        <f>'R.P. SEMANAL'!CJ158</f>
        <v>0</v>
      </c>
      <c r="BJ158" s="633">
        <f>'R.P. SEMANAL'!CL158</f>
        <v>0</v>
      </c>
      <c r="BK158" s="633">
        <f>'R.P. SEMANAL'!CN158</f>
        <v>0</v>
      </c>
      <c r="BL158" s="633">
        <f>'R.P. SEMANAL'!CP158</f>
        <v>0</v>
      </c>
      <c r="BM158" s="858">
        <f t="shared" si="106"/>
        <v>0</v>
      </c>
      <c r="BN158" s="1018" t="str">
        <f>IF('R.P. SEMANAL'!CX158="","",'R.P. SEMANAL'!CX158)</f>
        <v/>
      </c>
      <c r="BO158" s="1019"/>
      <c r="BP158" s="1020"/>
    </row>
    <row r="159" spans="1:68" ht="22.5" customHeight="1" x14ac:dyDescent="0.2">
      <c r="A159" s="1027"/>
      <c r="B159" s="862" t="str">
        <f>IF('R.P. SEMANAL'!J159="","",'R.P. SEMANAL'!J159)</f>
        <v/>
      </c>
      <c r="C159" s="577" t="str">
        <f>IF('R.P. SEMANAL'!K159="","",'R.P. SEMANAL'!K159)</f>
        <v/>
      </c>
      <c r="D159" s="575">
        <f>'R.P. SEMANAL'!L159</f>
        <v>0</v>
      </c>
      <c r="E159" s="576">
        <f t="shared" si="77"/>
        <v>0</v>
      </c>
      <c r="F159" s="576">
        <f t="shared" si="78"/>
        <v>0</v>
      </c>
      <c r="G159" s="575">
        <f>'R.P. SEMANAL'!N159</f>
        <v>0</v>
      </c>
      <c r="H159" s="565">
        <f t="shared" si="79"/>
        <v>0</v>
      </c>
      <c r="I159" s="565">
        <f t="shared" si="80"/>
        <v>0</v>
      </c>
      <c r="J159" s="575">
        <f>'R.P. SEMANAL'!P159</f>
        <v>0</v>
      </c>
      <c r="K159" s="565">
        <f t="shared" si="81"/>
        <v>0</v>
      </c>
      <c r="L159" s="565">
        <f t="shared" si="82"/>
        <v>0</v>
      </c>
      <c r="M159" s="575">
        <f>'R.P. SEMANAL'!R159</f>
        <v>0</v>
      </c>
      <c r="N159" s="565">
        <f t="shared" si="74"/>
        <v>0</v>
      </c>
      <c r="O159" s="565">
        <f t="shared" si="83"/>
        <v>0</v>
      </c>
      <c r="P159" s="575">
        <f>'R.P. SEMANAL'!T159</f>
        <v>0</v>
      </c>
      <c r="Q159" s="565">
        <f t="shared" si="84"/>
        <v>0</v>
      </c>
      <c r="R159" s="565">
        <f t="shared" si="85"/>
        <v>0</v>
      </c>
      <c r="S159" s="575">
        <f>'R.P. SEMANAL'!V159</f>
        <v>0</v>
      </c>
      <c r="T159" s="835">
        <f t="shared" si="86"/>
        <v>0</v>
      </c>
      <c r="U159" s="835">
        <f t="shared" si="87"/>
        <v>0</v>
      </c>
      <c r="V159" s="575">
        <f>'R.P. SEMANAL'!X159</f>
        <v>0</v>
      </c>
      <c r="W159" s="565">
        <f t="shared" si="75"/>
        <v>0</v>
      </c>
      <c r="X159" s="565">
        <f t="shared" si="88"/>
        <v>0</v>
      </c>
      <c r="Y159" s="575">
        <f>'R.P. SEMANAL'!Z159</f>
        <v>0</v>
      </c>
      <c r="Z159" s="565">
        <f t="shared" si="89"/>
        <v>0</v>
      </c>
      <c r="AA159" s="565">
        <f t="shared" si="90"/>
        <v>0</v>
      </c>
      <c r="AB159" s="575">
        <f>'R.P. SEMANAL'!AB159</f>
        <v>0</v>
      </c>
      <c r="AC159" s="565">
        <f t="shared" si="91"/>
        <v>0</v>
      </c>
      <c r="AD159" s="565">
        <f t="shared" si="92"/>
        <v>0</v>
      </c>
      <c r="AE159" s="575">
        <f>'R.P. SEMANAL'!AD159</f>
        <v>0</v>
      </c>
      <c r="AF159" s="565">
        <f t="shared" si="93"/>
        <v>0</v>
      </c>
      <c r="AG159" s="565">
        <f t="shared" si="94"/>
        <v>0</v>
      </c>
      <c r="AH159" s="575">
        <f>'R.P. SEMANAL'!AF159</f>
        <v>0</v>
      </c>
      <c r="AI159" s="565">
        <f t="shared" si="95"/>
        <v>0</v>
      </c>
      <c r="AJ159" s="565">
        <f t="shared" si="96"/>
        <v>0</v>
      </c>
      <c r="AK159" s="575">
        <f>'R.P. SEMANAL'!AH159</f>
        <v>0</v>
      </c>
      <c r="AL159" s="565">
        <f t="shared" si="97"/>
        <v>0</v>
      </c>
      <c r="AM159" s="565">
        <f t="shared" si="98"/>
        <v>0</v>
      </c>
      <c r="AN159" s="575">
        <f>'R.P. SEMANAL'!AJ159</f>
        <v>0</v>
      </c>
      <c r="AO159" s="565">
        <f t="shared" si="76"/>
        <v>0</v>
      </c>
      <c r="AP159" s="565">
        <f t="shared" si="99"/>
        <v>0</v>
      </c>
      <c r="AQ159" s="575">
        <f>'R.P. SEMANAL'!AL159</f>
        <v>0</v>
      </c>
      <c r="AR159" s="565">
        <f t="shared" si="100"/>
        <v>0</v>
      </c>
      <c r="AS159" s="565">
        <f t="shared" si="101"/>
        <v>0</v>
      </c>
      <c r="AT159" s="575">
        <f>'R.P. SEMANAL'!AN159</f>
        <v>0</v>
      </c>
      <c r="AU159" s="565">
        <f t="shared" si="102"/>
        <v>0</v>
      </c>
      <c r="AV159" s="565">
        <f t="shared" si="103"/>
        <v>0</v>
      </c>
      <c r="AW159" s="575">
        <f>'R.P. SEMANAL'!AP159</f>
        <v>0</v>
      </c>
      <c r="AX159" s="636">
        <f t="shared" si="104"/>
        <v>0</v>
      </c>
      <c r="AY159" s="775">
        <f t="shared" si="105"/>
        <v>0</v>
      </c>
      <c r="AZ159" s="847">
        <f t="shared" si="73"/>
        <v>0</v>
      </c>
      <c r="BA159" s="846">
        <f t="shared" si="73"/>
        <v>0</v>
      </c>
      <c r="BB159" s="849">
        <f t="shared" si="107"/>
        <v>0</v>
      </c>
      <c r="BC159" s="782"/>
      <c r="BD159" s="633">
        <f>'R.P. SEMANAL'!BZ159</f>
        <v>0</v>
      </c>
      <c r="BE159" s="633">
        <f>'R.P. SEMANAL'!CB159</f>
        <v>0</v>
      </c>
      <c r="BF159" s="633">
        <f>'R.P. SEMANAL'!CD159</f>
        <v>0</v>
      </c>
      <c r="BG159" s="633">
        <f>'R.P. SEMANAL'!CF159</f>
        <v>0</v>
      </c>
      <c r="BH159" s="633">
        <f>'R.P. SEMANAL'!CH159</f>
        <v>0</v>
      </c>
      <c r="BI159" s="633">
        <f>'R.P. SEMANAL'!CJ159</f>
        <v>0</v>
      </c>
      <c r="BJ159" s="633">
        <f>'R.P. SEMANAL'!CL159</f>
        <v>0</v>
      </c>
      <c r="BK159" s="633">
        <f>'R.P. SEMANAL'!CN159</f>
        <v>0</v>
      </c>
      <c r="BL159" s="633">
        <f>'R.P. SEMANAL'!CP159</f>
        <v>0</v>
      </c>
      <c r="BM159" s="858">
        <f t="shared" si="106"/>
        <v>0</v>
      </c>
      <c r="BN159" s="1018" t="str">
        <f>IF('R.P. SEMANAL'!CX159="","",'R.P. SEMANAL'!CX159)</f>
        <v/>
      </c>
      <c r="BO159" s="1019"/>
      <c r="BP159" s="1020"/>
    </row>
    <row r="160" spans="1:68" ht="22.5" customHeight="1" x14ac:dyDescent="0.2">
      <c r="A160" s="1027"/>
      <c r="B160" s="862" t="str">
        <f>IF('R.P. SEMANAL'!J160="","",'R.P. SEMANAL'!J160)</f>
        <v/>
      </c>
      <c r="C160" s="577" t="str">
        <f>IF('R.P. SEMANAL'!K160="","",'R.P. SEMANAL'!K160)</f>
        <v/>
      </c>
      <c r="D160" s="575">
        <f>'R.P. SEMANAL'!L160</f>
        <v>0</v>
      </c>
      <c r="E160" s="576">
        <f t="shared" si="77"/>
        <v>0</v>
      </c>
      <c r="F160" s="576">
        <f t="shared" si="78"/>
        <v>0</v>
      </c>
      <c r="G160" s="575">
        <f>'R.P. SEMANAL'!N160</f>
        <v>0</v>
      </c>
      <c r="H160" s="565">
        <f t="shared" si="79"/>
        <v>0</v>
      </c>
      <c r="I160" s="565">
        <f t="shared" si="80"/>
        <v>0</v>
      </c>
      <c r="J160" s="575">
        <f>'R.P. SEMANAL'!P160</f>
        <v>0</v>
      </c>
      <c r="K160" s="565">
        <f t="shared" si="81"/>
        <v>0</v>
      </c>
      <c r="L160" s="565">
        <f t="shared" si="82"/>
        <v>0</v>
      </c>
      <c r="M160" s="575">
        <f>'R.P. SEMANAL'!R160</f>
        <v>0</v>
      </c>
      <c r="N160" s="565">
        <f t="shared" si="74"/>
        <v>0</v>
      </c>
      <c r="O160" s="565">
        <f t="shared" si="83"/>
        <v>0</v>
      </c>
      <c r="P160" s="575">
        <f>'R.P. SEMANAL'!T160</f>
        <v>0</v>
      </c>
      <c r="Q160" s="565">
        <f t="shared" si="84"/>
        <v>0</v>
      </c>
      <c r="R160" s="565">
        <f t="shared" si="85"/>
        <v>0</v>
      </c>
      <c r="S160" s="575">
        <f>'R.P. SEMANAL'!V160</f>
        <v>0</v>
      </c>
      <c r="T160" s="835">
        <f t="shared" si="86"/>
        <v>0</v>
      </c>
      <c r="U160" s="835">
        <f t="shared" si="87"/>
        <v>0</v>
      </c>
      <c r="V160" s="575">
        <f>'R.P. SEMANAL'!X160</f>
        <v>0</v>
      </c>
      <c r="W160" s="565">
        <f t="shared" si="75"/>
        <v>0</v>
      </c>
      <c r="X160" s="565">
        <f t="shared" si="88"/>
        <v>0</v>
      </c>
      <c r="Y160" s="575">
        <f>'R.P. SEMANAL'!Z160</f>
        <v>0</v>
      </c>
      <c r="Z160" s="565">
        <f t="shared" si="89"/>
        <v>0</v>
      </c>
      <c r="AA160" s="565">
        <f t="shared" si="90"/>
        <v>0</v>
      </c>
      <c r="AB160" s="575">
        <f>'R.P. SEMANAL'!AB160</f>
        <v>0</v>
      </c>
      <c r="AC160" s="565">
        <f t="shared" si="91"/>
        <v>0</v>
      </c>
      <c r="AD160" s="565">
        <f t="shared" si="92"/>
        <v>0</v>
      </c>
      <c r="AE160" s="575">
        <f>'R.P. SEMANAL'!AD160</f>
        <v>0</v>
      </c>
      <c r="AF160" s="565">
        <f t="shared" si="93"/>
        <v>0</v>
      </c>
      <c r="AG160" s="565">
        <f t="shared" si="94"/>
        <v>0</v>
      </c>
      <c r="AH160" s="575">
        <f>'R.P. SEMANAL'!AF160</f>
        <v>0</v>
      </c>
      <c r="AI160" s="565">
        <f t="shared" si="95"/>
        <v>0</v>
      </c>
      <c r="AJ160" s="565">
        <f t="shared" si="96"/>
        <v>0</v>
      </c>
      <c r="AK160" s="575">
        <f>'R.P. SEMANAL'!AH160</f>
        <v>0</v>
      </c>
      <c r="AL160" s="565">
        <f t="shared" si="97"/>
        <v>0</v>
      </c>
      <c r="AM160" s="565">
        <f t="shared" si="98"/>
        <v>0</v>
      </c>
      <c r="AN160" s="575">
        <f>'R.P. SEMANAL'!AJ160</f>
        <v>0</v>
      </c>
      <c r="AO160" s="565">
        <f t="shared" si="76"/>
        <v>0</v>
      </c>
      <c r="AP160" s="565">
        <f t="shared" si="99"/>
        <v>0</v>
      </c>
      <c r="AQ160" s="575">
        <f>'R.P. SEMANAL'!AL160</f>
        <v>0</v>
      </c>
      <c r="AR160" s="565">
        <f t="shared" si="100"/>
        <v>0</v>
      </c>
      <c r="AS160" s="565">
        <f t="shared" si="101"/>
        <v>0</v>
      </c>
      <c r="AT160" s="575">
        <f>'R.P. SEMANAL'!AN160</f>
        <v>0</v>
      </c>
      <c r="AU160" s="565">
        <f t="shared" si="102"/>
        <v>0</v>
      </c>
      <c r="AV160" s="565">
        <f t="shared" si="103"/>
        <v>0</v>
      </c>
      <c r="AW160" s="575">
        <f>'R.P. SEMANAL'!AP160</f>
        <v>0</v>
      </c>
      <c r="AX160" s="636">
        <f t="shared" si="104"/>
        <v>0</v>
      </c>
      <c r="AY160" s="775">
        <f t="shared" si="105"/>
        <v>0</v>
      </c>
      <c r="AZ160" s="847">
        <f t="shared" si="73"/>
        <v>0</v>
      </c>
      <c r="BA160" s="846">
        <f t="shared" si="73"/>
        <v>0</v>
      </c>
      <c r="BB160" s="849">
        <f t="shared" si="107"/>
        <v>0</v>
      </c>
      <c r="BC160" s="782"/>
      <c r="BD160" s="633">
        <f>'R.P. SEMANAL'!BZ160</f>
        <v>0</v>
      </c>
      <c r="BE160" s="633">
        <f>'R.P. SEMANAL'!CB160</f>
        <v>0</v>
      </c>
      <c r="BF160" s="633">
        <f>'R.P. SEMANAL'!CD160</f>
        <v>0</v>
      </c>
      <c r="BG160" s="633">
        <f>'R.P. SEMANAL'!CF160</f>
        <v>0</v>
      </c>
      <c r="BH160" s="633">
        <f>'R.P. SEMANAL'!CH160</f>
        <v>0</v>
      </c>
      <c r="BI160" s="633">
        <f>'R.P. SEMANAL'!CJ160</f>
        <v>0</v>
      </c>
      <c r="BJ160" s="633">
        <f>'R.P. SEMANAL'!CL160</f>
        <v>0</v>
      </c>
      <c r="BK160" s="633">
        <f>'R.P. SEMANAL'!CN160</f>
        <v>0</v>
      </c>
      <c r="BL160" s="633">
        <f>'R.P. SEMANAL'!CP160</f>
        <v>0</v>
      </c>
      <c r="BM160" s="858">
        <f t="shared" si="106"/>
        <v>0</v>
      </c>
      <c r="BN160" s="1018" t="str">
        <f>IF('R.P. SEMANAL'!CX160="","",'R.P. SEMANAL'!CX160)</f>
        <v/>
      </c>
      <c r="BO160" s="1019"/>
      <c r="BP160" s="1020"/>
    </row>
    <row r="161" spans="1:68" ht="22.5" customHeight="1" x14ac:dyDescent="0.2">
      <c r="A161" s="1027"/>
      <c r="B161" s="862" t="str">
        <f>IF('R.P. SEMANAL'!J161="","",'R.P. SEMANAL'!J161)</f>
        <v/>
      </c>
      <c r="C161" s="577" t="str">
        <f>IF('R.P. SEMANAL'!K161="","",'R.P. SEMANAL'!K161)</f>
        <v/>
      </c>
      <c r="D161" s="575">
        <f>'R.P. SEMANAL'!L161</f>
        <v>0</v>
      </c>
      <c r="E161" s="576">
        <f t="shared" si="77"/>
        <v>0</v>
      </c>
      <c r="F161" s="576">
        <f t="shared" si="78"/>
        <v>0</v>
      </c>
      <c r="G161" s="575">
        <f>'R.P. SEMANAL'!N161</f>
        <v>0</v>
      </c>
      <c r="H161" s="565">
        <f t="shared" si="79"/>
        <v>0</v>
      </c>
      <c r="I161" s="565">
        <f t="shared" si="80"/>
        <v>0</v>
      </c>
      <c r="J161" s="575">
        <f>'R.P. SEMANAL'!P161</f>
        <v>0</v>
      </c>
      <c r="K161" s="565">
        <f t="shared" si="81"/>
        <v>0</v>
      </c>
      <c r="L161" s="565">
        <f t="shared" si="82"/>
        <v>0</v>
      </c>
      <c r="M161" s="575">
        <f>'R.P. SEMANAL'!R161</f>
        <v>0</v>
      </c>
      <c r="N161" s="565">
        <f t="shared" si="74"/>
        <v>0</v>
      </c>
      <c r="O161" s="565">
        <f t="shared" si="83"/>
        <v>0</v>
      </c>
      <c r="P161" s="575">
        <f>'R.P. SEMANAL'!T161</f>
        <v>0</v>
      </c>
      <c r="Q161" s="565">
        <f t="shared" si="84"/>
        <v>0</v>
      </c>
      <c r="R161" s="565">
        <f t="shared" si="85"/>
        <v>0</v>
      </c>
      <c r="S161" s="575">
        <f>'R.P. SEMANAL'!V161</f>
        <v>0</v>
      </c>
      <c r="T161" s="835">
        <f t="shared" si="86"/>
        <v>0</v>
      </c>
      <c r="U161" s="835">
        <f t="shared" si="87"/>
        <v>0</v>
      </c>
      <c r="V161" s="575">
        <f>'R.P. SEMANAL'!X161</f>
        <v>0</v>
      </c>
      <c r="W161" s="565">
        <f t="shared" si="75"/>
        <v>0</v>
      </c>
      <c r="X161" s="565">
        <f t="shared" si="88"/>
        <v>0</v>
      </c>
      <c r="Y161" s="575">
        <f>'R.P. SEMANAL'!Z161</f>
        <v>0</v>
      </c>
      <c r="Z161" s="565">
        <f t="shared" si="89"/>
        <v>0</v>
      </c>
      <c r="AA161" s="565">
        <f t="shared" si="90"/>
        <v>0</v>
      </c>
      <c r="AB161" s="575">
        <f>'R.P. SEMANAL'!AB161</f>
        <v>0</v>
      </c>
      <c r="AC161" s="565">
        <f t="shared" si="91"/>
        <v>0</v>
      </c>
      <c r="AD161" s="565">
        <f t="shared" si="92"/>
        <v>0</v>
      </c>
      <c r="AE161" s="575">
        <f>'R.P. SEMANAL'!AD161</f>
        <v>0</v>
      </c>
      <c r="AF161" s="565">
        <f t="shared" si="93"/>
        <v>0</v>
      </c>
      <c r="AG161" s="565">
        <f t="shared" si="94"/>
        <v>0</v>
      </c>
      <c r="AH161" s="575">
        <f>'R.P. SEMANAL'!AF161</f>
        <v>0</v>
      </c>
      <c r="AI161" s="565">
        <f t="shared" si="95"/>
        <v>0</v>
      </c>
      <c r="AJ161" s="565">
        <f t="shared" si="96"/>
        <v>0</v>
      </c>
      <c r="AK161" s="575">
        <f>'R.P. SEMANAL'!AH161</f>
        <v>0</v>
      </c>
      <c r="AL161" s="565">
        <f t="shared" si="97"/>
        <v>0</v>
      </c>
      <c r="AM161" s="565">
        <f t="shared" si="98"/>
        <v>0</v>
      </c>
      <c r="AN161" s="575">
        <f>'R.P. SEMANAL'!AJ161</f>
        <v>0</v>
      </c>
      <c r="AO161" s="565">
        <f t="shared" si="76"/>
        <v>0</v>
      </c>
      <c r="AP161" s="565">
        <f t="shared" si="99"/>
        <v>0</v>
      </c>
      <c r="AQ161" s="575">
        <f>'R.P. SEMANAL'!AL161</f>
        <v>0</v>
      </c>
      <c r="AR161" s="565">
        <f t="shared" si="100"/>
        <v>0</v>
      </c>
      <c r="AS161" s="565">
        <f t="shared" si="101"/>
        <v>0</v>
      </c>
      <c r="AT161" s="575">
        <f>'R.P. SEMANAL'!AN161</f>
        <v>0</v>
      </c>
      <c r="AU161" s="565">
        <f t="shared" si="102"/>
        <v>0</v>
      </c>
      <c r="AV161" s="565">
        <f t="shared" si="103"/>
        <v>0</v>
      </c>
      <c r="AW161" s="575">
        <f>'R.P. SEMANAL'!AP161</f>
        <v>0</v>
      </c>
      <c r="AX161" s="636">
        <f t="shared" si="104"/>
        <v>0</v>
      </c>
      <c r="AY161" s="775">
        <f t="shared" si="105"/>
        <v>0</v>
      </c>
      <c r="AZ161" s="847">
        <f t="shared" si="73"/>
        <v>0</v>
      </c>
      <c r="BA161" s="846">
        <f t="shared" si="73"/>
        <v>0</v>
      </c>
      <c r="BB161" s="849">
        <f t="shared" si="107"/>
        <v>0</v>
      </c>
      <c r="BC161" s="782"/>
      <c r="BD161" s="633">
        <f>'R.P. SEMANAL'!BZ161</f>
        <v>0</v>
      </c>
      <c r="BE161" s="633">
        <f>'R.P. SEMANAL'!CB161</f>
        <v>0</v>
      </c>
      <c r="BF161" s="633">
        <f>'R.P. SEMANAL'!CD161</f>
        <v>0</v>
      </c>
      <c r="BG161" s="633">
        <f>'R.P. SEMANAL'!CF161</f>
        <v>0</v>
      </c>
      <c r="BH161" s="633">
        <f>'R.P. SEMANAL'!CH161</f>
        <v>0</v>
      </c>
      <c r="BI161" s="633">
        <f>'R.P. SEMANAL'!CJ161</f>
        <v>0</v>
      </c>
      <c r="BJ161" s="633">
        <f>'R.P. SEMANAL'!CL161</f>
        <v>0</v>
      </c>
      <c r="BK161" s="633">
        <f>'R.P. SEMANAL'!CN161</f>
        <v>0</v>
      </c>
      <c r="BL161" s="633">
        <f>'R.P. SEMANAL'!CP161</f>
        <v>0</v>
      </c>
      <c r="BM161" s="858">
        <f t="shared" si="106"/>
        <v>0</v>
      </c>
      <c r="BN161" s="1018" t="str">
        <f>IF('R.P. SEMANAL'!CX161="","",'R.P. SEMANAL'!CX161)</f>
        <v/>
      </c>
      <c r="BO161" s="1019"/>
      <c r="BP161" s="1020"/>
    </row>
    <row r="162" spans="1:68" ht="22.5" customHeight="1" x14ac:dyDescent="0.2">
      <c r="A162" s="1027"/>
      <c r="B162" s="862" t="str">
        <f>IF('R.P. SEMANAL'!J162="","",'R.P. SEMANAL'!J162)</f>
        <v/>
      </c>
      <c r="C162" s="577" t="str">
        <f>IF('R.P. SEMANAL'!K162="","",'R.P. SEMANAL'!K162)</f>
        <v/>
      </c>
      <c r="D162" s="575">
        <f>'R.P. SEMANAL'!L162</f>
        <v>0</v>
      </c>
      <c r="E162" s="576">
        <f t="shared" si="77"/>
        <v>0</v>
      </c>
      <c r="F162" s="576">
        <f t="shared" si="78"/>
        <v>0</v>
      </c>
      <c r="G162" s="575">
        <f>'R.P. SEMANAL'!N162</f>
        <v>0</v>
      </c>
      <c r="H162" s="565">
        <f t="shared" si="79"/>
        <v>0</v>
      </c>
      <c r="I162" s="565">
        <f t="shared" si="80"/>
        <v>0</v>
      </c>
      <c r="J162" s="575">
        <f>'R.P. SEMANAL'!P162</f>
        <v>0</v>
      </c>
      <c r="K162" s="565">
        <f t="shared" si="81"/>
        <v>0</v>
      </c>
      <c r="L162" s="565">
        <f t="shared" si="82"/>
        <v>0</v>
      </c>
      <c r="M162" s="575">
        <f>'R.P. SEMANAL'!R162</f>
        <v>0</v>
      </c>
      <c r="N162" s="565">
        <f t="shared" si="74"/>
        <v>0</v>
      </c>
      <c r="O162" s="565">
        <f t="shared" si="83"/>
        <v>0</v>
      </c>
      <c r="P162" s="575">
        <f>'R.P. SEMANAL'!T162</f>
        <v>0</v>
      </c>
      <c r="Q162" s="565">
        <f t="shared" si="84"/>
        <v>0</v>
      </c>
      <c r="R162" s="565">
        <f t="shared" si="85"/>
        <v>0</v>
      </c>
      <c r="S162" s="575">
        <f>'R.P. SEMANAL'!V162</f>
        <v>0</v>
      </c>
      <c r="T162" s="835">
        <f t="shared" si="86"/>
        <v>0</v>
      </c>
      <c r="U162" s="835">
        <f t="shared" si="87"/>
        <v>0</v>
      </c>
      <c r="V162" s="575">
        <f>'R.P. SEMANAL'!X162</f>
        <v>0</v>
      </c>
      <c r="W162" s="565">
        <f t="shared" si="75"/>
        <v>0</v>
      </c>
      <c r="X162" s="565">
        <f t="shared" si="88"/>
        <v>0</v>
      </c>
      <c r="Y162" s="575">
        <f>'R.P. SEMANAL'!Z162</f>
        <v>0</v>
      </c>
      <c r="Z162" s="565">
        <f t="shared" si="89"/>
        <v>0</v>
      </c>
      <c r="AA162" s="565">
        <f t="shared" si="90"/>
        <v>0</v>
      </c>
      <c r="AB162" s="575">
        <f>'R.P. SEMANAL'!AB162</f>
        <v>0</v>
      </c>
      <c r="AC162" s="565">
        <f t="shared" si="91"/>
        <v>0</v>
      </c>
      <c r="AD162" s="565">
        <f t="shared" si="92"/>
        <v>0</v>
      </c>
      <c r="AE162" s="575">
        <f>'R.P. SEMANAL'!AD162</f>
        <v>0</v>
      </c>
      <c r="AF162" s="565">
        <f t="shared" si="93"/>
        <v>0</v>
      </c>
      <c r="AG162" s="565">
        <f t="shared" si="94"/>
        <v>0</v>
      </c>
      <c r="AH162" s="575">
        <f>'R.P. SEMANAL'!AF162</f>
        <v>0</v>
      </c>
      <c r="AI162" s="565">
        <f t="shared" si="95"/>
        <v>0</v>
      </c>
      <c r="AJ162" s="565">
        <f t="shared" si="96"/>
        <v>0</v>
      </c>
      <c r="AK162" s="575">
        <f>'R.P. SEMANAL'!AH162</f>
        <v>0</v>
      </c>
      <c r="AL162" s="565">
        <f t="shared" si="97"/>
        <v>0</v>
      </c>
      <c r="AM162" s="565">
        <f t="shared" si="98"/>
        <v>0</v>
      </c>
      <c r="AN162" s="575">
        <f>'R.P. SEMANAL'!AJ162</f>
        <v>0</v>
      </c>
      <c r="AO162" s="565">
        <f t="shared" si="76"/>
        <v>0</v>
      </c>
      <c r="AP162" s="565">
        <f t="shared" si="99"/>
        <v>0</v>
      </c>
      <c r="AQ162" s="575">
        <f>'R.P. SEMANAL'!AL162</f>
        <v>0</v>
      </c>
      <c r="AR162" s="565">
        <f t="shared" si="100"/>
        <v>0</v>
      </c>
      <c r="AS162" s="565">
        <f t="shared" si="101"/>
        <v>0</v>
      </c>
      <c r="AT162" s="575">
        <f>'R.P. SEMANAL'!AN162</f>
        <v>0</v>
      </c>
      <c r="AU162" s="565">
        <f t="shared" si="102"/>
        <v>0</v>
      </c>
      <c r="AV162" s="565">
        <f t="shared" si="103"/>
        <v>0</v>
      </c>
      <c r="AW162" s="575">
        <f>'R.P. SEMANAL'!AP162</f>
        <v>0</v>
      </c>
      <c r="AX162" s="636">
        <f t="shared" si="104"/>
        <v>0</v>
      </c>
      <c r="AY162" s="775">
        <f t="shared" si="105"/>
        <v>0</v>
      </c>
      <c r="AZ162" s="847">
        <f t="shared" si="73"/>
        <v>0</v>
      </c>
      <c r="BA162" s="846">
        <f t="shared" si="73"/>
        <v>0</v>
      </c>
      <c r="BB162" s="849">
        <f t="shared" si="107"/>
        <v>0</v>
      </c>
      <c r="BC162" s="782"/>
      <c r="BD162" s="633">
        <f>'R.P. SEMANAL'!BZ162</f>
        <v>0</v>
      </c>
      <c r="BE162" s="633">
        <f>'R.P. SEMANAL'!CB162</f>
        <v>0</v>
      </c>
      <c r="BF162" s="633">
        <f>'R.P. SEMANAL'!CD162</f>
        <v>0</v>
      </c>
      <c r="BG162" s="633">
        <f>'R.P. SEMANAL'!CF162</f>
        <v>0</v>
      </c>
      <c r="BH162" s="633">
        <f>'R.P. SEMANAL'!CH162</f>
        <v>0</v>
      </c>
      <c r="BI162" s="633">
        <f>'R.P. SEMANAL'!CJ162</f>
        <v>0</v>
      </c>
      <c r="BJ162" s="633">
        <f>'R.P. SEMANAL'!CL162</f>
        <v>0</v>
      </c>
      <c r="BK162" s="633">
        <f>'R.P. SEMANAL'!CN162</f>
        <v>0</v>
      </c>
      <c r="BL162" s="633">
        <f>'R.P. SEMANAL'!CP162</f>
        <v>0</v>
      </c>
      <c r="BM162" s="858">
        <f t="shared" si="106"/>
        <v>0</v>
      </c>
      <c r="BN162" s="1018" t="str">
        <f>IF('R.P. SEMANAL'!CX162="","",'R.P. SEMANAL'!CX162)</f>
        <v/>
      </c>
      <c r="BO162" s="1019"/>
      <c r="BP162" s="1020"/>
    </row>
    <row r="163" spans="1:68" ht="22.5" customHeight="1" x14ac:dyDescent="0.2">
      <c r="A163" s="1027"/>
      <c r="B163" s="862" t="str">
        <f>IF('R.P. SEMANAL'!J163="","",'R.P. SEMANAL'!J163)</f>
        <v/>
      </c>
      <c r="C163" s="577" t="str">
        <f>IF('R.P. SEMANAL'!K163="","",'R.P. SEMANAL'!K163)</f>
        <v/>
      </c>
      <c r="D163" s="575">
        <f>'R.P. SEMANAL'!L163</f>
        <v>0</v>
      </c>
      <c r="E163" s="576">
        <f t="shared" si="77"/>
        <v>0</v>
      </c>
      <c r="F163" s="576">
        <f t="shared" si="78"/>
        <v>0</v>
      </c>
      <c r="G163" s="575">
        <f>'R.P. SEMANAL'!N163</f>
        <v>0</v>
      </c>
      <c r="H163" s="565">
        <f t="shared" si="79"/>
        <v>0</v>
      </c>
      <c r="I163" s="565">
        <f t="shared" si="80"/>
        <v>0</v>
      </c>
      <c r="J163" s="575">
        <f>'R.P. SEMANAL'!P163</f>
        <v>0</v>
      </c>
      <c r="K163" s="565">
        <f t="shared" si="81"/>
        <v>0</v>
      </c>
      <c r="L163" s="565">
        <f t="shared" si="82"/>
        <v>0</v>
      </c>
      <c r="M163" s="575">
        <f>'R.P. SEMANAL'!R163</f>
        <v>0</v>
      </c>
      <c r="N163" s="565">
        <f t="shared" si="74"/>
        <v>0</v>
      </c>
      <c r="O163" s="565">
        <f t="shared" si="83"/>
        <v>0</v>
      </c>
      <c r="P163" s="575">
        <f>'R.P. SEMANAL'!T163</f>
        <v>0</v>
      </c>
      <c r="Q163" s="565">
        <f t="shared" si="84"/>
        <v>0</v>
      </c>
      <c r="R163" s="565">
        <f t="shared" si="85"/>
        <v>0</v>
      </c>
      <c r="S163" s="575">
        <f>'R.P. SEMANAL'!V163</f>
        <v>0</v>
      </c>
      <c r="T163" s="835">
        <f t="shared" si="86"/>
        <v>0</v>
      </c>
      <c r="U163" s="835">
        <f t="shared" si="87"/>
        <v>0</v>
      </c>
      <c r="V163" s="575">
        <f>'R.P. SEMANAL'!X163</f>
        <v>0</v>
      </c>
      <c r="W163" s="565">
        <f t="shared" si="75"/>
        <v>0</v>
      </c>
      <c r="X163" s="565">
        <f t="shared" si="88"/>
        <v>0</v>
      </c>
      <c r="Y163" s="575">
        <f>'R.P. SEMANAL'!Z163</f>
        <v>0</v>
      </c>
      <c r="Z163" s="565">
        <f t="shared" si="89"/>
        <v>0</v>
      </c>
      <c r="AA163" s="565">
        <f t="shared" si="90"/>
        <v>0</v>
      </c>
      <c r="AB163" s="575">
        <f>'R.P. SEMANAL'!AB163</f>
        <v>0</v>
      </c>
      <c r="AC163" s="565">
        <f t="shared" si="91"/>
        <v>0</v>
      </c>
      <c r="AD163" s="565">
        <f t="shared" si="92"/>
        <v>0</v>
      </c>
      <c r="AE163" s="575">
        <f>'R.P. SEMANAL'!AD163</f>
        <v>0</v>
      </c>
      <c r="AF163" s="565">
        <f t="shared" si="93"/>
        <v>0</v>
      </c>
      <c r="AG163" s="565">
        <f t="shared" si="94"/>
        <v>0</v>
      </c>
      <c r="AH163" s="575">
        <f>'R.P. SEMANAL'!AF163</f>
        <v>0</v>
      </c>
      <c r="AI163" s="565">
        <f t="shared" si="95"/>
        <v>0</v>
      </c>
      <c r="AJ163" s="565">
        <f t="shared" si="96"/>
        <v>0</v>
      </c>
      <c r="AK163" s="575">
        <f>'R.P. SEMANAL'!AH163</f>
        <v>0</v>
      </c>
      <c r="AL163" s="565">
        <f t="shared" si="97"/>
        <v>0</v>
      </c>
      <c r="AM163" s="565">
        <f t="shared" si="98"/>
        <v>0</v>
      </c>
      <c r="AN163" s="575">
        <f>'R.P. SEMANAL'!AJ163</f>
        <v>0</v>
      </c>
      <c r="AO163" s="565">
        <f t="shared" si="76"/>
        <v>0</v>
      </c>
      <c r="AP163" s="565">
        <f t="shared" si="99"/>
        <v>0</v>
      </c>
      <c r="AQ163" s="575">
        <f>'R.P. SEMANAL'!AL163</f>
        <v>0</v>
      </c>
      <c r="AR163" s="565">
        <f t="shared" si="100"/>
        <v>0</v>
      </c>
      <c r="AS163" s="565">
        <f t="shared" si="101"/>
        <v>0</v>
      </c>
      <c r="AT163" s="575">
        <f>'R.P. SEMANAL'!AN163</f>
        <v>0</v>
      </c>
      <c r="AU163" s="565">
        <f t="shared" si="102"/>
        <v>0</v>
      </c>
      <c r="AV163" s="565">
        <f t="shared" si="103"/>
        <v>0</v>
      </c>
      <c r="AW163" s="575">
        <f>'R.P. SEMANAL'!AP163</f>
        <v>0</v>
      </c>
      <c r="AX163" s="636">
        <f t="shared" si="104"/>
        <v>0</v>
      </c>
      <c r="AY163" s="775">
        <f t="shared" si="105"/>
        <v>0</v>
      </c>
      <c r="AZ163" s="847">
        <f t="shared" si="73"/>
        <v>0</v>
      </c>
      <c r="BA163" s="846">
        <f t="shared" si="73"/>
        <v>0</v>
      </c>
      <c r="BB163" s="849">
        <f t="shared" si="107"/>
        <v>0</v>
      </c>
      <c r="BC163" s="782"/>
      <c r="BD163" s="633">
        <f>'R.P. SEMANAL'!BZ163</f>
        <v>0</v>
      </c>
      <c r="BE163" s="633">
        <f>'R.P. SEMANAL'!CB163</f>
        <v>0</v>
      </c>
      <c r="BF163" s="633">
        <f>'R.P. SEMANAL'!CD163</f>
        <v>0</v>
      </c>
      <c r="BG163" s="633">
        <f>'R.P. SEMANAL'!CF163</f>
        <v>0</v>
      </c>
      <c r="BH163" s="633">
        <f>'R.P. SEMANAL'!CH163</f>
        <v>0</v>
      </c>
      <c r="BI163" s="633">
        <f>'R.P. SEMANAL'!CJ163</f>
        <v>0</v>
      </c>
      <c r="BJ163" s="633">
        <f>'R.P. SEMANAL'!CL163</f>
        <v>0</v>
      </c>
      <c r="BK163" s="633">
        <f>'R.P. SEMANAL'!CN163</f>
        <v>0</v>
      </c>
      <c r="BL163" s="633">
        <f>'R.P. SEMANAL'!CP163</f>
        <v>0</v>
      </c>
      <c r="BM163" s="858">
        <f t="shared" si="106"/>
        <v>0</v>
      </c>
      <c r="BN163" s="1018" t="str">
        <f>IF('R.P. SEMANAL'!CX163="","",'R.P. SEMANAL'!CX163)</f>
        <v/>
      </c>
      <c r="BO163" s="1019"/>
      <c r="BP163" s="1020"/>
    </row>
    <row r="164" spans="1:68" ht="22.5" customHeight="1" x14ac:dyDescent="0.2">
      <c r="A164" s="1027"/>
      <c r="B164" s="862" t="str">
        <f>IF('R.P. SEMANAL'!J164="","",'R.P. SEMANAL'!J164)</f>
        <v/>
      </c>
      <c r="C164" s="577" t="str">
        <f>IF('R.P. SEMANAL'!K164="","",'R.P. SEMANAL'!K164)</f>
        <v/>
      </c>
      <c r="D164" s="575">
        <f>'R.P. SEMANAL'!L164</f>
        <v>0</v>
      </c>
      <c r="E164" s="576">
        <f t="shared" si="77"/>
        <v>0</v>
      </c>
      <c r="F164" s="576">
        <f t="shared" si="78"/>
        <v>0</v>
      </c>
      <c r="G164" s="575">
        <f>'R.P. SEMANAL'!N164</f>
        <v>0</v>
      </c>
      <c r="H164" s="565">
        <f t="shared" si="79"/>
        <v>0</v>
      </c>
      <c r="I164" s="565">
        <f t="shared" si="80"/>
        <v>0</v>
      </c>
      <c r="J164" s="575">
        <f>'R.P. SEMANAL'!P164</f>
        <v>0</v>
      </c>
      <c r="K164" s="565">
        <f t="shared" si="81"/>
        <v>0</v>
      </c>
      <c r="L164" s="565">
        <f t="shared" si="82"/>
        <v>0</v>
      </c>
      <c r="M164" s="575">
        <f>'R.P. SEMANAL'!R164</f>
        <v>0</v>
      </c>
      <c r="N164" s="565">
        <f t="shared" si="74"/>
        <v>0</v>
      </c>
      <c r="O164" s="565">
        <f t="shared" si="83"/>
        <v>0</v>
      </c>
      <c r="P164" s="575">
        <f>'R.P. SEMANAL'!T164</f>
        <v>0</v>
      </c>
      <c r="Q164" s="565">
        <f t="shared" si="84"/>
        <v>0</v>
      </c>
      <c r="R164" s="565">
        <f t="shared" si="85"/>
        <v>0</v>
      </c>
      <c r="S164" s="575">
        <f>'R.P. SEMANAL'!V164</f>
        <v>0</v>
      </c>
      <c r="T164" s="835">
        <f t="shared" si="86"/>
        <v>0</v>
      </c>
      <c r="U164" s="835">
        <f t="shared" si="87"/>
        <v>0</v>
      </c>
      <c r="V164" s="575">
        <f>'R.P. SEMANAL'!X164</f>
        <v>0</v>
      </c>
      <c r="W164" s="565">
        <f t="shared" si="75"/>
        <v>0</v>
      </c>
      <c r="X164" s="565">
        <f t="shared" si="88"/>
        <v>0</v>
      </c>
      <c r="Y164" s="575">
        <f>'R.P. SEMANAL'!Z164</f>
        <v>0</v>
      </c>
      <c r="Z164" s="565">
        <f t="shared" si="89"/>
        <v>0</v>
      </c>
      <c r="AA164" s="565">
        <f t="shared" si="90"/>
        <v>0</v>
      </c>
      <c r="AB164" s="575">
        <f>'R.P. SEMANAL'!AB164</f>
        <v>0</v>
      </c>
      <c r="AC164" s="565">
        <f t="shared" si="91"/>
        <v>0</v>
      </c>
      <c r="AD164" s="565">
        <f t="shared" si="92"/>
        <v>0</v>
      </c>
      <c r="AE164" s="575">
        <f>'R.P. SEMANAL'!AD164</f>
        <v>0</v>
      </c>
      <c r="AF164" s="565">
        <f t="shared" si="93"/>
        <v>0</v>
      </c>
      <c r="AG164" s="565">
        <f t="shared" si="94"/>
        <v>0</v>
      </c>
      <c r="AH164" s="575">
        <f>'R.P. SEMANAL'!AF164</f>
        <v>0</v>
      </c>
      <c r="AI164" s="565">
        <f t="shared" si="95"/>
        <v>0</v>
      </c>
      <c r="AJ164" s="565">
        <f t="shared" si="96"/>
        <v>0</v>
      </c>
      <c r="AK164" s="575">
        <f>'R.P. SEMANAL'!AH164</f>
        <v>0</v>
      </c>
      <c r="AL164" s="565">
        <f t="shared" si="97"/>
        <v>0</v>
      </c>
      <c r="AM164" s="565">
        <f t="shared" si="98"/>
        <v>0</v>
      </c>
      <c r="AN164" s="575">
        <f>'R.P. SEMANAL'!AJ164</f>
        <v>0</v>
      </c>
      <c r="AO164" s="565">
        <f t="shared" si="76"/>
        <v>0</v>
      </c>
      <c r="AP164" s="565">
        <f t="shared" si="99"/>
        <v>0</v>
      </c>
      <c r="AQ164" s="575">
        <f>'R.P. SEMANAL'!AL164</f>
        <v>0</v>
      </c>
      <c r="AR164" s="565">
        <f t="shared" si="100"/>
        <v>0</v>
      </c>
      <c r="AS164" s="565">
        <f t="shared" si="101"/>
        <v>0</v>
      </c>
      <c r="AT164" s="575">
        <f>'R.P. SEMANAL'!AN164</f>
        <v>0</v>
      </c>
      <c r="AU164" s="565">
        <f t="shared" si="102"/>
        <v>0</v>
      </c>
      <c r="AV164" s="565">
        <f t="shared" si="103"/>
        <v>0</v>
      </c>
      <c r="AW164" s="575">
        <f>'R.P. SEMANAL'!AP164</f>
        <v>0</v>
      </c>
      <c r="AX164" s="636">
        <f t="shared" si="104"/>
        <v>0</v>
      </c>
      <c r="AY164" s="775">
        <f t="shared" si="105"/>
        <v>0</v>
      </c>
      <c r="AZ164" s="847">
        <f t="shared" si="73"/>
        <v>0</v>
      </c>
      <c r="BA164" s="846">
        <f t="shared" si="73"/>
        <v>0</v>
      </c>
      <c r="BB164" s="849">
        <f t="shared" si="107"/>
        <v>0</v>
      </c>
      <c r="BC164" s="782"/>
      <c r="BD164" s="633">
        <f>'R.P. SEMANAL'!BZ164</f>
        <v>0</v>
      </c>
      <c r="BE164" s="633">
        <f>'R.P. SEMANAL'!CB164</f>
        <v>0</v>
      </c>
      <c r="BF164" s="633">
        <f>'R.P. SEMANAL'!CD164</f>
        <v>0</v>
      </c>
      <c r="BG164" s="633">
        <f>'R.P. SEMANAL'!CF164</f>
        <v>0</v>
      </c>
      <c r="BH164" s="633">
        <f>'R.P. SEMANAL'!CH164</f>
        <v>0</v>
      </c>
      <c r="BI164" s="633">
        <f>'R.P. SEMANAL'!CJ164</f>
        <v>0</v>
      </c>
      <c r="BJ164" s="633">
        <f>'R.P. SEMANAL'!CL164</f>
        <v>0</v>
      </c>
      <c r="BK164" s="633">
        <f>'R.P. SEMANAL'!CN164</f>
        <v>0</v>
      </c>
      <c r="BL164" s="633">
        <f>'R.P. SEMANAL'!CP164</f>
        <v>0</v>
      </c>
      <c r="BM164" s="858">
        <f t="shared" si="106"/>
        <v>0</v>
      </c>
      <c r="BN164" s="1018" t="str">
        <f>IF('R.P. SEMANAL'!CX164="","",'R.P. SEMANAL'!CX164)</f>
        <v/>
      </c>
      <c r="BO164" s="1019"/>
      <c r="BP164" s="1020"/>
    </row>
    <row r="165" spans="1:68" ht="22.5" customHeight="1" x14ac:dyDescent="0.2">
      <c r="A165" s="1027"/>
      <c r="B165" s="862" t="str">
        <f>IF('R.P. SEMANAL'!J165="","",'R.P. SEMANAL'!J165)</f>
        <v/>
      </c>
      <c r="C165" s="577" t="str">
        <f>IF('R.P. SEMANAL'!K165="","",'R.P. SEMANAL'!K165)</f>
        <v/>
      </c>
      <c r="D165" s="575">
        <f>'R.P. SEMANAL'!L165</f>
        <v>0</v>
      </c>
      <c r="E165" s="576">
        <f t="shared" si="77"/>
        <v>0</v>
      </c>
      <c r="F165" s="576">
        <f t="shared" si="78"/>
        <v>0</v>
      </c>
      <c r="G165" s="575">
        <f>'R.P. SEMANAL'!N165</f>
        <v>0</v>
      </c>
      <c r="H165" s="565">
        <f t="shared" si="79"/>
        <v>0</v>
      </c>
      <c r="I165" s="565">
        <f t="shared" si="80"/>
        <v>0</v>
      </c>
      <c r="J165" s="575">
        <f>'R.P. SEMANAL'!P165</f>
        <v>0</v>
      </c>
      <c r="K165" s="565">
        <f t="shared" si="81"/>
        <v>0</v>
      </c>
      <c r="L165" s="565">
        <f t="shared" si="82"/>
        <v>0</v>
      </c>
      <c r="M165" s="575">
        <f>'R.P. SEMANAL'!R165</f>
        <v>0</v>
      </c>
      <c r="N165" s="565">
        <f t="shared" si="74"/>
        <v>0</v>
      </c>
      <c r="O165" s="565">
        <f t="shared" si="83"/>
        <v>0</v>
      </c>
      <c r="P165" s="575">
        <f>'R.P. SEMANAL'!T165</f>
        <v>0</v>
      </c>
      <c r="Q165" s="565">
        <f t="shared" si="84"/>
        <v>0</v>
      </c>
      <c r="R165" s="565">
        <f t="shared" si="85"/>
        <v>0</v>
      </c>
      <c r="S165" s="575">
        <f>'R.P. SEMANAL'!V165</f>
        <v>0</v>
      </c>
      <c r="T165" s="835">
        <f t="shared" si="86"/>
        <v>0</v>
      </c>
      <c r="U165" s="835">
        <f t="shared" si="87"/>
        <v>0</v>
      </c>
      <c r="V165" s="575">
        <f>'R.P. SEMANAL'!X165</f>
        <v>0</v>
      </c>
      <c r="W165" s="565">
        <f t="shared" si="75"/>
        <v>0</v>
      </c>
      <c r="X165" s="565">
        <f t="shared" si="88"/>
        <v>0</v>
      </c>
      <c r="Y165" s="575">
        <f>'R.P. SEMANAL'!Z165</f>
        <v>0</v>
      </c>
      <c r="Z165" s="565">
        <f t="shared" si="89"/>
        <v>0</v>
      </c>
      <c r="AA165" s="565">
        <f t="shared" si="90"/>
        <v>0</v>
      </c>
      <c r="AB165" s="575">
        <f>'R.P. SEMANAL'!AB165</f>
        <v>0</v>
      </c>
      <c r="AC165" s="565">
        <f t="shared" si="91"/>
        <v>0</v>
      </c>
      <c r="AD165" s="565">
        <f t="shared" si="92"/>
        <v>0</v>
      </c>
      <c r="AE165" s="575">
        <f>'R.P. SEMANAL'!AD165</f>
        <v>0</v>
      </c>
      <c r="AF165" s="565">
        <f t="shared" si="93"/>
        <v>0</v>
      </c>
      <c r="AG165" s="565">
        <f t="shared" si="94"/>
        <v>0</v>
      </c>
      <c r="AH165" s="575">
        <f>'R.P. SEMANAL'!AF165</f>
        <v>0</v>
      </c>
      <c r="AI165" s="565">
        <f t="shared" si="95"/>
        <v>0</v>
      </c>
      <c r="AJ165" s="565">
        <f t="shared" si="96"/>
        <v>0</v>
      </c>
      <c r="AK165" s="575">
        <f>'R.P. SEMANAL'!AH165</f>
        <v>0</v>
      </c>
      <c r="AL165" s="565">
        <f t="shared" si="97"/>
        <v>0</v>
      </c>
      <c r="AM165" s="565">
        <f t="shared" si="98"/>
        <v>0</v>
      </c>
      <c r="AN165" s="575">
        <f>'R.P. SEMANAL'!AJ165</f>
        <v>0</v>
      </c>
      <c r="AO165" s="565">
        <f t="shared" si="76"/>
        <v>0</v>
      </c>
      <c r="AP165" s="565">
        <f t="shared" si="99"/>
        <v>0</v>
      </c>
      <c r="AQ165" s="575">
        <f>'R.P. SEMANAL'!AL165</f>
        <v>0</v>
      </c>
      <c r="AR165" s="565">
        <f t="shared" si="100"/>
        <v>0</v>
      </c>
      <c r="AS165" s="565">
        <f t="shared" si="101"/>
        <v>0</v>
      </c>
      <c r="AT165" s="575">
        <f>'R.P. SEMANAL'!AN165</f>
        <v>0</v>
      </c>
      <c r="AU165" s="565">
        <f t="shared" si="102"/>
        <v>0</v>
      </c>
      <c r="AV165" s="565">
        <f t="shared" si="103"/>
        <v>0</v>
      </c>
      <c r="AW165" s="575">
        <f>'R.P. SEMANAL'!AP165</f>
        <v>0</v>
      </c>
      <c r="AX165" s="636">
        <f t="shared" si="104"/>
        <v>0</v>
      </c>
      <c r="AY165" s="775">
        <f t="shared" si="105"/>
        <v>0</v>
      </c>
      <c r="AZ165" s="847">
        <f t="shared" si="73"/>
        <v>0</v>
      </c>
      <c r="BA165" s="846">
        <f t="shared" si="73"/>
        <v>0</v>
      </c>
      <c r="BB165" s="849">
        <f t="shared" si="107"/>
        <v>0</v>
      </c>
      <c r="BC165" s="782"/>
      <c r="BD165" s="633">
        <f>'R.P. SEMANAL'!BZ165</f>
        <v>0</v>
      </c>
      <c r="BE165" s="633">
        <f>'R.P. SEMANAL'!CB165</f>
        <v>0</v>
      </c>
      <c r="BF165" s="633">
        <f>'R.P. SEMANAL'!CD165</f>
        <v>0</v>
      </c>
      <c r="BG165" s="633">
        <f>'R.P. SEMANAL'!CF165</f>
        <v>0</v>
      </c>
      <c r="BH165" s="633">
        <f>'R.P. SEMANAL'!CH165</f>
        <v>0</v>
      </c>
      <c r="BI165" s="633">
        <f>'R.P. SEMANAL'!CJ165</f>
        <v>0</v>
      </c>
      <c r="BJ165" s="633">
        <f>'R.P. SEMANAL'!CL165</f>
        <v>0</v>
      </c>
      <c r="BK165" s="633">
        <f>'R.P. SEMANAL'!CN165</f>
        <v>0</v>
      </c>
      <c r="BL165" s="633">
        <f>'R.P. SEMANAL'!CP165</f>
        <v>0</v>
      </c>
      <c r="BM165" s="858">
        <f t="shared" si="106"/>
        <v>0</v>
      </c>
      <c r="BN165" s="1018" t="str">
        <f>IF('R.P. SEMANAL'!CX165="","",'R.P. SEMANAL'!CX165)</f>
        <v/>
      </c>
      <c r="BO165" s="1019"/>
      <c r="BP165" s="1020"/>
    </row>
    <row r="166" spans="1:68" ht="22.5" customHeight="1" x14ac:dyDescent="0.2">
      <c r="A166" s="1027"/>
      <c r="B166" s="862" t="str">
        <f>IF('R.P. SEMANAL'!J166="","",'R.P. SEMANAL'!J166)</f>
        <v/>
      </c>
      <c r="C166" s="577" t="str">
        <f>IF('R.P. SEMANAL'!K166="","",'R.P. SEMANAL'!K166)</f>
        <v/>
      </c>
      <c r="D166" s="575">
        <f>'R.P. SEMANAL'!L166</f>
        <v>0</v>
      </c>
      <c r="E166" s="576">
        <f t="shared" si="77"/>
        <v>0</v>
      </c>
      <c r="F166" s="576">
        <f t="shared" si="78"/>
        <v>0</v>
      </c>
      <c r="G166" s="575">
        <f>'R.P. SEMANAL'!N166</f>
        <v>0</v>
      </c>
      <c r="H166" s="565">
        <f t="shared" si="79"/>
        <v>0</v>
      </c>
      <c r="I166" s="565">
        <f t="shared" si="80"/>
        <v>0</v>
      </c>
      <c r="J166" s="575">
        <f>'R.P. SEMANAL'!P166</f>
        <v>0</v>
      </c>
      <c r="K166" s="565">
        <f t="shared" si="81"/>
        <v>0</v>
      </c>
      <c r="L166" s="565">
        <f t="shared" si="82"/>
        <v>0</v>
      </c>
      <c r="M166" s="575">
        <f>'R.P. SEMANAL'!R166</f>
        <v>0</v>
      </c>
      <c r="N166" s="565">
        <f t="shared" si="74"/>
        <v>0</v>
      </c>
      <c r="O166" s="565">
        <f t="shared" si="83"/>
        <v>0</v>
      </c>
      <c r="P166" s="575">
        <f>'R.P. SEMANAL'!T166</f>
        <v>0</v>
      </c>
      <c r="Q166" s="565">
        <f t="shared" si="84"/>
        <v>0</v>
      </c>
      <c r="R166" s="565">
        <f t="shared" si="85"/>
        <v>0</v>
      </c>
      <c r="S166" s="575">
        <f>'R.P. SEMANAL'!V166</f>
        <v>0</v>
      </c>
      <c r="T166" s="835">
        <f t="shared" si="86"/>
        <v>0</v>
      </c>
      <c r="U166" s="835">
        <f t="shared" si="87"/>
        <v>0</v>
      </c>
      <c r="V166" s="575">
        <f>'R.P. SEMANAL'!X166</f>
        <v>0</v>
      </c>
      <c r="W166" s="565">
        <f t="shared" si="75"/>
        <v>0</v>
      </c>
      <c r="X166" s="565">
        <f t="shared" si="88"/>
        <v>0</v>
      </c>
      <c r="Y166" s="575">
        <f>'R.P. SEMANAL'!Z166</f>
        <v>0</v>
      </c>
      <c r="Z166" s="565">
        <f t="shared" si="89"/>
        <v>0</v>
      </c>
      <c r="AA166" s="565">
        <f t="shared" si="90"/>
        <v>0</v>
      </c>
      <c r="AB166" s="575">
        <f>'R.P. SEMANAL'!AB166</f>
        <v>0</v>
      </c>
      <c r="AC166" s="565">
        <f t="shared" si="91"/>
        <v>0</v>
      </c>
      <c r="AD166" s="565">
        <f t="shared" si="92"/>
        <v>0</v>
      </c>
      <c r="AE166" s="575">
        <f>'R.P. SEMANAL'!AD166</f>
        <v>0</v>
      </c>
      <c r="AF166" s="565">
        <f t="shared" si="93"/>
        <v>0</v>
      </c>
      <c r="AG166" s="565">
        <f t="shared" si="94"/>
        <v>0</v>
      </c>
      <c r="AH166" s="575">
        <f>'R.P. SEMANAL'!AF166</f>
        <v>0</v>
      </c>
      <c r="AI166" s="565">
        <f t="shared" si="95"/>
        <v>0</v>
      </c>
      <c r="AJ166" s="565">
        <f t="shared" si="96"/>
        <v>0</v>
      </c>
      <c r="AK166" s="575">
        <f>'R.P. SEMANAL'!AH166</f>
        <v>0</v>
      </c>
      <c r="AL166" s="565">
        <f t="shared" si="97"/>
        <v>0</v>
      </c>
      <c r="AM166" s="565">
        <f t="shared" si="98"/>
        <v>0</v>
      </c>
      <c r="AN166" s="575">
        <f>'R.P. SEMANAL'!AJ166</f>
        <v>0</v>
      </c>
      <c r="AO166" s="565">
        <f t="shared" si="76"/>
        <v>0</v>
      </c>
      <c r="AP166" s="565">
        <f t="shared" si="99"/>
        <v>0</v>
      </c>
      <c r="AQ166" s="575">
        <f>'R.P. SEMANAL'!AL166</f>
        <v>0</v>
      </c>
      <c r="AR166" s="565">
        <f t="shared" si="100"/>
        <v>0</v>
      </c>
      <c r="AS166" s="565">
        <f t="shared" si="101"/>
        <v>0</v>
      </c>
      <c r="AT166" s="575">
        <f>'R.P. SEMANAL'!AN166</f>
        <v>0</v>
      </c>
      <c r="AU166" s="565">
        <f t="shared" si="102"/>
        <v>0</v>
      </c>
      <c r="AV166" s="565">
        <f t="shared" si="103"/>
        <v>0</v>
      </c>
      <c r="AW166" s="575">
        <f>'R.P. SEMANAL'!AP166</f>
        <v>0</v>
      </c>
      <c r="AX166" s="636">
        <f t="shared" si="104"/>
        <v>0</v>
      </c>
      <c r="AY166" s="775">
        <f t="shared" si="105"/>
        <v>0</v>
      </c>
      <c r="AZ166" s="847">
        <f t="shared" si="73"/>
        <v>0</v>
      </c>
      <c r="BA166" s="846">
        <f t="shared" si="73"/>
        <v>0</v>
      </c>
      <c r="BB166" s="849">
        <f t="shared" si="107"/>
        <v>0</v>
      </c>
      <c r="BC166" s="782"/>
      <c r="BD166" s="633">
        <f>'R.P. SEMANAL'!BZ166</f>
        <v>0</v>
      </c>
      <c r="BE166" s="633">
        <f>'R.P. SEMANAL'!CB166</f>
        <v>0</v>
      </c>
      <c r="BF166" s="633">
        <f>'R.P. SEMANAL'!CD166</f>
        <v>0</v>
      </c>
      <c r="BG166" s="633">
        <f>'R.P. SEMANAL'!CF166</f>
        <v>0</v>
      </c>
      <c r="BH166" s="633">
        <f>'R.P. SEMANAL'!CH166</f>
        <v>0</v>
      </c>
      <c r="BI166" s="633">
        <f>'R.P. SEMANAL'!CJ166</f>
        <v>0</v>
      </c>
      <c r="BJ166" s="633">
        <f>'R.P. SEMANAL'!CL166</f>
        <v>0</v>
      </c>
      <c r="BK166" s="633">
        <f>'R.P. SEMANAL'!CN166</f>
        <v>0</v>
      </c>
      <c r="BL166" s="633">
        <f>'R.P. SEMANAL'!CP166</f>
        <v>0</v>
      </c>
      <c r="BM166" s="858">
        <f t="shared" si="106"/>
        <v>0</v>
      </c>
      <c r="BN166" s="1018" t="str">
        <f>IF('R.P. SEMANAL'!CX166="","",'R.P. SEMANAL'!CX166)</f>
        <v/>
      </c>
      <c r="BO166" s="1019"/>
      <c r="BP166" s="1020"/>
    </row>
    <row r="167" spans="1:68" ht="22.5" customHeight="1" x14ac:dyDescent="0.2">
      <c r="A167" s="1027"/>
      <c r="B167" s="862" t="str">
        <f>IF('R.P. SEMANAL'!J167="","",'R.P. SEMANAL'!J167)</f>
        <v/>
      </c>
      <c r="C167" s="577" t="str">
        <f>IF('R.P. SEMANAL'!K167="","",'R.P. SEMANAL'!K167)</f>
        <v/>
      </c>
      <c r="D167" s="575">
        <f>'R.P. SEMANAL'!L167</f>
        <v>0</v>
      </c>
      <c r="E167" s="576">
        <f t="shared" si="77"/>
        <v>0</v>
      </c>
      <c r="F167" s="576">
        <f t="shared" si="78"/>
        <v>0</v>
      </c>
      <c r="G167" s="575">
        <f>'R.P. SEMANAL'!N167</f>
        <v>0</v>
      </c>
      <c r="H167" s="565">
        <f t="shared" si="79"/>
        <v>0</v>
      </c>
      <c r="I167" s="565">
        <f t="shared" si="80"/>
        <v>0</v>
      </c>
      <c r="J167" s="575">
        <f>'R.P. SEMANAL'!P167</f>
        <v>0</v>
      </c>
      <c r="K167" s="565">
        <f t="shared" si="81"/>
        <v>0</v>
      </c>
      <c r="L167" s="565">
        <f t="shared" si="82"/>
        <v>0</v>
      </c>
      <c r="M167" s="575">
        <f>'R.P. SEMANAL'!R167</f>
        <v>0</v>
      </c>
      <c r="N167" s="565">
        <f t="shared" si="74"/>
        <v>0</v>
      </c>
      <c r="O167" s="565">
        <f t="shared" si="83"/>
        <v>0</v>
      </c>
      <c r="P167" s="575">
        <f>'R.P. SEMANAL'!T167</f>
        <v>0</v>
      </c>
      <c r="Q167" s="565">
        <f t="shared" si="84"/>
        <v>0</v>
      </c>
      <c r="R167" s="565">
        <f t="shared" si="85"/>
        <v>0</v>
      </c>
      <c r="S167" s="575">
        <f>'R.P. SEMANAL'!V167</f>
        <v>0</v>
      </c>
      <c r="T167" s="835">
        <f t="shared" si="86"/>
        <v>0</v>
      </c>
      <c r="U167" s="835">
        <f t="shared" si="87"/>
        <v>0</v>
      </c>
      <c r="V167" s="575">
        <f>'R.P. SEMANAL'!X167</f>
        <v>0</v>
      </c>
      <c r="W167" s="565">
        <f t="shared" si="75"/>
        <v>0</v>
      </c>
      <c r="X167" s="565">
        <f t="shared" si="88"/>
        <v>0</v>
      </c>
      <c r="Y167" s="575">
        <f>'R.P. SEMANAL'!Z167</f>
        <v>0</v>
      </c>
      <c r="Z167" s="565">
        <f t="shared" si="89"/>
        <v>0</v>
      </c>
      <c r="AA167" s="565">
        <f t="shared" si="90"/>
        <v>0</v>
      </c>
      <c r="AB167" s="575">
        <f>'R.P. SEMANAL'!AB167</f>
        <v>0</v>
      </c>
      <c r="AC167" s="565">
        <f t="shared" si="91"/>
        <v>0</v>
      </c>
      <c r="AD167" s="565">
        <f t="shared" si="92"/>
        <v>0</v>
      </c>
      <c r="AE167" s="575">
        <f>'R.P. SEMANAL'!AD167</f>
        <v>0</v>
      </c>
      <c r="AF167" s="565">
        <f t="shared" si="93"/>
        <v>0</v>
      </c>
      <c r="AG167" s="565">
        <f t="shared" si="94"/>
        <v>0</v>
      </c>
      <c r="AH167" s="575">
        <f>'R.P. SEMANAL'!AF167</f>
        <v>0</v>
      </c>
      <c r="AI167" s="565">
        <f t="shared" si="95"/>
        <v>0</v>
      </c>
      <c r="AJ167" s="565">
        <f t="shared" si="96"/>
        <v>0</v>
      </c>
      <c r="AK167" s="575">
        <f>'R.P. SEMANAL'!AH167</f>
        <v>0</v>
      </c>
      <c r="AL167" s="565">
        <f t="shared" si="97"/>
        <v>0</v>
      </c>
      <c r="AM167" s="565">
        <f t="shared" si="98"/>
        <v>0</v>
      </c>
      <c r="AN167" s="575">
        <f>'R.P. SEMANAL'!AJ167</f>
        <v>0</v>
      </c>
      <c r="AO167" s="565">
        <f t="shared" si="76"/>
        <v>0</v>
      </c>
      <c r="AP167" s="565">
        <f t="shared" si="99"/>
        <v>0</v>
      </c>
      <c r="AQ167" s="575">
        <f>'R.P. SEMANAL'!AL167</f>
        <v>0</v>
      </c>
      <c r="AR167" s="565">
        <f t="shared" si="100"/>
        <v>0</v>
      </c>
      <c r="AS167" s="565">
        <f t="shared" si="101"/>
        <v>0</v>
      </c>
      <c r="AT167" s="575">
        <f>'R.P. SEMANAL'!AN167</f>
        <v>0</v>
      </c>
      <c r="AU167" s="565">
        <f t="shared" si="102"/>
        <v>0</v>
      </c>
      <c r="AV167" s="565">
        <f t="shared" si="103"/>
        <v>0</v>
      </c>
      <c r="AW167" s="575">
        <f>'R.P. SEMANAL'!AP167</f>
        <v>0</v>
      </c>
      <c r="AX167" s="636">
        <f t="shared" si="104"/>
        <v>0</v>
      </c>
      <c r="AY167" s="775">
        <f t="shared" si="105"/>
        <v>0</v>
      </c>
      <c r="AZ167" s="847">
        <f t="shared" si="73"/>
        <v>0</v>
      </c>
      <c r="BA167" s="846">
        <f t="shared" si="73"/>
        <v>0</v>
      </c>
      <c r="BB167" s="849">
        <f t="shared" si="107"/>
        <v>0</v>
      </c>
      <c r="BC167" s="782"/>
      <c r="BD167" s="633">
        <f>'R.P. SEMANAL'!BZ167</f>
        <v>0</v>
      </c>
      <c r="BE167" s="633">
        <f>'R.P. SEMANAL'!CB167</f>
        <v>0</v>
      </c>
      <c r="BF167" s="633">
        <f>'R.P. SEMANAL'!CD167</f>
        <v>0</v>
      </c>
      <c r="BG167" s="633">
        <f>'R.P. SEMANAL'!CF167</f>
        <v>0</v>
      </c>
      <c r="BH167" s="633">
        <f>'R.P. SEMANAL'!CH167</f>
        <v>0</v>
      </c>
      <c r="BI167" s="633">
        <f>'R.P. SEMANAL'!CJ167</f>
        <v>0</v>
      </c>
      <c r="BJ167" s="633">
        <f>'R.P. SEMANAL'!CL167</f>
        <v>0</v>
      </c>
      <c r="BK167" s="633">
        <f>'R.P. SEMANAL'!CN167</f>
        <v>0</v>
      </c>
      <c r="BL167" s="633">
        <f>'R.P. SEMANAL'!CP167</f>
        <v>0</v>
      </c>
      <c r="BM167" s="858">
        <f t="shared" si="106"/>
        <v>0</v>
      </c>
      <c r="BN167" s="1018" t="str">
        <f>IF('R.P. SEMANAL'!CX167="","",'R.P. SEMANAL'!CX167)</f>
        <v/>
      </c>
      <c r="BO167" s="1019"/>
      <c r="BP167" s="1020"/>
    </row>
    <row r="168" spans="1:68" ht="22.5" customHeight="1" x14ac:dyDescent="0.2">
      <c r="A168" s="1027"/>
      <c r="B168" s="862" t="str">
        <f>IF('R.P. SEMANAL'!J168="","",'R.P. SEMANAL'!J168)</f>
        <v/>
      </c>
      <c r="C168" s="577" t="str">
        <f>IF('R.P. SEMANAL'!K168="","",'R.P. SEMANAL'!K168)</f>
        <v/>
      </c>
      <c r="D168" s="575">
        <f>'R.P. SEMANAL'!L168</f>
        <v>0</v>
      </c>
      <c r="E168" s="576">
        <f t="shared" si="77"/>
        <v>0</v>
      </c>
      <c r="F168" s="576">
        <f t="shared" si="78"/>
        <v>0</v>
      </c>
      <c r="G168" s="575">
        <f>'R.P. SEMANAL'!N168</f>
        <v>0</v>
      </c>
      <c r="H168" s="565">
        <f t="shared" si="79"/>
        <v>0</v>
      </c>
      <c r="I168" s="565">
        <f t="shared" si="80"/>
        <v>0</v>
      </c>
      <c r="J168" s="575">
        <f>'R.P. SEMANAL'!P168</f>
        <v>0</v>
      </c>
      <c r="K168" s="565">
        <f t="shared" si="81"/>
        <v>0</v>
      </c>
      <c r="L168" s="565">
        <f t="shared" si="82"/>
        <v>0</v>
      </c>
      <c r="M168" s="575">
        <f>'R.P. SEMANAL'!R168</f>
        <v>0</v>
      </c>
      <c r="N168" s="565">
        <f t="shared" si="74"/>
        <v>0</v>
      </c>
      <c r="O168" s="565">
        <f t="shared" si="83"/>
        <v>0</v>
      </c>
      <c r="P168" s="575">
        <f>'R.P. SEMANAL'!T168</f>
        <v>0</v>
      </c>
      <c r="Q168" s="565">
        <f t="shared" si="84"/>
        <v>0</v>
      </c>
      <c r="R168" s="565">
        <f t="shared" si="85"/>
        <v>0</v>
      </c>
      <c r="S168" s="575">
        <f>'R.P. SEMANAL'!V168</f>
        <v>0</v>
      </c>
      <c r="T168" s="835">
        <f t="shared" si="86"/>
        <v>0</v>
      </c>
      <c r="U168" s="835">
        <f t="shared" si="87"/>
        <v>0</v>
      </c>
      <c r="V168" s="575">
        <f>'R.P. SEMANAL'!X168</f>
        <v>0</v>
      </c>
      <c r="W168" s="565">
        <f t="shared" si="75"/>
        <v>0</v>
      </c>
      <c r="X168" s="565">
        <f t="shared" si="88"/>
        <v>0</v>
      </c>
      <c r="Y168" s="575">
        <f>'R.P. SEMANAL'!Z168</f>
        <v>0</v>
      </c>
      <c r="Z168" s="565">
        <f t="shared" si="89"/>
        <v>0</v>
      </c>
      <c r="AA168" s="565">
        <f t="shared" si="90"/>
        <v>0</v>
      </c>
      <c r="AB168" s="575">
        <f>'R.P. SEMANAL'!AB168</f>
        <v>0</v>
      </c>
      <c r="AC168" s="565">
        <f t="shared" si="91"/>
        <v>0</v>
      </c>
      <c r="AD168" s="565">
        <f t="shared" si="92"/>
        <v>0</v>
      </c>
      <c r="AE168" s="575">
        <f>'R.P. SEMANAL'!AD168</f>
        <v>0</v>
      </c>
      <c r="AF168" s="565">
        <f t="shared" si="93"/>
        <v>0</v>
      </c>
      <c r="AG168" s="565">
        <f t="shared" si="94"/>
        <v>0</v>
      </c>
      <c r="AH168" s="575">
        <f>'R.P. SEMANAL'!AF168</f>
        <v>0</v>
      </c>
      <c r="AI168" s="565">
        <f t="shared" si="95"/>
        <v>0</v>
      </c>
      <c r="AJ168" s="565">
        <f t="shared" si="96"/>
        <v>0</v>
      </c>
      <c r="AK168" s="575">
        <f>'R.P. SEMANAL'!AH168</f>
        <v>0</v>
      </c>
      <c r="AL168" s="565">
        <f t="shared" si="97"/>
        <v>0</v>
      </c>
      <c r="AM168" s="565">
        <f t="shared" si="98"/>
        <v>0</v>
      </c>
      <c r="AN168" s="575">
        <f>'R.P. SEMANAL'!AJ168</f>
        <v>0</v>
      </c>
      <c r="AO168" s="565">
        <f t="shared" si="76"/>
        <v>0</v>
      </c>
      <c r="AP168" s="565">
        <f t="shared" si="99"/>
        <v>0</v>
      </c>
      <c r="AQ168" s="575">
        <f>'R.P. SEMANAL'!AL168</f>
        <v>0</v>
      </c>
      <c r="AR168" s="565">
        <f t="shared" si="100"/>
        <v>0</v>
      </c>
      <c r="AS168" s="565">
        <f t="shared" si="101"/>
        <v>0</v>
      </c>
      <c r="AT168" s="575">
        <f>'R.P. SEMANAL'!AN168</f>
        <v>0</v>
      </c>
      <c r="AU168" s="565">
        <f t="shared" si="102"/>
        <v>0</v>
      </c>
      <c r="AV168" s="565">
        <f t="shared" si="103"/>
        <v>0</v>
      </c>
      <c r="AW168" s="575">
        <f>'R.P. SEMANAL'!AP168</f>
        <v>0</v>
      </c>
      <c r="AX168" s="636">
        <f t="shared" si="104"/>
        <v>0</v>
      </c>
      <c r="AY168" s="775">
        <f t="shared" si="105"/>
        <v>0</v>
      </c>
      <c r="AZ168" s="847">
        <f t="shared" si="73"/>
        <v>0</v>
      </c>
      <c r="BA168" s="846">
        <f t="shared" si="73"/>
        <v>0</v>
      </c>
      <c r="BB168" s="849">
        <f t="shared" si="107"/>
        <v>0</v>
      </c>
      <c r="BC168" s="782"/>
      <c r="BD168" s="633">
        <f>'R.P. SEMANAL'!BZ168</f>
        <v>0</v>
      </c>
      <c r="BE168" s="633">
        <f>'R.P. SEMANAL'!CB168</f>
        <v>0</v>
      </c>
      <c r="BF168" s="633">
        <f>'R.P. SEMANAL'!CD168</f>
        <v>0</v>
      </c>
      <c r="BG168" s="633">
        <f>'R.P. SEMANAL'!CF168</f>
        <v>0</v>
      </c>
      <c r="BH168" s="633">
        <f>'R.P. SEMANAL'!CH168</f>
        <v>0</v>
      </c>
      <c r="BI168" s="633">
        <f>'R.P. SEMANAL'!CJ168</f>
        <v>0</v>
      </c>
      <c r="BJ168" s="633">
        <f>'R.P. SEMANAL'!CL168</f>
        <v>0</v>
      </c>
      <c r="BK168" s="633">
        <f>'R.P. SEMANAL'!CN168</f>
        <v>0</v>
      </c>
      <c r="BL168" s="633">
        <f>'R.P. SEMANAL'!CP168</f>
        <v>0</v>
      </c>
      <c r="BM168" s="858">
        <f t="shared" si="106"/>
        <v>0</v>
      </c>
      <c r="BN168" s="1018" t="str">
        <f>IF('R.P. SEMANAL'!CX168="","",'R.P. SEMANAL'!CX168)</f>
        <v/>
      </c>
      <c r="BO168" s="1019"/>
      <c r="BP168" s="1020"/>
    </row>
    <row r="169" spans="1:68" ht="22.5" customHeight="1" x14ac:dyDescent="0.2">
      <c r="A169" s="1027"/>
      <c r="B169" s="862" t="str">
        <f>IF('R.P. SEMANAL'!J169="","",'R.P. SEMANAL'!J169)</f>
        <v/>
      </c>
      <c r="C169" s="577" t="str">
        <f>IF('R.P. SEMANAL'!K169="","",'R.P. SEMANAL'!K169)</f>
        <v/>
      </c>
      <c r="D169" s="575">
        <f>'R.P. SEMANAL'!L169</f>
        <v>0</v>
      </c>
      <c r="E169" s="576">
        <f t="shared" si="77"/>
        <v>0</v>
      </c>
      <c r="F169" s="576">
        <f t="shared" si="78"/>
        <v>0</v>
      </c>
      <c r="G169" s="575">
        <f>'R.P. SEMANAL'!N169</f>
        <v>0</v>
      </c>
      <c r="H169" s="565">
        <f t="shared" si="79"/>
        <v>0</v>
      </c>
      <c r="I169" s="565">
        <f t="shared" si="80"/>
        <v>0</v>
      </c>
      <c r="J169" s="575">
        <f>'R.P. SEMANAL'!P169</f>
        <v>0</v>
      </c>
      <c r="K169" s="565">
        <f t="shared" si="81"/>
        <v>0</v>
      </c>
      <c r="L169" s="565">
        <f t="shared" si="82"/>
        <v>0</v>
      </c>
      <c r="M169" s="575">
        <f>'R.P. SEMANAL'!R169</f>
        <v>0</v>
      </c>
      <c r="N169" s="565">
        <f t="shared" si="74"/>
        <v>0</v>
      </c>
      <c r="O169" s="565">
        <f t="shared" si="83"/>
        <v>0</v>
      </c>
      <c r="P169" s="575">
        <f>'R.P. SEMANAL'!T169</f>
        <v>0</v>
      </c>
      <c r="Q169" s="565">
        <f t="shared" si="84"/>
        <v>0</v>
      </c>
      <c r="R169" s="565">
        <f t="shared" si="85"/>
        <v>0</v>
      </c>
      <c r="S169" s="575">
        <f>'R.P. SEMANAL'!V169</f>
        <v>0</v>
      </c>
      <c r="T169" s="835">
        <f t="shared" si="86"/>
        <v>0</v>
      </c>
      <c r="U169" s="835">
        <f t="shared" si="87"/>
        <v>0</v>
      </c>
      <c r="V169" s="575">
        <f>'R.P. SEMANAL'!X169</f>
        <v>0</v>
      </c>
      <c r="W169" s="565">
        <f t="shared" si="75"/>
        <v>0</v>
      </c>
      <c r="X169" s="565">
        <f t="shared" si="88"/>
        <v>0</v>
      </c>
      <c r="Y169" s="575">
        <f>'R.P. SEMANAL'!Z169</f>
        <v>0</v>
      </c>
      <c r="Z169" s="565">
        <f t="shared" si="89"/>
        <v>0</v>
      </c>
      <c r="AA169" s="565">
        <f t="shared" si="90"/>
        <v>0</v>
      </c>
      <c r="AB169" s="575">
        <f>'R.P. SEMANAL'!AB169</f>
        <v>0</v>
      </c>
      <c r="AC169" s="565">
        <f t="shared" si="91"/>
        <v>0</v>
      </c>
      <c r="AD169" s="565">
        <f t="shared" si="92"/>
        <v>0</v>
      </c>
      <c r="AE169" s="575">
        <f>'R.P. SEMANAL'!AD169</f>
        <v>0</v>
      </c>
      <c r="AF169" s="565">
        <f t="shared" si="93"/>
        <v>0</v>
      </c>
      <c r="AG169" s="565">
        <f t="shared" si="94"/>
        <v>0</v>
      </c>
      <c r="AH169" s="575">
        <f>'R.P. SEMANAL'!AF169</f>
        <v>0</v>
      </c>
      <c r="AI169" s="565">
        <f t="shared" si="95"/>
        <v>0</v>
      </c>
      <c r="AJ169" s="565">
        <f t="shared" si="96"/>
        <v>0</v>
      </c>
      <c r="AK169" s="575">
        <f>'R.P. SEMANAL'!AH169</f>
        <v>0</v>
      </c>
      <c r="AL169" s="565">
        <f t="shared" si="97"/>
        <v>0</v>
      </c>
      <c r="AM169" s="565">
        <f t="shared" si="98"/>
        <v>0</v>
      </c>
      <c r="AN169" s="575">
        <f>'R.P. SEMANAL'!AJ169</f>
        <v>0</v>
      </c>
      <c r="AO169" s="565">
        <f t="shared" si="76"/>
        <v>0</v>
      </c>
      <c r="AP169" s="565">
        <f t="shared" si="99"/>
        <v>0</v>
      </c>
      <c r="AQ169" s="575">
        <f>'R.P. SEMANAL'!AL169</f>
        <v>0</v>
      </c>
      <c r="AR169" s="565">
        <f t="shared" si="100"/>
        <v>0</v>
      </c>
      <c r="AS169" s="565">
        <f t="shared" si="101"/>
        <v>0</v>
      </c>
      <c r="AT169" s="575">
        <f>'R.P. SEMANAL'!AN169</f>
        <v>0</v>
      </c>
      <c r="AU169" s="565">
        <f t="shared" si="102"/>
        <v>0</v>
      </c>
      <c r="AV169" s="565">
        <f t="shared" si="103"/>
        <v>0</v>
      </c>
      <c r="AW169" s="575">
        <f>'R.P. SEMANAL'!AP169</f>
        <v>0</v>
      </c>
      <c r="AX169" s="636">
        <f t="shared" si="104"/>
        <v>0</v>
      </c>
      <c r="AY169" s="775">
        <f t="shared" si="105"/>
        <v>0</v>
      </c>
      <c r="AZ169" s="847">
        <f t="shared" si="73"/>
        <v>0</v>
      </c>
      <c r="BA169" s="846">
        <f t="shared" si="73"/>
        <v>0</v>
      </c>
      <c r="BB169" s="849">
        <f t="shared" si="107"/>
        <v>0</v>
      </c>
      <c r="BC169" s="782"/>
      <c r="BD169" s="633">
        <f>'R.P. SEMANAL'!BZ169</f>
        <v>0</v>
      </c>
      <c r="BE169" s="633">
        <f>'R.P. SEMANAL'!CB169</f>
        <v>0</v>
      </c>
      <c r="BF169" s="633">
        <f>'R.P. SEMANAL'!CD169</f>
        <v>0</v>
      </c>
      <c r="BG169" s="633">
        <f>'R.P. SEMANAL'!CF169</f>
        <v>0</v>
      </c>
      <c r="BH169" s="633">
        <f>'R.P. SEMANAL'!CH169</f>
        <v>0</v>
      </c>
      <c r="BI169" s="633">
        <f>'R.P. SEMANAL'!CJ169</f>
        <v>0</v>
      </c>
      <c r="BJ169" s="633">
        <f>'R.P. SEMANAL'!CL169</f>
        <v>0</v>
      </c>
      <c r="BK169" s="633">
        <f>'R.P. SEMANAL'!CN169</f>
        <v>0</v>
      </c>
      <c r="BL169" s="633">
        <f>'R.P. SEMANAL'!CP169</f>
        <v>0</v>
      </c>
      <c r="BM169" s="858">
        <f t="shared" si="106"/>
        <v>0</v>
      </c>
      <c r="BN169" s="1018" t="str">
        <f>IF('R.P. SEMANAL'!CX169="","",'R.P. SEMANAL'!CX169)</f>
        <v/>
      </c>
      <c r="BO169" s="1019"/>
      <c r="BP169" s="1020"/>
    </row>
    <row r="170" spans="1:68" ht="22.5" customHeight="1" x14ac:dyDescent="0.2">
      <c r="A170" s="1027"/>
      <c r="B170" s="862" t="str">
        <f>IF('R.P. SEMANAL'!J170="","",'R.P. SEMANAL'!J170)</f>
        <v/>
      </c>
      <c r="C170" s="577" t="str">
        <f>IF('R.P. SEMANAL'!K170="","",'R.P. SEMANAL'!K170)</f>
        <v/>
      </c>
      <c r="D170" s="575">
        <f>'R.P. SEMANAL'!L170</f>
        <v>0</v>
      </c>
      <c r="E170" s="576">
        <f t="shared" si="77"/>
        <v>0</v>
      </c>
      <c r="F170" s="576">
        <f t="shared" si="78"/>
        <v>0</v>
      </c>
      <c r="G170" s="575">
        <f>'R.P. SEMANAL'!N170</f>
        <v>0</v>
      </c>
      <c r="H170" s="565">
        <f t="shared" si="79"/>
        <v>0</v>
      </c>
      <c r="I170" s="565">
        <f t="shared" si="80"/>
        <v>0</v>
      </c>
      <c r="J170" s="575">
        <f>'R.P. SEMANAL'!P170</f>
        <v>0</v>
      </c>
      <c r="K170" s="565">
        <f t="shared" si="81"/>
        <v>0</v>
      </c>
      <c r="L170" s="565">
        <f t="shared" si="82"/>
        <v>0</v>
      </c>
      <c r="M170" s="575">
        <f>'R.P. SEMANAL'!R170</f>
        <v>0</v>
      </c>
      <c r="N170" s="565">
        <f t="shared" si="74"/>
        <v>0</v>
      </c>
      <c r="O170" s="565">
        <f t="shared" si="83"/>
        <v>0</v>
      </c>
      <c r="P170" s="575">
        <f>'R.P. SEMANAL'!T170</f>
        <v>0</v>
      </c>
      <c r="Q170" s="565">
        <f t="shared" si="84"/>
        <v>0</v>
      </c>
      <c r="R170" s="565">
        <f t="shared" si="85"/>
        <v>0</v>
      </c>
      <c r="S170" s="575">
        <f>'R.P. SEMANAL'!V170</f>
        <v>0</v>
      </c>
      <c r="T170" s="835">
        <f t="shared" si="86"/>
        <v>0</v>
      </c>
      <c r="U170" s="835">
        <f t="shared" si="87"/>
        <v>0</v>
      </c>
      <c r="V170" s="575">
        <f>'R.P. SEMANAL'!X170</f>
        <v>0</v>
      </c>
      <c r="W170" s="565">
        <f t="shared" si="75"/>
        <v>0</v>
      </c>
      <c r="X170" s="565">
        <f t="shared" si="88"/>
        <v>0</v>
      </c>
      <c r="Y170" s="575">
        <f>'R.P. SEMANAL'!Z170</f>
        <v>0</v>
      </c>
      <c r="Z170" s="565">
        <f t="shared" si="89"/>
        <v>0</v>
      </c>
      <c r="AA170" s="565">
        <f t="shared" si="90"/>
        <v>0</v>
      </c>
      <c r="AB170" s="575">
        <f>'R.P. SEMANAL'!AB170</f>
        <v>0</v>
      </c>
      <c r="AC170" s="565">
        <f t="shared" si="91"/>
        <v>0</v>
      </c>
      <c r="AD170" s="565">
        <f t="shared" si="92"/>
        <v>0</v>
      </c>
      <c r="AE170" s="575">
        <f>'R.P. SEMANAL'!AD170</f>
        <v>0</v>
      </c>
      <c r="AF170" s="565">
        <f t="shared" si="93"/>
        <v>0</v>
      </c>
      <c r="AG170" s="565">
        <f t="shared" si="94"/>
        <v>0</v>
      </c>
      <c r="AH170" s="575">
        <f>'R.P. SEMANAL'!AF170</f>
        <v>0</v>
      </c>
      <c r="AI170" s="565">
        <f t="shared" si="95"/>
        <v>0</v>
      </c>
      <c r="AJ170" s="565">
        <f t="shared" si="96"/>
        <v>0</v>
      </c>
      <c r="AK170" s="575">
        <f>'R.P. SEMANAL'!AH170</f>
        <v>0</v>
      </c>
      <c r="AL170" s="565">
        <f t="shared" si="97"/>
        <v>0</v>
      </c>
      <c r="AM170" s="565">
        <f t="shared" si="98"/>
        <v>0</v>
      </c>
      <c r="AN170" s="575">
        <f>'R.P. SEMANAL'!AJ170</f>
        <v>0</v>
      </c>
      <c r="AO170" s="565">
        <f t="shared" si="76"/>
        <v>0</v>
      </c>
      <c r="AP170" s="565">
        <f t="shared" si="99"/>
        <v>0</v>
      </c>
      <c r="AQ170" s="575">
        <f>'R.P. SEMANAL'!AL170</f>
        <v>0</v>
      </c>
      <c r="AR170" s="565">
        <f t="shared" si="100"/>
        <v>0</v>
      </c>
      <c r="AS170" s="565">
        <f t="shared" si="101"/>
        <v>0</v>
      </c>
      <c r="AT170" s="575">
        <f>'R.P. SEMANAL'!AN170</f>
        <v>0</v>
      </c>
      <c r="AU170" s="565">
        <f t="shared" si="102"/>
        <v>0</v>
      </c>
      <c r="AV170" s="565">
        <f t="shared" si="103"/>
        <v>0</v>
      </c>
      <c r="AW170" s="575">
        <f>'R.P. SEMANAL'!AP170</f>
        <v>0</v>
      </c>
      <c r="AX170" s="636">
        <f t="shared" si="104"/>
        <v>0</v>
      </c>
      <c r="AY170" s="775">
        <f t="shared" si="105"/>
        <v>0</v>
      </c>
      <c r="AZ170" s="847">
        <f t="shared" si="73"/>
        <v>0</v>
      </c>
      <c r="BA170" s="846">
        <f t="shared" si="73"/>
        <v>0</v>
      </c>
      <c r="BB170" s="849">
        <f t="shared" si="107"/>
        <v>0</v>
      </c>
      <c r="BC170" s="782"/>
      <c r="BD170" s="633">
        <f>'R.P. SEMANAL'!BZ170</f>
        <v>0</v>
      </c>
      <c r="BE170" s="633">
        <f>'R.P. SEMANAL'!CB170</f>
        <v>0</v>
      </c>
      <c r="BF170" s="633">
        <f>'R.P. SEMANAL'!CD170</f>
        <v>0</v>
      </c>
      <c r="BG170" s="633">
        <f>'R.P. SEMANAL'!CF170</f>
        <v>0</v>
      </c>
      <c r="BH170" s="633">
        <f>'R.P. SEMANAL'!CH170</f>
        <v>0</v>
      </c>
      <c r="BI170" s="633">
        <f>'R.P. SEMANAL'!CJ170</f>
        <v>0</v>
      </c>
      <c r="BJ170" s="633">
        <f>'R.P. SEMANAL'!CL170</f>
        <v>0</v>
      </c>
      <c r="BK170" s="633">
        <f>'R.P. SEMANAL'!CN170</f>
        <v>0</v>
      </c>
      <c r="BL170" s="633">
        <f>'R.P. SEMANAL'!CP170</f>
        <v>0</v>
      </c>
      <c r="BM170" s="858">
        <f t="shared" si="106"/>
        <v>0</v>
      </c>
      <c r="BN170" s="1018" t="str">
        <f>IF('R.P. SEMANAL'!CX170="","",'R.P. SEMANAL'!CX170)</f>
        <v/>
      </c>
      <c r="BO170" s="1019"/>
      <c r="BP170" s="1020"/>
    </row>
    <row r="171" spans="1:68" ht="22.5" customHeight="1" x14ac:dyDescent="0.2">
      <c r="A171" s="1027"/>
      <c r="B171" s="862" t="str">
        <f>IF('R.P. SEMANAL'!J171="","",'R.P. SEMANAL'!J171)</f>
        <v/>
      </c>
      <c r="C171" s="577" t="str">
        <f>IF('R.P. SEMANAL'!K171="","",'R.P. SEMANAL'!K171)</f>
        <v/>
      </c>
      <c r="D171" s="575">
        <f>'R.P. SEMANAL'!L171</f>
        <v>0</v>
      </c>
      <c r="E171" s="576">
        <f t="shared" si="77"/>
        <v>0</v>
      </c>
      <c r="F171" s="576">
        <f t="shared" si="78"/>
        <v>0</v>
      </c>
      <c r="G171" s="575">
        <f>'R.P. SEMANAL'!N171</f>
        <v>0</v>
      </c>
      <c r="H171" s="565">
        <f t="shared" si="79"/>
        <v>0</v>
      </c>
      <c r="I171" s="565">
        <f t="shared" si="80"/>
        <v>0</v>
      </c>
      <c r="J171" s="575">
        <f>'R.P. SEMANAL'!P171</f>
        <v>0</v>
      </c>
      <c r="K171" s="565">
        <f t="shared" si="81"/>
        <v>0</v>
      </c>
      <c r="L171" s="565">
        <f t="shared" si="82"/>
        <v>0</v>
      </c>
      <c r="M171" s="575">
        <f>'R.P. SEMANAL'!R171</f>
        <v>0</v>
      </c>
      <c r="N171" s="565">
        <f t="shared" si="74"/>
        <v>0</v>
      </c>
      <c r="O171" s="565">
        <f t="shared" si="83"/>
        <v>0</v>
      </c>
      <c r="P171" s="575">
        <f>'R.P. SEMANAL'!T171</f>
        <v>0</v>
      </c>
      <c r="Q171" s="565">
        <f t="shared" si="84"/>
        <v>0</v>
      </c>
      <c r="R171" s="565">
        <f t="shared" si="85"/>
        <v>0</v>
      </c>
      <c r="S171" s="575">
        <f>'R.P. SEMANAL'!V171</f>
        <v>0</v>
      </c>
      <c r="T171" s="835">
        <f t="shared" si="86"/>
        <v>0</v>
      </c>
      <c r="U171" s="835">
        <f t="shared" si="87"/>
        <v>0</v>
      </c>
      <c r="V171" s="575">
        <f>'R.P. SEMANAL'!X171</f>
        <v>0</v>
      </c>
      <c r="W171" s="565">
        <f t="shared" si="75"/>
        <v>0</v>
      </c>
      <c r="X171" s="565">
        <f t="shared" si="88"/>
        <v>0</v>
      </c>
      <c r="Y171" s="575">
        <f>'R.P. SEMANAL'!Z171</f>
        <v>0</v>
      </c>
      <c r="Z171" s="565">
        <f t="shared" si="89"/>
        <v>0</v>
      </c>
      <c r="AA171" s="565">
        <f t="shared" si="90"/>
        <v>0</v>
      </c>
      <c r="AB171" s="575">
        <f>'R.P. SEMANAL'!AB171</f>
        <v>0</v>
      </c>
      <c r="AC171" s="565">
        <f t="shared" si="91"/>
        <v>0</v>
      </c>
      <c r="AD171" s="565">
        <f t="shared" si="92"/>
        <v>0</v>
      </c>
      <c r="AE171" s="575">
        <f>'R.P. SEMANAL'!AD171</f>
        <v>0</v>
      </c>
      <c r="AF171" s="565">
        <f t="shared" si="93"/>
        <v>0</v>
      </c>
      <c r="AG171" s="565">
        <f t="shared" si="94"/>
        <v>0</v>
      </c>
      <c r="AH171" s="575">
        <f>'R.P. SEMANAL'!AF171</f>
        <v>0</v>
      </c>
      <c r="AI171" s="565">
        <f t="shared" si="95"/>
        <v>0</v>
      </c>
      <c r="AJ171" s="565">
        <f t="shared" si="96"/>
        <v>0</v>
      </c>
      <c r="AK171" s="575">
        <f>'R.P. SEMANAL'!AH171</f>
        <v>0</v>
      </c>
      <c r="AL171" s="565">
        <f t="shared" si="97"/>
        <v>0</v>
      </c>
      <c r="AM171" s="565">
        <f t="shared" si="98"/>
        <v>0</v>
      </c>
      <c r="AN171" s="575">
        <f>'R.P. SEMANAL'!AJ171</f>
        <v>0</v>
      </c>
      <c r="AO171" s="565">
        <f t="shared" si="76"/>
        <v>0</v>
      </c>
      <c r="AP171" s="565">
        <f t="shared" si="99"/>
        <v>0</v>
      </c>
      <c r="AQ171" s="575">
        <f>'R.P. SEMANAL'!AL171</f>
        <v>0</v>
      </c>
      <c r="AR171" s="565">
        <f t="shared" si="100"/>
        <v>0</v>
      </c>
      <c r="AS171" s="565">
        <f t="shared" si="101"/>
        <v>0</v>
      </c>
      <c r="AT171" s="575">
        <f>'R.P. SEMANAL'!AN171</f>
        <v>0</v>
      </c>
      <c r="AU171" s="565">
        <f t="shared" si="102"/>
        <v>0</v>
      </c>
      <c r="AV171" s="565">
        <f t="shared" si="103"/>
        <v>0</v>
      </c>
      <c r="AW171" s="575">
        <f>'R.P. SEMANAL'!AP171</f>
        <v>0</v>
      </c>
      <c r="AX171" s="636">
        <f t="shared" si="104"/>
        <v>0</v>
      </c>
      <c r="AY171" s="775">
        <f t="shared" si="105"/>
        <v>0</v>
      </c>
      <c r="AZ171" s="847">
        <f t="shared" si="73"/>
        <v>0</v>
      </c>
      <c r="BA171" s="846">
        <f t="shared" si="73"/>
        <v>0</v>
      </c>
      <c r="BB171" s="849">
        <f t="shared" si="107"/>
        <v>0</v>
      </c>
      <c r="BC171" s="782"/>
      <c r="BD171" s="633">
        <f>'R.P. SEMANAL'!BZ171</f>
        <v>0</v>
      </c>
      <c r="BE171" s="633">
        <f>'R.P. SEMANAL'!CB171</f>
        <v>0</v>
      </c>
      <c r="BF171" s="633">
        <f>'R.P. SEMANAL'!CD171</f>
        <v>0</v>
      </c>
      <c r="BG171" s="633">
        <f>'R.P. SEMANAL'!CF171</f>
        <v>0</v>
      </c>
      <c r="BH171" s="633">
        <f>'R.P. SEMANAL'!CH171</f>
        <v>0</v>
      </c>
      <c r="BI171" s="633">
        <f>'R.P. SEMANAL'!CJ171</f>
        <v>0</v>
      </c>
      <c r="BJ171" s="633">
        <f>'R.P. SEMANAL'!CL171</f>
        <v>0</v>
      </c>
      <c r="BK171" s="633">
        <f>'R.P. SEMANAL'!CN171</f>
        <v>0</v>
      </c>
      <c r="BL171" s="633">
        <f>'R.P. SEMANAL'!CP171</f>
        <v>0</v>
      </c>
      <c r="BM171" s="858">
        <f t="shared" si="106"/>
        <v>0</v>
      </c>
      <c r="BN171" s="1018" t="str">
        <f>IF('R.P. SEMANAL'!CX171="","",'R.P. SEMANAL'!CX171)</f>
        <v/>
      </c>
      <c r="BO171" s="1019"/>
      <c r="BP171" s="1020"/>
    </row>
    <row r="172" spans="1:68" ht="22.5" customHeight="1" x14ac:dyDescent="0.2">
      <c r="A172" s="1027"/>
      <c r="B172" s="862" t="str">
        <f>IF('R.P. SEMANAL'!J172="","",'R.P. SEMANAL'!J172)</f>
        <v/>
      </c>
      <c r="C172" s="577" t="str">
        <f>IF('R.P. SEMANAL'!K172="","",'R.P. SEMANAL'!K172)</f>
        <v/>
      </c>
      <c r="D172" s="575">
        <f>'R.P. SEMANAL'!L172</f>
        <v>0</v>
      </c>
      <c r="E172" s="576">
        <f t="shared" si="77"/>
        <v>0</v>
      </c>
      <c r="F172" s="576">
        <f t="shared" si="78"/>
        <v>0</v>
      </c>
      <c r="G172" s="575">
        <f>'R.P. SEMANAL'!N172</f>
        <v>0</v>
      </c>
      <c r="H172" s="565">
        <f t="shared" si="79"/>
        <v>0</v>
      </c>
      <c r="I172" s="565">
        <f t="shared" si="80"/>
        <v>0</v>
      </c>
      <c r="J172" s="575">
        <f>'R.P. SEMANAL'!P172</f>
        <v>0</v>
      </c>
      <c r="K172" s="565">
        <f t="shared" si="81"/>
        <v>0</v>
      </c>
      <c r="L172" s="565">
        <f t="shared" si="82"/>
        <v>0</v>
      </c>
      <c r="M172" s="575">
        <f>'R.P. SEMANAL'!R172</f>
        <v>0</v>
      </c>
      <c r="N172" s="565">
        <f t="shared" si="74"/>
        <v>0</v>
      </c>
      <c r="O172" s="565">
        <f t="shared" si="83"/>
        <v>0</v>
      </c>
      <c r="P172" s="575">
        <f>'R.P. SEMANAL'!T172</f>
        <v>0</v>
      </c>
      <c r="Q172" s="565">
        <f t="shared" si="84"/>
        <v>0</v>
      </c>
      <c r="R172" s="565">
        <f t="shared" si="85"/>
        <v>0</v>
      </c>
      <c r="S172" s="575">
        <f>'R.P. SEMANAL'!V172</f>
        <v>0</v>
      </c>
      <c r="T172" s="835">
        <f t="shared" si="86"/>
        <v>0</v>
      </c>
      <c r="U172" s="835">
        <f t="shared" si="87"/>
        <v>0</v>
      </c>
      <c r="V172" s="575">
        <f>'R.P. SEMANAL'!X172</f>
        <v>0</v>
      </c>
      <c r="W172" s="565">
        <f t="shared" si="75"/>
        <v>0</v>
      </c>
      <c r="X172" s="565">
        <f t="shared" si="88"/>
        <v>0</v>
      </c>
      <c r="Y172" s="575">
        <f>'R.P. SEMANAL'!Z172</f>
        <v>0</v>
      </c>
      <c r="Z172" s="565">
        <f t="shared" si="89"/>
        <v>0</v>
      </c>
      <c r="AA172" s="565">
        <f t="shared" si="90"/>
        <v>0</v>
      </c>
      <c r="AB172" s="575">
        <f>'R.P. SEMANAL'!AB172</f>
        <v>0</v>
      </c>
      <c r="AC172" s="565">
        <f t="shared" si="91"/>
        <v>0</v>
      </c>
      <c r="AD172" s="565">
        <f t="shared" si="92"/>
        <v>0</v>
      </c>
      <c r="AE172" s="575">
        <f>'R.P. SEMANAL'!AD172</f>
        <v>0</v>
      </c>
      <c r="AF172" s="565">
        <f t="shared" si="93"/>
        <v>0</v>
      </c>
      <c r="AG172" s="565">
        <f t="shared" si="94"/>
        <v>0</v>
      </c>
      <c r="AH172" s="575">
        <f>'R.P. SEMANAL'!AF172</f>
        <v>0</v>
      </c>
      <c r="AI172" s="565">
        <f t="shared" si="95"/>
        <v>0</v>
      </c>
      <c r="AJ172" s="565">
        <f t="shared" si="96"/>
        <v>0</v>
      </c>
      <c r="AK172" s="575">
        <f>'R.P. SEMANAL'!AH172</f>
        <v>0</v>
      </c>
      <c r="AL172" s="565">
        <f t="shared" si="97"/>
        <v>0</v>
      </c>
      <c r="AM172" s="565">
        <f t="shared" si="98"/>
        <v>0</v>
      </c>
      <c r="AN172" s="575">
        <f>'R.P. SEMANAL'!AJ172</f>
        <v>0</v>
      </c>
      <c r="AO172" s="565">
        <f t="shared" si="76"/>
        <v>0</v>
      </c>
      <c r="AP172" s="565">
        <f t="shared" si="99"/>
        <v>0</v>
      </c>
      <c r="AQ172" s="575">
        <f>'R.P. SEMANAL'!AL172</f>
        <v>0</v>
      </c>
      <c r="AR172" s="565">
        <f t="shared" si="100"/>
        <v>0</v>
      </c>
      <c r="AS172" s="565">
        <f t="shared" si="101"/>
        <v>0</v>
      </c>
      <c r="AT172" s="575">
        <f>'R.P. SEMANAL'!AN172</f>
        <v>0</v>
      </c>
      <c r="AU172" s="565">
        <f t="shared" si="102"/>
        <v>0</v>
      </c>
      <c r="AV172" s="565">
        <f t="shared" si="103"/>
        <v>0</v>
      </c>
      <c r="AW172" s="575">
        <f>'R.P. SEMANAL'!AP172</f>
        <v>0</v>
      </c>
      <c r="AX172" s="636">
        <f t="shared" si="104"/>
        <v>0</v>
      </c>
      <c r="AY172" s="775">
        <f t="shared" si="105"/>
        <v>0</v>
      </c>
      <c r="AZ172" s="847">
        <f t="shared" si="73"/>
        <v>0</v>
      </c>
      <c r="BA172" s="846">
        <f t="shared" si="73"/>
        <v>0</v>
      </c>
      <c r="BB172" s="849">
        <f t="shared" si="107"/>
        <v>0</v>
      </c>
      <c r="BC172" s="782"/>
      <c r="BD172" s="633">
        <f>'R.P. SEMANAL'!BZ172</f>
        <v>0</v>
      </c>
      <c r="BE172" s="633">
        <f>'R.P. SEMANAL'!CB172</f>
        <v>0</v>
      </c>
      <c r="BF172" s="633">
        <f>'R.P. SEMANAL'!CD172</f>
        <v>0</v>
      </c>
      <c r="BG172" s="633">
        <f>'R.P. SEMANAL'!CF172</f>
        <v>0</v>
      </c>
      <c r="BH172" s="633">
        <f>'R.P. SEMANAL'!CH172</f>
        <v>0</v>
      </c>
      <c r="BI172" s="633">
        <f>'R.P. SEMANAL'!CJ172</f>
        <v>0</v>
      </c>
      <c r="BJ172" s="633">
        <f>'R.P. SEMANAL'!CL172</f>
        <v>0</v>
      </c>
      <c r="BK172" s="633">
        <f>'R.P. SEMANAL'!CN172</f>
        <v>0</v>
      </c>
      <c r="BL172" s="633">
        <f>'R.P. SEMANAL'!CP172</f>
        <v>0</v>
      </c>
      <c r="BM172" s="858">
        <f t="shared" si="106"/>
        <v>0</v>
      </c>
      <c r="BN172" s="1018" t="str">
        <f>IF('R.P. SEMANAL'!CX172="","",'R.P. SEMANAL'!CX172)</f>
        <v/>
      </c>
      <c r="BO172" s="1019"/>
      <c r="BP172" s="1020"/>
    </row>
    <row r="173" spans="1:68" ht="22.5" customHeight="1" x14ac:dyDescent="0.2">
      <c r="A173" s="1027"/>
      <c r="B173" s="862" t="str">
        <f>IF('R.P. SEMANAL'!J173="","",'R.P. SEMANAL'!J173)</f>
        <v/>
      </c>
      <c r="C173" s="577" t="str">
        <f>IF('R.P. SEMANAL'!K173="","",'R.P. SEMANAL'!K173)</f>
        <v/>
      </c>
      <c r="D173" s="575">
        <f>'R.P. SEMANAL'!L173</f>
        <v>0</v>
      </c>
      <c r="E173" s="576">
        <f t="shared" si="77"/>
        <v>0</v>
      </c>
      <c r="F173" s="576">
        <f t="shared" si="78"/>
        <v>0</v>
      </c>
      <c r="G173" s="575">
        <f>'R.P. SEMANAL'!N173</f>
        <v>0</v>
      </c>
      <c r="H173" s="565">
        <f t="shared" si="79"/>
        <v>0</v>
      </c>
      <c r="I173" s="565">
        <f t="shared" si="80"/>
        <v>0</v>
      </c>
      <c r="J173" s="575">
        <f>'R.P. SEMANAL'!P173</f>
        <v>0</v>
      </c>
      <c r="K173" s="565">
        <f t="shared" si="81"/>
        <v>0</v>
      </c>
      <c r="L173" s="565">
        <f t="shared" si="82"/>
        <v>0</v>
      </c>
      <c r="M173" s="575">
        <f>'R.P. SEMANAL'!R173</f>
        <v>0</v>
      </c>
      <c r="N173" s="565">
        <f t="shared" si="74"/>
        <v>0</v>
      </c>
      <c r="O173" s="565">
        <f t="shared" si="83"/>
        <v>0</v>
      </c>
      <c r="P173" s="575">
        <f>'R.P. SEMANAL'!T173</f>
        <v>0</v>
      </c>
      <c r="Q173" s="565">
        <f t="shared" si="84"/>
        <v>0</v>
      </c>
      <c r="R173" s="565">
        <f t="shared" si="85"/>
        <v>0</v>
      </c>
      <c r="S173" s="575">
        <f>'R.P. SEMANAL'!V173</f>
        <v>0</v>
      </c>
      <c r="T173" s="835">
        <f t="shared" si="86"/>
        <v>0</v>
      </c>
      <c r="U173" s="835">
        <f t="shared" si="87"/>
        <v>0</v>
      </c>
      <c r="V173" s="575">
        <f>'R.P. SEMANAL'!X173</f>
        <v>0</v>
      </c>
      <c r="W173" s="565">
        <f t="shared" si="75"/>
        <v>0</v>
      </c>
      <c r="X173" s="565">
        <f t="shared" si="88"/>
        <v>0</v>
      </c>
      <c r="Y173" s="575">
        <f>'R.P. SEMANAL'!Z173</f>
        <v>0</v>
      </c>
      <c r="Z173" s="565">
        <f t="shared" si="89"/>
        <v>0</v>
      </c>
      <c r="AA173" s="565">
        <f t="shared" si="90"/>
        <v>0</v>
      </c>
      <c r="AB173" s="575">
        <f>'R.P. SEMANAL'!AB173</f>
        <v>0</v>
      </c>
      <c r="AC173" s="565">
        <f t="shared" si="91"/>
        <v>0</v>
      </c>
      <c r="AD173" s="565">
        <f t="shared" si="92"/>
        <v>0</v>
      </c>
      <c r="AE173" s="575">
        <f>'R.P. SEMANAL'!AD173</f>
        <v>0</v>
      </c>
      <c r="AF173" s="565">
        <f t="shared" si="93"/>
        <v>0</v>
      </c>
      <c r="AG173" s="565">
        <f t="shared" si="94"/>
        <v>0</v>
      </c>
      <c r="AH173" s="575">
        <f>'R.P. SEMANAL'!AF173</f>
        <v>0</v>
      </c>
      <c r="AI173" s="565">
        <f t="shared" si="95"/>
        <v>0</v>
      </c>
      <c r="AJ173" s="565">
        <f t="shared" si="96"/>
        <v>0</v>
      </c>
      <c r="AK173" s="575">
        <f>'R.P. SEMANAL'!AH173</f>
        <v>0</v>
      </c>
      <c r="AL173" s="565">
        <f t="shared" si="97"/>
        <v>0</v>
      </c>
      <c r="AM173" s="565">
        <f t="shared" si="98"/>
        <v>0</v>
      </c>
      <c r="AN173" s="575">
        <f>'R.P. SEMANAL'!AJ173</f>
        <v>0</v>
      </c>
      <c r="AO173" s="565">
        <f t="shared" si="76"/>
        <v>0</v>
      </c>
      <c r="AP173" s="565">
        <f t="shared" si="99"/>
        <v>0</v>
      </c>
      <c r="AQ173" s="575">
        <f>'R.P. SEMANAL'!AL173</f>
        <v>0</v>
      </c>
      <c r="AR173" s="565">
        <f t="shared" si="100"/>
        <v>0</v>
      </c>
      <c r="AS173" s="565">
        <f t="shared" si="101"/>
        <v>0</v>
      </c>
      <c r="AT173" s="575">
        <f>'R.P. SEMANAL'!AN173</f>
        <v>0</v>
      </c>
      <c r="AU173" s="565">
        <f t="shared" si="102"/>
        <v>0</v>
      </c>
      <c r="AV173" s="565">
        <f t="shared" si="103"/>
        <v>0</v>
      </c>
      <c r="AW173" s="575">
        <f>'R.P. SEMANAL'!AP173</f>
        <v>0</v>
      </c>
      <c r="AX173" s="636">
        <f t="shared" si="104"/>
        <v>0</v>
      </c>
      <c r="AY173" s="775">
        <f t="shared" si="105"/>
        <v>0</v>
      </c>
      <c r="AZ173" s="847">
        <f t="shared" si="73"/>
        <v>0</v>
      </c>
      <c r="BA173" s="846">
        <f t="shared" si="73"/>
        <v>0</v>
      </c>
      <c r="BB173" s="849">
        <f t="shared" si="107"/>
        <v>0</v>
      </c>
      <c r="BC173" s="782"/>
      <c r="BD173" s="633">
        <f>'R.P. SEMANAL'!BZ173</f>
        <v>0</v>
      </c>
      <c r="BE173" s="633">
        <f>'R.P. SEMANAL'!CB173</f>
        <v>0</v>
      </c>
      <c r="BF173" s="633">
        <f>'R.P. SEMANAL'!CD173</f>
        <v>0</v>
      </c>
      <c r="BG173" s="633">
        <f>'R.P. SEMANAL'!CF173</f>
        <v>0</v>
      </c>
      <c r="BH173" s="633">
        <f>'R.P. SEMANAL'!CH173</f>
        <v>0</v>
      </c>
      <c r="BI173" s="633">
        <f>'R.P. SEMANAL'!CJ173</f>
        <v>0</v>
      </c>
      <c r="BJ173" s="633">
        <f>'R.P. SEMANAL'!CL173</f>
        <v>0</v>
      </c>
      <c r="BK173" s="633">
        <f>'R.P. SEMANAL'!CN173</f>
        <v>0</v>
      </c>
      <c r="BL173" s="633">
        <f>'R.P. SEMANAL'!CP173</f>
        <v>0</v>
      </c>
      <c r="BM173" s="858">
        <f t="shared" si="106"/>
        <v>0</v>
      </c>
      <c r="BN173" s="1018" t="str">
        <f>IF('R.P. SEMANAL'!CX173="","",'R.P. SEMANAL'!CX173)</f>
        <v/>
      </c>
      <c r="BO173" s="1019"/>
      <c r="BP173" s="1020"/>
    </row>
    <row r="174" spans="1:68" ht="22.5" customHeight="1" x14ac:dyDescent="0.2">
      <c r="A174" s="1027"/>
      <c r="B174" s="862" t="str">
        <f>IF('R.P. SEMANAL'!J174="","",'R.P. SEMANAL'!J174)</f>
        <v/>
      </c>
      <c r="C174" s="577" t="str">
        <f>IF('R.P. SEMANAL'!K174="","",'R.P. SEMANAL'!K174)</f>
        <v/>
      </c>
      <c r="D174" s="575">
        <f>'R.P. SEMANAL'!L174</f>
        <v>0</v>
      </c>
      <c r="E174" s="576">
        <f t="shared" si="77"/>
        <v>0</v>
      </c>
      <c r="F174" s="576">
        <f t="shared" si="78"/>
        <v>0</v>
      </c>
      <c r="G174" s="575">
        <f>'R.P. SEMANAL'!N174</f>
        <v>0</v>
      </c>
      <c r="H174" s="565">
        <f t="shared" si="79"/>
        <v>0</v>
      </c>
      <c r="I174" s="565">
        <f t="shared" si="80"/>
        <v>0</v>
      </c>
      <c r="J174" s="575">
        <f>'R.P. SEMANAL'!P174</f>
        <v>0</v>
      </c>
      <c r="K174" s="565">
        <f t="shared" si="81"/>
        <v>0</v>
      </c>
      <c r="L174" s="565">
        <f t="shared" si="82"/>
        <v>0</v>
      </c>
      <c r="M174" s="575">
        <f>'R.P. SEMANAL'!R174</f>
        <v>0</v>
      </c>
      <c r="N174" s="565">
        <f t="shared" si="74"/>
        <v>0</v>
      </c>
      <c r="O174" s="565">
        <f t="shared" si="83"/>
        <v>0</v>
      </c>
      <c r="P174" s="575">
        <f>'R.P. SEMANAL'!T174</f>
        <v>0</v>
      </c>
      <c r="Q174" s="565">
        <f t="shared" si="84"/>
        <v>0</v>
      </c>
      <c r="R174" s="565">
        <f t="shared" si="85"/>
        <v>0</v>
      </c>
      <c r="S174" s="575">
        <f>'R.P. SEMANAL'!V174</f>
        <v>0</v>
      </c>
      <c r="T174" s="835">
        <f t="shared" si="86"/>
        <v>0</v>
      </c>
      <c r="U174" s="835">
        <f t="shared" si="87"/>
        <v>0</v>
      </c>
      <c r="V174" s="575">
        <f>'R.P. SEMANAL'!X174</f>
        <v>0</v>
      </c>
      <c r="W174" s="565">
        <f t="shared" si="75"/>
        <v>0</v>
      </c>
      <c r="X174" s="565">
        <f t="shared" si="88"/>
        <v>0</v>
      </c>
      <c r="Y174" s="575">
        <f>'R.P. SEMANAL'!Z174</f>
        <v>0</v>
      </c>
      <c r="Z174" s="565">
        <f t="shared" si="89"/>
        <v>0</v>
      </c>
      <c r="AA174" s="565">
        <f t="shared" si="90"/>
        <v>0</v>
      </c>
      <c r="AB174" s="575">
        <f>'R.P. SEMANAL'!AB174</f>
        <v>0</v>
      </c>
      <c r="AC174" s="565">
        <f t="shared" si="91"/>
        <v>0</v>
      </c>
      <c r="AD174" s="565">
        <f t="shared" si="92"/>
        <v>0</v>
      </c>
      <c r="AE174" s="575">
        <f>'R.P. SEMANAL'!AD174</f>
        <v>0</v>
      </c>
      <c r="AF174" s="565">
        <f t="shared" si="93"/>
        <v>0</v>
      </c>
      <c r="AG174" s="565">
        <f t="shared" si="94"/>
        <v>0</v>
      </c>
      <c r="AH174" s="575">
        <f>'R.P. SEMANAL'!AF174</f>
        <v>0</v>
      </c>
      <c r="AI174" s="565">
        <f t="shared" si="95"/>
        <v>0</v>
      </c>
      <c r="AJ174" s="565">
        <f t="shared" si="96"/>
        <v>0</v>
      </c>
      <c r="AK174" s="575">
        <f>'R.P. SEMANAL'!AH174</f>
        <v>0</v>
      </c>
      <c r="AL174" s="565">
        <f t="shared" si="97"/>
        <v>0</v>
      </c>
      <c r="AM174" s="565">
        <f t="shared" si="98"/>
        <v>0</v>
      </c>
      <c r="AN174" s="575">
        <f>'R.P. SEMANAL'!AJ174</f>
        <v>0</v>
      </c>
      <c r="AO174" s="565">
        <f t="shared" si="76"/>
        <v>0</v>
      </c>
      <c r="AP174" s="565">
        <f t="shared" si="99"/>
        <v>0</v>
      </c>
      <c r="AQ174" s="575">
        <f>'R.P. SEMANAL'!AL174</f>
        <v>0</v>
      </c>
      <c r="AR174" s="565">
        <f t="shared" si="100"/>
        <v>0</v>
      </c>
      <c r="AS174" s="565">
        <f t="shared" si="101"/>
        <v>0</v>
      </c>
      <c r="AT174" s="575">
        <f>'R.P. SEMANAL'!AN174</f>
        <v>0</v>
      </c>
      <c r="AU174" s="565">
        <f t="shared" si="102"/>
        <v>0</v>
      </c>
      <c r="AV174" s="565">
        <f t="shared" si="103"/>
        <v>0</v>
      </c>
      <c r="AW174" s="575">
        <f>'R.P. SEMANAL'!AP174</f>
        <v>0</v>
      </c>
      <c r="AX174" s="636">
        <f t="shared" si="104"/>
        <v>0</v>
      </c>
      <c r="AY174" s="775">
        <f t="shared" si="105"/>
        <v>0</v>
      </c>
      <c r="AZ174" s="847">
        <f t="shared" si="73"/>
        <v>0</v>
      </c>
      <c r="BA174" s="846">
        <f t="shared" si="73"/>
        <v>0</v>
      </c>
      <c r="BB174" s="849">
        <f t="shared" si="107"/>
        <v>0</v>
      </c>
      <c r="BC174" s="782"/>
      <c r="BD174" s="633">
        <f>'R.P. SEMANAL'!BZ174</f>
        <v>0</v>
      </c>
      <c r="BE174" s="633">
        <f>'R.P. SEMANAL'!CB174</f>
        <v>0</v>
      </c>
      <c r="BF174" s="633">
        <f>'R.P. SEMANAL'!CD174</f>
        <v>0</v>
      </c>
      <c r="BG174" s="633">
        <f>'R.P. SEMANAL'!CF174</f>
        <v>0</v>
      </c>
      <c r="BH174" s="633">
        <f>'R.P. SEMANAL'!CH174</f>
        <v>0</v>
      </c>
      <c r="BI174" s="633">
        <f>'R.P. SEMANAL'!CJ174</f>
        <v>0</v>
      </c>
      <c r="BJ174" s="633">
        <f>'R.P. SEMANAL'!CL174</f>
        <v>0</v>
      </c>
      <c r="BK174" s="633">
        <f>'R.P. SEMANAL'!CN174</f>
        <v>0</v>
      </c>
      <c r="BL174" s="633">
        <f>'R.P. SEMANAL'!CP174</f>
        <v>0</v>
      </c>
      <c r="BM174" s="858">
        <f t="shared" si="106"/>
        <v>0</v>
      </c>
      <c r="BN174" s="1018" t="str">
        <f>IF('R.P. SEMANAL'!CX174="","",'R.P. SEMANAL'!CX174)</f>
        <v/>
      </c>
      <c r="BO174" s="1019"/>
      <c r="BP174" s="1020"/>
    </row>
    <row r="175" spans="1:68" ht="22.5" customHeight="1" x14ac:dyDescent="0.2">
      <c r="A175" s="1027"/>
      <c r="B175" s="862" t="str">
        <f>IF('R.P. SEMANAL'!J175="","",'R.P. SEMANAL'!J175)</f>
        <v/>
      </c>
      <c r="C175" s="577" t="str">
        <f>IF('R.P. SEMANAL'!K175="","",'R.P. SEMANAL'!K175)</f>
        <v/>
      </c>
      <c r="D175" s="575">
        <f>'R.P. SEMANAL'!L175</f>
        <v>0</v>
      </c>
      <c r="E175" s="576">
        <f t="shared" si="77"/>
        <v>0</v>
      </c>
      <c r="F175" s="576">
        <f t="shared" si="78"/>
        <v>0</v>
      </c>
      <c r="G175" s="575">
        <f>'R.P. SEMANAL'!N175</f>
        <v>0</v>
      </c>
      <c r="H175" s="565">
        <f t="shared" si="79"/>
        <v>0</v>
      </c>
      <c r="I175" s="565">
        <f t="shared" si="80"/>
        <v>0</v>
      </c>
      <c r="J175" s="575">
        <f>'R.P. SEMANAL'!P175</f>
        <v>0</v>
      </c>
      <c r="K175" s="565">
        <f t="shared" si="81"/>
        <v>0</v>
      </c>
      <c r="L175" s="565">
        <f t="shared" si="82"/>
        <v>0</v>
      </c>
      <c r="M175" s="575">
        <f>'R.P. SEMANAL'!R175</f>
        <v>0</v>
      </c>
      <c r="N175" s="565">
        <f t="shared" si="74"/>
        <v>0</v>
      </c>
      <c r="O175" s="565">
        <f t="shared" si="83"/>
        <v>0</v>
      </c>
      <c r="P175" s="575">
        <f>'R.P. SEMANAL'!T175</f>
        <v>0</v>
      </c>
      <c r="Q175" s="565">
        <f t="shared" si="84"/>
        <v>0</v>
      </c>
      <c r="R175" s="565">
        <f t="shared" si="85"/>
        <v>0</v>
      </c>
      <c r="S175" s="575">
        <f>'R.P. SEMANAL'!V175</f>
        <v>0</v>
      </c>
      <c r="T175" s="835">
        <f t="shared" si="86"/>
        <v>0</v>
      </c>
      <c r="U175" s="835">
        <f t="shared" si="87"/>
        <v>0</v>
      </c>
      <c r="V175" s="575">
        <f>'R.P. SEMANAL'!X175</f>
        <v>0</v>
      </c>
      <c r="W175" s="565">
        <f t="shared" si="75"/>
        <v>0</v>
      </c>
      <c r="X175" s="565">
        <f t="shared" si="88"/>
        <v>0</v>
      </c>
      <c r="Y175" s="575">
        <f>'R.P. SEMANAL'!Z175</f>
        <v>0</v>
      </c>
      <c r="Z175" s="565">
        <f t="shared" si="89"/>
        <v>0</v>
      </c>
      <c r="AA175" s="565">
        <f t="shared" si="90"/>
        <v>0</v>
      </c>
      <c r="AB175" s="575">
        <f>'R.P. SEMANAL'!AB175</f>
        <v>0</v>
      </c>
      <c r="AC175" s="565">
        <f t="shared" si="91"/>
        <v>0</v>
      </c>
      <c r="AD175" s="565">
        <f t="shared" si="92"/>
        <v>0</v>
      </c>
      <c r="AE175" s="575">
        <f>'R.P. SEMANAL'!AD175</f>
        <v>0</v>
      </c>
      <c r="AF175" s="565">
        <f t="shared" si="93"/>
        <v>0</v>
      </c>
      <c r="AG175" s="565">
        <f t="shared" si="94"/>
        <v>0</v>
      </c>
      <c r="AH175" s="575">
        <f>'R.P. SEMANAL'!AF175</f>
        <v>0</v>
      </c>
      <c r="AI175" s="565">
        <f t="shared" si="95"/>
        <v>0</v>
      </c>
      <c r="AJ175" s="565">
        <f t="shared" si="96"/>
        <v>0</v>
      </c>
      <c r="AK175" s="575">
        <f>'R.P. SEMANAL'!AH175</f>
        <v>0</v>
      </c>
      <c r="AL175" s="565">
        <f t="shared" si="97"/>
        <v>0</v>
      </c>
      <c r="AM175" s="565">
        <f t="shared" si="98"/>
        <v>0</v>
      </c>
      <c r="AN175" s="575">
        <f>'R.P. SEMANAL'!AJ175</f>
        <v>0</v>
      </c>
      <c r="AO175" s="565">
        <f t="shared" si="76"/>
        <v>0</v>
      </c>
      <c r="AP175" s="565">
        <f t="shared" si="99"/>
        <v>0</v>
      </c>
      <c r="AQ175" s="575">
        <f>'R.P. SEMANAL'!AL175</f>
        <v>0</v>
      </c>
      <c r="AR175" s="565">
        <f t="shared" si="100"/>
        <v>0</v>
      </c>
      <c r="AS175" s="565">
        <f t="shared" si="101"/>
        <v>0</v>
      </c>
      <c r="AT175" s="575">
        <f>'R.P. SEMANAL'!AN175</f>
        <v>0</v>
      </c>
      <c r="AU175" s="565">
        <f t="shared" si="102"/>
        <v>0</v>
      </c>
      <c r="AV175" s="565">
        <f t="shared" si="103"/>
        <v>0</v>
      </c>
      <c r="AW175" s="575">
        <f>'R.P. SEMANAL'!AP175</f>
        <v>0</v>
      </c>
      <c r="AX175" s="636">
        <f t="shared" si="104"/>
        <v>0</v>
      </c>
      <c r="AY175" s="775">
        <f t="shared" si="105"/>
        <v>0</v>
      </c>
      <c r="AZ175" s="847">
        <f t="shared" si="73"/>
        <v>0</v>
      </c>
      <c r="BA175" s="846">
        <f t="shared" si="73"/>
        <v>0</v>
      </c>
      <c r="BB175" s="849">
        <f t="shared" si="107"/>
        <v>0</v>
      </c>
      <c r="BC175" s="782"/>
      <c r="BD175" s="633">
        <f>'R.P. SEMANAL'!BZ175</f>
        <v>0</v>
      </c>
      <c r="BE175" s="633">
        <f>'R.P. SEMANAL'!CB175</f>
        <v>0</v>
      </c>
      <c r="BF175" s="633">
        <f>'R.P. SEMANAL'!CD175</f>
        <v>0</v>
      </c>
      <c r="BG175" s="633">
        <f>'R.P. SEMANAL'!CF175</f>
        <v>0</v>
      </c>
      <c r="BH175" s="633">
        <f>'R.P. SEMANAL'!CH175</f>
        <v>0</v>
      </c>
      <c r="BI175" s="633">
        <f>'R.P. SEMANAL'!CJ175</f>
        <v>0</v>
      </c>
      <c r="BJ175" s="633">
        <f>'R.P. SEMANAL'!CL175</f>
        <v>0</v>
      </c>
      <c r="BK175" s="633">
        <f>'R.P. SEMANAL'!CN175</f>
        <v>0</v>
      </c>
      <c r="BL175" s="633">
        <f>'R.P. SEMANAL'!CP175</f>
        <v>0</v>
      </c>
      <c r="BM175" s="858">
        <f t="shared" si="106"/>
        <v>0</v>
      </c>
      <c r="BN175" s="1018" t="str">
        <f>IF('R.P. SEMANAL'!CX175="","",'R.P. SEMANAL'!CX175)</f>
        <v/>
      </c>
      <c r="BO175" s="1019"/>
      <c r="BP175" s="1020"/>
    </row>
    <row r="176" spans="1:68" ht="22.5" customHeight="1" x14ac:dyDescent="0.2">
      <c r="A176" s="1027"/>
      <c r="B176" s="862" t="str">
        <f>IF('R.P. SEMANAL'!J176="","",'R.P. SEMANAL'!J176)</f>
        <v/>
      </c>
      <c r="C176" s="577" t="str">
        <f>IF('R.P. SEMANAL'!K176="","",'R.P. SEMANAL'!K176)</f>
        <v/>
      </c>
      <c r="D176" s="575">
        <f>'R.P. SEMANAL'!L176</f>
        <v>0</v>
      </c>
      <c r="E176" s="576">
        <f t="shared" si="77"/>
        <v>0</v>
      </c>
      <c r="F176" s="576">
        <f t="shared" si="78"/>
        <v>0</v>
      </c>
      <c r="G176" s="575">
        <f>'R.P. SEMANAL'!N176</f>
        <v>0</v>
      </c>
      <c r="H176" s="565">
        <f t="shared" si="79"/>
        <v>0</v>
      </c>
      <c r="I176" s="565">
        <f t="shared" si="80"/>
        <v>0</v>
      </c>
      <c r="J176" s="575">
        <f>'R.P. SEMANAL'!P176</f>
        <v>0</v>
      </c>
      <c r="K176" s="565">
        <f t="shared" si="81"/>
        <v>0</v>
      </c>
      <c r="L176" s="565">
        <f t="shared" si="82"/>
        <v>0</v>
      </c>
      <c r="M176" s="575">
        <f>'R.P. SEMANAL'!R176</f>
        <v>0</v>
      </c>
      <c r="N176" s="565">
        <f t="shared" si="74"/>
        <v>0</v>
      </c>
      <c r="O176" s="565">
        <f t="shared" si="83"/>
        <v>0</v>
      </c>
      <c r="P176" s="575">
        <f>'R.P. SEMANAL'!T176</f>
        <v>0</v>
      </c>
      <c r="Q176" s="565">
        <f t="shared" si="84"/>
        <v>0</v>
      </c>
      <c r="R176" s="565">
        <f t="shared" si="85"/>
        <v>0</v>
      </c>
      <c r="S176" s="575">
        <f>'R.P. SEMANAL'!V176</f>
        <v>0</v>
      </c>
      <c r="T176" s="835">
        <f t="shared" si="86"/>
        <v>0</v>
      </c>
      <c r="U176" s="835">
        <f t="shared" si="87"/>
        <v>0</v>
      </c>
      <c r="V176" s="575">
        <f>'R.P. SEMANAL'!X176</f>
        <v>0</v>
      </c>
      <c r="W176" s="565">
        <f t="shared" si="75"/>
        <v>0</v>
      </c>
      <c r="X176" s="565">
        <f t="shared" si="88"/>
        <v>0</v>
      </c>
      <c r="Y176" s="575">
        <f>'R.P. SEMANAL'!Z176</f>
        <v>0</v>
      </c>
      <c r="Z176" s="565">
        <f t="shared" si="89"/>
        <v>0</v>
      </c>
      <c r="AA176" s="565">
        <f t="shared" si="90"/>
        <v>0</v>
      </c>
      <c r="AB176" s="575">
        <f>'R.P. SEMANAL'!AB176</f>
        <v>0</v>
      </c>
      <c r="AC176" s="565">
        <f t="shared" si="91"/>
        <v>0</v>
      </c>
      <c r="AD176" s="565">
        <f t="shared" si="92"/>
        <v>0</v>
      </c>
      <c r="AE176" s="575">
        <f>'R.P. SEMANAL'!AD176</f>
        <v>0</v>
      </c>
      <c r="AF176" s="565">
        <f t="shared" si="93"/>
        <v>0</v>
      </c>
      <c r="AG176" s="565">
        <f t="shared" si="94"/>
        <v>0</v>
      </c>
      <c r="AH176" s="575">
        <f>'R.P. SEMANAL'!AF176</f>
        <v>0</v>
      </c>
      <c r="AI176" s="565">
        <f t="shared" si="95"/>
        <v>0</v>
      </c>
      <c r="AJ176" s="565">
        <f t="shared" si="96"/>
        <v>0</v>
      </c>
      <c r="AK176" s="575">
        <f>'R.P. SEMANAL'!AH176</f>
        <v>0</v>
      </c>
      <c r="AL176" s="565">
        <f t="shared" si="97"/>
        <v>0</v>
      </c>
      <c r="AM176" s="565">
        <f t="shared" si="98"/>
        <v>0</v>
      </c>
      <c r="AN176" s="575">
        <f>'R.P. SEMANAL'!AJ176</f>
        <v>0</v>
      </c>
      <c r="AO176" s="565">
        <f t="shared" si="76"/>
        <v>0</v>
      </c>
      <c r="AP176" s="565">
        <f t="shared" si="99"/>
        <v>0</v>
      </c>
      <c r="AQ176" s="575">
        <f>'R.P. SEMANAL'!AL176</f>
        <v>0</v>
      </c>
      <c r="AR176" s="565">
        <f t="shared" si="100"/>
        <v>0</v>
      </c>
      <c r="AS176" s="565">
        <f t="shared" si="101"/>
        <v>0</v>
      </c>
      <c r="AT176" s="575">
        <f>'R.P. SEMANAL'!AN176</f>
        <v>0</v>
      </c>
      <c r="AU176" s="565">
        <f t="shared" si="102"/>
        <v>0</v>
      </c>
      <c r="AV176" s="565">
        <f t="shared" si="103"/>
        <v>0</v>
      </c>
      <c r="AW176" s="575">
        <f>'R.P. SEMANAL'!AP176</f>
        <v>0</v>
      </c>
      <c r="AX176" s="636">
        <f t="shared" si="104"/>
        <v>0</v>
      </c>
      <c r="AY176" s="775">
        <f t="shared" si="105"/>
        <v>0</v>
      </c>
      <c r="AZ176" s="847">
        <f t="shared" si="73"/>
        <v>0</v>
      </c>
      <c r="BA176" s="846">
        <f t="shared" si="73"/>
        <v>0</v>
      </c>
      <c r="BB176" s="849">
        <f t="shared" si="107"/>
        <v>0</v>
      </c>
      <c r="BC176" s="782"/>
      <c r="BD176" s="633">
        <f>'R.P. SEMANAL'!BZ176</f>
        <v>0</v>
      </c>
      <c r="BE176" s="633">
        <f>'R.P. SEMANAL'!CB176</f>
        <v>0</v>
      </c>
      <c r="BF176" s="633">
        <f>'R.P. SEMANAL'!CD176</f>
        <v>0</v>
      </c>
      <c r="BG176" s="633">
        <f>'R.P. SEMANAL'!CF176</f>
        <v>0</v>
      </c>
      <c r="BH176" s="633">
        <f>'R.P. SEMANAL'!CH176</f>
        <v>0</v>
      </c>
      <c r="BI176" s="633">
        <f>'R.P. SEMANAL'!CJ176</f>
        <v>0</v>
      </c>
      <c r="BJ176" s="633">
        <f>'R.P. SEMANAL'!CL176</f>
        <v>0</v>
      </c>
      <c r="BK176" s="633">
        <f>'R.P. SEMANAL'!CN176</f>
        <v>0</v>
      </c>
      <c r="BL176" s="633">
        <f>'R.P. SEMANAL'!CP176</f>
        <v>0</v>
      </c>
      <c r="BM176" s="858">
        <f t="shared" si="106"/>
        <v>0</v>
      </c>
      <c r="BN176" s="1018" t="str">
        <f>IF('R.P. SEMANAL'!CX176="","",'R.P. SEMANAL'!CX176)</f>
        <v/>
      </c>
      <c r="BO176" s="1019"/>
      <c r="BP176" s="1020"/>
    </row>
    <row r="177" spans="1:68" ht="22.5" customHeight="1" x14ac:dyDescent="0.2">
      <c r="A177" s="1027"/>
      <c r="B177" s="862" t="str">
        <f>IF('R.P. SEMANAL'!J177="","",'R.P. SEMANAL'!J177)</f>
        <v/>
      </c>
      <c r="C177" s="577" t="str">
        <f>IF('R.P. SEMANAL'!K177="","",'R.P. SEMANAL'!K177)</f>
        <v/>
      </c>
      <c r="D177" s="575">
        <f>'R.P. SEMANAL'!L177</f>
        <v>0</v>
      </c>
      <c r="E177" s="576">
        <f t="shared" si="77"/>
        <v>0</v>
      </c>
      <c r="F177" s="576">
        <f t="shared" si="78"/>
        <v>0</v>
      </c>
      <c r="G177" s="575">
        <f>'R.P. SEMANAL'!N177</f>
        <v>0</v>
      </c>
      <c r="H177" s="565">
        <f t="shared" si="79"/>
        <v>0</v>
      </c>
      <c r="I177" s="565">
        <f t="shared" si="80"/>
        <v>0</v>
      </c>
      <c r="J177" s="575">
        <f>'R.P. SEMANAL'!P177</f>
        <v>0</v>
      </c>
      <c r="K177" s="565">
        <f t="shared" si="81"/>
        <v>0</v>
      </c>
      <c r="L177" s="565">
        <f t="shared" si="82"/>
        <v>0</v>
      </c>
      <c r="M177" s="575">
        <f>'R.P. SEMANAL'!R177</f>
        <v>0</v>
      </c>
      <c r="N177" s="565">
        <f t="shared" si="74"/>
        <v>0</v>
      </c>
      <c r="O177" s="565">
        <f t="shared" si="83"/>
        <v>0</v>
      </c>
      <c r="P177" s="575">
        <f>'R.P. SEMANAL'!T177</f>
        <v>0</v>
      </c>
      <c r="Q177" s="565">
        <f t="shared" si="84"/>
        <v>0</v>
      </c>
      <c r="R177" s="565">
        <f t="shared" si="85"/>
        <v>0</v>
      </c>
      <c r="S177" s="575">
        <f>'R.P. SEMANAL'!V177</f>
        <v>0</v>
      </c>
      <c r="T177" s="835">
        <f t="shared" si="86"/>
        <v>0</v>
      </c>
      <c r="U177" s="835">
        <f t="shared" si="87"/>
        <v>0</v>
      </c>
      <c r="V177" s="575">
        <f>'R.P. SEMANAL'!X177</f>
        <v>0</v>
      </c>
      <c r="W177" s="565">
        <f t="shared" si="75"/>
        <v>0</v>
      </c>
      <c r="X177" s="565">
        <f t="shared" si="88"/>
        <v>0</v>
      </c>
      <c r="Y177" s="575">
        <f>'R.P. SEMANAL'!Z177</f>
        <v>0</v>
      </c>
      <c r="Z177" s="565">
        <f t="shared" si="89"/>
        <v>0</v>
      </c>
      <c r="AA177" s="565">
        <f t="shared" si="90"/>
        <v>0</v>
      </c>
      <c r="AB177" s="575">
        <f>'R.P. SEMANAL'!AB177</f>
        <v>0</v>
      </c>
      <c r="AC177" s="565">
        <f t="shared" si="91"/>
        <v>0</v>
      </c>
      <c r="AD177" s="565">
        <f t="shared" si="92"/>
        <v>0</v>
      </c>
      <c r="AE177" s="575">
        <f>'R.P. SEMANAL'!AD177</f>
        <v>0</v>
      </c>
      <c r="AF177" s="565">
        <f t="shared" si="93"/>
        <v>0</v>
      </c>
      <c r="AG177" s="565">
        <f t="shared" si="94"/>
        <v>0</v>
      </c>
      <c r="AH177" s="575">
        <f>'R.P. SEMANAL'!AF177</f>
        <v>0</v>
      </c>
      <c r="AI177" s="565">
        <f t="shared" si="95"/>
        <v>0</v>
      </c>
      <c r="AJ177" s="565">
        <f t="shared" si="96"/>
        <v>0</v>
      </c>
      <c r="AK177" s="575">
        <f>'R.P. SEMANAL'!AH177</f>
        <v>0</v>
      </c>
      <c r="AL177" s="565">
        <f t="shared" si="97"/>
        <v>0</v>
      </c>
      <c r="AM177" s="565">
        <f t="shared" si="98"/>
        <v>0</v>
      </c>
      <c r="AN177" s="575">
        <f>'R.P. SEMANAL'!AJ177</f>
        <v>0</v>
      </c>
      <c r="AO177" s="565">
        <f t="shared" si="76"/>
        <v>0</v>
      </c>
      <c r="AP177" s="565">
        <f t="shared" si="99"/>
        <v>0</v>
      </c>
      <c r="AQ177" s="575">
        <f>'R.P. SEMANAL'!AL177</f>
        <v>0</v>
      </c>
      <c r="AR177" s="565">
        <f t="shared" si="100"/>
        <v>0</v>
      </c>
      <c r="AS177" s="565">
        <f t="shared" si="101"/>
        <v>0</v>
      </c>
      <c r="AT177" s="575">
        <f>'R.P. SEMANAL'!AN177</f>
        <v>0</v>
      </c>
      <c r="AU177" s="565">
        <f t="shared" si="102"/>
        <v>0</v>
      </c>
      <c r="AV177" s="565">
        <f t="shared" si="103"/>
        <v>0</v>
      </c>
      <c r="AW177" s="575">
        <f>'R.P. SEMANAL'!AP177</f>
        <v>0</v>
      </c>
      <c r="AX177" s="636">
        <f t="shared" si="104"/>
        <v>0</v>
      </c>
      <c r="AY177" s="775">
        <f t="shared" si="105"/>
        <v>0</v>
      </c>
      <c r="AZ177" s="847">
        <f t="shared" si="73"/>
        <v>0</v>
      </c>
      <c r="BA177" s="846">
        <f t="shared" si="73"/>
        <v>0</v>
      </c>
      <c r="BB177" s="849">
        <f t="shared" si="107"/>
        <v>0</v>
      </c>
      <c r="BC177" s="782"/>
      <c r="BD177" s="633">
        <f>'R.P. SEMANAL'!BZ177</f>
        <v>0</v>
      </c>
      <c r="BE177" s="633">
        <f>'R.P. SEMANAL'!CB177</f>
        <v>0</v>
      </c>
      <c r="BF177" s="633">
        <f>'R.P. SEMANAL'!CD177</f>
        <v>0</v>
      </c>
      <c r="BG177" s="633">
        <f>'R.P. SEMANAL'!CF177</f>
        <v>0</v>
      </c>
      <c r="BH177" s="633">
        <f>'R.P. SEMANAL'!CH177</f>
        <v>0</v>
      </c>
      <c r="BI177" s="633">
        <f>'R.P. SEMANAL'!CJ177</f>
        <v>0</v>
      </c>
      <c r="BJ177" s="633">
        <f>'R.P. SEMANAL'!CL177</f>
        <v>0</v>
      </c>
      <c r="BK177" s="633">
        <f>'R.P. SEMANAL'!CN177</f>
        <v>0</v>
      </c>
      <c r="BL177" s="633">
        <f>'R.P. SEMANAL'!CP177</f>
        <v>0</v>
      </c>
      <c r="BM177" s="858">
        <f t="shared" si="106"/>
        <v>0</v>
      </c>
      <c r="BN177" s="1018" t="str">
        <f>IF('R.P. SEMANAL'!CX177="","",'R.P. SEMANAL'!CX177)</f>
        <v/>
      </c>
      <c r="BO177" s="1019"/>
      <c r="BP177" s="1020"/>
    </row>
    <row r="178" spans="1:68" ht="22.5" customHeight="1" x14ac:dyDescent="0.2">
      <c r="A178" s="1027"/>
      <c r="B178" s="862" t="str">
        <f>IF('R.P. SEMANAL'!J178="","",'R.P. SEMANAL'!J178)</f>
        <v/>
      </c>
      <c r="C178" s="577" t="str">
        <f>IF('R.P. SEMANAL'!K178="","",'R.P. SEMANAL'!K178)</f>
        <v/>
      </c>
      <c r="D178" s="575">
        <f>'R.P. SEMANAL'!L178</f>
        <v>0</v>
      </c>
      <c r="E178" s="576">
        <f t="shared" si="77"/>
        <v>0</v>
      </c>
      <c r="F178" s="576">
        <f t="shared" si="78"/>
        <v>0</v>
      </c>
      <c r="G178" s="575">
        <f>'R.P. SEMANAL'!N178</f>
        <v>0</v>
      </c>
      <c r="H178" s="565">
        <f t="shared" si="79"/>
        <v>0</v>
      </c>
      <c r="I178" s="565">
        <f t="shared" si="80"/>
        <v>0</v>
      </c>
      <c r="J178" s="575">
        <f>'R.P. SEMANAL'!P178</f>
        <v>0</v>
      </c>
      <c r="K178" s="565">
        <f t="shared" si="81"/>
        <v>0</v>
      </c>
      <c r="L178" s="565">
        <f t="shared" si="82"/>
        <v>0</v>
      </c>
      <c r="M178" s="575">
        <f>'R.P. SEMANAL'!R178</f>
        <v>0</v>
      </c>
      <c r="N178" s="565">
        <f t="shared" si="74"/>
        <v>0</v>
      </c>
      <c r="O178" s="565">
        <f t="shared" si="83"/>
        <v>0</v>
      </c>
      <c r="P178" s="575">
        <f>'R.P. SEMANAL'!T178</f>
        <v>0</v>
      </c>
      <c r="Q178" s="565">
        <f t="shared" si="84"/>
        <v>0</v>
      </c>
      <c r="R178" s="565">
        <f t="shared" si="85"/>
        <v>0</v>
      </c>
      <c r="S178" s="575">
        <f>'R.P. SEMANAL'!V178</f>
        <v>0</v>
      </c>
      <c r="T178" s="835">
        <f t="shared" si="86"/>
        <v>0</v>
      </c>
      <c r="U178" s="835">
        <f t="shared" si="87"/>
        <v>0</v>
      </c>
      <c r="V178" s="575">
        <f>'R.P. SEMANAL'!X178</f>
        <v>0</v>
      </c>
      <c r="W178" s="565">
        <f t="shared" si="75"/>
        <v>0</v>
      </c>
      <c r="X178" s="565">
        <f t="shared" si="88"/>
        <v>0</v>
      </c>
      <c r="Y178" s="575">
        <f>'R.P. SEMANAL'!Z178</f>
        <v>0</v>
      </c>
      <c r="Z178" s="565">
        <f t="shared" si="89"/>
        <v>0</v>
      </c>
      <c r="AA178" s="565">
        <f t="shared" si="90"/>
        <v>0</v>
      </c>
      <c r="AB178" s="575">
        <f>'R.P. SEMANAL'!AB178</f>
        <v>0</v>
      </c>
      <c r="AC178" s="565">
        <f t="shared" si="91"/>
        <v>0</v>
      </c>
      <c r="AD178" s="565">
        <f t="shared" si="92"/>
        <v>0</v>
      </c>
      <c r="AE178" s="575">
        <f>'R.P. SEMANAL'!AD178</f>
        <v>0</v>
      </c>
      <c r="AF178" s="565">
        <f t="shared" si="93"/>
        <v>0</v>
      </c>
      <c r="AG178" s="565">
        <f t="shared" si="94"/>
        <v>0</v>
      </c>
      <c r="AH178" s="575">
        <f>'R.P. SEMANAL'!AF178</f>
        <v>0</v>
      </c>
      <c r="AI178" s="565">
        <f t="shared" si="95"/>
        <v>0</v>
      </c>
      <c r="AJ178" s="565">
        <f t="shared" si="96"/>
        <v>0</v>
      </c>
      <c r="AK178" s="575">
        <f>'R.P. SEMANAL'!AH178</f>
        <v>0</v>
      </c>
      <c r="AL178" s="565">
        <f t="shared" si="97"/>
        <v>0</v>
      </c>
      <c r="AM178" s="565">
        <f t="shared" si="98"/>
        <v>0</v>
      </c>
      <c r="AN178" s="575">
        <f>'R.P. SEMANAL'!AJ178</f>
        <v>0</v>
      </c>
      <c r="AO178" s="565">
        <f t="shared" si="76"/>
        <v>0</v>
      </c>
      <c r="AP178" s="565">
        <f t="shared" si="99"/>
        <v>0</v>
      </c>
      <c r="AQ178" s="575">
        <f>'R.P. SEMANAL'!AL178</f>
        <v>0</v>
      </c>
      <c r="AR178" s="565">
        <f t="shared" si="100"/>
        <v>0</v>
      </c>
      <c r="AS178" s="565">
        <f t="shared" si="101"/>
        <v>0</v>
      </c>
      <c r="AT178" s="575">
        <f>'R.P. SEMANAL'!AN178</f>
        <v>0</v>
      </c>
      <c r="AU178" s="565">
        <f t="shared" si="102"/>
        <v>0</v>
      </c>
      <c r="AV178" s="565">
        <f t="shared" si="103"/>
        <v>0</v>
      </c>
      <c r="AW178" s="575">
        <f>'R.P. SEMANAL'!AP178</f>
        <v>0</v>
      </c>
      <c r="AX178" s="636">
        <f t="shared" si="104"/>
        <v>0</v>
      </c>
      <c r="AY178" s="775">
        <f t="shared" si="105"/>
        <v>0</v>
      </c>
      <c r="AZ178" s="847">
        <f t="shared" si="73"/>
        <v>0</v>
      </c>
      <c r="BA178" s="846">
        <f t="shared" si="73"/>
        <v>0</v>
      </c>
      <c r="BB178" s="849">
        <f t="shared" si="107"/>
        <v>0</v>
      </c>
      <c r="BC178" s="782"/>
      <c r="BD178" s="633">
        <f>'R.P. SEMANAL'!BZ178</f>
        <v>0</v>
      </c>
      <c r="BE178" s="633">
        <f>'R.P. SEMANAL'!CB178</f>
        <v>0</v>
      </c>
      <c r="BF178" s="633">
        <f>'R.P. SEMANAL'!CD178</f>
        <v>0</v>
      </c>
      <c r="BG178" s="633">
        <f>'R.P. SEMANAL'!CF178</f>
        <v>0</v>
      </c>
      <c r="BH178" s="633">
        <f>'R.P. SEMANAL'!CH178</f>
        <v>0</v>
      </c>
      <c r="BI178" s="633">
        <f>'R.P. SEMANAL'!CJ178</f>
        <v>0</v>
      </c>
      <c r="BJ178" s="633">
        <f>'R.P. SEMANAL'!CL178</f>
        <v>0</v>
      </c>
      <c r="BK178" s="633">
        <f>'R.P. SEMANAL'!CN178</f>
        <v>0</v>
      </c>
      <c r="BL178" s="633">
        <f>'R.P. SEMANAL'!CP178</f>
        <v>0</v>
      </c>
      <c r="BM178" s="858">
        <f t="shared" si="106"/>
        <v>0</v>
      </c>
      <c r="BN178" s="1018" t="str">
        <f>IF('R.P. SEMANAL'!CX178="","",'R.P. SEMANAL'!CX178)</f>
        <v/>
      </c>
      <c r="BO178" s="1019"/>
      <c r="BP178" s="1020"/>
    </row>
    <row r="179" spans="1:68" ht="22.5" customHeight="1" x14ac:dyDescent="0.2">
      <c r="A179" s="1027"/>
      <c r="B179" s="862" t="str">
        <f>IF('R.P. SEMANAL'!J179="","",'R.P. SEMANAL'!J179)</f>
        <v/>
      </c>
      <c r="C179" s="577" t="str">
        <f>IF('R.P. SEMANAL'!K179="","",'R.P. SEMANAL'!K179)</f>
        <v/>
      </c>
      <c r="D179" s="575">
        <f>'R.P. SEMANAL'!L179</f>
        <v>0</v>
      </c>
      <c r="E179" s="576">
        <f t="shared" si="77"/>
        <v>0</v>
      </c>
      <c r="F179" s="576">
        <f t="shared" si="78"/>
        <v>0</v>
      </c>
      <c r="G179" s="575">
        <f>'R.P. SEMANAL'!N179</f>
        <v>0</v>
      </c>
      <c r="H179" s="565">
        <f t="shared" si="79"/>
        <v>0</v>
      </c>
      <c r="I179" s="565">
        <f t="shared" si="80"/>
        <v>0</v>
      </c>
      <c r="J179" s="575">
        <f>'R.P. SEMANAL'!P179</f>
        <v>0</v>
      </c>
      <c r="K179" s="565">
        <f t="shared" si="81"/>
        <v>0</v>
      </c>
      <c r="L179" s="565">
        <f t="shared" si="82"/>
        <v>0</v>
      </c>
      <c r="M179" s="575">
        <f>'R.P. SEMANAL'!R179</f>
        <v>0</v>
      </c>
      <c r="N179" s="565">
        <f t="shared" si="74"/>
        <v>0</v>
      </c>
      <c r="O179" s="565">
        <f t="shared" si="83"/>
        <v>0</v>
      </c>
      <c r="P179" s="575">
        <f>'R.P. SEMANAL'!T179</f>
        <v>0</v>
      </c>
      <c r="Q179" s="565">
        <f t="shared" si="84"/>
        <v>0</v>
      </c>
      <c r="R179" s="565">
        <f t="shared" si="85"/>
        <v>0</v>
      </c>
      <c r="S179" s="575">
        <f>'R.P. SEMANAL'!V179</f>
        <v>0</v>
      </c>
      <c r="T179" s="835">
        <f t="shared" si="86"/>
        <v>0</v>
      </c>
      <c r="U179" s="835">
        <f t="shared" si="87"/>
        <v>0</v>
      </c>
      <c r="V179" s="575">
        <f>'R.P. SEMANAL'!X179</f>
        <v>0</v>
      </c>
      <c r="W179" s="565">
        <f t="shared" si="75"/>
        <v>0</v>
      </c>
      <c r="X179" s="565">
        <f t="shared" si="88"/>
        <v>0</v>
      </c>
      <c r="Y179" s="575">
        <f>'R.P. SEMANAL'!Z179</f>
        <v>0</v>
      </c>
      <c r="Z179" s="565">
        <f t="shared" si="89"/>
        <v>0</v>
      </c>
      <c r="AA179" s="565">
        <f t="shared" si="90"/>
        <v>0</v>
      </c>
      <c r="AB179" s="575">
        <f>'R.P. SEMANAL'!AB179</f>
        <v>0</v>
      </c>
      <c r="AC179" s="565">
        <f t="shared" si="91"/>
        <v>0</v>
      </c>
      <c r="AD179" s="565">
        <f t="shared" si="92"/>
        <v>0</v>
      </c>
      <c r="AE179" s="575">
        <f>'R.P. SEMANAL'!AD179</f>
        <v>0</v>
      </c>
      <c r="AF179" s="565">
        <f t="shared" si="93"/>
        <v>0</v>
      </c>
      <c r="AG179" s="565">
        <f t="shared" si="94"/>
        <v>0</v>
      </c>
      <c r="AH179" s="575">
        <f>'R.P. SEMANAL'!AF179</f>
        <v>0</v>
      </c>
      <c r="AI179" s="565">
        <f t="shared" si="95"/>
        <v>0</v>
      </c>
      <c r="AJ179" s="565">
        <f t="shared" si="96"/>
        <v>0</v>
      </c>
      <c r="AK179" s="575">
        <f>'R.P. SEMANAL'!AH179</f>
        <v>0</v>
      </c>
      <c r="AL179" s="565">
        <f t="shared" si="97"/>
        <v>0</v>
      </c>
      <c r="AM179" s="565">
        <f t="shared" si="98"/>
        <v>0</v>
      </c>
      <c r="AN179" s="575">
        <f>'R.P. SEMANAL'!AJ179</f>
        <v>0</v>
      </c>
      <c r="AO179" s="565">
        <f t="shared" si="76"/>
        <v>0</v>
      </c>
      <c r="AP179" s="565">
        <f t="shared" si="99"/>
        <v>0</v>
      </c>
      <c r="AQ179" s="575">
        <f>'R.P. SEMANAL'!AL179</f>
        <v>0</v>
      </c>
      <c r="AR179" s="565">
        <f t="shared" si="100"/>
        <v>0</v>
      </c>
      <c r="AS179" s="565">
        <f t="shared" si="101"/>
        <v>0</v>
      </c>
      <c r="AT179" s="575">
        <f>'R.P. SEMANAL'!AN179</f>
        <v>0</v>
      </c>
      <c r="AU179" s="565">
        <f t="shared" si="102"/>
        <v>0</v>
      </c>
      <c r="AV179" s="565">
        <f t="shared" si="103"/>
        <v>0</v>
      </c>
      <c r="AW179" s="575">
        <f>'R.P. SEMANAL'!AP179</f>
        <v>0</v>
      </c>
      <c r="AX179" s="636">
        <f t="shared" si="104"/>
        <v>0</v>
      </c>
      <c r="AY179" s="775">
        <f t="shared" si="105"/>
        <v>0</v>
      </c>
      <c r="AZ179" s="847">
        <f t="shared" si="73"/>
        <v>0</v>
      </c>
      <c r="BA179" s="846">
        <f t="shared" si="73"/>
        <v>0</v>
      </c>
      <c r="BB179" s="849">
        <f t="shared" si="107"/>
        <v>0</v>
      </c>
      <c r="BC179" s="782"/>
      <c r="BD179" s="633">
        <f>'R.P. SEMANAL'!BZ179</f>
        <v>0</v>
      </c>
      <c r="BE179" s="633">
        <f>'R.P. SEMANAL'!CB179</f>
        <v>0</v>
      </c>
      <c r="BF179" s="633">
        <f>'R.P. SEMANAL'!CD179</f>
        <v>0</v>
      </c>
      <c r="BG179" s="633">
        <f>'R.P. SEMANAL'!CF179</f>
        <v>0</v>
      </c>
      <c r="BH179" s="633">
        <f>'R.P. SEMANAL'!CH179</f>
        <v>0</v>
      </c>
      <c r="BI179" s="633">
        <f>'R.P. SEMANAL'!CJ179</f>
        <v>0</v>
      </c>
      <c r="BJ179" s="633">
        <f>'R.P. SEMANAL'!CL179</f>
        <v>0</v>
      </c>
      <c r="BK179" s="633">
        <f>'R.P. SEMANAL'!CN179</f>
        <v>0</v>
      </c>
      <c r="BL179" s="633">
        <f>'R.P. SEMANAL'!CP179</f>
        <v>0</v>
      </c>
      <c r="BM179" s="858">
        <f t="shared" si="106"/>
        <v>0</v>
      </c>
      <c r="BN179" s="1018" t="str">
        <f>IF('R.P. SEMANAL'!CX179="","",'R.P. SEMANAL'!CX179)</f>
        <v/>
      </c>
      <c r="BO179" s="1019"/>
      <c r="BP179" s="1020"/>
    </row>
    <row r="180" spans="1:68" ht="22.5" customHeight="1" x14ac:dyDescent="0.2">
      <c r="A180" s="1027"/>
      <c r="B180" s="862" t="str">
        <f>IF('R.P. SEMANAL'!J180="","",'R.P. SEMANAL'!J180)</f>
        <v/>
      </c>
      <c r="C180" s="577" t="str">
        <f>IF('R.P. SEMANAL'!K180="","",'R.P. SEMANAL'!K180)</f>
        <v/>
      </c>
      <c r="D180" s="575">
        <f>'R.P. SEMANAL'!L180</f>
        <v>0</v>
      </c>
      <c r="E180" s="576">
        <f t="shared" si="77"/>
        <v>0</v>
      </c>
      <c r="F180" s="576">
        <f t="shared" si="78"/>
        <v>0</v>
      </c>
      <c r="G180" s="575">
        <f>'R.P. SEMANAL'!N180</f>
        <v>0</v>
      </c>
      <c r="H180" s="565">
        <f t="shared" si="79"/>
        <v>0</v>
      </c>
      <c r="I180" s="565">
        <f t="shared" si="80"/>
        <v>0</v>
      </c>
      <c r="J180" s="575">
        <f>'R.P. SEMANAL'!P180</f>
        <v>0</v>
      </c>
      <c r="K180" s="565">
        <f t="shared" si="81"/>
        <v>0</v>
      </c>
      <c r="L180" s="565">
        <f t="shared" si="82"/>
        <v>0</v>
      </c>
      <c r="M180" s="575">
        <f>'R.P. SEMANAL'!R180</f>
        <v>0</v>
      </c>
      <c r="N180" s="565">
        <f t="shared" si="74"/>
        <v>0</v>
      </c>
      <c r="O180" s="565">
        <f t="shared" si="83"/>
        <v>0</v>
      </c>
      <c r="P180" s="575">
        <f>'R.P. SEMANAL'!T180</f>
        <v>0</v>
      </c>
      <c r="Q180" s="565">
        <f t="shared" si="84"/>
        <v>0</v>
      </c>
      <c r="R180" s="565">
        <f t="shared" si="85"/>
        <v>0</v>
      </c>
      <c r="S180" s="575">
        <f>'R.P. SEMANAL'!V180</f>
        <v>0</v>
      </c>
      <c r="T180" s="835">
        <f t="shared" si="86"/>
        <v>0</v>
      </c>
      <c r="U180" s="835">
        <f t="shared" si="87"/>
        <v>0</v>
      </c>
      <c r="V180" s="575">
        <f>'R.P. SEMANAL'!X180</f>
        <v>0</v>
      </c>
      <c r="W180" s="565">
        <f t="shared" si="75"/>
        <v>0</v>
      </c>
      <c r="X180" s="565">
        <f t="shared" si="88"/>
        <v>0</v>
      </c>
      <c r="Y180" s="575">
        <f>'R.P. SEMANAL'!Z180</f>
        <v>0</v>
      </c>
      <c r="Z180" s="565">
        <f t="shared" si="89"/>
        <v>0</v>
      </c>
      <c r="AA180" s="565">
        <f t="shared" si="90"/>
        <v>0</v>
      </c>
      <c r="AB180" s="575">
        <f>'R.P. SEMANAL'!AB180</f>
        <v>0</v>
      </c>
      <c r="AC180" s="565">
        <f t="shared" si="91"/>
        <v>0</v>
      </c>
      <c r="AD180" s="565">
        <f t="shared" si="92"/>
        <v>0</v>
      </c>
      <c r="AE180" s="575">
        <f>'R.P. SEMANAL'!AD180</f>
        <v>0</v>
      </c>
      <c r="AF180" s="565">
        <f t="shared" si="93"/>
        <v>0</v>
      </c>
      <c r="AG180" s="565">
        <f t="shared" si="94"/>
        <v>0</v>
      </c>
      <c r="AH180" s="575">
        <f>'R.P. SEMANAL'!AF180</f>
        <v>0</v>
      </c>
      <c r="AI180" s="565">
        <f t="shared" si="95"/>
        <v>0</v>
      </c>
      <c r="AJ180" s="565">
        <f t="shared" si="96"/>
        <v>0</v>
      </c>
      <c r="AK180" s="575">
        <f>'R.P. SEMANAL'!AH180</f>
        <v>0</v>
      </c>
      <c r="AL180" s="565">
        <f t="shared" si="97"/>
        <v>0</v>
      </c>
      <c r="AM180" s="565">
        <f t="shared" si="98"/>
        <v>0</v>
      </c>
      <c r="AN180" s="575">
        <f>'R.P. SEMANAL'!AJ180</f>
        <v>0</v>
      </c>
      <c r="AO180" s="565">
        <f t="shared" si="76"/>
        <v>0</v>
      </c>
      <c r="AP180" s="565">
        <f t="shared" si="99"/>
        <v>0</v>
      </c>
      <c r="AQ180" s="575">
        <f>'R.P. SEMANAL'!AL180</f>
        <v>0</v>
      </c>
      <c r="AR180" s="565">
        <f t="shared" si="100"/>
        <v>0</v>
      </c>
      <c r="AS180" s="565">
        <f t="shared" si="101"/>
        <v>0</v>
      </c>
      <c r="AT180" s="575">
        <f>'R.P. SEMANAL'!AN180</f>
        <v>0</v>
      </c>
      <c r="AU180" s="565">
        <f t="shared" si="102"/>
        <v>0</v>
      </c>
      <c r="AV180" s="565">
        <f t="shared" si="103"/>
        <v>0</v>
      </c>
      <c r="AW180" s="575">
        <f>'R.P. SEMANAL'!AP180</f>
        <v>0</v>
      </c>
      <c r="AX180" s="636">
        <f t="shared" si="104"/>
        <v>0</v>
      </c>
      <c r="AY180" s="775">
        <f t="shared" si="105"/>
        <v>0</v>
      </c>
      <c r="AZ180" s="847">
        <f t="shared" ref="AZ180:BA243" si="108">E180+H180+K180+N180+Q180+T180+W180+Z180+AC180+AF180+AI180+AL180+AO180+AR180+AU180+AX180</f>
        <v>0</v>
      </c>
      <c r="BA180" s="846">
        <f t="shared" si="108"/>
        <v>0</v>
      </c>
      <c r="BB180" s="849">
        <f t="shared" si="107"/>
        <v>0</v>
      </c>
      <c r="BC180" s="782"/>
      <c r="BD180" s="633">
        <f>'R.P. SEMANAL'!BZ180</f>
        <v>0</v>
      </c>
      <c r="BE180" s="633">
        <f>'R.P. SEMANAL'!CB180</f>
        <v>0</v>
      </c>
      <c r="BF180" s="633">
        <f>'R.P. SEMANAL'!CD180</f>
        <v>0</v>
      </c>
      <c r="BG180" s="633">
        <f>'R.P. SEMANAL'!CF180</f>
        <v>0</v>
      </c>
      <c r="BH180" s="633">
        <f>'R.P. SEMANAL'!CH180</f>
        <v>0</v>
      </c>
      <c r="BI180" s="633">
        <f>'R.P. SEMANAL'!CJ180</f>
        <v>0</v>
      </c>
      <c r="BJ180" s="633">
        <f>'R.P. SEMANAL'!CL180</f>
        <v>0</v>
      </c>
      <c r="BK180" s="633">
        <f>'R.P. SEMANAL'!CN180</f>
        <v>0</v>
      </c>
      <c r="BL180" s="633">
        <f>'R.P. SEMANAL'!CP180</f>
        <v>0</v>
      </c>
      <c r="BM180" s="858">
        <f t="shared" si="106"/>
        <v>0</v>
      </c>
      <c r="BN180" s="1018" t="str">
        <f>IF('R.P. SEMANAL'!CX180="","",'R.P. SEMANAL'!CX180)</f>
        <v/>
      </c>
      <c r="BO180" s="1019"/>
      <c r="BP180" s="1020"/>
    </row>
    <row r="181" spans="1:68" ht="22.5" customHeight="1" x14ac:dyDescent="0.2">
      <c r="A181" s="1027"/>
      <c r="B181" s="862" t="str">
        <f>IF('R.P. SEMANAL'!J181="","",'R.P. SEMANAL'!J181)</f>
        <v/>
      </c>
      <c r="C181" s="577" t="str">
        <f>IF('R.P. SEMANAL'!K181="","",'R.P. SEMANAL'!K181)</f>
        <v/>
      </c>
      <c r="D181" s="575">
        <f>'R.P. SEMANAL'!L181</f>
        <v>0</v>
      </c>
      <c r="E181" s="576">
        <f t="shared" si="77"/>
        <v>0</v>
      </c>
      <c r="F181" s="576">
        <f t="shared" si="78"/>
        <v>0</v>
      </c>
      <c r="G181" s="575">
        <f>'R.P. SEMANAL'!N181</f>
        <v>0</v>
      </c>
      <c r="H181" s="565">
        <f t="shared" si="79"/>
        <v>0</v>
      </c>
      <c r="I181" s="565">
        <f t="shared" si="80"/>
        <v>0</v>
      </c>
      <c r="J181" s="575">
        <f>'R.P. SEMANAL'!P181</f>
        <v>0</v>
      </c>
      <c r="K181" s="565">
        <f t="shared" si="81"/>
        <v>0</v>
      </c>
      <c r="L181" s="565">
        <f t="shared" si="82"/>
        <v>0</v>
      </c>
      <c r="M181" s="575">
        <f>'R.P. SEMANAL'!R181</f>
        <v>0</v>
      </c>
      <c r="N181" s="565">
        <f t="shared" si="74"/>
        <v>0</v>
      </c>
      <c r="O181" s="565">
        <f t="shared" si="83"/>
        <v>0</v>
      </c>
      <c r="P181" s="575">
        <f>'R.P. SEMANAL'!T181</f>
        <v>0</v>
      </c>
      <c r="Q181" s="565">
        <f t="shared" si="84"/>
        <v>0</v>
      </c>
      <c r="R181" s="565">
        <f t="shared" si="85"/>
        <v>0</v>
      </c>
      <c r="S181" s="575">
        <f>'R.P. SEMANAL'!V181</f>
        <v>0</v>
      </c>
      <c r="T181" s="835">
        <f t="shared" si="86"/>
        <v>0</v>
      </c>
      <c r="U181" s="835">
        <f t="shared" si="87"/>
        <v>0</v>
      </c>
      <c r="V181" s="575">
        <f>'R.P. SEMANAL'!X181</f>
        <v>0</v>
      </c>
      <c r="W181" s="565">
        <f t="shared" si="75"/>
        <v>0</v>
      </c>
      <c r="X181" s="565">
        <f t="shared" si="88"/>
        <v>0</v>
      </c>
      <c r="Y181" s="575">
        <f>'R.P. SEMANAL'!Z181</f>
        <v>0</v>
      </c>
      <c r="Z181" s="565">
        <f t="shared" si="89"/>
        <v>0</v>
      </c>
      <c r="AA181" s="565">
        <f t="shared" si="90"/>
        <v>0</v>
      </c>
      <c r="AB181" s="575">
        <f>'R.P. SEMANAL'!AB181</f>
        <v>0</v>
      </c>
      <c r="AC181" s="565">
        <f t="shared" si="91"/>
        <v>0</v>
      </c>
      <c r="AD181" s="565">
        <f t="shared" si="92"/>
        <v>0</v>
      </c>
      <c r="AE181" s="575">
        <f>'R.P. SEMANAL'!AD181</f>
        <v>0</v>
      </c>
      <c r="AF181" s="565">
        <f t="shared" si="93"/>
        <v>0</v>
      </c>
      <c r="AG181" s="565">
        <f t="shared" si="94"/>
        <v>0</v>
      </c>
      <c r="AH181" s="575">
        <f>'R.P. SEMANAL'!AF181</f>
        <v>0</v>
      </c>
      <c r="AI181" s="565">
        <f t="shared" si="95"/>
        <v>0</v>
      </c>
      <c r="AJ181" s="565">
        <f t="shared" si="96"/>
        <v>0</v>
      </c>
      <c r="AK181" s="575">
        <f>'R.P. SEMANAL'!AH181</f>
        <v>0</v>
      </c>
      <c r="AL181" s="565">
        <f t="shared" si="97"/>
        <v>0</v>
      </c>
      <c r="AM181" s="565">
        <f t="shared" si="98"/>
        <v>0</v>
      </c>
      <c r="AN181" s="575">
        <f>'R.P. SEMANAL'!AJ181</f>
        <v>0</v>
      </c>
      <c r="AO181" s="565">
        <f t="shared" si="76"/>
        <v>0</v>
      </c>
      <c r="AP181" s="565">
        <f t="shared" si="99"/>
        <v>0</v>
      </c>
      <c r="AQ181" s="575">
        <f>'R.P. SEMANAL'!AL181</f>
        <v>0</v>
      </c>
      <c r="AR181" s="565">
        <f t="shared" si="100"/>
        <v>0</v>
      </c>
      <c r="AS181" s="565">
        <f t="shared" si="101"/>
        <v>0</v>
      </c>
      <c r="AT181" s="575">
        <f>'R.P. SEMANAL'!AN181</f>
        <v>0</v>
      </c>
      <c r="AU181" s="565">
        <f t="shared" si="102"/>
        <v>0</v>
      </c>
      <c r="AV181" s="565">
        <f t="shared" si="103"/>
        <v>0</v>
      </c>
      <c r="AW181" s="575">
        <f>'R.P. SEMANAL'!AP181</f>
        <v>0</v>
      </c>
      <c r="AX181" s="636">
        <f t="shared" si="104"/>
        <v>0</v>
      </c>
      <c r="AY181" s="775">
        <f t="shared" si="105"/>
        <v>0</v>
      </c>
      <c r="AZ181" s="847">
        <f t="shared" si="108"/>
        <v>0</v>
      </c>
      <c r="BA181" s="846">
        <f t="shared" si="108"/>
        <v>0</v>
      </c>
      <c r="BB181" s="849">
        <f t="shared" si="107"/>
        <v>0</v>
      </c>
      <c r="BC181" s="782"/>
      <c r="BD181" s="633">
        <f>'R.P. SEMANAL'!BZ181</f>
        <v>0</v>
      </c>
      <c r="BE181" s="633">
        <f>'R.P. SEMANAL'!CB181</f>
        <v>0</v>
      </c>
      <c r="BF181" s="633">
        <f>'R.P. SEMANAL'!CD181</f>
        <v>0</v>
      </c>
      <c r="BG181" s="633">
        <f>'R.P. SEMANAL'!CF181</f>
        <v>0</v>
      </c>
      <c r="BH181" s="633">
        <f>'R.P. SEMANAL'!CH181</f>
        <v>0</v>
      </c>
      <c r="BI181" s="633">
        <f>'R.P. SEMANAL'!CJ181</f>
        <v>0</v>
      </c>
      <c r="BJ181" s="633">
        <f>'R.P. SEMANAL'!CL181</f>
        <v>0</v>
      </c>
      <c r="BK181" s="633">
        <f>'R.P. SEMANAL'!CN181</f>
        <v>0</v>
      </c>
      <c r="BL181" s="633">
        <f>'R.P. SEMANAL'!CP181</f>
        <v>0</v>
      </c>
      <c r="BM181" s="858">
        <f t="shared" si="106"/>
        <v>0</v>
      </c>
      <c r="BN181" s="1018" t="str">
        <f>IF('R.P. SEMANAL'!CX181="","",'R.P. SEMANAL'!CX181)</f>
        <v/>
      </c>
      <c r="BO181" s="1019"/>
      <c r="BP181" s="1020"/>
    </row>
    <row r="182" spans="1:68" ht="22.5" customHeight="1" x14ac:dyDescent="0.2">
      <c r="A182" s="1027"/>
      <c r="B182" s="862" t="str">
        <f>IF('R.P. SEMANAL'!J182="","",'R.P. SEMANAL'!J182)</f>
        <v/>
      </c>
      <c r="C182" s="577" t="str">
        <f>IF('R.P. SEMANAL'!K182="","",'R.P. SEMANAL'!K182)</f>
        <v/>
      </c>
      <c r="D182" s="575">
        <f>'R.P. SEMANAL'!L182</f>
        <v>0</v>
      </c>
      <c r="E182" s="576">
        <f t="shared" si="77"/>
        <v>0</v>
      </c>
      <c r="F182" s="576">
        <f t="shared" si="78"/>
        <v>0</v>
      </c>
      <c r="G182" s="575">
        <f>'R.P. SEMANAL'!N182</f>
        <v>0</v>
      </c>
      <c r="H182" s="565">
        <f t="shared" si="79"/>
        <v>0</v>
      </c>
      <c r="I182" s="565">
        <f t="shared" si="80"/>
        <v>0</v>
      </c>
      <c r="J182" s="575">
        <f>'R.P. SEMANAL'!P182</f>
        <v>0</v>
      </c>
      <c r="K182" s="565">
        <f t="shared" si="81"/>
        <v>0</v>
      </c>
      <c r="L182" s="565">
        <f t="shared" si="82"/>
        <v>0</v>
      </c>
      <c r="M182" s="575">
        <f>'R.P. SEMANAL'!R182</f>
        <v>0</v>
      </c>
      <c r="N182" s="565">
        <f t="shared" si="74"/>
        <v>0</v>
      </c>
      <c r="O182" s="565">
        <f t="shared" si="83"/>
        <v>0</v>
      </c>
      <c r="P182" s="575">
        <f>'R.P. SEMANAL'!T182</f>
        <v>0</v>
      </c>
      <c r="Q182" s="565">
        <f t="shared" si="84"/>
        <v>0</v>
      </c>
      <c r="R182" s="565">
        <f t="shared" si="85"/>
        <v>0</v>
      </c>
      <c r="S182" s="575">
        <f>'R.P. SEMANAL'!V182</f>
        <v>0</v>
      </c>
      <c r="T182" s="835">
        <f t="shared" si="86"/>
        <v>0</v>
      </c>
      <c r="U182" s="835">
        <f t="shared" si="87"/>
        <v>0</v>
      </c>
      <c r="V182" s="575">
        <f>'R.P. SEMANAL'!X182</f>
        <v>0</v>
      </c>
      <c r="W182" s="565">
        <f t="shared" si="75"/>
        <v>0</v>
      </c>
      <c r="X182" s="565">
        <f t="shared" si="88"/>
        <v>0</v>
      </c>
      <c r="Y182" s="575">
        <f>'R.P. SEMANAL'!Z182</f>
        <v>0</v>
      </c>
      <c r="Z182" s="565">
        <f t="shared" si="89"/>
        <v>0</v>
      </c>
      <c r="AA182" s="565">
        <f t="shared" si="90"/>
        <v>0</v>
      </c>
      <c r="AB182" s="575">
        <f>'R.P. SEMANAL'!AB182</f>
        <v>0</v>
      </c>
      <c r="AC182" s="565">
        <f t="shared" si="91"/>
        <v>0</v>
      </c>
      <c r="AD182" s="565">
        <f t="shared" si="92"/>
        <v>0</v>
      </c>
      <c r="AE182" s="575">
        <f>'R.P. SEMANAL'!AD182</f>
        <v>0</v>
      </c>
      <c r="AF182" s="565">
        <f t="shared" si="93"/>
        <v>0</v>
      </c>
      <c r="AG182" s="565">
        <f t="shared" si="94"/>
        <v>0</v>
      </c>
      <c r="AH182" s="575">
        <f>'R.P. SEMANAL'!AF182</f>
        <v>0</v>
      </c>
      <c r="AI182" s="565">
        <f t="shared" si="95"/>
        <v>0</v>
      </c>
      <c r="AJ182" s="565">
        <f t="shared" si="96"/>
        <v>0</v>
      </c>
      <c r="AK182" s="575">
        <f>'R.P. SEMANAL'!AH182</f>
        <v>0</v>
      </c>
      <c r="AL182" s="565">
        <f t="shared" si="97"/>
        <v>0</v>
      </c>
      <c r="AM182" s="565">
        <f t="shared" si="98"/>
        <v>0</v>
      </c>
      <c r="AN182" s="575">
        <f>'R.P. SEMANAL'!AJ182</f>
        <v>0</v>
      </c>
      <c r="AO182" s="565">
        <f t="shared" si="76"/>
        <v>0</v>
      </c>
      <c r="AP182" s="565">
        <f t="shared" si="99"/>
        <v>0</v>
      </c>
      <c r="AQ182" s="575">
        <f>'R.P. SEMANAL'!AL182</f>
        <v>0</v>
      </c>
      <c r="AR182" s="565">
        <f t="shared" si="100"/>
        <v>0</v>
      </c>
      <c r="AS182" s="565">
        <f t="shared" si="101"/>
        <v>0</v>
      </c>
      <c r="AT182" s="575">
        <f>'R.P. SEMANAL'!AN182</f>
        <v>0</v>
      </c>
      <c r="AU182" s="565">
        <f t="shared" si="102"/>
        <v>0</v>
      </c>
      <c r="AV182" s="565">
        <f t="shared" si="103"/>
        <v>0</v>
      </c>
      <c r="AW182" s="575">
        <f>'R.P. SEMANAL'!AP182</f>
        <v>0</v>
      </c>
      <c r="AX182" s="636">
        <f t="shared" si="104"/>
        <v>0</v>
      </c>
      <c r="AY182" s="775">
        <f t="shared" si="105"/>
        <v>0</v>
      </c>
      <c r="AZ182" s="847">
        <f t="shared" si="108"/>
        <v>0</v>
      </c>
      <c r="BA182" s="846">
        <f t="shared" si="108"/>
        <v>0</v>
      </c>
      <c r="BB182" s="849">
        <f t="shared" si="107"/>
        <v>0</v>
      </c>
      <c r="BC182" s="782"/>
      <c r="BD182" s="633">
        <f>'R.P. SEMANAL'!BZ182</f>
        <v>0</v>
      </c>
      <c r="BE182" s="633">
        <f>'R.P. SEMANAL'!CB182</f>
        <v>0</v>
      </c>
      <c r="BF182" s="633">
        <f>'R.P. SEMANAL'!CD182</f>
        <v>0</v>
      </c>
      <c r="BG182" s="633">
        <f>'R.P. SEMANAL'!CF182</f>
        <v>0</v>
      </c>
      <c r="BH182" s="633">
        <f>'R.P. SEMANAL'!CH182</f>
        <v>0</v>
      </c>
      <c r="BI182" s="633">
        <f>'R.P. SEMANAL'!CJ182</f>
        <v>0</v>
      </c>
      <c r="BJ182" s="633">
        <f>'R.P. SEMANAL'!CL182</f>
        <v>0</v>
      </c>
      <c r="BK182" s="633">
        <f>'R.P. SEMANAL'!CN182</f>
        <v>0</v>
      </c>
      <c r="BL182" s="633">
        <f>'R.P. SEMANAL'!CP182</f>
        <v>0</v>
      </c>
      <c r="BM182" s="858">
        <f t="shared" si="106"/>
        <v>0</v>
      </c>
      <c r="BN182" s="1018" t="str">
        <f>IF('R.P. SEMANAL'!CX182="","",'R.P. SEMANAL'!CX182)</f>
        <v/>
      </c>
      <c r="BO182" s="1019"/>
      <c r="BP182" s="1020"/>
    </row>
    <row r="183" spans="1:68" ht="22.5" customHeight="1" x14ac:dyDescent="0.2">
      <c r="A183" s="1027"/>
      <c r="B183" s="862" t="str">
        <f>IF('R.P. SEMANAL'!J183="","",'R.P. SEMANAL'!J183)</f>
        <v/>
      </c>
      <c r="C183" s="577" t="str">
        <f>IF('R.P. SEMANAL'!K183="","",'R.P. SEMANAL'!K183)</f>
        <v/>
      </c>
      <c r="D183" s="575">
        <f>'R.P. SEMANAL'!L183</f>
        <v>0</v>
      </c>
      <c r="E183" s="576">
        <f t="shared" si="77"/>
        <v>0</v>
      </c>
      <c r="F183" s="576">
        <f t="shared" si="78"/>
        <v>0</v>
      </c>
      <c r="G183" s="575">
        <f>'R.P. SEMANAL'!N183</f>
        <v>0</v>
      </c>
      <c r="H183" s="565">
        <f t="shared" si="79"/>
        <v>0</v>
      </c>
      <c r="I183" s="565">
        <f t="shared" si="80"/>
        <v>0</v>
      </c>
      <c r="J183" s="575">
        <f>'R.P. SEMANAL'!P183</f>
        <v>0</v>
      </c>
      <c r="K183" s="565">
        <f t="shared" si="81"/>
        <v>0</v>
      </c>
      <c r="L183" s="565">
        <f t="shared" si="82"/>
        <v>0</v>
      </c>
      <c r="M183" s="575">
        <f>'R.P. SEMANAL'!R183</f>
        <v>0</v>
      </c>
      <c r="N183" s="565">
        <f t="shared" si="74"/>
        <v>0</v>
      </c>
      <c r="O183" s="565">
        <f t="shared" si="83"/>
        <v>0</v>
      </c>
      <c r="P183" s="575">
        <f>'R.P. SEMANAL'!T183</f>
        <v>0</v>
      </c>
      <c r="Q183" s="565">
        <f t="shared" si="84"/>
        <v>0</v>
      </c>
      <c r="R183" s="565">
        <f t="shared" si="85"/>
        <v>0</v>
      </c>
      <c r="S183" s="575">
        <f>'R.P. SEMANAL'!V183</f>
        <v>0</v>
      </c>
      <c r="T183" s="835">
        <f t="shared" si="86"/>
        <v>0</v>
      </c>
      <c r="U183" s="835">
        <f t="shared" si="87"/>
        <v>0</v>
      </c>
      <c r="V183" s="575">
        <f>'R.P. SEMANAL'!X183</f>
        <v>0</v>
      </c>
      <c r="W183" s="565">
        <f t="shared" si="75"/>
        <v>0</v>
      </c>
      <c r="X183" s="565">
        <f t="shared" si="88"/>
        <v>0</v>
      </c>
      <c r="Y183" s="575">
        <f>'R.P. SEMANAL'!Z183</f>
        <v>0</v>
      </c>
      <c r="Z183" s="565">
        <f t="shared" si="89"/>
        <v>0</v>
      </c>
      <c r="AA183" s="565">
        <f t="shared" si="90"/>
        <v>0</v>
      </c>
      <c r="AB183" s="575">
        <f>'R.P. SEMANAL'!AB183</f>
        <v>0</v>
      </c>
      <c r="AC183" s="565">
        <f t="shared" si="91"/>
        <v>0</v>
      </c>
      <c r="AD183" s="565">
        <f t="shared" si="92"/>
        <v>0</v>
      </c>
      <c r="AE183" s="575">
        <f>'R.P. SEMANAL'!AD183</f>
        <v>0</v>
      </c>
      <c r="AF183" s="565">
        <f t="shared" si="93"/>
        <v>0</v>
      </c>
      <c r="AG183" s="565">
        <f t="shared" si="94"/>
        <v>0</v>
      </c>
      <c r="AH183" s="575">
        <f>'R.P. SEMANAL'!AF183</f>
        <v>0</v>
      </c>
      <c r="AI183" s="565">
        <f t="shared" si="95"/>
        <v>0</v>
      </c>
      <c r="AJ183" s="565">
        <f t="shared" si="96"/>
        <v>0</v>
      </c>
      <c r="AK183" s="575">
        <f>'R.P. SEMANAL'!AH183</f>
        <v>0</v>
      </c>
      <c r="AL183" s="565">
        <f t="shared" si="97"/>
        <v>0</v>
      </c>
      <c r="AM183" s="565">
        <f t="shared" si="98"/>
        <v>0</v>
      </c>
      <c r="AN183" s="575">
        <f>'R.P. SEMANAL'!AJ183</f>
        <v>0</v>
      </c>
      <c r="AO183" s="565">
        <f t="shared" si="76"/>
        <v>0</v>
      </c>
      <c r="AP183" s="565">
        <f t="shared" si="99"/>
        <v>0</v>
      </c>
      <c r="AQ183" s="575">
        <f>'R.P. SEMANAL'!AL183</f>
        <v>0</v>
      </c>
      <c r="AR183" s="565">
        <f t="shared" si="100"/>
        <v>0</v>
      </c>
      <c r="AS183" s="565">
        <f t="shared" si="101"/>
        <v>0</v>
      </c>
      <c r="AT183" s="575">
        <f>'R.P. SEMANAL'!AN183</f>
        <v>0</v>
      </c>
      <c r="AU183" s="565">
        <f t="shared" si="102"/>
        <v>0</v>
      </c>
      <c r="AV183" s="565">
        <f t="shared" si="103"/>
        <v>0</v>
      </c>
      <c r="AW183" s="575">
        <f>'R.P. SEMANAL'!AP183</f>
        <v>0</v>
      </c>
      <c r="AX183" s="636">
        <f t="shared" si="104"/>
        <v>0</v>
      </c>
      <c r="AY183" s="775">
        <f t="shared" si="105"/>
        <v>0</v>
      </c>
      <c r="AZ183" s="847">
        <f t="shared" si="108"/>
        <v>0</v>
      </c>
      <c r="BA183" s="846">
        <f t="shared" si="108"/>
        <v>0</v>
      </c>
      <c r="BB183" s="849">
        <f t="shared" si="107"/>
        <v>0</v>
      </c>
      <c r="BC183" s="782"/>
      <c r="BD183" s="633">
        <f>'R.P. SEMANAL'!BZ183</f>
        <v>0</v>
      </c>
      <c r="BE183" s="633">
        <f>'R.P. SEMANAL'!CB183</f>
        <v>0</v>
      </c>
      <c r="BF183" s="633">
        <f>'R.P. SEMANAL'!CD183</f>
        <v>0</v>
      </c>
      <c r="BG183" s="633">
        <f>'R.P. SEMANAL'!CF183</f>
        <v>0</v>
      </c>
      <c r="BH183" s="633">
        <f>'R.P. SEMANAL'!CH183</f>
        <v>0</v>
      </c>
      <c r="BI183" s="633">
        <f>'R.P. SEMANAL'!CJ183</f>
        <v>0</v>
      </c>
      <c r="BJ183" s="633">
        <f>'R.P. SEMANAL'!CL183</f>
        <v>0</v>
      </c>
      <c r="BK183" s="633">
        <f>'R.P. SEMANAL'!CN183</f>
        <v>0</v>
      </c>
      <c r="BL183" s="633">
        <f>'R.P. SEMANAL'!CP183</f>
        <v>0</v>
      </c>
      <c r="BM183" s="858">
        <f t="shared" si="106"/>
        <v>0</v>
      </c>
      <c r="BN183" s="1018" t="str">
        <f>IF('R.P. SEMANAL'!CX183="","",'R.P. SEMANAL'!CX183)</f>
        <v/>
      </c>
      <c r="BO183" s="1019"/>
      <c r="BP183" s="1020"/>
    </row>
    <row r="184" spans="1:68" ht="22.5" customHeight="1" x14ac:dyDescent="0.2">
      <c r="A184" s="1027"/>
      <c r="B184" s="862" t="str">
        <f>IF('R.P. SEMANAL'!J184="","",'R.P. SEMANAL'!J184)</f>
        <v/>
      </c>
      <c r="C184" s="577" t="str">
        <f>IF('R.P. SEMANAL'!K184="","",'R.P. SEMANAL'!K184)</f>
        <v/>
      </c>
      <c r="D184" s="575">
        <f>'R.P. SEMANAL'!L184</f>
        <v>0</v>
      </c>
      <c r="E184" s="576">
        <f t="shared" si="77"/>
        <v>0</v>
      </c>
      <c r="F184" s="576">
        <f t="shared" si="78"/>
        <v>0</v>
      </c>
      <c r="G184" s="575">
        <f>'R.P. SEMANAL'!N184</f>
        <v>0</v>
      </c>
      <c r="H184" s="565">
        <f t="shared" si="79"/>
        <v>0</v>
      </c>
      <c r="I184" s="565">
        <f t="shared" si="80"/>
        <v>0</v>
      </c>
      <c r="J184" s="575">
        <f>'R.P. SEMANAL'!P184</f>
        <v>0</v>
      </c>
      <c r="K184" s="565">
        <f t="shared" si="81"/>
        <v>0</v>
      </c>
      <c r="L184" s="565">
        <f t="shared" si="82"/>
        <v>0</v>
      </c>
      <c r="M184" s="575">
        <f>'R.P. SEMANAL'!R184</f>
        <v>0</v>
      </c>
      <c r="N184" s="565">
        <f t="shared" si="74"/>
        <v>0</v>
      </c>
      <c r="O184" s="565">
        <f t="shared" si="83"/>
        <v>0</v>
      </c>
      <c r="P184" s="575">
        <f>'R.P. SEMANAL'!T184</f>
        <v>0</v>
      </c>
      <c r="Q184" s="565">
        <f t="shared" si="84"/>
        <v>0</v>
      </c>
      <c r="R184" s="565">
        <f t="shared" si="85"/>
        <v>0</v>
      </c>
      <c r="S184" s="575">
        <f>'R.P. SEMANAL'!V184</f>
        <v>0</v>
      </c>
      <c r="T184" s="835">
        <f t="shared" si="86"/>
        <v>0</v>
      </c>
      <c r="U184" s="835">
        <f t="shared" si="87"/>
        <v>0</v>
      </c>
      <c r="V184" s="575">
        <f>'R.P. SEMANAL'!X184</f>
        <v>0</v>
      </c>
      <c r="W184" s="565">
        <f t="shared" si="75"/>
        <v>0</v>
      </c>
      <c r="X184" s="565">
        <f t="shared" si="88"/>
        <v>0</v>
      </c>
      <c r="Y184" s="575">
        <f>'R.P. SEMANAL'!Z184</f>
        <v>0</v>
      </c>
      <c r="Z184" s="565">
        <f t="shared" si="89"/>
        <v>0</v>
      </c>
      <c r="AA184" s="565">
        <f t="shared" si="90"/>
        <v>0</v>
      </c>
      <c r="AB184" s="575">
        <f>'R.P. SEMANAL'!AB184</f>
        <v>0</v>
      </c>
      <c r="AC184" s="565">
        <f t="shared" si="91"/>
        <v>0</v>
      </c>
      <c r="AD184" s="565">
        <f t="shared" si="92"/>
        <v>0</v>
      </c>
      <c r="AE184" s="575">
        <f>'R.P. SEMANAL'!AD184</f>
        <v>0</v>
      </c>
      <c r="AF184" s="565">
        <f t="shared" si="93"/>
        <v>0</v>
      </c>
      <c r="AG184" s="565">
        <f t="shared" si="94"/>
        <v>0</v>
      </c>
      <c r="AH184" s="575">
        <f>'R.P. SEMANAL'!AF184</f>
        <v>0</v>
      </c>
      <c r="AI184" s="565">
        <f t="shared" si="95"/>
        <v>0</v>
      </c>
      <c r="AJ184" s="565">
        <f t="shared" si="96"/>
        <v>0</v>
      </c>
      <c r="AK184" s="575">
        <f>'R.P. SEMANAL'!AH184</f>
        <v>0</v>
      </c>
      <c r="AL184" s="565">
        <f t="shared" si="97"/>
        <v>0</v>
      </c>
      <c r="AM184" s="565">
        <f t="shared" si="98"/>
        <v>0</v>
      </c>
      <c r="AN184" s="575">
        <f>'R.P. SEMANAL'!AJ184</f>
        <v>0</v>
      </c>
      <c r="AO184" s="565">
        <f t="shared" si="76"/>
        <v>0</v>
      </c>
      <c r="AP184" s="565">
        <f t="shared" si="99"/>
        <v>0</v>
      </c>
      <c r="AQ184" s="575">
        <f>'R.P. SEMANAL'!AL184</f>
        <v>0</v>
      </c>
      <c r="AR184" s="565">
        <f t="shared" si="100"/>
        <v>0</v>
      </c>
      <c r="AS184" s="565">
        <f t="shared" si="101"/>
        <v>0</v>
      </c>
      <c r="AT184" s="575">
        <f>'R.P. SEMANAL'!AN184</f>
        <v>0</v>
      </c>
      <c r="AU184" s="565">
        <f t="shared" si="102"/>
        <v>0</v>
      </c>
      <c r="AV184" s="565">
        <f t="shared" si="103"/>
        <v>0</v>
      </c>
      <c r="AW184" s="575">
        <f>'R.P. SEMANAL'!AP184</f>
        <v>0</v>
      </c>
      <c r="AX184" s="636">
        <f t="shared" si="104"/>
        <v>0</v>
      </c>
      <c r="AY184" s="775">
        <f t="shared" si="105"/>
        <v>0</v>
      </c>
      <c r="AZ184" s="847">
        <f t="shared" si="108"/>
        <v>0</v>
      </c>
      <c r="BA184" s="846">
        <f t="shared" si="108"/>
        <v>0</v>
      </c>
      <c r="BB184" s="849">
        <f t="shared" si="107"/>
        <v>0</v>
      </c>
      <c r="BC184" s="782"/>
      <c r="BD184" s="633">
        <f>'R.P. SEMANAL'!BZ184</f>
        <v>0</v>
      </c>
      <c r="BE184" s="633">
        <f>'R.P. SEMANAL'!CB184</f>
        <v>0</v>
      </c>
      <c r="BF184" s="633">
        <f>'R.P. SEMANAL'!CD184</f>
        <v>0</v>
      </c>
      <c r="BG184" s="633">
        <f>'R.P. SEMANAL'!CF184</f>
        <v>0</v>
      </c>
      <c r="BH184" s="633">
        <f>'R.P. SEMANAL'!CH184</f>
        <v>0</v>
      </c>
      <c r="BI184" s="633">
        <f>'R.P. SEMANAL'!CJ184</f>
        <v>0</v>
      </c>
      <c r="BJ184" s="633">
        <f>'R.P. SEMANAL'!CL184</f>
        <v>0</v>
      </c>
      <c r="BK184" s="633">
        <f>'R.P. SEMANAL'!CN184</f>
        <v>0</v>
      </c>
      <c r="BL184" s="633">
        <f>'R.P. SEMANAL'!CP184</f>
        <v>0</v>
      </c>
      <c r="BM184" s="858">
        <f t="shared" si="106"/>
        <v>0</v>
      </c>
      <c r="BN184" s="1018" t="str">
        <f>IF('R.P. SEMANAL'!CX184="","",'R.P. SEMANAL'!CX184)</f>
        <v/>
      </c>
      <c r="BO184" s="1019"/>
      <c r="BP184" s="1020"/>
    </row>
    <row r="185" spans="1:68" ht="22.5" customHeight="1" x14ac:dyDescent="0.2">
      <c r="A185" s="1027"/>
      <c r="B185" s="862" t="str">
        <f>IF('R.P. SEMANAL'!J185="","",'R.P. SEMANAL'!J185)</f>
        <v/>
      </c>
      <c r="C185" s="577" t="str">
        <f>IF('R.P. SEMANAL'!K185="","",'R.P. SEMANAL'!K185)</f>
        <v/>
      </c>
      <c r="D185" s="575">
        <f>'R.P. SEMANAL'!L185</f>
        <v>0</v>
      </c>
      <c r="E185" s="576">
        <f t="shared" si="77"/>
        <v>0</v>
      </c>
      <c r="F185" s="576">
        <f t="shared" si="78"/>
        <v>0</v>
      </c>
      <c r="G185" s="575">
        <f>'R.P. SEMANAL'!N185</f>
        <v>0</v>
      </c>
      <c r="H185" s="565">
        <f t="shared" si="79"/>
        <v>0</v>
      </c>
      <c r="I185" s="565">
        <f t="shared" si="80"/>
        <v>0</v>
      </c>
      <c r="J185" s="575">
        <f>'R.P. SEMANAL'!P185</f>
        <v>0</v>
      </c>
      <c r="K185" s="565">
        <f t="shared" si="81"/>
        <v>0</v>
      </c>
      <c r="L185" s="565">
        <f t="shared" si="82"/>
        <v>0</v>
      </c>
      <c r="M185" s="575">
        <f>'R.P. SEMANAL'!R185</f>
        <v>0</v>
      </c>
      <c r="N185" s="565">
        <f t="shared" si="74"/>
        <v>0</v>
      </c>
      <c r="O185" s="565">
        <f t="shared" si="83"/>
        <v>0</v>
      </c>
      <c r="P185" s="575">
        <f>'R.P. SEMANAL'!T185</f>
        <v>0</v>
      </c>
      <c r="Q185" s="565">
        <f t="shared" si="84"/>
        <v>0</v>
      </c>
      <c r="R185" s="565">
        <f t="shared" si="85"/>
        <v>0</v>
      </c>
      <c r="S185" s="575">
        <f>'R.P. SEMANAL'!V185</f>
        <v>0</v>
      </c>
      <c r="T185" s="835">
        <f t="shared" si="86"/>
        <v>0</v>
      </c>
      <c r="U185" s="835">
        <f t="shared" si="87"/>
        <v>0</v>
      </c>
      <c r="V185" s="575">
        <f>'R.P. SEMANAL'!X185</f>
        <v>0</v>
      </c>
      <c r="W185" s="565">
        <f t="shared" si="75"/>
        <v>0</v>
      </c>
      <c r="X185" s="565">
        <f t="shared" si="88"/>
        <v>0</v>
      </c>
      <c r="Y185" s="575">
        <f>'R.P. SEMANAL'!Z185</f>
        <v>0</v>
      </c>
      <c r="Z185" s="565">
        <f t="shared" si="89"/>
        <v>0</v>
      </c>
      <c r="AA185" s="565">
        <f t="shared" si="90"/>
        <v>0</v>
      </c>
      <c r="AB185" s="575">
        <f>'R.P. SEMANAL'!AB185</f>
        <v>0</v>
      </c>
      <c r="AC185" s="565">
        <f t="shared" si="91"/>
        <v>0</v>
      </c>
      <c r="AD185" s="565">
        <f t="shared" si="92"/>
        <v>0</v>
      </c>
      <c r="AE185" s="575">
        <f>'R.P. SEMANAL'!AD185</f>
        <v>0</v>
      </c>
      <c r="AF185" s="565">
        <f t="shared" si="93"/>
        <v>0</v>
      </c>
      <c r="AG185" s="565">
        <f t="shared" si="94"/>
        <v>0</v>
      </c>
      <c r="AH185" s="575">
        <f>'R.P. SEMANAL'!AF185</f>
        <v>0</v>
      </c>
      <c r="AI185" s="565">
        <f t="shared" si="95"/>
        <v>0</v>
      </c>
      <c r="AJ185" s="565">
        <f t="shared" si="96"/>
        <v>0</v>
      </c>
      <c r="AK185" s="575">
        <f>'R.P. SEMANAL'!AH185</f>
        <v>0</v>
      </c>
      <c r="AL185" s="565">
        <f t="shared" si="97"/>
        <v>0</v>
      </c>
      <c r="AM185" s="565">
        <f t="shared" si="98"/>
        <v>0</v>
      </c>
      <c r="AN185" s="575">
        <f>'R.P. SEMANAL'!AJ185</f>
        <v>0</v>
      </c>
      <c r="AO185" s="565">
        <f t="shared" si="76"/>
        <v>0</v>
      </c>
      <c r="AP185" s="565">
        <f t="shared" si="99"/>
        <v>0</v>
      </c>
      <c r="AQ185" s="575">
        <f>'R.P. SEMANAL'!AL185</f>
        <v>0</v>
      </c>
      <c r="AR185" s="565">
        <f t="shared" si="100"/>
        <v>0</v>
      </c>
      <c r="AS185" s="565">
        <f t="shared" si="101"/>
        <v>0</v>
      </c>
      <c r="AT185" s="575">
        <f>'R.P. SEMANAL'!AN185</f>
        <v>0</v>
      </c>
      <c r="AU185" s="565">
        <f t="shared" si="102"/>
        <v>0</v>
      </c>
      <c r="AV185" s="565">
        <f t="shared" si="103"/>
        <v>0</v>
      </c>
      <c r="AW185" s="575">
        <f>'R.P. SEMANAL'!AP185</f>
        <v>0</v>
      </c>
      <c r="AX185" s="636">
        <f t="shared" si="104"/>
        <v>0</v>
      </c>
      <c r="AY185" s="775">
        <f t="shared" si="105"/>
        <v>0</v>
      </c>
      <c r="AZ185" s="847">
        <f t="shared" si="108"/>
        <v>0</v>
      </c>
      <c r="BA185" s="846">
        <f t="shared" si="108"/>
        <v>0</v>
      </c>
      <c r="BB185" s="849">
        <f t="shared" si="107"/>
        <v>0</v>
      </c>
      <c r="BC185" s="782"/>
      <c r="BD185" s="633">
        <f>'R.P. SEMANAL'!BZ185</f>
        <v>0</v>
      </c>
      <c r="BE185" s="633">
        <f>'R.P. SEMANAL'!CB185</f>
        <v>0</v>
      </c>
      <c r="BF185" s="633">
        <f>'R.P. SEMANAL'!CD185</f>
        <v>0</v>
      </c>
      <c r="BG185" s="633">
        <f>'R.P. SEMANAL'!CF185</f>
        <v>0</v>
      </c>
      <c r="BH185" s="633">
        <f>'R.P. SEMANAL'!CH185</f>
        <v>0</v>
      </c>
      <c r="BI185" s="633">
        <f>'R.P. SEMANAL'!CJ185</f>
        <v>0</v>
      </c>
      <c r="BJ185" s="633">
        <f>'R.P. SEMANAL'!CL185</f>
        <v>0</v>
      </c>
      <c r="BK185" s="633">
        <f>'R.P. SEMANAL'!CN185</f>
        <v>0</v>
      </c>
      <c r="BL185" s="633">
        <f>'R.P. SEMANAL'!CP185</f>
        <v>0</v>
      </c>
      <c r="BM185" s="858">
        <f t="shared" si="106"/>
        <v>0</v>
      </c>
      <c r="BN185" s="1018" t="str">
        <f>IF('R.P. SEMANAL'!CX185="","",'R.P. SEMANAL'!CX185)</f>
        <v/>
      </c>
      <c r="BO185" s="1019"/>
      <c r="BP185" s="1020"/>
    </row>
    <row r="186" spans="1:68" ht="22.5" customHeight="1" x14ac:dyDescent="0.2">
      <c r="A186" s="1027"/>
      <c r="B186" s="862" t="str">
        <f>IF('R.P. SEMANAL'!J186="","",'R.P. SEMANAL'!J186)</f>
        <v/>
      </c>
      <c r="C186" s="577" t="str">
        <f>IF('R.P. SEMANAL'!K186="","",'R.P. SEMANAL'!K186)</f>
        <v/>
      </c>
      <c r="D186" s="575">
        <f>'R.P. SEMANAL'!L186</f>
        <v>0</v>
      </c>
      <c r="E186" s="576">
        <f t="shared" si="77"/>
        <v>0</v>
      </c>
      <c r="F186" s="576">
        <f t="shared" si="78"/>
        <v>0</v>
      </c>
      <c r="G186" s="575">
        <f>'R.P. SEMANAL'!N186</f>
        <v>0</v>
      </c>
      <c r="H186" s="565">
        <f t="shared" si="79"/>
        <v>0</v>
      </c>
      <c r="I186" s="565">
        <f t="shared" si="80"/>
        <v>0</v>
      </c>
      <c r="J186" s="575">
        <f>'R.P. SEMANAL'!P186</f>
        <v>0</v>
      </c>
      <c r="K186" s="565">
        <f t="shared" si="81"/>
        <v>0</v>
      </c>
      <c r="L186" s="565">
        <f t="shared" si="82"/>
        <v>0</v>
      </c>
      <c r="M186" s="575">
        <f>'R.P. SEMANAL'!R186</f>
        <v>0</v>
      </c>
      <c r="N186" s="565">
        <f t="shared" si="74"/>
        <v>0</v>
      </c>
      <c r="O186" s="565">
        <f t="shared" si="83"/>
        <v>0</v>
      </c>
      <c r="P186" s="575">
        <f>'R.P. SEMANAL'!T186</f>
        <v>0</v>
      </c>
      <c r="Q186" s="565">
        <f t="shared" si="84"/>
        <v>0</v>
      </c>
      <c r="R186" s="565">
        <f t="shared" si="85"/>
        <v>0</v>
      </c>
      <c r="S186" s="575">
        <f>'R.P. SEMANAL'!V186</f>
        <v>0</v>
      </c>
      <c r="T186" s="835">
        <f t="shared" si="86"/>
        <v>0</v>
      </c>
      <c r="U186" s="835">
        <f t="shared" si="87"/>
        <v>0</v>
      </c>
      <c r="V186" s="575">
        <f>'R.P. SEMANAL'!X186</f>
        <v>0</v>
      </c>
      <c r="W186" s="565">
        <f t="shared" si="75"/>
        <v>0</v>
      </c>
      <c r="X186" s="565">
        <f t="shared" si="88"/>
        <v>0</v>
      </c>
      <c r="Y186" s="575">
        <f>'R.P. SEMANAL'!Z186</f>
        <v>0</v>
      </c>
      <c r="Z186" s="565">
        <f t="shared" si="89"/>
        <v>0</v>
      </c>
      <c r="AA186" s="565">
        <f t="shared" si="90"/>
        <v>0</v>
      </c>
      <c r="AB186" s="575">
        <f>'R.P. SEMANAL'!AB186</f>
        <v>0</v>
      </c>
      <c r="AC186" s="565">
        <f t="shared" si="91"/>
        <v>0</v>
      </c>
      <c r="AD186" s="565">
        <f t="shared" si="92"/>
        <v>0</v>
      </c>
      <c r="AE186" s="575">
        <f>'R.P. SEMANAL'!AD186</f>
        <v>0</v>
      </c>
      <c r="AF186" s="565">
        <f t="shared" si="93"/>
        <v>0</v>
      </c>
      <c r="AG186" s="565">
        <f t="shared" si="94"/>
        <v>0</v>
      </c>
      <c r="AH186" s="575">
        <f>'R.P. SEMANAL'!AF186</f>
        <v>0</v>
      </c>
      <c r="AI186" s="565">
        <f t="shared" si="95"/>
        <v>0</v>
      </c>
      <c r="AJ186" s="565">
        <f t="shared" si="96"/>
        <v>0</v>
      </c>
      <c r="AK186" s="575">
        <f>'R.P. SEMANAL'!AH186</f>
        <v>0</v>
      </c>
      <c r="AL186" s="565">
        <f t="shared" si="97"/>
        <v>0</v>
      </c>
      <c r="AM186" s="565">
        <f t="shared" si="98"/>
        <v>0</v>
      </c>
      <c r="AN186" s="575">
        <f>'R.P. SEMANAL'!AJ186</f>
        <v>0</v>
      </c>
      <c r="AO186" s="565">
        <f t="shared" si="76"/>
        <v>0</v>
      </c>
      <c r="AP186" s="565">
        <f t="shared" si="99"/>
        <v>0</v>
      </c>
      <c r="AQ186" s="575">
        <f>'R.P. SEMANAL'!AL186</f>
        <v>0</v>
      </c>
      <c r="AR186" s="565">
        <f t="shared" si="100"/>
        <v>0</v>
      </c>
      <c r="AS186" s="565">
        <f t="shared" si="101"/>
        <v>0</v>
      </c>
      <c r="AT186" s="575">
        <f>'R.P. SEMANAL'!AN186</f>
        <v>0</v>
      </c>
      <c r="AU186" s="565">
        <f t="shared" si="102"/>
        <v>0</v>
      </c>
      <c r="AV186" s="565">
        <f t="shared" si="103"/>
        <v>0</v>
      </c>
      <c r="AW186" s="575">
        <f>'R.P. SEMANAL'!AP186</f>
        <v>0</v>
      </c>
      <c r="AX186" s="636">
        <f t="shared" si="104"/>
        <v>0</v>
      </c>
      <c r="AY186" s="775">
        <f t="shared" si="105"/>
        <v>0</v>
      </c>
      <c r="AZ186" s="847">
        <f t="shared" si="108"/>
        <v>0</v>
      </c>
      <c r="BA186" s="846">
        <f t="shared" si="108"/>
        <v>0</v>
      </c>
      <c r="BB186" s="849">
        <f t="shared" si="107"/>
        <v>0</v>
      </c>
      <c r="BC186" s="782"/>
      <c r="BD186" s="633">
        <f>'R.P. SEMANAL'!BZ186</f>
        <v>0</v>
      </c>
      <c r="BE186" s="633">
        <f>'R.P. SEMANAL'!CB186</f>
        <v>0</v>
      </c>
      <c r="BF186" s="633">
        <f>'R.P. SEMANAL'!CD186</f>
        <v>0</v>
      </c>
      <c r="BG186" s="633">
        <f>'R.P. SEMANAL'!CF186</f>
        <v>0</v>
      </c>
      <c r="BH186" s="633">
        <f>'R.P. SEMANAL'!CH186</f>
        <v>0</v>
      </c>
      <c r="BI186" s="633">
        <f>'R.P. SEMANAL'!CJ186</f>
        <v>0</v>
      </c>
      <c r="BJ186" s="633">
        <f>'R.P. SEMANAL'!CL186</f>
        <v>0</v>
      </c>
      <c r="BK186" s="633">
        <f>'R.P. SEMANAL'!CN186</f>
        <v>0</v>
      </c>
      <c r="BL186" s="633">
        <f>'R.P. SEMANAL'!CP186</f>
        <v>0</v>
      </c>
      <c r="BM186" s="858">
        <f t="shared" si="106"/>
        <v>0</v>
      </c>
      <c r="BN186" s="1018" t="str">
        <f>IF('R.P. SEMANAL'!CX186="","",'R.P. SEMANAL'!CX186)</f>
        <v/>
      </c>
      <c r="BO186" s="1019"/>
      <c r="BP186" s="1020"/>
    </row>
    <row r="187" spans="1:68" ht="22.5" customHeight="1" x14ac:dyDescent="0.2">
      <c r="A187" s="1027"/>
      <c r="B187" s="862" t="str">
        <f>IF('R.P. SEMANAL'!J187="","",'R.P. SEMANAL'!J187)</f>
        <v/>
      </c>
      <c r="C187" s="577" t="str">
        <f>IF('R.P. SEMANAL'!K187="","",'R.P. SEMANAL'!K187)</f>
        <v/>
      </c>
      <c r="D187" s="575">
        <f>'R.P. SEMANAL'!L187</f>
        <v>0</v>
      </c>
      <c r="E187" s="576">
        <f t="shared" si="77"/>
        <v>0</v>
      </c>
      <c r="F187" s="576">
        <f t="shared" si="78"/>
        <v>0</v>
      </c>
      <c r="G187" s="575">
        <f>'R.P. SEMANAL'!N187</f>
        <v>0</v>
      </c>
      <c r="H187" s="565">
        <f t="shared" si="79"/>
        <v>0</v>
      </c>
      <c r="I187" s="565">
        <f t="shared" si="80"/>
        <v>0</v>
      </c>
      <c r="J187" s="575">
        <f>'R.P. SEMANAL'!P187</f>
        <v>0</v>
      </c>
      <c r="K187" s="565">
        <f t="shared" si="81"/>
        <v>0</v>
      </c>
      <c r="L187" s="565">
        <f t="shared" si="82"/>
        <v>0</v>
      </c>
      <c r="M187" s="575">
        <f>'R.P. SEMANAL'!R187</f>
        <v>0</v>
      </c>
      <c r="N187" s="565">
        <f t="shared" si="74"/>
        <v>0</v>
      </c>
      <c r="O187" s="565">
        <f t="shared" si="83"/>
        <v>0</v>
      </c>
      <c r="P187" s="575">
        <f>'R.P. SEMANAL'!T187</f>
        <v>0</v>
      </c>
      <c r="Q187" s="565">
        <f t="shared" si="84"/>
        <v>0</v>
      </c>
      <c r="R187" s="565">
        <f t="shared" si="85"/>
        <v>0</v>
      </c>
      <c r="S187" s="575">
        <f>'R.P. SEMANAL'!V187</f>
        <v>0</v>
      </c>
      <c r="T187" s="835">
        <f t="shared" si="86"/>
        <v>0</v>
      </c>
      <c r="U187" s="835">
        <f t="shared" si="87"/>
        <v>0</v>
      </c>
      <c r="V187" s="575">
        <f>'R.P. SEMANAL'!X187</f>
        <v>0</v>
      </c>
      <c r="W187" s="565">
        <f t="shared" si="75"/>
        <v>0</v>
      </c>
      <c r="X187" s="565">
        <f t="shared" si="88"/>
        <v>0</v>
      </c>
      <c r="Y187" s="575">
        <f>'R.P. SEMANAL'!Z187</f>
        <v>0</v>
      </c>
      <c r="Z187" s="565">
        <f t="shared" si="89"/>
        <v>0</v>
      </c>
      <c r="AA187" s="565">
        <f t="shared" si="90"/>
        <v>0</v>
      </c>
      <c r="AB187" s="575">
        <f>'R.P. SEMANAL'!AB187</f>
        <v>0</v>
      </c>
      <c r="AC187" s="565">
        <f t="shared" si="91"/>
        <v>0</v>
      </c>
      <c r="AD187" s="565">
        <f t="shared" si="92"/>
        <v>0</v>
      </c>
      <c r="AE187" s="575">
        <f>'R.P. SEMANAL'!AD187</f>
        <v>0</v>
      </c>
      <c r="AF187" s="565">
        <f t="shared" si="93"/>
        <v>0</v>
      </c>
      <c r="AG187" s="565">
        <f t="shared" si="94"/>
        <v>0</v>
      </c>
      <c r="AH187" s="575">
        <f>'R.P. SEMANAL'!AF187</f>
        <v>0</v>
      </c>
      <c r="AI187" s="565">
        <f t="shared" si="95"/>
        <v>0</v>
      </c>
      <c r="AJ187" s="565">
        <f t="shared" si="96"/>
        <v>0</v>
      </c>
      <c r="AK187" s="575">
        <f>'R.P. SEMANAL'!AH187</f>
        <v>0</v>
      </c>
      <c r="AL187" s="565">
        <f t="shared" si="97"/>
        <v>0</v>
      </c>
      <c r="AM187" s="565">
        <f t="shared" si="98"/>
        <v>0</v>
      </c>
      <c r="AN187" s="575">
        <f>'R.P. SEMANAL'!AJ187</f>
        <v>0</v>
      </c>
      <c r="AO187" s="565">
        <f t="shared" si="76"/>
        <v>0</v>
      </c>
      <c r="AP187" s="565">
        <f t="shared" si="99"/>
        <v>0</v>
      </c>
      <c r="AQ187" s="575">
        <f>'R.P. SEMANAL'!AL187</f>
        <v>0</v>
      </c>
      <c r="AR187" s="565">
        <f t="shared" si="100"/>
        <v>0</v>
      </c>
      <c r="AS187" s="565">
        <f t="shared" si="101"/>
        <v>0</v>
      </c>
      <c r="AT187" s="575">
        <f>'R.P. SEMANAL'!AN187</f>
        <v>0</v>
      </c>
      <c r="AU187" s="565">
        <f t="shared" si="102"/>
        <v>0</v>
      </c>
      <c r="AV187" s="565">
        <f t="shared" si="103"/>
        <v>0</v>
      </c>
      <c r="AW187" s="575">
        <f>'R.P. SEMANAL'!AP187</f>
        <v>0</v>
      </c>
      <c r="AX187" s="636">
        <f t="shared" si="104"/>
        <v>0</v>
      </c>
      <c r="AY187" s="775">
        <f t="shared" si="105"/>
        <v>0</v>
      </c>
      <c r="AZ187" s="847">
        <f t="shared" si="108"/>
        <v>0</v>
      </c>
      <c r="BA187" s="846">
        <f t="shared" si="108"/>
        <v>0</v>
      </c>
      <c r="BB187" s="849">
        <f t="shared" si="107"/>
        <v>0</v>
      </c>
      <c r="BC187" s="782"/>
      <c r="BD187" s="633">
        <f>'R.P. SEMANAL'!BZ187</f>
        <v>0</v>
      </c>
      <c r="BE187" s="633">
        <f>'R.P. SEMANAL'!CB187</f>
        <v>0</v>
      </c>
      <c r="BF187" s="633">
        <f>'R.P. SEMANAL'!CD187</f>
        <v>0</v>
      </c>
      <c r="BG187" s="633">
        <f>'R.P. SEMANAL'!CF187</f>
        <v>0</v>
      </c>
      <c r="BH187" s="633">
        <f>'R.P. SEMANAL'!CH187</f>
        <v>0</v>
      </c>
      <c r="BI187" s="633">
        <f>'R.P. SEMANAL'!CJ187</f>
        <v>0</v>
      </c>
      <c r="BJ187" s="633">
        <f>'R.P. SEMANAL'!CL187</f>
        <v>0</v>
      </c>
      <c r="BK187" s="633">
        <f>'R.P. SEMANAL'!CN187</f>
        <v>0</v>
      </c>
      <c r="BL187" s="633">
        <f>'R.P. SEMANAL'!CP187</f>
        <v>0</v>
      </c>
      <c r="BM187" s="858">
        <f t="shared" si="106"/>
        <v>0</v>
      </c>
      <c r="BN187" s="1018" t="str">
        <f>IF('R.P. SEMANAL'!CX187="","",'R.P. SEMANAL'!CX187)</f>
        <v/>
      </c>
      <c r="BO187" s="1019"/>
      <c r="BP187" s="1020"/>
    </row>
    <row r="188" spans="1:68" ht="22.5" customHeight="1" x14ac:dyDescent="0.2">
      <c r="A188" s="1027"/>
      <c r="B188" s="862" t="str">
        <f>IF('R.P. SEMANAL'!J188="","",'R.P. SEMANAL'!J188)</f>
        <v/>
      </c>
      <c r="C188" s="577" t="str">
        <f>IF('R.P. SEMANAL'!K188="","",'R.P. SEMANAL'!K188)</f>
        <v/>
      </c>
      <c r="D188" s="575">
        <f>'R.P. SEMANAL'!L188</f>
        <v>0</v>
      </c>
      <c r="E188" s="576">
        <f t="shared" si="77"/>
        <v>0</v>
      </c>
      <c r="F188" s="576">
        <f t="shared" si="78"/>
        <v>0</v>
      </c>
      <c r="G188" s="575">
        <f>'R.P. SEMANAL'!N188</f>
        <v>0</v>
      </c>
      <c r="H188" s="565">
        <f t="shared" si="79"/>
        <v>0</v>
      </c>
      <c r="I188" s="565">
        <f t="shared" si="80"/>
        <v>0</v>
      </c>
      <c r="J188" s="575">
        <f>'R.P. SEMANAL'!P188</f>
        <v>0</v>
      </c>
      <c r="K188" s="565">
        <f t="shared" si="81"/>
        <v>0</v>
      </c>
      <c r="L188" s="565">
        <f t="shared" si="82"/>
        <v>0</v>
      </c>
      <c r="M188" s="575">
        <f>'R.P. SEMANAL'!R188</f>
        <v>0</v>
      </c>
      <c r="N188" s="565">
        <f t="shared" si="74"/>
        <v>0</v>
      </c>
      <c r="O188" s="565">
        <f t="shared" si="83"/>
        <v>0</v>
      </c>
      <c r="P188" s="575">
        <f>'R.P. SEMANAL'!T188</f>
        <v>0</v>
      </c>
      <c r="Q188" s="565">
        <f t="shared" si="84"/>
        <v>0</v>
      </c>
      <c r="R188" s="565">
        <f t="shared" si="85"/>
        <v>0</v>
      </c>
      <c r="S188" s="575">
        <f>'R.P. SEMANAL'!V188</f>
        <v>0</v>
      </c>
      <c r="T188" s="835">
        <f t="shared" si="86"/>
        <v>0</v>
      </c>
      <c r="U188" s="835">
        <f t="shared" si="87"/>
        <v>0</v>
      </c>
      <c r="V188" s="575">
        <f>'R.P. SEMANAL'!X188</f>
        <v>0</v>
      </c>
      <c r="W188" s="565">
        <f t="shared" si="75"/>
        <v>0</v>
      </c>
      <c r="X188" s="565">
        <f t="shared" si="88"/>
        <v>0</v>
      </c>
      <c r="Y188" s="575">
        <f>'R.P. SEMANAL'!Z188</f>
        <v>0</v>
      </c>
      <c r="Z188" s="565">
        <f t="shared" si="89"/>
        <v>0</v>
      </c>
      <c r="AA188" s="565">
        <f t="shared" si="90"/>
        <v>0</v>
      </c>
      <c r="AB188" s="575">
        <f>'R.P. SEMANAL'!AB188</f>
        <v>0</v>
      </c>
      <c r="AC188" s="565">
        <f t="shared" si="91"/>
        <v>0</v>
      </c>
      <c r="AD188" s="565">
        <f t="shared" si="92"/>
        <v>0</v>
      </c>
      <c r="AE188" s="575">
        <f>'R.P. SEMANAL'!AD188</f>
        <v>0</v>
      </c>
      <c r="AF188" s="565">
        <f t="shared" si="93"/>
        <v>0</v>
      </c>
      <c r="AG188" s="565">
        <f t="shared" si="94"/>
        <v>0</v>
      </c>
      <c r="AH188" s="575">
        <f>'R.P. SEMANAL'!AF188</f>
        <v>0</v>
      </c>
      <c r="AI188" s="565">
        <f t="shared" si="95"/>
        <v>0</v>
      </c>
      <c r="AJ188" s="565">
        <f t="shared" si="96"/>
        <v>0</v>
      </c>
      <c r="AK188" s="575">
        <f>'R.P. SEMANAL'!AH188</f>
        <v>0</v>
      </c>
      <c r="AL188" s="565">
        <f t="shared" si="97"/>
        <v>0</v>
      </c>
      <c r="AM188" s="565">
        <f t="shared" si="98"/>
        <v>0</v>
      </c>
      <c r="AN188" s="575">
        <f>'R.P. SEMANAL'!AJ188</f>
        <v>0</v>
      </c>
      <c r="AO188" s="565">
        <f t="shared" si="76"/>
        <v>0</v>
      </c>
      <c r="AP188" s="565">
        <f t="shared" si="99"/>
        <v>0</v>
      </c>
      <c r="AQ188" s="575">
        <f>'R.P. SEMANAL'!AL188</f>
        <v>0</v>
      </c>
      <c r="AR188" s="565">
        <f t="shared" si="100"/>
        <v>0</v>
      </c>
      <c r="AS188" s="565">
        <f t="shared" si="101"/>
        <v>0</v>
      </c>
      <c r="AT188" s="575">
        <f>'R.P. SEMANAL'!AN188</f>
        <v>0</v>
      </c>
      <c r="AU188" s="565">
        <f t="shared" si="102"/>
        <v>0</v>
      </c>
      <c r="AV188" s="565">
        <f t="shared" si="103"/>
        <v>0</v>
      </c>
      <c r="AW188" s="575">
        <f>'R.P. SEMANAL'!AP188</f>
        <v>0</v>
      </c>
      <c r="AX188" s="636">
        <f t="shared" si="104"/>
        <v>0</v>
      </c>
      <c r="AY188" s="775">
        <f t="shared" si="105"/>
        <v>0</v>
      </c>
      <c r="AZ188" s="847">
        <f t="shared" si="108"/>
        <v>0</v>
      </c>
      <c r="BA188" s="846">
        <f t="shared" si="108"/>
        <v>0</v>
      </c>
      <c r="BB188" s="849">
        <f t="shared" si="107"/>
        <v>0</v>
      </c>
      <c r="BC188" s="782"/>
      <c r="BD188" s="633">
        <f>'R.P. SEMANAL'!BZ188</f>
        <v>0</v>
      </c>
      <c r="BE188" s="633">
        <f>'R.P. SEMANAL'!CB188</f>
        <v>0</v>
      </c>
      <c r="BF188" s="633">
        <f>'R.P. SEMANAL'!CD188</f>
        <v>0</v>
      </c>
      <c r="BG188" s="633">
        <f>'R.P. SEMANAL'!CF188</f>
        <v>0</v>
      </c>
      <c r="BH188" s="633">
        <f>'R.P. SEMANAL'!CH188</f>
        <v>0</v>
      </c>
      <c r="BI188" s="633">
        <f>'R.P. SEMANAL'!CJ188</f>
        <v>0</v>
      </c>
      <c r="BJ188" s="633">
        <f>'R.P. SEMANAL'!CL188</f>
        <v>0</v>
      </c>
      <c r="BK188" s="633">
        <f>'R.P. SEMANAL'!CN188</f>
        <v>0</v>
      </c>
      <c r="BL188" s="633">
        <f>'R.P. SEMANAL'!CP188</f>
        <v>0</v>
      </c>
      <c r="BM188" s="858">
        <f t="shared" si="106"/>
        <v>0</v>
      </c>
      <c r="BN188" s="1018" t="str">
        <f>IF('R.P. SEMANAL'!CX188="","",'R.P. SEMANAL'!CX188)</f>
        <v/>
      </c>
      <c r="BO188" s="1019"/>
      <c r="BP188" s="1020"/>
    </row>
    <row r="189" spans="1:68" ht="22.5" customHeight="1" x14ac:dyDescent="0.2">
      <c r="A189" s="1027"/>
      <c r="B189" s="862" t="str">
        <f>IF('R.P. SEMANAL'!J189="","",'R.P. SEMANAL'!J189)</f>
        <v/>
      </c>
      <c r="C189" s="577" t="str">
        <f>IF('R.P. SEMANAL'!K189="","",'R.P. SEMANAL'!K189)</f>
        <v/>
      </c>
      <c r="D189" s="575">
        <f>'R.P. SEMANAL'!L189</f>
        <v>0</v>
      </c>
      <c r="E189" s="576">
        <f t="shared" si="77"/>
        <v>0</v>
      </c>
      <c r="F189" s="576">
        <f t="shared" si="78"/>
        <v>0</v>
      </c>
      <c r="G189" s="575">
        <f>'R.P. SEMANAL'!N189</f>
        <v>0</v>
      </c>
      <c r="H189" s="565">
        <f t="shared" si="79"/>
        <v>0</v>
      </c>
      <c r="I189" s="565">
        <f t="shared" si="80"/>
        <v>0</v>
      </c>
      <c r="J189" s="575">
        <f>'R.P. SEMANAL'!P189</f>
        <v>0</v>
      </c>
      <c r="K189" s="565">
        <f t="shared" si="81"/>
        <v>0</v>
      </c>
      <c r="L189" s="565">
        <f t="shared" si="82"/>
        <v>0</v>
      </c>
      <c r="M189" s="575">
        <f>'R.P. SEMANAL'!R189</f>
        <v>0</v>
      </c>
      <c r="N189" s="565">
        <f t="shared" si="74"/>
        <v>0</v>
      </c>
      <c r="O189" s="565">
        <f t="shared" si="83"/>
        <v>0</v>
      </c>
      <c r="P189" s="575">
        <f>'R.P. SEMANAL'!T189</f>
        <v>0</v>
      </c>
      <c r="Q189" s="565">
        <f t="shared" si="84"/>
        <v>0</v>
      </c>
      <c r="R189" s="565">
        <f t="shared" si="85"/>
        <v>0</v>
      </c>
      <c r="S189" s="575">
        <f>'R.P. SEMANAL'!V189</f>
        <v>0</v>
      </c>
      <c r="T189" s="835">
        <f t="shared" si="86"/>
        <v>0</v>
      </c>
      <c r="U189" s="835">
        <f t="shared" si="87"/>
        <v>0</v>
      </c>
      <c r="V189" s="575">
        <f>'R.P. SEMANAL'!X189</f>
        <v>0</v>
      </c>
      <c r="W189" s="565">
        <f t="shared" si="75"/>
        <v>0</v>
      </c>
      <c r="X189" s="565">
        <f t="shared" si="88"/>
        <v>0</v>
      </c>
      <c r="Y189" s="575">
        <f>'R.P. SEMANAL'!Z189</f>
        <v>0</v>
      </c>
      <c r="Z189" s="565">
        <f t="shared" si="89"/>
        <v>0</v>
      </c>
      <c r="AA189" s="565">
        <f t="shared" si="90"/>
        <v>0</v>
      </c>
      <c r="AB189" s="575">
        <f>'R.P. SEMANAL'!AB189</f>
        <v>0</v>
      </c>
      <c r="AC189" s="565">
        <f t="shared" si="91"/>
        <v>0</v>
      </c>
      <c r="AD189" s="565">
        <f t="shared" si="92"/>
        <v>0</v>
      </c>
      <c r="AE189" s="575">
        <f>'R.P. SEMANAL'!AD189</f>
        <v>0</v>
      </c>
      <c r="AF189" s="565">
        <f t="shared" si="93"/>
        <v>0</v>
      </c>
      <c r="AG189" s="565">
        <f t="shared" si="94"/>
        <v>0</v>
      </c>
      <c r="AH189" s="575">
        <f>'R.P. SEMANAL'!AF189</f>
        <v>0</v>
      </c>
      <c r="AI189" s="565">
        <f t="shared" si="95"/>
        <v>0</v>
      </c>
      <c r="AJ189" s="565">
        <f t="shared" si="96"/>
        <v>0</v>
      </c>
      <c r="AK189" s="575">
        <f>'R.P. SEMANAL'!AH189</f>
        <v>0</v>
      </c>
      <c r="AL189" s="565">
        <f t="shared" si="97"/>
        <v>0</v>
      </c>
      <c r="AM189" s="565">
        <f t="shared" si="98"/>
        <v>0</v>
      </c>
      <c r="AN189" s="575">
        <f>'R.P. SEMANAL'!AJ189</f>
        <v>0</v>
      </c>
      <c r="AO189" s="565">
        <f t="shared" si="76"/>
        <v>0</v>
      </c>
      <c r="AP189" s="565">
        <f t="shared" si="99"/>
        <v>0</v>
      </c>
      <c r="AQ189" s="575">
        <f>'R.P. SEMANAL'!AL189</f>
        <v>0</v>
      </c>
      <c r="AR189" s="565">
        <f t="shared" si="100"/>
        <v>0</v>
      </c>
      <c r="AS189" s="565">
        <f t="shared" si="101"/>
        <v>0</v>
      </c>
      <c r="AT189" s="575">
        <f>'R.P. SEMANAL'!AN189</f>
        <v>0</v>
      </c>
      <c r="AU189" s="565">
        <f t="shared" si="102"/>
        <v>0</v>
      </c>
      <c r="AV189" s="565">
        <f t="shared" si="103"/>
        <v>0</v>
      </c>
      <c r="AW189" s="575">
        <f>'R.P. SEMANAL'!AP189</f>
        <v>0</v>
      </c>
      <c r="AX189" s="636">
        <f t="shared" si="104"/>
        <v>0</v>
      </c>
      <c r="AY189" s="775">
        <f t="shared" si="105"/>
        <v>0</v>
      </c>
      <c r="AZ189" s="847">
        <f t="shared" si="108"/>
        <v>0</v>
      </c>
      <c r="BA189" s="846">
        <f t="shared" si="108"/>
        <v>0</v>
      </c>
      <c r="BB189" s="849">
        <f t="shared" si="107"/>
        <v>0</v>
      </c>
      <c r="BC189" s="782"/>
      <c r="BD189" s="633">
        <f>'R.P. SEMANAL'!BZ189</f>
        <v>0</v>
      </c>
      <c r="BE189" s="633">
        <f>'R.P. SEMANAL'!CB189</f>
        <v>0</v>
      </c>
      <c r="BF189" s="633">
        <f>'R.P. SEMANAL'!CD189</f>
        <v>0</v>
      </c>
      <c r="BG189" s="633">
        <f>'R.P. SEMANAL'!CF189</f>
        <v>0</v>
      </c>
      <c r="BH189" s="633">
        <f>'R.P. SEMANAL'!CH189</f>
        <v>0</v>
      </c>
      <c r="BI189" s="633">
        <f>'R.P. SEMANAL'!CJ189</f>
        <v>0</v>
      </c>
      <c r="BJ189" s="633">
        <f>'R.P. SEMANAL'!CL189</f>
        <v>0</v>
      </c>
      <c r="BK189" s="633">
        <f>'R.P. SEMANAL'!CN189</f>
        <v>0</v>
      </c>
      <c r="BL189" s="633">
        <f>'R.P. SEMANAL'!CP189</f>
        <v>0</v>
      </c>
      <c r="BM189" s="858">
        <f t="shared" si="106"/>
        <v>0</v>
      </c>
      <c r="BN189" s="1018" t="str">
        <f>IF('R.P. SEMANAL'!CX189="","",'R.P. SEMANAL'!CX189)</f>
        <v/>
      </c>
      <c r="BO189" s="1019"/>
      <c r="BP189" s="1020"/>
    </row>
    <row r="190" spans="1:68" ht="22.5" customHeight="1" x14ac:dyDescent="0.2">
      <c r="A190" s="1027"/>
      <c r="B190" s="862" t="str">
        <f>IF('R.P. SEMANAL'!J190="","",'R.P. SEMANAL'!J190)</f>
        <v/>
      </c>
      <c r="C190" s="577" t="str">
        <f>IF('R.P. SEMANAL'!K190="","",'R.P. SEMANAL'!K190)</f>
        <v/>
      </c>
      <c r="D190" s="575">
        <f>'R.P. SEMANAL'!L190</f>
        <v>0</v>
      </c>
      <c r="E190" s="576">
        <f t="shared" si="77"/>
        <v>0</v>
      </c>
      <c r="F190" s="576">
        <f t="shared" si="78"/>
        <v>0</v>
      </c>
      <c r="G190" s="575">
        <f>'R.P. SEMANAL'!N190</f>
        <v>0</v>
      </c>
      <c r="H190" s="565">
        <f t="shared" si="79"/>
        <v>0</v>
      </c>
      <c r="I190" s="565">
        <f t="shared" si="80"/>
        <v>0</v>
      </c>
      <c r="J190" s="575">
        <f>'R.P. SEMANAL'!P190</f>
        <v>0</v>
      </c>
      <c r="K190" s="565">
        <f t="shared" si="81"/>
        <v>0</v>
      </c>
      <c r="L190" s="565">
        <f t="shared" si="82"/>
        <v>0</v>
      </c>
      <c r="M190" s="575">
        <f>'R.P. SEMANAL'!R190</f>
        <v>0</v>
      </c>
      <c r="N190" s="565">
        <f t="shared" si="74"/>
        <v>0</v>
      </c>
      <c r="O190" s="565">
        <f t="shared" si="83"/>
        <v>0</v>
      </c>
      <c r="P190" s="575">
        <f>'R.P. SEMANAL'!T190</f>
        <v>0</v>
      </c>
      <c r="Q190" s="565">
        <f t="shared" si="84"/>
        <v>0</v>
      </c>
      <c r="R190" s="565">
        <f t="shared" si="85"/>
        <v>0</v>
      </c>
      <c r="S190" s="575">
        <f>'R.P. SEMANAL'!V190</f>
        <v>0</v>
      </c>
      <c r="T190" s="835">
        <f t="shared" si="86"/>
        <v>0</v>
      </c>
      <c r="U190" s="835">
        <f t="shared" si="87"/>
        <v>0</v>
      </c>
      <c r="V190" s="575">
        <f>'R.P. SEMANAL'!X190</f>
        <v>0</v>
      </c>
      <c r="W190" s="565">
        <f t="shared" si="75"/>
        <v>0</v>
      </c>
      <c r="X190" s="565">
        <f t="shared" si="88"/>
        <v>0</v>
      </c>
      <c r="Y190" s="575">
        <f>'R.P. SEMANAL'!Z190</f>
        <v>0</v>
      </c>
      <c r="Z190" s="565">
        <f t="shared" si="89"/>
        <v>0</v>
      </c>
      <c r="AA190" s="565">
        <f t="shared" si="90"/>
        <v>0</v>
      </c>
      <c r="AB190" s="575">
        <f>'R.P. SEMANAL'!AB190</f>
        <v>0</v>
      </c>
      <c r="AC190" s="565">
        <f t="shared" si="91"/>
        <v>0</v>
      </c>
      <c r="AD190" s="565">
        <f t="shared" si="92"/>
        <v>0</v>
      </c>
      <c r="AE190" s="575">
        <f>'R.P. SEMANAL'!AD190</f>
        <v>0</v>
      </c>
      <c r="AF190" s="565">
        <f t="shared" si="93"/>
        <v>0</v>
      </c>
      <c r="AG190" s="565">
        <f t="shared" si="94"/>
        <v>0</v>
      </c>
      <c r="AH190" s="575">
        <f>'R.P. SEMANAL'!AF190</f>
        <v>0</v>
      </c>
      <c r="AI190" s="565">
        <f t="shared" si="95"/>
        <v>0</v>
      </c>
      <c r="AJ190" s="565">
        <f t="shared" si="96"/>
        <v>0</v>
      </c>
      <c r="AK190" s="575">
        <f>'R.P. SEMANAL'!AH190</f>
        <v>0</v>
      </c>
      <c r="AL190" s="565">
        <f t="shared" si="97"/>
        <v>0</v>
      </c>
      <c r="AM190" s="565">
        <f t="shared" si="98"/>
        <v>0</v>
      </c>
      <c r="AN190" s="575">
        <f>'R.P. SEMANAL'!AJ190</f>
        <v>0</v>
      </c>
      <c r="AO190" s="565">
        <f t="shared" si="76"/>
        <v>0</v>
      </c>
      <c r="AP190" s="565">
        <f t="shared" si="99"/>
        <v>0</v>
      </c>
      <c r="AQ190" s="575">
        <f>'R.P. SEMANAL'!AL190</f>
        <v>0</v>
      </c>
      <c r="AR190" s="565">
        <f t="shared" si="100"/>
        <v>0</v>
      </c>
      <c r="AS190" s="565">
        <f t="shared" si="101"/>
        <v>0</v>
      </c>
      <c r="AT190" s="575">
        <f>'R.P. SEMANAL'!AN190</f>
        <v>0</v>
      </c>
      <c r="AU190" s="565">
        <f t="shared" si="102"/>
        <v>0</v>
      </c>
      <c r="AV190" s="565">
        <f t="shared" si="103"/>
        <v>0</v>
      </c>
      <c r="AW190" s="575">
        <f>'R.P. SEMANAL'!AP190</f>
        <v>0</v>
      </c>
      <c r="AX190" s="636">
        <f t="shared" si="104"/>
        <v>0</v>
      </c>
      <c r="AY190" s="775">
        <f t="shared" si="105"/>
        <v>0</v>
      </c>
      <c r="AZ190" s="847">
        <f t="shared" si="108"/>
        <v>0</v>
      </c>
      <c r="BA190" s="846">
        <f t="shared" si="108"/>
        <v>0</v>
      </c>
      <c r="BB190" s="849">
        <f t="shared" si="107"/>
        <v>0</v>
      </c>
      <c r="BC190" s="782"/>
      <c r="BD190" s="633">
        <f>'R.P. SEMANAL'!BZ190</f>
        <v>0</v>
      </c>
      <c r="BE190" s="633">
        <f>'R.P. SEMANAL'!CB190</f>
        <v>0</v>
      </c>
      <c r="BF190" s="633">
        <f>'R.P. SEMANAL'!CD190</f>
        <v>0</v>
      </c>
      <c r="BG190" s="633">
        <f>'R.P. SEMANAL'!CF190</f>
        <v>0</v>
      </c>
      <c r="BH190" s="633">
        <f>'R.P. SEMANAL'!CH190</f>
        <v>0</v>
      </c>
      <c r="BI190" s="633">
        <f>'R.P. SEMANAL'!CJ190</f>
        <v>0</v>
      </c>
      <c r="BJ190" s="633">
        <f>'R.P. SEMANAL'!CL190</f>
        <v>0</v>
      </c>
      <c r="BK190" s="633">
        <f>'R.P. SEMANAL'!CN190</f>
        <v>0</v>
      </c>
      <c r="BL190" s="633">
        <f>'R.P. SEMANAL'!CP190</f>
        <v>0</v>
      </c>
      <c r="BM190" s="858">
        <f t="shared" si="106"/>
        <v>0</v>
      </c>
      <c r="BN190" s="1018" t="str">
        <f>IF('R.P. SEMANAL'!CX190="","",'R.P. SEMANAL'!CX190)</f>
        <v/>
      </c>
      <c r="BO190" s="1019"/>
      <c r="BP190" s="1020"/>
    </row>
    <row r="191" spans="1:68" ht="22.5" customHeight="1" x14ac:dyDescent="0.2">
      <c r="A191" s="1027"/>
      <c r="B191" s="862" t="str">
        <f>IF('R.P. SEMANAL'!J191="","",'R.P. SEMANAL'!J191)</f>
        <v/>
      </c>
      <c r="C191" s="577" t="str">
        <f>IF('R.P. SEMANAL'!K191="","",'R.P. SEMANAL'!K191)</f>
        <v/>
      </c>
      <c r="D191" s="575">
        <f>'R.P. SEMANAL'!L191</f>
        <v>0</v>
      </c>
      <c r="E191" s="576">
        <f t="shared" si="77"/>
        <v>0</v>
      </c>
      <c r="F191" s="576">
        <f t="shared" si="78"/>
        <v>0</v>
      </c>
      <c r="G191" s="575">
        <f>'R.P. SEMANAL'!N191</f>
        <v>0</v>
      </c>
      <c r="H191" s="565">
        <f t="shared" si="79"/>
        <v>0</v>
      </c>
      <c r="I191" s="565">
        <f t="shared" si="80"/>
        <v>0</v>
      </c>
      <c r="J191" s="575">
        <f>'R.P. SEMANAL'!P191</f>
        <v>0</v>
      </c>
      <c r="K191" s="565">
        <f t="shared" si="81"/>
        <v>0</v>
      </c>
      <c r="L191" s="565">
        <f t="shared" si="82"/>
        <v>0</v>
      </c>
      <c r="M191" s="575">
        <f>'R.P. SEMANAL'!R191</f>
        <v>0</v>
      </c>
      <c r="N191" s="565">
        <f t="shared" si="74"/>
        <v>0</v>
      </c>
      <c r="O191" s="565">
        <f t="shared" si="83"/>
        <v>0</v>
      </c>
      <c r="P191" s="575">
        <f>'R.P. SEMANAL'!T191</f>
        <v>0</v>
      </c>
      <c r="Q191" s="565">
        <f t="shared" si="84"/>
        <v>0</v>
      </c>
      <c r="R191" s="565">
        <f t="shared" si="85"/>
        <v>0</v>
      </c>
      <c r="S191" s="575">
        <f>'R.P. SEMANAL'!V191</f>
        <v>0</v>
      </c>
      <c r="T191" s="835">
        <f t="shared" si="86"/>
        <v>0</v>
      </c>
      <c r="U191" s="835">
        <f t="shared" si="87"/>
        <v>0</v>
      </c>
      <c r="V191" s="575">
        <f>'R.P. SEMANAL'!X191</f>
        <v>0</v>
      </c>
      <c r="W191" s="565">
        <f t="shared" si="75"/>
        <v>0</v>
      </c>
      <c r="X191" s="565">
        <f t="shared" si="88"/>
        <v>0</v>
      </c>
      <c r="Y191" s="575">
        <f>'R.P. SEMANAL'!Z191</f>
        <v>0</v>
      </c>
      <c r="Z191" s="565">
        <f t="shared" si="89"/>
        <v>0</v>
      </c>
      <c r="AA191" s="565">
        <f t="shared" si="90"/>
        <v>0</v>
      </c>
      <c r="AB191" s="575">
        <f>'R.P. SEMANAL'!AB191</f>
        <v>0</v>
      </c>
      <c r="AC191" s="565">
        <f t="shared" si="91"/>
        <v>0</v>
      </c>
      <c r="AD191" s="565">
        <f t="shared" si="92"/>
        <v>0</v>
      </c>
      <c r="AE191" s="575">
        <f>'R.P. SEMANAL'!AD191</f>
        <v>0</v>
      </c>
      <c r="AF191" s="565">
        <f t="shared" si="93"/>
        <v>0</v>
      </c>
      <c r="AG191" s="565">
        <f t="shared" si="94"/>
        <v>0</v>
      </c>
      <c r="AH191" s="575">
        <f>'R.P. SEMANAL'!AF191</f>
        <v>0</v>
      </c>
      <c r="AI191" s="565">
        <f t="shared" si="95"/>
        <v>0</v>
      </c>
      <c r="AJ191" s="565">
        <f t="shared" si="96"/>
        <v>0</v>
      </c>
      <c r="AK191" s="575">
        <f>'R.P. SEMANAL'!AH191</f>
        <v>0</v>
      </c>
      <c r="AL191" s="565">
        <f t="shared" si="97"/>
        <v>0</v>
      </c>
      <c r="AM191" s="565">
        <f t="shared" si="98"/>
        <v>0</v>
      </c>
      <c r="AN191" s="575">
        <f>'R.P. SEMANAL'!AJ191</f>
        <v>0</v>
      </c>
      <c r="AO191" s="565">
        <f t="shared" si="76"/>
        <v>0</v>
      </c>
      <c r="AP191" s="565">
        <f t="shared" si="99"/>
        <v>0</v>
      </c>
      <c r="AQ191" s="575">
        <f>'R.P. SEMANAL'!AL191</f>
        <v>0</v>
      </c>
      <c r="AR191" s="565">
        <f t="shared" si="100"/>
        <v>0</v>
      </c>
      <c r="AS191" s="565">
        <f t="shared" si="101"/>
        <v>0</v>
      </c>
      <c r="AT191" s="575">
        <f>'R.P. SEMANAL'!AN191</f>
        <v>0</v>
      </c>
      <c r="AU191" s="565">
        <f t="shared" si="102"/>
        <v>0</v>
      </c>
      <c r="AV191" s="565">
        <f t="shared" si="103"/>
        <v>0</v>
      </c>
      <c r="AW191" s="575">
        <f>'R.P. SEMANAL'!AP191</f>
        <v>0</v>
      </c>
      <c r="AX191" s="636">
        <f t="shared" si="104"/>
        <v>0</v>
      </c>
      <c r="AY191" s="775">
        <f t="shared" si="105"/>
        <v>0</v>
      </c>
      <c r="AZ191" s="847">
        <f t="shared" si="108"/>
        <v>0</v>
      </c>
      <c r="BA191" s="846">
        <f t="shared" si="108"/>
        <v>0</v>
      </c>
      <c r="BB191" s="849">
        <f t="shared" si="107"/>
        <v>0</v>
      </c>
      <c r="BC191" s="782"/>
      <c r="BD191" s="633">
        <f>'R.P. SEMANAL'!BZ191</f>
        <v>0</v>
      </c>
      <c r="BE191" s="633">
        <f>'R.P. SEMANAL'!CB191</f>
        <v>0</v>
      </c>
      <c r="BF191" s="633">
        <f>'R.P. SEMANAL'!CD191</f>
        <v>0</v>
      </c>
      <c r="BG191" s="633">
        <f>'R.P. SEMANAL'!CF191</f>
        <v>0</v>
      </c>
      <c r="BH191" s="633">
        <f>'R.P. SEMANAL'!CH191</f>
        <v>0</v>
      </c>
      <c r="BI191" s="633">
        <f>'R.P. SEMANAL'!CJ191</f>
        <v>0</v>
      </c>
      <c r="BJ191" s="633">
        <f>'R.P. SEMANAL'!CL191</f>
        <v>0</v>
      </c>
      <c r="BK191" s="633">
        <f>'R.P. SEMANAL'!CN191</f>
        <v>0</v>
      </c>
      <c r="BL191" s="633">
        <f>'R.P. SEMANAL'!CP191</f>
        <v>0</v>
      </c>
      <c r="BM191" s="858">
        <f t="shared" si="106"/>
        <v>0</v>
      </c>
      <c r="BN191" s="1018" t="str">
        <f>IF('R.P. SEMANAL'!CX191="","",'R.P. SEMANAL'!CX191)</f>
        <v/>
      </c>
      <c r="BO191" s="1019"/>
      <c r="BP191" s="1020"/>
    </row>
    <row r="192" spans="1:68" ht="22.5" customHeight="1" x14ac:dyDescent="0.2">
      <c r="A192" s="1027"/>
      <c r="B192" s="862" t="str">
        <f>IF('R.P. SEMANAL'!J192="","",'R.P. SEMANAL'!J192)</f>
        <v/>
      </c>
      <c r="C192" s="577" t="str">
        <f>IF('R.P. SEMANAL'!K192="","",'R.P. SEMANAL'!K192)</f>
        <v/>
      </c>
      <c r="D192" s="575">
        <f>'R.P. SEMANAL'!L192</f>
        <v>0</v>
      </c>
      <c r="E192" s="576">
        <f t="shared" si="77"/>
        <v>0</v>
      </c>
      <c r="F192" s="576">
        <f t="shared" si="78"/>
        <v>0</v>
      </c>
      <c r="G192" s="575">
        <f>'R.P. SEMANAL'!N192</f>
        <v>0</v>
      </c>
      <c r="H192" s="565">
        <f t="shared" si="79"/>
        <v>0</v>
      </c>
      <c r="I192" s="565">
        <f t="shared" si="80"/>
        <v>0</v>
      </c>
      <c r="J192" s="575">
        <f>'R.P. SEMANAL'!P192</f>
        <v>0</v>
      </c>
      <c r="K192" s="565">
        <f t="shared" si="81"/>
        <v>0</v>
      </c>
      <c r="L192" s="565">
        <f t="shared" si="82"/>
        <v>0</v>
      </c>
      <c r="M192" s="575">
        <f>'R.P. SEMANAL'!R192</f>
        <v>0</v>
      </c>
      <c r="N192" s="565">
        <f t="shared" si="74"/>
        <v>0</v>
      </c>
      <c r="O192" s="565">
        <f t="shared" si="83"/>
        <v>0</v>
      </c>
      <c r="P192" s="575">
        <f>'R.P. SEMANAL'!T192</f>
        <v>0</v>
      </c>
      <c r="Q192" s="565">
        <f t="shared" si="84"/>
        <v>0</v>
      </c>
      <c r="R192" s="565">
        <f t="shared" si="85"/>
        <v>0</v>
      </c>
      <c r="S192" s="575">
        <f>'R.P. SEMANAL'!V192</f>
        <v>0</v>
      </c>
      <c r="T192" s="835">
        <f t="shared" si="86"/>
        <v>0</v>
      </c>
      <c r="U192" s="835">
        <f t="shared" si="87"/>
        <v>0</v>
      </c>
      <c r="V192" s="575">
        <f>'R.P. SEMANAL'!X192</f>
        <v>0</v>
      </c>
      <c r="W192" s="565">
        <f t="shared" si="75"/>
        <v>0</v>
      </c>
      <c r="X192" s="565">
        <f t="shared" si="88"/>
        <v>0</v>
      </c>
      <c r="Y192" s="575">
        <f>'R.P. SEMANAL'!Z192</f>
        <v>0</v>
      </c>
      <c r="Z192" s="565">
        <f t="shared" si="89"/>
        <v>0</v>
      </c>
      <c r="AA192" s="565">
        <f t="shared" si="90"/>
        <v>0</v>
      </c>
      <c r="AB192" s="575">
        <f>'R.P. SEMANAL'!AB192</f>
        <v>0</v>
      </c>
      <c r="AC192" s="565">
        <f t="shared" si="91"/>
        <v>0</v>
      </c>
      <c r="AD192" s="565">
        <f t="shared" si="92"/>
        <v>0</v>
      </c>
      <c r="AE192" s="575">
        <f>'R.P. SEMANAL'!AD192</f>
        <v>0</v>
      </c>
      <c r="AF192" s="565">
        <f t="shared" si="93"/>
        <v>0</v>
      </c>
      <c r="AG192" s="565">
        <f t="shared" si="94"/>
        <v>0</v>
      </c>
      <c r="AH192" s="575">
        <f>'R.P. SEMANAL'!AF192</f>
        <v>0</v>
      </c>
      <c r="AI192" s="565">
        <f t="shared" si="95"/>
        <v>0</v>
      </c>
      <c r="AJ192" s="565">
        <f t="shared" si="96"/>
        <v>0</v>
      </c>
      <c r="AK192" s="575">
        <f>'R.P. SEMANAL'!AH192</f>
        <v>0</v>
      </c>
      <c r="AL192" s="565">
        <f t="shared" si="97"/>
        <v>0</v>
      </c>
      <c r="AM192" s="565">
        <f t="shared" si="98"/>
        <v>0</v>
      </c>
      <c r="AN192" s="575">
        <f>'R.P. SEMANAL'!AJ192</f>
        <v>0</v>
      </c>
      <c r="AO192" s="565">
        <f t="shared" si="76"/>
        <v>0</v>
      </c>
      <c r="AP192" s="565">
        <f t="shared" si="99"/>
        <v>0</v>
      </c>
      <c r="AQ192" s="575">
        <f>'R.P. SEMANAL'!AL192</f>
        <v>0</v>
      </c>
      <c r="AR192" s="565">
        <f t="shared" si="100"/>
        <v>0</v>
      </c>
      <c r="AS192" s="565">
        <f t="shared" si="101"/>
        <v>0</v>
      </c>
      <c r="AT192" s="575">
        <f>'R.P. SEMANAL'!AN192</f>
        <v>0</v>
      </c>
      <c r="AU192" s="565">
        <f t="shared" si="102"/>
        <v>0</v>
      </c>
      <c r="AV192" s="565">
        <f t="shared" si="103"/>
        <v>0</v>
      </c>
      <c r="AW192" s="575">
        <f>'R.P. SEMANAL'!AP192</f>
        <v>0</v>
      </c>
      <c r="AX192" s="636">
        <f t="shared" si="104"/>
        <v>0</v>
      </c>
      <c r="AY192" s="775">
        <f t="shared" si="105"/>
        <v>0</v>
      </c>
      <c r="AZ192" s="847">
        <f t="shared" si="108"/>
        <v>0</v>
      </c>
      <c r="BA192" s="846">
        <f t="shared" si="108"/>
        <v>0</v>
      </c>
      <c r="BB192" s="849">
        <f t="shared" si="107"/>
        <v>0</v>
      </c>
      <c r="BC192" s="782"/>
      <c r="BD192" s="633">
        <f>'R.P. SEMANAL'!BZ192</f>
        <v>0</v>
      </c>
      <c r="BE192" s="633">
        <f>'R.P. SEMANAL'!CB192</f>
        <v>0</v>
      </c>
      <c r="BF192" s="633">
        <f>'R.P. SEMANAL'!CD192</f>
        <v>0</v>
      </c>
      <c r="BG192" s="633">
        <f>'R.P. SEMANAL'!CF192</f>
        <v>0</v>
      </c>
      <c r="BH192" s="633">
        <f>'R.P. SEMANAL'!CH192</f>
        <v>0</v>
      </c>
      <c r="BI192" s="633">
        <f>'R.P. SEMANAL'!CJ192</f>
        <v>0</v>
      </c>
      <c r="BJ192" s="633">
        <f>'R.P. SEMANAL'!CL192</f>
        <v>0</v>
      </c>
      <c r="BK192" s="633">
        <f>'R.P. SEMANAL'!CN192</f>
        <v>0</v>
      </c>
      <c r="BL192" s="633">
        <f>'R.P. SEMANAL'!CP192</f>
        <v>0</v>
      </c>
      <c r="BM192" s="858">
        <f t="shared" si="106"/>
        <v>0</v>
      </c>
      <c r="BN192" s="1018" t="str">
        <f>IF('R.P. SEMANAL'!CX192="","",'R.P. SEMANAL'!CX192)</f>
        <v/>
      </c>
      <c r="BO192" s="1019"/>
      <c r="BP192" s="1020"/>
    </row>
    <row r="193" spans="1:68" ht="22.5" customHeight="1" x14ac:dyDescent="0.2">
      <c r="A193" s="1027"/>
      <c r="B193" s="862" t="str">
        <f>IF('R.P. SEMANAL'!J193="","",'R.P. SEMANAL'!J193)</f>
        <v/>
      </c>
      <c r="C193" s="577" t="str">
        <f>IF('R.P. SEMANAL'!K193="","",'R.P. SEMANAL'!K193)</f>
        <v/>
      </c>
      <c r="D193" s="575">
        <f>'R.P. SEMANAL'!L193</f>
        <v>0</v>
      </c>
      <c r="E193" s="576">
        <f t="shared" si="77"/>
        <v>0</v>
      </c>
      <c r="F193" s="576">
        <f t="shared" si="78"/>
        <v>0</v>
      </c>
      <c r="G193" s="575">
        <f>'R.P. SEMANAL'!N193</f>
        <v>0</v>
      </c>
      <c r="H193" s="565">
        <f t="shared" si="79"/>
        <v>0</v>
      </c>
      <c r="I193" s="565">
        <f t="shared" si="80"/>
        <v>0</v>
      </c>
      <c r="J193" s="575">
        <f>'R.P. SEMANAL'!P193</f>
        <v>0</v>
      </c>
      <c r="K193" s="565">
        <f t="shared" si="81"/>
        <v>0</v>
      </c>
      <c r="L193" s="565">
        <f t="shared" si="82"/>
        <v>0</v>
      </c>
      <c r="M193" s="575">
        <f>'R.P. SEMANAL'!R193</f>
        <v>0</v>
      </c>
      <c r="N193" s="565">
        <f t="shared" si="74"/>
        <v>0</v>
      </c>
      <c r="O193" s="565">
        <f t="shared" si="83"/>
        <v>0</v>
      </c>
      <c r="P193" s="575">
        <f>'R.P. SEMANAL'!T193</f>
        <v>0</v>
      </c>
      <c r="Q193" s="565">
        <f t="shared" si="84"/>
        <v>0</v>
      </c>
      <c r="R193" s="565">
        <f t="shared" si="85"/>
        <v>0</v>
      </c>
      <c r="S193" s="575">
        <f>'R.P. SEMANAL'!V193</f>
        <v>0</v>
      </c>
      <c r="T193" s="835">
        <f t="shared" si="86"/>
        <v>0</v>
      </c>
      <c r="U193" s="835">
        <f t="shared" si="87"/>
        <v>0</v>
      </c>
      <c r="V193" s="575">
        <f>'R.P. SEMANAL'!X193</f>
        <v>0</v>
      </c>
      <c r="W193" s="565">
        <f t="shared" si="75"/>
        <v>0</v>
      </c>
      <c r="X193" s="565">
        <f t="shared" si="88"/>
        <v>0</v>
      </c>
      <c r="Y193" s="575">
        <f>'R.P. SEMANAL'!Z193</f>
        <v>0</v>
      </c>
      <c r="Z193" s="565">
        <f t="shared" si="89"/>
        <v>0</v>
      </c>
      <c r="AA193" s="565">
        <f t="shared" si="90"/>
        <v>0</v>
      </c>
      <c r="AB193" s="575">
        <f>'R.P. SEMANAL'!AB193</f>
        <v>0</v>
      </c>
      <c r="AC193" s="565">
        <f t="shared" si="91"/>
        <v>0</v>
      </c>
      <c r="AD193" s="565">
        <f t="shared" si="92"/>
        <v>0</v>
      </c>
      <c r="AE193" s="575">
        <f>'R.P. SEMANAL'!AD193</f>
        <v>0</v>
      </c>
      <c r="AF193" s="565">
        <f t="shared" si="93"/>
        <v>0</v>
      </c>
      <c r="AG193" s="565">
        <f t="shared" si="94"/>
        <v>0</v>
      </c>
      <c r="AH193" s="575">
        <f>'R.P. SEMANAL'!AF193</f>
        <v>0</v>
      </c>
      <c r="AI193" s="565">
        <f t="shared" si="95"/>
        <v>0</v>
      </c>
      <c r="AJ193" s="565">
        <f t="shared" si="96"/>
        <v>0</v>
      </c>
      <c r="AK193" s="575">
        <f>'R.P. SEMANAL'!AH193</f>
        <v>0</v>
      </c>
      <c r="AL193" s="565">
        <f t="shared" si="97"/>
        <v>0</v>
      </c>
      <c r="AM193" s="565">
        <f t="shared" si="98"/>
        <v>0</v>
      </c>
      <c r="AN193" s="575">
        <f>'R.P. SEMANAL'!AJ193</f>
        <v>0</v>
      </c>
      <c r="AO193" s="565">
        <f t="shared" si="76"/>
        <v>0</v>
      </c>
      <c r="AP193" s="565">
        <f t="shared" si="99"/>
        <v>0</v>
      </c>
      <c r="AQ193" s="575">
        <f>'R.P. SEMANAL'!AL193</f>
        <v>0</v>
      </c>
      <c r="AR193" s="565">
        <f t="shared" si="100"/>
        <v>0</v>
      </c>
      <c r="AS193" s="565">
        <f t="shared" si="101"/>
        <v>0</v>
      </c>
      <c r="AT193" s="575">
        <f>'R.P. SEMANAL'!AN193</f>
        <v>0</v>
      </c>
      <c r="AU193" s="565">
        <f t="shared" si="102"/>
        <v>0</v>
      </c>
      <c r="AV193" s="565">
        <f t="shared" si="103"/>
        <v>0</v>
      </c>
      <c r="AW193" s="575">
        <f>'R.P. SEMANAL'!AP193</f>
        <v>0</v>
      </c>
      <c r="AX193" s="636">
        <f t="shared" si="104"/>
        <v>0</v>
      </c>
      <c r="AY193" s="775">
        <f t="shared" si="105"/>
        <v>0</v>
      </c>
      <c r="AZ193" s="847">
        <f t="shared" si="108"/>
        <v>0</v>
      </c>
      <c r="BA193" s="846">
        <f t="shared" si="108"/>
        <v>0</v>
      </c>
      <c r="BB193" s="849">
        <f t="shared" si="107"/>
        <v>0</v>
      </c>
      <c r="BC193" s="782"/>
      <c r="BD193" s="633">
        <f>'R.P. SEMANAL'!BZ193</f>
        <v>0</v>
      </c>
      <c r="BE193" s="633">
        <f>'R.P. SEMANAL'!CB193</f>
        <v>0</v>
      </c>
      <c r="BF193" s="633">
        <f>'R.P. SEMANAL'!CD193</f>
        <v>0</v>
      </c>
      <c r="BG193" s="633">
        <f>'R.P. SEMANAL'!CF193</f>
        <v>0</v>
      </c>
      <c r="BH193" s="633">
        <f>'R.P. SEMANAL'!CH193</f>
        <v>0</v>
      </c>
      <c r="BI193" s="633">
        <f>'R.P. SEMANAL'!CJ193</f>
        <v>0</v>
      </c>
      <c r="BJ193" s="633">
        <f>'R.P. SEMANAL'!CL193</f>
        <v>0</v>
      </c>
      <c r="BK193" s="633">
        <f>'R.P. SEMANAL'!CN193</f>
        <v>0</v>
      </c>
      <c r="BL193" s="633">
        <f>'R.P. SEMANAL'!CP193</f>
        <v>0</v>
      </c>
      <c r="BM193" s="858">
        <f t="shared" si="106"/>
        <v>0</v>
      </c>
      <c r="BN193" s="1018" t="str">
        <f>IF('R.P. SEMANAL'!CX193="","",'R.P. SEMANAL'!CX193)</f>
        <v/>
      </c>
      <c r="BO193" s="1019"/>
      <c r="BP193" s="1020"/>
    </row>
    <row r="194" spans="1:68" ht="22.5" customHeight="1" x14ac:dyDescent="0.2">
      <c r="A194" s="1027"/>
      <c r="B194" s="862" t="str">
        <f>IF('R.P. SEMANAL'!J194="","",'R.P. SEMANAL'!J194)</f>
        <v/>
      </c>
      <c r="C194" s="577" t="str">
        <f>IF('R.P. SEMANAL'!K194="","",'R.P. SEMANAL'!K194)</f>
        <v/>
      </c>
      <c r="D194" s="575">
        <f>'R.P. SEMANAL'!L194</f>
        <v>0</v>
      </c>
      <c r="E194" s="576">
        <f t="shared" si="77"/>
        <v>0</v>
      </c>
      <c r="F194" s="576">
        <f t="shared" si="78"/>
        <v>0</v>
      </c>
      <c r="G194" s="575">
        <f>'R.P. SEMANAL'!N194</f>
        <v>0</v>
      </c>
      <c r="H194" s="565">
        <f t="shared" si="79"/>
        <v>0</v>
      </c>
      <c r="I194" s="565">
        <f t="shared" si="80"/>
        <v>0</v>
      </c>
      <c r="J194" s="575">
        <f>'R.P. SEMANAL'!P194</f>
        <v>0</v>
      </c>
      <c r="K194" s="565">
        <f t="shared" si="81"/>
        <v>0</v>
      </c>
      <c r="L194" s="565">
        <f t="shared" si="82"/>
        <v>0</v>
      </c>
      <c r="M194" s="575">
        <f>'R.P. SEMANAL'!R194</f>
        <v>0</v>
      </c>
      <c r="N194" s="565">
        <f t="shared" si="74"/>
        <v>0</v>
      </c>
      <c r="O194" s="565">
        <f t="shared" si="83"/>
        <v>0</v>
      </c>
      <c r="P194" s="575">
        <f>'R.P. SEMANAL'!T194</f>
        <v>0</v>
      </c>
      <c r="Q194" s="565">
        <f t="shared" si="84"/>
        <v>0</v>
      </c>
      <c r="R194" s="565">
        <f t="shared" si="85"/>
        <v>0</v>
      </c>
      <c r="S194" s="575">
        <f>'R.P. SEMANAL'!V194</f>
        <v>0</v>
      </c>
      <c r="T194" s="835">
        <f t="shared" si="86"/>
        <v>0</v>
      </c>
      <c r="U194" s="835">
        <f t="shared" si="87"/>
        <v>0</v>
      </c>
      <c r="V194" s="575">
        <f>'R.P. SEMANAL'!X194</f>
        <v>0</v>
      </c>
      <c r="W194" s="565">
        <f t="shared" si="75"/>
        <v>0</v>
      </c>
      <c r="X194" s="565">
        <f t="shared" si="88"/>
        <v>0</v>
      </c>
      <c r="Y194" s="575">
        <f>'R.P. SEMANAL'!Z194</f>
        <v>0</v>
      </c>
      <c r="Z194" s="565">
        <f t="shared" si="89"/>
        <v>0</v>
      </c>
      <c r="AA194" s="565">
        <f t="shared" si="90"/>
        <v>0</v>
      </c>
      <c r="AB194" s="575">
        <f>'R.P. SEMANAL'!AB194</f>
        <v>0</v>
      </c>
      <c r="AC194" s="565">
        <f t="shared" si="91"/>
        <v>0</v>
      </c>
      <c r="AD194" s="565">
        <f t="shared" si="92"/>
        <v>0</v>
      </c>
      <c r="AE194" s="575">
        <f>'R.P. SEMANAL'!AD194</f>
        <v>0</v>
      </c>
      <c r="AF194" s="565">
        <f t="shared" si="93"/>
        <v>0</v>
      </c>
      <c r="AG194" s="565">
        <f t="shared" si="94"/>
        <v>0</v>
      </c>
      <c r="AH194" s="575">
        <f>'R.P. SEMANAL'!AF194</f>
        <v>0</v>
      </c>
      <c r="AI194" s="565">
        <f t="shared" si="95"/>
        <v>0</v>
      </c>
      <c r="AJ194" s="565">
        <f t="shared" si="96"/>
        <v>0</v>
      </c>
      <c r="AK194" s="575">
        <f>'R.P. SEMANAL'!AH194</f>
        <v>0</v>
      </c>
      <c r="AL194" s="565">
        <f t="shared" si="97"/>
        <v>0</v>
      </c>
      <c r="AM194" s="565">
        <f t="shared" si="98"/>
        <v>0</v>
      </c>
      <c r="AN194" s="575">
        <f>'R.P. SEMANAL'!AJ194</f>
        <v>0</v>
      </c>
      <c r="AO194" s="565">
        <f t="shared" si="76"/>
        <v>0</v>
      </c>
      <c r="AP194" s="565">
        <f t="shared" si="99"/>
        <v>0</v>
      </c>
      <c r="AQ194" s="575">
        <f>'R.P. SEMANAL'!AL194</f>
        <v>0</v>
      </c>
      <c r="AR194" s="565">
        <f t="shared" si="100"/>
        <v>0</v>
      </c>
      <c r="AS194" s="565">
        <f t="shared" si="101"/>
        <v>0</v>
      </c>
      <c r="AT194" s="575">
        <f>'R.P. SEMANAL'!AN194</f>
        <v>0</v>
      </c>
      <c r="AU194" s="565">
        <f t="shared" si="102"/>
        <v>0</v>
      </c>
      <c r="AV194" s="565">
        <f t="shared" si="103"/>
        <v>0</v>
      </c>
      <c r="AW194" s="575">
        <f>'R.P. SEMANAL'!AP194</f>
        <v>0</v>
      </c>
      <c r="AX194" s="636">
        <f t="shared" si="104"/>
        <v>0</v>
      </c>
      <c r="AY194" s="775">
        <f t="shared" si="105"/>
        <v>0</v>
      </c>
      <c r="AZ194" s="847">
        <f t="shared" si="108"/>
        <v>0</v>
      </c>
      <c r="BA194" s="846">
        <f t="shared" si="108"/>
        <v>0</v>
      </c>
      <c r="BB194" s="849">
        <f t="shared" si="107"/>
        <v>0</v>
      </c>
      <c r="BC194" s="782"/>
      <c r="BD194" s="633">
        <f>'R.P. SEMANAL'!BZ194</f>
        <v>0</v>
      </c>
      <c r="BE194" s="633">
        <f>'R.P. SEMANAL'!CB194</f>
        <v>0</v>
      </c>
      <c r="BF194" s="633">
        <f>'R.P. SEMANAL'!CD194</f>
        <v>0</v>
      </c>
      <c r="BG194" s="633">
        <f>'R.P. SEMANAL'!CF194</f>
        <v>0</v>
      </c>
      <c r="BH194" s="633">
        <f>'R.P. SEMANAL'!CH194</f>
        <v>0</v>
      </c>
      <c r="BI194" s="633">
        <f>'R.P. SEMANAL'!CJ194</f>
        <v>0</v>
      </c>
      <c r="BJ194" s="633">
        <f>'R.P. SEMANAL'!CL194</f>
        <v>0</v>
      </c>
      <c r="BK194" s="633">
        <f>'R.P. SEMANAL'!CN194</f>
        <v>0</v>
      </c>
      <c r="BL194" s="633">
        <f>'R.P. SEMANAL'!CP194</f>
        <v>0</v>
      </c>
      <c r="BM194" s="858">
        <f t="shared" si="106"/>
        <v>0</v>
      </c>
      <c r="BN194" s="1018" t="str">
        <f>IF('R.P. SEMANAL'!CX194="","",'R.P. SEMANAL'!CX194)</f>
        <v/>
      </c>
      <c r="BO194" s="1019"/>
      <c r="BP194" s="1020"/>
    </row>
    <row r="195" spans="1:68" ht="22.5" customHeight="1" x14ac:dyDescent="0.2">
      <c r="A195" s="1027"/>
      <c r="B195" s="862" t="str">
        <f>IF('R.P. SEMANAL'!J195="","",'R.P. SEMANAL'!J195)</f>
        <v/>
      </c>
      <c r="C195" s="577" t="str">
        <f>IF('R.P. SEMANAL'!K195="","",'R.P. SEMANAL'!K195)</f>
        <v/>
      </c>
      <c r="D195" s="575">
        <f>'R.P. SEMANAL'!L195</f>
        <v>0</v>
      </c>
      <c r="E195" s="576">
        <f t="shared" si="77"/>
        <v>0</v>
      </c>
      <c r="F195" s="576">
        <f t="shared" si="78"/>
        <v>0</v>
      </c>
      <c r="G195" s="575">
        <f>'R.P. SEMANAL'!N195</f>
        <v>0</v>
      </c>
      <c r="H195" s="565">
        <f t="shared" si="79"/>
        <v>0</v>
      </c>
      <c r="I195" s="565">
        <f t="shared" si="80"/>
        <v>0</v>
      </c>
      <c r="J195" s="575">
        <f>'R.P. SEMANAL'!P195</f>
        <v>0</v>
      </c>
      <c r="K195" s="565">
        <f t="shared" si="81"/>
        <v>0</v>
      </c>
      <c r="L195" s="565">
        <f t="shared" si="82"/>
        <v>0</v>
      </c>
      <c r="M195" s="575">
        <f>'R.P. SEMANAL'!R195</f>
        <v>0</v>
      </c>
      <c r="N195" s="565">
        <f t="shared" si="74"/>
        <v>0</v>
      </c>
      <c r="O195" s="565">
        <f t="shared" si="83"/>
        <v>0</v>
      </c>
      <c r="P195" s="575">
        <f>'R.P. SEMANAL'!T195</f>
        <v>0</v>
      </c>
      <c r="Q195" s="565">
        <f t="shared" si="84"/>
        <v>0</v>
      </c>
      <c r="R195" s="565">
        <f t="shared" si="85"/>
        <v>0</v>
      </c>
      <c r="S195" s="575">
        <f>'R.P. SEMANAL'!V195</f>
        <v>0</v>
      </c>
      <c r="T195" s="835">
        <f t="shared" si="86"/>
        <v>0</v>
      </c>
      <c r="U195" s="835">
        <f t="shared" si="87"/>
        <v>0</v>
      </c>
      <c r="V195" s="575">
        <f>'R.P. SEMANAL'!X195</f>
        <v>0</v>
      </c>
      <c r="W195" s="565">
        <f t="shared" si="75"/>
        <v>0</v>
      </c>
      <c r="X195" s="565">
        <f t="shared" si="88"/>
        <v>0</v>
      </c>
      <c r="Y195" s="575">
        <f>'R.P. SEMANAL'!Z195</f>
        <v>0</v>
      </c>
      <c r="Z195" s="565">
        <f t="shared" si="89"/>
        <v>0</v>
      </c>
      <c r="AA195" s="565">
        <f t="shared" si="90"/>
        <v>0</v>
      </c>
      <c r="AB195" s="575">
        <f>'R.P. SEMANAL'!AB195</f>
        <v>0</v>
      </c>
      <c r="AC195" s="565">
        <f t="shared" si="91"/>
        <v>0</v>
      </c>
      <c r="AD195" s="565">
        <f t="shared" si="92"/>
        <v>0</v>
      </c>
      <c r="AE195" s="575">
        <f>'R.P. SEMANAL'!AD195</f>
        <v>0</v>
      </c>
      <c r="AF195" s="565">
        <f t="shared" si="93"/>
        <v>0</v>
      </c>
      <c r="AG195" s="565">
        <f t="shared" si="94"/>
        <v>0</v>
      </c>
      <c r="AH195" s="575">
        <f>'R.P. SEMANAL'!AF195</f>
        <v>0</v>
      </c>
      <c r="AI195" s="565">
        <f t="shared" si="95"/>
        <v>0</v>
      </c>
      <c r="AJ195" s="565">
        <f t="shared" si="96"/>
        <v>0</v>
      </c>
      <c r="AK195" s="575">
        <f>'R.P. SEMANAL'!AH195</f>
        <v>0</v>
      </c>
      <c r="AL195" s="565">
        <f t="shared" si="97"/>
        <v>0</v>
      </c>
      <c r="AM195" s="565">
        <f t="shared" si="98"/>
        <v>0</v>
      </c>
      <c r="AN195" s="575">
        <f>'R.P. SEMANAL'!AJ195</f>
        <v>0</v>
      </c>
      <c r="AO195" s="565">
        <f t="shared" si="76"/>
        <v>0</v>
      </c>
      <c r="AP195" s="565">
        <f t="shared" si="99"/>
        <v>0</v>
      </c>
      <c r="AQ195" s="575">
        <f>'R.P. SEMANAL'!AL195</f>
        <v>0</v>
      </c>
      <c r="AR195" s="565">
        <f t="shared" si="100"/>
        <v>0</v>
      </c>
      <c r="AS195" s="565">
        <f t="shared" si="101"/>
        <v>0</v>
      </c>
      <c r="AT195" s="575">
        <f>'R.P. SEMANAL'!AN195</f>
        <v>0</v>
      </c>
      <c r="AU195" s="565">
        <f t="shared" si="102"/>
        <v>0</v>
      </c>
      <c r="AV195" s="565">
        <f t="shared" si="103"/>
        <v>0</v>
      </c>
      <c r="AW195" s="575">
        <f>'R.P. SEMANAL'!AP195</f>
        <v>0</v>
      </c>
      <c r="AX195" s="636">
        <f t="shared" si="104"/>
        <v>0</v>
      </c>
      <c r="AY195" s="775">
        <f t="shared" si="105"/>
        <v>0</v>
      </c>
      <c r="AZ195" s="847">
        <f t="shared" si="108"/>
        <v>0</v>
      </c>
      <c r="BA195" s="846">
        <f t="shared" si="108"/>
        <v>0</v>
      </c>
      <c r="BB195" s="849">
        <f t="shared" si="107"/>
        <v>0</v>
      </c>
      <c r="BC195" s="782"/>
      <c r="BD195" s="633">
        <f>'R.P. SEMANAL'!BZ195</f>
        <v>0</v>
      </c>
      <c r="BE195" s="633">
        <f>'R.P. SEMANAL'!CB195</f>
        <v>0</v>
      </c>
      <c r="BF195" s="633">
        <f>'R.P. SEMANAL'!CD195</f>
        <v>0</v>
      </c>
      <c r="BG195" s="633">
        <f>'R.P. SEMANAL'!CF195</f>
        <v>0</v>
      </c>
      <c r="BH195" s="633">
        <f>'R.P. SEMANAL'!CH195</f>
        <v>0</v>
      </c>
      <c r="BI195" s="633">
        <f>'R.P. SEMANAL'!CJ195</f>
        <v>0</v>
      </c>
      <c r="BJ195" s="633">
        <f>'R.P. SEMANAL'!CL195</f>
        <v>0</v>
      </c>
      <c r="BK195" s="633">
        <f>'R.P. SEMANAL'!CN195</f>
        <v>0</v>
      </c>
      <c r="BL195" s="633">
        <f>'R.P. SEMANAL'!CP195</f>
        <v>0</v>
      </c>
      <c r="BM195" s="858">
        <f t="shared" si="106"/>
        <v>0</v>
      </c>
      <c r="BN195" s="1018" t="str">
        <f>IF('R.P. SEMANAL'!CX195="","",'R.P. SEMANAL'!CX195)</f>
        <v/>
      </c>
      <c r="BO195" s="1019"/>
      <c r="BP195" s="1020"/>
    </row>
    <row r="196" spans="1:68" ht="22.5" customHeight="1" x14ac:dyDescent="0.2">
      <c r="A196" s="1027"/>
      <c r="B196" s="862" t="str">
        <f>IF('R.P. SEMANAL'!J196="","",'R.P. SEMANAL'!J196)</f>
        <v/>
      </c>
      <c r="C196" s="577" t="str">
        <f>IF('R.P. SEMANAL'!K196="","",'R.P. SEMANAL'!K196)</f>
        <v/>
      </c>
      <c r="D196" s="575">
        <f>'R.P. SEMANAL'!L196</f>
        <v>0</v>
      </c>
      <c r="E196" s="576">
        <f t="shared" si="77"/>
        <v>0</v>
      </c>
      <c r="F196" s="576">
        <f t="shared" si="78"/>
        <v>0</v>
      </c>
      <c r="G196" s="575">
        <f>'R.P. SEMANAL'!N196</f>
        <v>0</v>
      </c>
      <c r="H196" s="565">
        <f t="shared" si="79"/>
        <v>0</v>
      </c>
      <c r="I196" s="565">
        <f t="shared" si="80"/>
        <v>0</v>
      </c>
      <c r="J196" s="575">
        <f>'R.P. SEMANAL'!P196</f>
        <v>0</v>
      </c>
      <c r="K196" s="565">
        <f t="shared" si="81"/>
        <v>0</v>
      </c>
      <c r="L196" s="565">
        <f t="shared" si="82"/>
        <v>0</v>
      </c>
      <c r="M196" s="575">
        <f>'R.P. SEMANAL'!R196</f>
        <v>0</v>
      </c>
      <c r="N196" s="565">
        <f t="shared" si="74"/>
        <v>0</v>
      </c>
      <c r="O196" s="565">
        <f t="shared" si="83"/>
        <v>0</v>
      </c>
      <c r="P196" s="575">
        <f>'R.P. SEMANAL'!T196</f>
        <v>0</v>
      </c>
      <c r="Q196" s="565">
        <f t="shared" si="84"/>
        <v>0</v>
      </c>
      <c r="R196" s="565">
        <f t="shared" si="85"/>
        <v>0</v>
      </c>
      <c r="S196" s="575">
        <f>'R.P. SEMANAL'!V196</f>
        <v>0</v>
      </c>
      <c r="T196" s="835">
        <f t="shared" si="86"/>
        <v>0</v>
      </c>
      <c r="U196" s="835">
        <f t="shared" si="87"/>
        <v>0</v>
      </c>
      <c r="V196" s="575">
        <f>'R.P. SEMANAL'!X196</f>
        <v>0</v>
      </c>
      <c r="W196" s="565">
        <f t="shared" si="75"/>
        <v>0</v>
      </c>
      <c r="X196" s="565">
        <f t="shared" si="88"/>
        <v>0</v>
      </c>
      <c r="Y196" s="575">
        <f>'R.P. SEMANAL'!Z196</f>
        <v>0</v>
      </c>
      <c r="Z196" s="565">
        <f t="shared" si="89"/>
        <v>0</v>
      </c>
      <c r="AA196" s="565">
        <f t="shared" si="90"/>
        <v>0</v>
      </c>
      <c r="AB196" s="575">
        <f>'R.P. SEMANAL'!AB196</f>
        <v>0</v>
      </c>
      <c r="AC196" s="565">
        <f t="shared" si="91"/>
        <v>0</v>
      </c>
      <c r="AD196" s="565">
        <f t="shared" si="92"/>
        <v>0</v>
      </c>
      <c r="AE196" s="575">
        <f>'R.P. SEMANAL'!AD196</f>
        <v>0</v>
      </c>
      <c r="AF196" s="565">
        <f t="shared" si="93"/>
        <v>0</v>
      </c>
      <c r="AG196" s="565">
        <f t="shared" si="94"/>
        <v>0</v>
      </c>
      <c r="AH196" s="575">
        <f>'R.P. SEMANAL'!AF196</f>
        <v>0</v>
      </c>
      <c r="AI196" s="565">
        <f t="shared" si="95"/>
        <v>0</v>
      </c>
      <c r="AJ196" s="565">
        <f t="shared" si="96"/>
        <v>0</v>
      </c>
      <c r="AK196" s="575">
        <f>'R.P. SEMANAL'!AH196</f>
        <v>0</v>
      </c>
      <c r="AL196" s="565">
        <f t="shared" si="97"/>
        <v>0</v>
      </c>
      <c r="AM196" s="565">
        <f t="shared" si="98"/>
        <v>0</v>
      </c>
      <c r="AN196" s="575">
        <f>'R.P. SEMANAL'!AJ196</f>
        <v>0</v>
      </c>
      <c r="AO196" s="565">
        <f t="shared" si="76"/>
        <v>0</v>
      </c>
      <c r="AP196" s="565">
        <f t="shared" si="99"/>
        <v>0</v>
      </c>
      <c r="AQ196" s="575">
        <f>'R.P. SEMANAL'!AL196</f>
        <v>0</v>
      </c>
      <c r="AR196" s="565">
        <f t="shared" si="100"/>
        <v>0</v>
      </c>
      <c r="AS196" s="565">
        <f t="shared" si="101"/>
        <v>0</v>
      </c>
      <c r="AT196" s="575">
        <f>'R.P. SEMANAL'!AN196</f>
        <v>0</v>
      </c>
      <c r="AU196" s="565">
        <f t="shared" si="102"/>
        <v>0</v>
      </c>
      <c r="AV196" s="565">
        <f t="shared" si="103"/>
        <v>0</v>
      </c>
      <c r="AW196" s="575">
        <f>'R.P. SEMANAL'!AP196</f>
        <v>0</v>
      </c>
      <c r="AX196" s="636">
        <f t="shared" si="104"/>
        <v>0</v>
      </c>
      <c r="AY196" s="775">
        <f t="shared" si="105"/>
        <v>0</v>
      </c>
      <c r="AZ196" s="847">
        <f t="shared" si="108"/>
        <v>0</v>
      </c>
      <c r="BA196" s="846">
        <f t="shared" si="108"/>
        <v>0</v>
      </c>
      <c r="BB196" s="849">
        <f t="shared" si="107"/>
        <v>0</v>
      </c>
      <c r="BC196" s="782"/>
      <c r="BD196" s="633">
        <f>'R.P. SEMANAL'!BZ196</f>
        <v>0</v>
      </c>
      <c r="BE196" s="633">
        <f>'R.P. SEMANAL'!CB196</f>
        <v>0</v>
      </c>
      <c r="BF196" s="633">
        <f>'R.P. SEMANAL'!CD196</f>
        <v>0</v>
      </c>
      <c r="BG196" s="633">
        <f>'R.P. SEMANAL'!CF196</f>
        <v>0</v>
      </c>
      <c r="BH196" s="633">
        <f>'R.P. SEMANAL'!CH196</f>
        <v>0</v>
      </c>
      <c r="BI196" s="633">
        <f>'R.P. SEMANAL'!CJ196</f>
        <v>0</v>
      </c>
      <c r="BJ196" s="633">
        <f>'R.P. SEMANAL'!CL196</f>
        <v>0</v>
      </c>
      <c r="BK196" s="633">
        <f>'R.P. SEMANAL'!CN196</f>
        <v>0</v>
      </c>
      <c r="BL196" s="633">
        <f>'R.P. SEMANAL'!CP196</f>
        <v>0</v>
      </c>
      <c r="BM196" s="858">
        <f t="shared" si="106"/>
        <v>0</v>
      </c>
      <c r="BN196" s="1018" t="str">
        <f>IF('R.P. SEMANAL'!CX196="","",'R.P. SEMANAL'!CX196)</f>
        <v/>
      </c>
      <c r="BO196" s="1019"/>
      <c r="BP196" s="1020"/>
    </row>
    <row r="197" spans="1:68" ht="22.5" customHeight="1" x14ac:dyDescent="0.2">
      <c r="A197" s="1027"/>
      <c r="B197" s="862" t="str">
        <f>IF('R.P. SEMANAL'!J197="","",'R.P. SEMANAL'!J197)</f>
        <v/>
      </c>
      <c r="C197" s="577" t="str">
        <f>IF('R.P. SEMANAL'!K197="","",'R.P. SEMANAL'!K197)</f>
        <v/>
      </c>
      <c r="D197" s="575">
        <f>'R.P. SEMANAL'!L197</f>
        <v>0</v>
      </c>
      <c r="E197" s="576">
        <f t="shared" si="77"/>
        <v>0</v>
      </c>
      <c r="F197" s="576">
        <f t="shared" si="78"/>
        <v>0</v>
      </c>
      <c r="G197" s="575">
        <f>'R.P. SEMANAL'!N197</f>
        <v>0</v>
      </c>
      <c r="H197" s="565">
        <f t="shared" si="79"/>
        <v>0</v>
      </c>
      <c r="I197" s="565">
        <f t="shared" si="80"/>
        <v>0</v>
      </c>
      <c r="J197" s="575">
        <f>'R.P. SEMANAL'!P197</f>
        <v>0</v>
      </c>
      <c r="K197" s="565">
        <f t="shared" si="81"/>
        <v>0</v>
      </c>
      <c r="L197" s="565">
        <f t="shared" si="82"/>
        <v>0</v>
      </c>
      <c r="M197" s="575">
        <f>'R.P. SEMANAL'!R197</f>
        <v>0</v>
      </c>
      <c r="N197" s="565">
        <f t="shared" si="74"/>
        <v>0</v>
      </c>
      <c r="O197" s="565">
        <f t="shared" si="83"/>
        <v>0</v>
      </c>
      <c r="P197" s="575">
        <f>'R.P. SEMANAL'!T197</f>
        <v>0</v>
      </c>
      <c r="Q197" s="565">
        <f t="shared" si="84"/>
        <v>0</v>
      </c>
      <c r="R197" s="565">
        <f t="shared" si="85"/>
        <v>0</v>
      </c>
      <c r="S197" s="575">
        <f>'R.P. SEMANAL'!V197</f>
        <v>0</v>
      </c>
      <c r="T197" s="835">
        <f t="shared" si="86"/>
        <v>0</v>
      </c>
      <c r="U197" s="835">
        <f t="shared" si="87"/>
        <v>0</v>
      </c>
      <c r="V197" s="575">
        <f>'R.P. SEMANAL'!X197</f>
        <v>0</v>
      </c>
      <c r="W197" s="565">
        <f t="shared" si="75"/>
        <v>0</v>
      </c>
      <c r="X197" s="565">
        <f t="shared" si="88"/>
        <v>0</v>
      </c>
      <c r="Y197" s="575">
        <f>'R.P. SEMANAL'!Z197</f>
        <v>0</v>
      </c>
      <c r="Z197" s="565">
        <f t="shared" si="89"/>
        <v>0</v>
      </c>
      <c r="AA197" s="565">
        <f t="shared" si="90"/>
        <v>0</v>
      </c>
      <c r="AB197" s="575">
        <f>'R.P. SEMANAL'!AB197</f>
        <v>0</v>
      </c>
      <c r="AC197" s="565">
        <f t="shared" si="91"/>
        <v>0</v>
      </c>
      <c r="AD197" s="565">
        <f t="shared" si="92"/>
        <v>0</v>
      </c>
      <c r="AE197" s="575">
        <f>'R.P. SEMANAL'!AD197</f>
        <v>0</v>
      </c>
      <c r="AF197" s="565">
        <f t="shared" si="93"/>
        <v>0</v>
      </c>
      <c r="AG197" s="565">
        <f t="shared" si="94"/>
        <v>0</v>
      </c>
      <c r="AH197" s="575">
        <f>'R.P. SEMANAL'!AF197</f>
        <v>0</v>
      </c>
      <c r="AI197" s="565">
        <f t="shared" si="95"/>
        <v>0</v>
      </c>
      <c r="AJ197" s="565">
        <f t="shared" si="96"/>
        <v>0</v>
      </c>
      <c r="AK197" s="575">
        <f>'R.P. SEMANAL'!AH197</f>
        <v>0</v>
      </c>
      <c r="AL197" s="565">
        <f t="shared" si="97"/>
        <v>0</v>
      </c>
      <c r="AM197" s="565">
        <f t="shared" si="98"/>
        <v>0</v>
      </c>
      <c r="AN197" s="575">
        <f>'R.P. SEMANAL'!AJ197</f>
        <v>0</v>
      </c>
      <c r="AO197" s="565">
        <f t="shared" si="76"/>
        <v>0</v>
      </c>
      <c r="AP197" s="565">
        <f t="shared" si="99"/>
        <v>0</v>
      </c>
      <c r="AQ197" s="575">
        <f>'R.P. SEMANAL'!AL197</f>
        <v>0</v>
      </c>
      <c r="AR197" s="565">
        <f t="shared" si="100"/>
        <v>0</v>
      </c>
      <c r="AS197" s="565">
        <f t="shared" si="101"/>
        <v>0</v>
      </c>
      <c r="AT197" s="575">
        <f>'R.P. SEMANAL'!AN197</f>
        <v>0</v>
      </c>
      <c r="AU197" s="565">
        <f t="shared" si="102"/>
        <v>0</v>
      </c>
      <c r="AV197" s="565">
        <f t="shared" si="103"/>
        <v>0</v>
      </c>
      <c r="AW197" s="575">
        <f>'R.P. SEMANAL'!AP197</f>
        <v>0</v>
      </c>
      <c r="AX197" s="636">
        <f t="shared" si="104"/>
        <v>0</v>
      </c>
      <c r="AY197" s="775">
        <f t="shared" si="105"/>
        <v>0</v>
      </c>
      <c r="AZ197" s="847">
        <f t="shared" si="108"/>
        <v>0</v>
      </c>
      <c r="BA197" s="846">
        <f t="shared" si="108"/>
        <v>0</v>
      </c>
      <c r="BB197" s="849">
        <f t="shared" si="107"/>
        <v>0</v>
      </c>
      <c r="BC197" s="782"/>
      <c r="BD197" s="633">
        <f>'R.P. SEMANAL'!BZ197</f>
        <v>0</v>
      </c>
      <c r="BE197" s="633">
        <f>'R.P. SEMANAL'!CB197</f>
        <v>0</v>
      </c>
      <c r="BF197" s="633">
        <f>'R.P. SEMANAL'!CD197</f>
        <v>0</v>
      </c>
      <c r="BG197" s="633">
        <f>'R.P. SEMANAL'!CF197</f>
        <v>0</v>
      </c>
      <c r="BH197" s="633">
        <f>'R.P. SEMANAL'!CH197</f>
        <v>0</v>
      </c>
      <c r="BI197" s="633">
        <f>'R.P. SEMANAL'!CJ197</f>
        <v>0</v>
      </c>
      <c r="BJ197" s="633">
        <f>'R.P. SEMANAL'!CL197</f>
        <v>0</v>
      </c>
      <c r="BK197" s="633">
        <f>'R.P. SEMANAL'!CN197</f>
        <v>0</v>
      </c>
      <c r="BL197" s="633">
        <f>'R.P. SEMANAL'!CP197</f>
        <v>0</v>
      </c>
      <c r="BM197" s="858">
        <f t="shared" si="106"/>
        <v>0</v>
      </c>
      <c r="BN197" s="1018" t="str">
        <f>IF('R.P. SEMANAL'!CX197="","",'R.P. SEMANAL'!CX197)</f>
        <v/>
      </c>
      <c r="BO197" s="1019"/>
      <c r="BP197" s="1020"/>
    </row>
    <row r="198" spans="1:68" ht="22.5" customHeight="1" x14ac:dyDescent="0.2">
      <c r="A198" s="1027"/>
      <c r="B198" s="862" t="str">
        <f>IF('R.P. SEMANAL'!J198="","",'R.P. SEMANAL'!J198)</f>
        <v/>
      </c>
      <c r="C198" s="577" t="str">
        <f>IF('R.P. SEMANAL'!K198="","",'R.P. SEMANAL'!K198)</f>
        <v/>
      </c>
      <c r="D198" s="575">
        <f>'R.P. SEMANAL'!L198</f>
        <v>0</v>
      </c>
      <c r="E198" s="576">
        <f t="shared" si="77"/>
        <v>0</v>
      </c>
      <c r="F198" s="576">
        <f t="shared" si="78"/>
        <v>0</v>
      </c>
      <c r="G198" s="575">
        <f>'R.P. SEMANAL'!N198</f>
        <v>0</v>
      </c>
      <c r="H198" s="565">
        <f t="shared" si="79"/>
        <v>0</v>
      </c>
      <c r="I198" s="565">
        <f t="shared" si="80"/>
        <v>0</v>
      </c>
      <c r="J198" s="575">
        <f>'R.P. SEMANAL'!P198</f>
        <v>0</v>
      </c>
      <c r="K198" s="565">
        <f t="shared" si="81"/>
        <v>0</v>
      </c>
      <c r="L198" s="565">
        <f t="shared" si="82"/>
        <v>0</v>
      </c>
      <c r="M198" s="575">
        <f>'R.P. SEMANAL'!R198</f>
        <v>0</v>
      </c>
      <c r="N198" s="565">
        <f t="shared" si="74"/>
        <v>0</v>
      </c>
      <c r="O198" s="565">
        <f t="shared" si="83"/>
        <v>0</v>
      </c>
      <c r="P198" s="575">
        <f>'R.P. SEMANAL'!T198</f>
        <v>0</v>
      </c>
      <c r="Q198" s="565">
        <f t="shared" si="84"/>
        <v>0</v>
      </c>
      <c r="R198" s="565">
        <f t="shared" si="85"/>
        <v>0</v>
      </c>
      <c r="S198" s="575">
        <f>'R.P. SEMANAL'!V198</f>
        <v>0</v>
      </c>
      <c r="T198" s="835">
        <f t="shared" si="86"/>
        <v>0</v>
      </c>
      <c r="U198" s="835">
        <f t="shared" si="87"/>
        <v>0</v>
      </c>
      <c r="V198" s="575">
        <f>'R.P. SEMANAL'!X198</f>
        <v>0</v>
      </c>
      <c r="W198" s="565">
        <f t="shared" si="75"/>
        <v>0</v>
      </c>
      <c r="X198" s="565">
        <f t="shared" si="88"/>
        <v>0</v>
      </c>
      <c r="Y198" s="575">
        <f>'R.P. SEMANAL'!Z198</f>
        <v>0</v>
      </c>
      <c r="Z198" s="565">
        <f t="shared" si="89"/>
        <v>0</v>
      </c>
      <c r="AA198" s="565">
        <f t="shared" si="90"/>
        <v>0</v>
      </c>
      <c r="AB198" s="575">
        <f>'R.P. SEMANAL'!AB198</f>
        <v>0</v>
      </c>
      <c r="AC198" s="565">
        <f t="shared" si="91"/>
        <v>0</v>
      </c>
      <c r="AD198" s="565">
        <f t="shared" si="92"/>
        <v>0</v>
      </c>
      <c r="AE198" s="575">
        <f>'R.P. SEMANAL'!AD198</f>
        <v>0</v>
      </c>
      <c r="AF198" s="565">
        <f t="shared" si="93"/>
        <v>0</v>
      </c>
      <c r="AG198" s="565">
        <f t="shared" si="94"/>
        <v>0</v>
      </c>
      <c r="AH198" s="575">
        <f>'R.P. SEMANAL'!AF198</f>
        <v>0</v>
      </c>
      <c r="AI198" s="565">
        <f t="shared" si="95"/>
        <v>0</v>
      </c>
      <c r="AJ198" s="565">
        <f t="shared" si="96"/>
        <v>0</v>
      </c>
      <c r="AK198" s="575">
        <f>'R.P. SEMANAL'!AH198</f>
        <v>0</v>
      </c>
      <c r="AL198" s="565">
        <f t="shared" si="97"/>
        <v>0</v>
      </c>
      <c r="AM198" s="565">
        <f t="shared" si="98"/>
        <v>0</v>
      </c>
      <c r="AN198" s="575">
        <f>'R.P. SEMANAL'!AJ198</f>
        <v>0</v>
      </c>
      <c r="AO198" s="565">
        <f t="shared" si="76"/>
        <v>0</v>
      </c>
      <c r="AP198" s="565">
        <f t="shared" si="99"/>
        <v>0</v>
      </c>
      <c r="AQ198" s="575">
        <f>'R.P. SEMANAL'!AL198</f>
        <v>0</v>
      </c>
      <c r="AR198" s="565">
        <f t="shared" si="100"/>
        <v>0</v>
      </c>
      <c r="AS198" s="565">
        <f t="shared" si="101"/>
        <v>0</v>
      </c>
      <c r="AT198" s="575">
        <f>'R.P. SEMANAL'!AN198</f>
        <v>0</v>
      </c>
      <c r="AU198" s="565">
        <f t="shared" si="102"/>
        <v>0</v>
      </c>
      <c r="AV198" s="565">
        <f t="shared" si="103"/>
        <v>0</v>
      </c>
      <c r="AW198" s="575">
        <f>'R.P. SEMANAL'!AP198</f>
        <v>0</v>
      </c>
      <c r="AX198" s="636">
        <f t="shared" si="104"/>
        <v>0</v>
      </c>
      <c r="AY198" s="775">
        <f t="shared" si="105"/>
        <v>0</v>
      </c>
      <c r="AZ198" s="847">
        <f t="shared" si="108"/>
        <v>0</v>
      </c>
      <c r="BA198" s="846">
        <f t="shared" si="108"/>
        <v>0</v>
      </c>
      <c r="BB198" s="849">
        <f t="shared" si="107"/>
        <v>0</v>
      </c>
      <c r="BC198" s="782"/>
      <c r="BD198" s="633">
        <f>'R.P. SEMANAL'!BZ198</f>
        <v>0</v>
      </c>
      <c r="BE198" s="633">
        <f>'R.P. SEMANAL'!CB198</f>
        <v>0</v>
      </c>
      <c r="BF198" s="633">
        <f>'R.P. SEMANAL'!CD198</f>
        <v>0</v>
      </c>
      <c r="BG198" s="633">
        <f>'R.P. SEMANAL'!CF198</f>
        <v>0</v>
      </c>
      <c r="BH198" s="633">
        <f>'R.P. SEMANAL'!CH198</f>
        <v>0</v>
      </c>
      <c r="BI198" s="633">
        <f>'R.P. SEMANAL'!CJ198</f>
        <v>0</v>
      </c>
      <c r="BJ198" s="633">
        <f>'R.P. SEMANAL'!CL198</f>
        <v>0</v>
      </c>
      <c r="BK198" s="633">
        <f>'R.P. SEMANAL'!CN198</f>
        <v>0</v>
      </c>
      <c r="BL198" s="633">
        <f>'R.P. SEMANAL'!CP198</f>
        <v>0</v>
      </c>
      <c r="BM198" s="858">
        <f t="shared" si="106"/>
        <v>0</v>
      </c>
      <c r="BN198" s="1018" t="str">
        <f>IF('R.P. SEMANAL'!CX198="","",'R.P. SEMANAL'!CX198)</f>
        <v/>
      </c>
      <c r="BO198" s="1019"/>
      <c r="BP198" s="1020"/>
    </row>
    <row r="199" spans="1:68" ht="22.5" customHeight="1" x14ac:dyDescent="0.2">
      <c r="A199" s="1027" t="s">
        <v>238</v>
      </c>
      <c r="B199" s="862" t="str">
        <f>IF('R.P. SEMANAL'!J199="","",'R.P. SEMANAL'!J199)</f>
        <v/>
      </c>
      <c r="C199" s="577" t="str">
        <f>IF('R.P. SEMANAL'!K199="","",'R.P. SEMANAL'!K199)</f>
        <v/>
      </c>
      <c r="D199" s="575">
        <f>'R.P. SEMANAL'!L199</f>
        <v>0</v>
      </c>
      <c r="E199" s="576">
        <f t="shared" si="77"/>
        <v>0</v>
      </c>
      <c r="F199" s="576">
        <f t="shared" si="78"/>
        <v>0</v>
      </c>
      <c r="G199" s="575">
        <f>'R.P. SEMANAL'!N199</f>
        <v>0</v>
      </c>
      <c r="H199" s="565">
        <f t="shared" si="79"/>
        <v>0</v>
      </c>
      <c r="I199" s="565">
        <f t="shared" si="80"/>
        <v>0</v>
      </c>
      <c r="J199" s="575">
        <f>'R.P. SEMANAL'!P199</f>
        <v>0</v>
      </c>
      <c r="K199" s="565">
        <f t="shared" si="81"/>
        <v>0</v>
      </c>
      <c r="L199" s="565">
        <f t="shared" si="82"/>
        <v>0</v>
      </c>
      <c r="M199" s="575">
        <f>'R.P. SEMANAL'!R199</f>
        <v>0</v>
      </c>
      <c r="N199" s="565">
        <f t="shared" si="74"/>
        <v>0</v>
      </c>
      <c r="O199" s="565">
        <f t="shared" si="83"/>
        <v>0</v>
      </c>
      <c r="P199" s="575">
        <f>'R.P. SEMANAL'!T199</f>
        <v>0</v>
      </c>
      <c r="Q199" s="565">
        <f t="shared" si="84"/>
        <v>0</v>
      </c>
      <c r="R199" s="565">
        <f t="shared" si="85"/>
        <v>0</v>
      </c>
      <c r="S199" s="575">
        <f>'R.P. SEMANAL'!V199</f>
        <v>0</v>
      </c>
      <c r="T199" s="835">
        <f t="shared" si="86"/>
        <v>0</v>
      </c>
      <c r="U199" s="835">
        <f t="shared" si="87"/>
        <v>0</v>
      </c>
      <c r="V199" s="575">
        <f>'R.P. SEMANAL'!X199</f>
        <v>0</v>
      </c>
      <c r="W199" s="565">
        <f t="shared" si="75"/>
        <v>0</v>
      </c>
      <c r="X199" s="565">
        <f t="shared" si="88"/>
        <v>0</v>
      </c>
      <c r="Y199" s="575">
        <f>'R.P. SEMANAL'!Z199</f>
        <v>0</v>
      </c>
      <c r="Z199" s="565">
        <f t="shared" si="89"/>
        <v>0</v>
      </c>
      <c r="AA199" s="565">
        <f t="shared" si="90"/>
        <v>0</v>
      </c>
      <c r="AB199" s="575">
        <f>'R.P. SEMANAL'!AB199</f>
        <v>0</v>
      </c>
      <c r="AC199" s="565">
        <f t="shared" si="91"/>
        <v>0</v>
      </c>
      <c r="AD199" s="565">
        <f t="shared" si="92"/>
        <v>0</v>
      </c>
      <c r="AE199" s="575">
        <f>'R.P. SEMANAL'!AD199</f>
        <v>0</v>
      </c>
      <c r="AF199" s="565">
        <f t="shared" si="93"/>
        <v>0</v>
      </c>
      <c r="AG199" s="565">
        <f t="shared" si="94"/>
        <v>0</v>
      </c>
      <c r="AH199" s="575">
        <f>'R.P. SEMANAL'!AF199</f>
        <v>0</v>
      </c>
      <c r="AI199" s="565">
        <f t="shared" si="95"/>
        <v>0</v>
      </c>
      <c r="AJ199" s="565">
        <f t="shared" si="96"/>
        <v>0</v>
      </c>
      <c r="AK199" s="575">
        <f>'R.P. SEMANAL'!AH199</f>
        <v>0</v>
      </c>
      <c r="AL199" s="565">
        <f t="shared" si="97"/>
        <v>0</v>
      </c>
      <c r="AM199" s="565">
        <f t="shared" si="98"/>
        <v>0</v>
      </c>
      <c r="AN199" s="575">
        <f>'R.P. SEMANAL'!AJ199</f>
        <v>0</v>
      </c>
      <c r="AO199" s="565">
        <f t="shared" si="76"/>
        <v>0</v>
      </c>
      <c r="AP199" s="565">
        <f t="shared" si="99"/>
        <v>0</v>
      </c>
      <c r="AQ199" s="575">
        <f>'R.P. SEMANAL'!AL199</f>
        <v>0</v>
      </c>
      <c r="AR199" s="565">
        <f t="shared" si="100"/>
        <v>0</v>
      </c>
      <c r="AS199" s="565">
        <f t="shared" si="101"/>
        <v>0</v>
      </c>
      <c r="AT199" s="575">
        <f>'R.P. SEMANAL'!AN199</f>
        <v>0</v>
      </c>
      <c r="AU199" s="565">
        <f t="shared" si="102"/>
        <v>0</v>
      </c>
      <c r="AV199" s="565">
        <f t="shared" si="103"/>
        <v>0</v>
      </c>
      <c r="AW199" s="575">
        <f>'R.P. SEMANAL'!AP199</f>
        <v>0</v>
      </c>
      <c r="AX199" s="636">
        <f t="shared" si="104"/>
        <v>0</v>
      </c>
      <c r="AY199" s="775">
        <f t="shared" si="105"/>
        <v>0</v>
      </c>
      <c r="AZ199" s="847">
        <f t="shared" si="108"/>
        <v>0</v>
      </c>
      <c r="BA199" s="846">
        <f t="shared" si="108"/>
        <v>0</v>
      </c>
      <c r="BB199" s="849">
        <f t="shared" si="107"/>
        <v>0</v>
      </c>
      <c r="BC199" s="782"/>
      <c r="BD199" s="633">
        <f>'R.P. SEMANAL'!BZ199</f>
        <v>0</v>
      </c>
      <c r="BE199" s="633">
        <f>'R.P. SEMANAL'!CB199</f>
        <v>0</v>
      </c>
      <c r="BF199" s="633">
        <f>'R.P. SEMANAL'!CD199</f>
        <v>0</v>
      </c>
      <c r="BG199" s="633">
        <f>'R.P. SEMANAL'!CF199</f>
        <v>0</v>
      </c>
      <c r="BH199" s="633">
        <f>'R.P. SEMANAL'!CH199</f>
        <v>0</v>
      </c>
      <c r="BI199" s="633">
        <f>'R.P. SEMANAL'!CJ199</f>
        <v>0</v>
      </c>
      <c r="BJ199" s="633">
        <f>'R.P. SEMANAL'!CL199</f>
        <v>0</v>
      </c>
      <c r="BK199" s="633">
        <f>'R.P. SEMANAL'!CN199</f>
        <v>0</v>
      </c>
      <c r="BL199" s="633">
        <f>'R.P. SEMANAL'!CP199</f>
        <v>0</v>
      </c>
      <c r="BM199" s="858">
        <f t="shared" si="106"/>
        <v>0</v>
      </c>
      <c r="BN199" s="1018" t="str">
        <f>IF('R.P. SEMANAL'!CX199="","",'R.P. SEMANAL'!CX199)</f>
        <v/>
      </c>
      <c r="BO199" s="1019"/>
      <c r="BP199" s="1020"/>
    </row>
    <row r="200" spans="1:68" ht="22.5" customHeight="1" x14ac:dyDescent="0.2">
      <c r="A200" s="1027"/>
      <c r="B200" s="862" t="str">
        <f>IF('R.P. SEMANAL'!J200="","",'R.P. SEMANAL'!J200)</f>
        <v/>
      </c>
      <c r="C200" s="577" t="str">
        <f>IF('R.P. SEMANAL'!K200="","",'R.P. SEMANAL'!K200)</f>
        <v/>
      </c>
      <c r="D200" s="575">
        <f>'R.P. SEMANAL'!L200</f>
        <v>0</v>
      </c>
      <c r="E200" s="576">
        <f t="shared" si="77"/>
        <v>0</v>
      </c>
      <c r="F200" s="576">
        <f t="shared" si="78"/>
        <v>0</v>
      </c>
      <c r="G200" s="575">
        <f>'R.P. SEMANAL'!N200</f>
        <v>0</v>
      </c>
      <c r="H200" s="565">
        <f t="shared" si="79"/>
        <v>0</v>
      </c>
      <c r="I200" s="565">
        <f t="shared" si="80"/>
        <v>0</v>
      </c>
      <c r="J200" s="575">
        <f>'R.P. SEMANAL'!P200</f>
        <v>0</v>
      </c>
      <c r="K200" s="565">
        <f t="shared" si="81"/>
        <v>0</v>
      </c>
      <c r="L200" s="565">
        <f t="shared" si="82"/>
        <v>0</v>
      </c>
      <c r="M200" s="575">
        <f>'R.P. SEMANAL'!R200</f>
        <v>0</v>
      </c>
      <c r="N200" s="565">
        <f t="shared" si="74"/>
        <v>0</v>
      </c>
      <c r="O200" s="565">
        <f t="shared" si="83"/>
        <v>0</v>
      </c>
      <c r="P200" s="575">
        <f>'R.P. SEMANAL'!T200</f>
        <v>0</v>
      </c>
      <c r="Q200" s="565">
        <f t="shared" si="84"/>
        <v>0</v>
      </c>
      <c r="R200" s="565">
        <f t="shared" si="85"/>
        <v>0</v>
      </c>
      <c r="S200" s="575">
        <f>'R.P. SEMANAL'!V200</f>
        <v>0</v>
      </c>
      <c r="T200" s="835">
        <f t="shared" si="86"/>
        <v>0</v>
      </c>
      <c r="U200" s="835">
        <f t="shared" si="87"/>
        <v>0</v>
      </c>
      <c r="V200" s="575">
        <f>'R.P. SEMANAL'!X200</f>
        <v>0</v>
      </c>
      <c r="W200" s="565">
        <f t="shared" si="75"/>
        <v>0</v>
      </c>
      <c r="X200" s="565">
        <f t="shared" si="88"/>
        <v>0</v>
      </c>
      <c r="Y200" s="575">
        <f>'R.P. SEMANAL'!Z200</f>
        <v>0</v>
      </c>
      <c r="Z200" s="565">
        <f t="shared" si="89"/>
        <v>0</v>
      </c>
      <c r="AA200" s="565">
        <f t="shared" si="90"/>
        <v>0</v>
      </c>
      <c r="AB200" s="575">
        <f>'R.P. SEMANAL'!AB200</f>
        <v>0</v>
      </c>
      <c r="AC200" s="565">
        <f t="shared" si="91"/>
        <v>0</v>
      </c>
      <c r="AD200" s="565">
        <f t="shared" si="92"/>
        <v>0</v>
      </c>
      <c r="AE200" s="575">
        <f>'R.P. SEMANAL'!AD200</f>
        <v>0</v>
      </c>
      <c r="AF200" s="565">
        <f t="shared" si="93"/>
        <v>0</v>
      </c>
      <c r="AG200" s="565">
        <f t="shared" si="94"/>
        <v>0</v>
      </c>
      <c r="AH200" s="575">
        <f>'R.P. SEMANAL'!AF200</f>
        <v>0</v>
      </c>
      <c r="AI200" s="565">
        <f t="shared" si="95"/>
        <v>0</v>
      </c>
      <c r="AJ200" s="565">
        <f t="shared" si="96"/>
        <v>0</v>
      </c>
      <c r="AK200" s="575">
        <f>'R.P. SEMANAL'!AH200</f>
        <v>0</v>
      </c>
      <c r="AL200" s="565">
        <f t="shared" si="97"/>
        <v>0</v>
      </c>
      <c r="AM200" s="565">
        <f t="shared" si="98"/>
        <v>0</v>
      </c>
      <c r="AN200" s="575">
        <f>'R.P. SEMANAL'!AJ200</f>
        <v>0</v>
      </c>
      <c r="AO200" s="565">
        <f t="shared" si="76"/>
        <v>0</v>
      </c>
      <c r="AP200" s="565">
        <f t="shared" si="99"/>
        <v>0</v>
      </c>
      <c r="AQ200" s="575">
        <f>'R.P. SEMANAL'!AL200</f>
        <v>0</v>
      </c>
      <c r="AR200" s="565">
        <f t="shared" si="100"/>
        <v>0</v>
      </c>
      <c r="AS200" s="565">
        <f t="shared" si="101"/>
        <v>0</v>
      </c>
      <c r="AT200" s="575">
        <f>'R.P. SEMANAL'!AN200</f>
        <v>0</v>
      </c>
      <c r="AU200" s="565">
        <f t="shared" si="102"/>
        <v>0</v>
      </c>
      <c r="AV200" s="565">
        <f t="shared" si="103"/>
        <v>0</v>
      </c>
      <c r="AW200" s="575">
        <f>'R.P. SEMANAL'!AP200</f>
        <v>0</v>
      </c>
      <c r="AX200" s="636">
        <f t="shared" si="104"/>
        <v>0</v>
      </c>
      <c r="AY200" s="775">
        <f t="shared" si="105"/>
        <v>0</v>
      </c>
      <c r="AZ200" s="847">
        <f t="shared" si="108"/>
        <v>0</v>
      </c>
      <c r="BA200" s="846">
        <f t="shared" si="108"/>
        <v>0</v>
      </c>
      <c r="BB200" s="849">
        <f t="shared" si="107"/>
        <v>0</v>
      </c>
      <c r="BC200" s="782"/>
      <c r="BD200" s="633">
        <f>'R.P. SEMANAL'!BZ200</f>
        <v>0</v>
      </c>
      <c r="BE200" s="633">
        <f>'R.P. SEMANAL'!CB200</f>
        <v>0</v>
      </c>
      <c r="BF200" s="633">
        <f>'R.P. SEMANAL'!CD200</f>
        <v>0</v>
      </c>
      <c r="BG200" s="633">
        <f>'R.P. SEMANAL'!CF200</f>
        <v>0</v>
      </c>
      <c r="BH200" s="633">
        <f>'R.P. SEMANAL'!CH200</f>
        <v>0</v>
      </c>
      <c r="BI200" s="633">
        <f>'R.P. SEMANAL'!CJ200</f>
        <v>0</v>
      </c>
      <c r="BJ200" s="633">
        <f>'R.P. SEMANAL'!CL200</f>
        <v>0</v>
      </c>
      <c r="BK200" s="633">
        <f>'R.P. SEMANAL'!CN200</f>
        <v>0</v>
      </c>
      <c r="BL200" s="633">
        <f>'R.P. SEMANAL'!CP200</f>
        <v>0</v>
      </c>
      <c r="BM200" s="858">
        <f t="shared" si="106"/>
        <v>0</v>
      </c>
      <c r="BN200" s="1018" t="str">
        <f>IF('R.P. SEMANAL'!CX200="","",'R.P. SEMANAL'!CX200)</f>
        <v/>
      </c>
      <c r="BO200" s="1019"/>
      <c r="BP200" s="1020"/>
    </row>
    <row r="201" spans="1:68" ht="22.5" customHeight="1" x14ac:dyDescent="0.2">
      <c r="A201" s="1027"/>
      <c r="B201" s="862" t="str">
        <f>IF('R.P. SEMANAL'!J201="","",'R.P. SEMANAL'!J201)</f>
        <v/>
      </c>
      <c r="C201" s="577" t="str">
        <f>IF('R.P. SEMANAL'!K201="","",'R.P. SEMANAL'!K201)</f>
        <v/>
      </c>
      <c r="D201" s="575">
        <f>'R.P. SEMANAL'!L201</f>
        <v>0</v>
      </c>
      <c r="E201" s="576">
        <f t="shared" si="77"/>
        <v>0</v>
      </c>
      <c r="F201" s="576">
        <f t="shared" si="78"/>
        <v>0</v>
      </c>
      <c r="G201" s="575">
        <f>'R.P. SEMANAL'!N201</f>
        <v>0</v>
      </c>
      <c r="H201" s="565">
        <f t="shared" si="79"/>
        <v>0</v>
      </c>
      <c r="I201" s="565">
        <f t="shared" si="80"/>
        <v>0</v>
      </c>
      <c r="J201" s="575">
        <f>'R.P. SEMANAL'!P201</f>
        <v>0</v>
      </c>
      <c r="K201" s="565">
        <f t="shared" si="81"/>
        <v>0</v>
      </c>
      <c r="L201" s="565">
        <f t="shared" si="82"/>
        <v>0</v>
      </c>
      <c r="M201" s="575">
        <f>'R.P. SEMANAL'!R201</f>
        <v>0</v>
      </c>
      <c r="N201" s="565">
        <f t="shared" si="74"/>
        <v>0</v>
      </c>
      <c r="O201" s="565">
        <f t="shared" si="83"/>
        <v>0</v>
      </c>
      <c r="P201" s="575">
        <f>'R.P. SEMANAL'!T201</f>
        <v>0</v>
      </c>
      <c r="Q201" s="565">
        <f t="shared" si="84"/>
        <v>0</v>
      </c>
      <c r="R201" s="565">
        <f t="shared" si="85"/>
        <v>0</v>
      </c>
      <c r="S201" s="575">
        <f>'R.P. SEMANAL'!V201</f>
        <v>0</v>
      </c>
      <c r="T201" s="835">
        <f t="shared" si="86"/>
        <v>0</v>
      </c>
      <c r="U201" s="835">
        <f t="shared" si="87"/>
        <v>0</v>
      </c>
      <c r="V201" s="575">
        <f>'R.P. SEMANAL'!X201</f>
        <v>0</v>
      </c>
      <c r="W201" s="565">
        <f t="shared" si="75"/>
        <v>0</v>
      </c>
      <c r="X201" s="565">
        <f t="shared" si="88"/>
        <v>0</v>
      </c>
      <c r="Y201" s="575">
        <f>'R.P. SEMANAL'!Z201</f>
        <v>0</v>
      </c>
      <c r="Z201" s="565">
        <f t="shared" si="89"/>
        <v>0</v>
      </c>
      <c r="AA201" s="565">
        <f t="shared" si="90"/>
        <v>0</v>
      </c>
      <c r="AB201" s="575">
        <f>'R.P. SEMANAL'!AB201</f>
        <v>0</v>
      </c>
      <c r="AC201" s="565">
        <f t="shared" si="91"/>
        <v>0</v>
      </c>
      <c r="AD201" s="565">
        <f t="shared" si="92"/>
        <v>0</v>
      </c>
      <c r="AE201" s="575">
        <f>'R.P. SEMANAL'!AD201</f>
        <v>0</v>
      </c>
      <c r="AF201" s="565">
        <f t="shared" si="93"/>
        <v>0</v>
      </c>
      <c r="AG201" s="565">
        <f t="shared" si="94"/>
        <v>0</v>
      </c>
      <c r="AH201" s="575">
        <f>'R.P. SEMANAL'!AF201</f>
        <v>0</v>
      </c>
      <c r="AI201" s="565">
        <f t="shared" si="95"/>
        <v>0</v>
      </c>
      <c r="AJ201" s="565">
        <f t="shared" si="96"/>
        <v>0</v>
      </c>
      <c r="AK201" s="575">
        <f>'R.P. SEMANAL'!AH201</f>
        <v>0</v>
      </c>
      <c r="AL201" s="565">
        <f t="shared" si="97"/>
        <v>0</v>
      </c>
      <c r="AM201" s="565">
        <f t="shared" si="98"/>
        <v>0</v>
      </c>
      <c r="AN201" s="575">
        <f>'R.P. SEMANAL'!AJ201</f>
        <v>0</v>
      </c>
      <c r="AO201" s="565">
        <f t="shared" si="76"/>
        <v>0</v>
      </c>
      <c r="AP201" s="565">
        <f t="shared" si="99"/>
        <v>0</v>
      </c>
      <c r="AQ201" s="575">
        <f>'R.P. SEMANAL'!AL201</f>
        <v>0</v>
      </c>
      <c r="AR201" s="565">
        <f t="shared" si="100"/>
        <v>0</v>
      </c>
      <c r="AS201" s="565">
        <f t="shared" si="101"/>
        <v>0</v>
      </c>
      <c r="AT201" s="575">
        <f>'R.P. SEMANAL'!AN201</f>
        <v>0</v>
      </c>
      <c r="AU201" s="565">
        <f t="shared" si="102"/>
        <v>0</v>
      </c>
      <c r="AV201" s="565">
        <f t="shared" si="103"/>
        <v>0</v>
      </c>
      <c r="AW201" s="575">
        <f>'R.P. SEMANAL'!AP201</f>
        <v>0</v>
      </c>
      <c r="AX201" s="636">
        <f t="shared" si="104"/>
        <v>0</v>
      </c>
      <c r="AY201" s="775">
        <f t="shared" si="105"/>
        <v>0</v>
      </c>
      <c r="AZ201" s="847">
        <f t="shared" si="108"/>
        <v>0</v>
      </c>
      <c r="BA201" s="846">
        <f t="shared" si="108"/>
        <v>0</v>
      </c>
      <c r="BB201" s="849">
        <f t="shared" si="107"/>
        <v>0</v>
      </c>
      <c r="BC201" s="782"/>
      <c r="BD201" s="633">
        <f>'R.P. SEMANAL'!BZ201</f>
        <v>0</v>
      </c>
      <c r="BE201" s="633">
        <f>'R.P. SEMANAL'!CB201</f>
        <v>0</v>
      </c>
      <c r="BF201" s="633">
        <f>'R.P. SEMANAL'!CD201</f>
        <v>0</v>
      </c>
      <c r="BG201" s="633">
        <f>'R.P. SEMANAL'!CF201</f>
        <v>0</v>
      </c>
      <c r="BH201" s="633">
        <f>'R.P. SEMANAL'!CH201</f>
        <v>0</v>
      </c>
      <c r="BI201" s="633">
        <f>'R.P. SEMANAL'!CJ201</f>
        <v>0</v>
      </c>
      <c r="BJ201" s="633">
        <f>'R.P. SEMANAL'!CL201</f>
        <v>0</v>
      </c>
      <c r="BK201" s="633">
        <f>'R.P. SEMANAL'!CN201</f>
        <v>0</v>
      </c>
      <c r="BL201" s="633">
        <f>'R.P. SEMANAL'!CP201</f>
        <v>0</v>
      </c>
      <c r="BM201" s="858">
        <f t="shared" si="106"/>
        <v>0</v>
      </c>
      <c r="BN201" s="1018" t="str">
        <f>IF('R.P. SEMANAL'!CX201="","",'R.P. SEMANAL'!CX201)</f>
        <v/>
      </c>
      <c r="BO201" s="1019"/>
      <c r="BP201" s="1020"/>
    </row>
    <row r="202" spans="1:68" ht="22.5" customHeight="1" x14ac:dyDescent="0.2">
      <c r="A202" s="1027"/>
      <c r="B202" s="862" t="str">
        <f>IF('R.P. SEMANAL'!J202="","",'R.P. SEMANAL'!J202)</f>
        <v/>
      </c>
      <c r="C202" s="577" t="str">
        <f>IF('R.P. SEMANAL'!K202="","",'R.P. SEMANAL'!K202)</f>
        <v/>
      </c>
      <c r="D202" s="575">
        <f>'R.P. SEMANAL'!L202</f>
        <v>0</v>
      </c>
      <c r="E202" s="576">
        <f t="shared" si="77"/>
        <v>0</v>
      </c>
      <c r="F202" s="576">
        <f t="shared" si="78"/>
        <v>0</v>
      </c>
      <c r="G202" s="575">
        <f>'R.P. SEMANAL'!N202</f>
        <v>0</v>
      </c>
      <c r="H202" s="565">
        <f t="shared" si="79"/>
        <v>0</v>
      </c>
      <c r="I202" s="565">
        <f t="shared" si="80"/>
        <v>0</v>
      </c>
      <c r="J202" s="575">
        <f>'R.P. SEMANAL'!P202</f>
        <v>0</v>
      </c>
      <c r="K202" s="565">
        <f t="shared" si="81"/>
        <v>0</v>
      </c>
      <c r="L202" s="565">
        <f t="shared" si="82"/>
        <v>0</v>
      </c>
      <c r="M202" s="575">
        <f>'R.P. SEMANAL'!R202</f>
        <v>0</v>
      </c>
      <c r="N202" s="565">
        <f t="shared" si="74"/>
        <v>0</v>
      </c>
      <c r="O202" s="565">
        <f t="shared" si="83"/>
        <v>0</v>
      </c>
      <c r="P202" s="575">
        <f>'R.P. SEMANAL'!T202</f>
        <v>0</v>
      </c>
      <c r="Q202" s="565">
        <f t="shared" si="84"/>
        <v>0</v>
      </c>
      <c r="R202" s="565">
        <f t="shared" si="85"/>
        <v>0</v>
      </c>
      <c r="S202" s="575">
        <f>'R.P. SEMANAL'!V202</f>
        <v>0</v>
      </c>
      <c r="T202" s="835">
        <f t="shared" si="86"/>
        <v>0</v>
      </c>
      <c r="U202" s="835">
        <f t="shared" si="87"/>
        <v>0</v>
      </c>
      <c r="V202" s="575">
        <f>'R.P. SEMANAL'!X202</f>
        <v>0</v>
      </c>
      <c r="W202" s="565">
        <f t="shared" si="75"/>
        <v>0</v>
      </c>
      <c r="X202" s="565">
        <f t="shared" si="88"/>
        <v>0</v>
      </c>
      <c r="Y202" s="575">
        <f>'R.P. SEMANAL'!Z202</f>
        <v>0</v>
      </c>
      <c r="Z202" s="565">
        <f t="shared" si="89"/>
        <v>0</v>
      </c>
      <c r="AA202" s="565">
        <f t="shared" si="90"/>
        <v>0</v>
      </c>
      <c r="AB202" s="575">
        <f>'R.P. SEMANAL'!AB202</f>
        <v>0</v>
      </c>
      <c r="AC202" s="565">
        <f t="shared" si="91"/>
        <v>0</v>
      </c>
      <c r="AD202" s="565">
        <f t="shared" si="92"/>
        <v>0</v>
      </c>
      <c r="AE202" s="575">
        <f>'R.P. SEMANAL'!AD202</f>
        <v>0</v>
      </c>
      <c r="AF202" s="565">
        <f t="shared" si="93"/>
        <v>0</v>
      </c>
      <c r="AG202" s="565">
        <f t="shared" si="94"/>
        <v>0</v>
      </c>
      <c r="AH202" s="575">
        <f>'R.P. SEMANAL'!AF202</f>
        <v>0</v>
      </c>
      <c r="AI202" s="565">
        <f t="shared" si="95"/>
        <v>0</v>
      </c>
      <c r="AJ202" s="565">
        <f t="shared" si="96"/>
        <v>0</v>
      </c>
      <c r="AK202" s="575">
        <f>'R.P. SEMANAL'!AH202</f>
        <v>0</v>
      </c>
      <c r="AL202" s="565">
        <f t="shared" si="97"/>
        <v>0</v>
      </c>
      <c r="AM202" s="565">
        <f t="shared" si="98"/>
        <v>0</v>
      </c>
      <c r="AN202" s="575">
        <f>'R.P. SEMANAL'!AJ202</f>
        <v>0</v>
      </c>
      <c r="AO202" s="565">
        <f t="shared" si="76"/>
        <v>0</v>
      </c>
      <c r="AP202" s="565">
        <f t="shared" si="99"/>
        <v>0</v>
      </c>
      <c r="AQ202" s="575">
        <f>'R.P. SEMANAL'!AL202</f>
        <v>0</v>
      </c>
      <c r="AR202" s="565">
        <f t="shared" si="100"/>
        <v>0</v>
      </c>
      <c r="AS202" s="565">
        <f t="shared" si="101"/>
        <v>0</v>
      </c>
      <c r="AT202" s="575">
        <f>'R.P. SEMANAL'!AN202</f>
        <v>0</v>
      </c>
      <c r="AU202" s="565">
        <f t="shared" si="102"/>
        <v>0</v>
      </c>
      <c r="AV202" s="565">
        <f t="shared" si="103"/>
        <v>0</v>
      </c>
      <c r="AW202" s="575">
        <f>'R.P. SEMANAL'!AP202</f>
        <v>0</v>
      </c>
      <c r="AX202" s="636">
        <f t="shared" si="104"/>
        <v>0</v>
      </c>
      <c r="AY202" s="775">
        <f t="shared" si="105"/>
        <v>0</v>
      </c>
      <c r="AZ202" s="847">
        <f t="shared" si="108"/>
        <v>0</v>
      </c>
      <c r="BA202" s="846">
        <f t="shared" si="108"/>
        <v>0</v>
      </c>
      <c r="BB202" s="849">
        <f t="shared" si="107"/>
        <v>0</v>
      </c>
      <c r="BC202" s="782"/>
      <c r="BD202" s="633">
        <f>'R.P. SEMANAL'!BZ202</f>
        <v>0</v>
      </c>
      <c r="BE202" s="633">
        <f>'R.P. SEMANAL'!CB202</f>
        <v>0</v>
      </c>
      <c r="BF202" s="633">
        <f>'R.P. SEMANAL'!CD202</f>
        <v>0</v>
      </c>
      <c r="BG202" s="633">
        <f>'R.P. SEMANAL'!CF202</f>
        <v>0</v>
      </c>
      <c r="BH202" s="633">
        <f>'R.P. SEMANAL'!CH202</f>
        <v>0</v>
      </c>
      <c r="BI202" s="633">
        <f>'R.P. SEMANAL'!CJ202</f>
        <v>0</v>
      </c>
      <c r="BJ202" s="633">
        <f>'R.P. SEMANAL'!CL202</f>
        <v>0</v>
      </c>
      <c r="BK202" s="633">
        <f>'R.P. SEMANAL'!CN202</f>
        <v>0</v>
      </c>
      <c r="BL202" s="633">
        <f>'R.P. SEMANAL'!CP202</f>
        <v>0</v>
      </c>
      <c r="BM202" s="858">
        <f t="shared" si="106"/>
        <v>0</v>
      </c>
      <c r="BN202" s="1018" t="str">
        <f>IF('R.P. SEMANAL'!CX202="","",'R.P. SEMANAL'!CX202)</f>
        <v/>
      </c>
      <c r="BO202" s="1019"/>
      <c r="BP202" s="1020"/>
    </row>
    <row r="203" spans="1:68" ht="22.5" customHeight="1" x14ac:dyDescent="0.2">
      <c r="A203" s="1027"/>
      <c r="B203" s="862" t="str">
        <f>IF('R.P. SEMANAL'!J203="","",'R.P. SEMANAL'!J203)</f>
        <v/>
      </c>
      <c r="C203" s="577" t="str">
        <f>IF('R.P. SEMANAL'!K203="","",'R.P. SEMANAL'!K203)</f>
        <v/>
      </c>
      <c r="D203" s="575">
        <f>'R.P. SEMANAL'!L203</f>
        <v>0</v>
      </c>
      <c r="E203" s="576">
        <f t="shared" si="77"/>
        <v>0</v>
      </c>
      <c r="F203" s="576">
        <f t="shared" si="78"/>
        <v>0</v>
      </c>
      <c r="G203" s="575">
        <f>'R.P. SEMANAL'!N203</f>
        <v>0</v>
      </c>
      <c r="H203" s="565">
        <f t="shared" si="79"/>
        <v>0</v>
      </c>
      <c r="I203" s="565">
        <f t="shared" si="80"/>
        <v>0</v>
      </c>
      <c r="J203" s="575">
        <f>'R.P. SEMANAL'!P203</f>
        <v>0</v>
      </c>
      <c r="K203" s="565">
        <f t="shared" si="81"/>
        <v>0</v>
      </c>
      <c r="L203" s="565">
        <f t="shared" si="82"/>
        <v>0</v>
      </c>
      <c r="M203" s="575">
        <f>'R.P. SEMANAL'!R203</f>
        <v>0</v>
      </c>
      <c r="N203" s="565">
        <f t="shared" ref="N203:N266" si="109">M203*$N$272</f>
        <v>0</v>
      </c>
      <c r="O203" s="565">
        <f t="shared" si="83"/>
        <v>0</v>
      </c>
      <c r="P203" s="575">
        <f>'R.P. SEMANAL'!T203</f>
        <v>0</v>
      </c>
      <c r="Q203" s="565">
        <f t="shared" si="84"/>
        <v>0</v>
      </c>
      <c r="R203" s="565">
        <f t="shared" si="85"/>
        <v>0</v>
      </c>
      <c r="S203" s="575">
        <f>'R.P. SEMANAL'!V203</f>
        <v>0</v>
      </c>
      <c r="T203" s="835">
        <f t="shared" si="86"/>
        <v>0</v>
      </c>
      <c r="U203" s="835">
        <f t="shared" si="87"/>
        <v>0</v>
      </c>
      <c r="V203" s="575">
        <f>'R.P. SEMANAL'!X203</f>
        <v>0</v>
      </c>
      <c r="W203" s="565">
        <f t="shared" ref="W203:W266" si="110">V203*$W$272</f>
        <v>0</v>
      </c>
      <c r="X203" s="565">
        <f t="shared" si="88"/>
        <v>0</v>
      </c>
      <c r="Y203" s="575">
        <f>'R.P. SEMANAL'!Z203</f>
        <v>0</v>
      </c>
      <c r="Z203" s="565">
        <f t="shared" si="89"/>
        <v>0</v>
      </c>
      <c r="AA203" s="565">
        <f t="shared" si="90"/>
        <v>0</v>
      </c>
      <c r="AB203" s="575">
        <f>'R.P. SEMANAL'!AB203</f>
        <v>0</v>
      </c>
      <c r="AC203" s="565">
        <f t="shared" si="91"/>
        <v>0</v>
      </c>
      <c r="AD203" s="565">
        <f t="shared" si="92"/>
        <v>0</v>
      </c>
      <c r="AE203" s="575">
        <f>'R.P. SEMANAL'!AD203</f>
        <v>0</v>
      </c>
      <c r="AF203" s="565">
        <f t="shared" si="93"/>
        <v>0</v>
      </c>
      <c r="AG203" s="565">
        <f t="shared" si="94"/>
        <v>0</v>
      </c>
      <c r="AH203" s="575">
        <f>'R.P. SEMANAL'!AF203</f>
        <v>0</v>
      </c>
      <c r="AI203" s="565">
        <f t="shared" si="95"/>
        <v>0</v>
      </c>
      <c r="AJ203" s="565">
        <f t="shared" si="96"/>
        <v>0</v>
      </c>
      <c r="AK203" s="575">
        <f>'R.P. SEMANAL'!AH203</f>
        <v>0</v>
      </c>
      <c r="AL203" s="565">
        <f t="shared" si="97"/>
        <v>0</v>
      </c>
      <c r="AM203" s="565">
        <f t="shared" si="98"/>
        <v>0</v>
      </c>
      <c r="AN203" s="575">
        <f>'R.P. SEMANAL'!AJ203</f>
        <v>0</v>
      </c>
      <c r="AO203" s="565">
        <f t="shared" ref="AO203:AO266" si="111">AN203*$AO$272</f>
        <v>0</v>
      </c>
      <c r="AP203" s="565">
        <f t="shared" si="99"/>
        <v>0</v>
      </c>
      <c r="AQ203" s="575">
        <f>'R.P. SEMANAL'!AL203</f>
        <v>0</v>
      </c>
      <c r="AR203" s="565">
        <f t="shared" si="100"/>
        <v>0</v>
      </c>
      <c r="AS203" s="565">
        <f t="shared" si="101"/>
        <v>0</v>
      </c>
      <c r="AT203" s="575">
        <f>'R.P. SEMANAL'!AN203</f>
        <v>0</v>
      </c>
      <c r="AU203" s="565">
        <f t="shared" si="102"/>
        <v>0</v>
      </c>
      <c r="AV203" s="565">
        <f t="shared" si="103"/>
        <v>0</v>
      </c>
      <c r="AW203" s="575">
        <f>'R.P. SEMANAL'!AP203</f>
        <v>0</v>
      </c>
      <c r="AX203" s="636">
        <f t="shared" si="104"/>
        <v>0</v>
      </c>
      <c r="AY203" s="775">
        <f t="shared" si="105"/>
        <v>0</v>
      </c>
      <c r="AZ203" s="847">
        <f t="shared" si="108"/>
        <v>0</v>
      </c>
      <c r="BA203" s="846">
        <f t="shared" si="108"/>
        <v>0</v>
      </c>
      <c r="BB203" s="849">
        <f t="shared" si="107"/>
        <v>0</v>
      </c>
      <c r="BC203" s="782"/>
      <c r="BD203" s="633">
        <f>'R.P. SEMANAL'!BZ203</f>
        <v>0</v>
      </c>
      <c r="BE203" s="633">
        <f>'R.P. SEMANAL'!CB203</f>
        <v>0</v>
      </c>
      <c r="BF203" s="633">
        <f>'R.P. SEMANAL'!CD203</f>
        <v>0</v>
      </c>
      <c r="BG203" s="633">
        <f>'R.P. SEMANAL'!CF203</f>
        <v>0</v>
      </c>
      <c r="BH203" s="633">
        <f>'R.P. SEMANAL'!CH203</f>
        <v>0</v>
      </c>
      <c r="BI203" s="633">
        <f>'R.P. SEMANAL'!CJ203</f>
        <v>0</v>
      </c>
      <c r="BJ203" s="633">
        <f>'R.P. SEMANAL'!CL203</f>
        <v>0</v>
      </c>
      <c r="BK203" s="633">
        <f>'R.P. SEMANAL'!CN203</f>
        <v>0</v>
      </c>
      <c r="BL203" s="633">
        <f>'R.P. SEMANAL'!CP203</f>
        <v>0</v>
      </c>
      <c r="BM203" s="858">
        <f t="shared" si="106"/>
        <v>0</v>
      </c>
      <c r="BN203" s="1018" t="str">
        <f>IF('R.P. SEMANAL'!CX203="","",'R.P. SEMANAL'!CX203)</f>
        <v/>
      </c>
      <c r="BO203" s="1019"/>
      <c r="BP203" s="1020"/>
    </row>
    <row r="204" spans="1:68" ht="22.5" customHeight="1" x14ac:dyDescent="0.2">
      <c r="A204" s="1027"/>
      <c r="B204" s="862" t="str">
        <f>IF('R.P. SEMANAL'!J204="","",'R.P. SEMANAL'!J204)</f>
        <v/>
      </c>
      <c r="C204" s="577" t="str">
        <f>IF('R.P. SEMANAL'!K204="","",'R.P. SEMANAL'!K204)</f>
        <v/>
      </c>
      <c r="D204" s="575">
        <f>'R.P. SEMANAL'!L204</f>
        <v>0</v>
      </c>
      <c r="E204" s="576">
        <f t="shared" ref="E204:E267" si="112">D204*$E$272</f>
        <v>0</v>
      </c>
      <c r="F204" s="576">
        <f t="shared" ref="F204:F267" si="113">D204*$F$272</f>
        <v>0</v>
      </c>
      <c r="G204" s="575">
        <f>'R.P. SEMANAL'!N204</f>
        <v>0</v>
      </c>
      <c r="H204" s="565">
        <f t="shared" ref="H204:H267" si="114">G204*$H$272</f>
        <v>0</v>
      </c>
      <c r="I204" s="565">
        <f t="shared" ref="I204:I267" si="115">G204*$I$272</f>
        <v>0</v>
      </c>
      <c r="J204" s="575">
        <f>'R.P. SEMANAL'!P204</f>
        <v>0</v>
      </c>
      <c r="K204" s="565">
        <f t="shared" ref="K204:K267" si="116">J204*$K$272</f>
        <v>0</v>
      </c>
      <c r="L204" s="565">
        <f t="shared" ref="L204:L267" si="117">J204*$L$272</f>
        <v>0</v>
      </c>
      <c r="M204" s="575">
        <f>'R.P. SEMANAL'!R204</f>
        <v>0</v>
      </c>
      <c r="N204" s="565">
        <f t="shared" si="109"/>
        <v>0</v>
      </c>
      <c r="O204" s="565">
        <f t="shared" ref="O204:O267" si="118">M204*$O$272</f>
        <v>0</v>
      </c>
      <c r="P204" s="575">
        <f>'R.P. SEMANAL'!T204</f>
        <v>0</v>
      </c>
      <c r="Q204" s="565">
        <f t="shared" ref="Q204:Q267" si="119">P204*$Q$272</f>
        <v>0</v>
      </c>
      <c r="R204" s="565">
        <f t="shared" ref="R204:R267" si="120">P204*$R$272</f>
        <v>0</v>
      </c>
      <c r="S204" s="575">
        <f>'R.P. SEMANAL'!V204</f>
        <v>0</v>
      </c>
      <c r="T204" s="835">
        <f t="shared" ref="T204:T267" si="121">S204*$T$272</f>
        <v>0</v>
      </c>
      <c r="U204" s="835">
        <f t="shared" ref="U204:U267" si="122">S204*U465</f>
        <v>0</v>
      </c>
      <c r="V204" s="575">
        <f>'R.P. SEMANAL'!X204</f>
        <v>0</v>
      </c>
      <c r="W204" s="565">
        <f t="shared" si="110"/>
        <v>0</v>
      </c>
      <c r="X204" s="565">
        <f t="shared" ref="X204:X267" si="123">V204*$X$272</f>
        <v>0</v>
      </c>
      <c r="Y204" s="575">
        <f>'R.P. SEMANAL'!Z204</f>
        <v>0</v>
      </c>
      <c r="Z204" s="565">
        <f t="shared" ref="Z204:Z267" si="124">Y204*$Z$272</f>
        <v>0</v>
      </c>
      <c r="AA204" s="565">
        <f t="shared" ref="AA204:AA267" si="125">Y204*$AA$272</f>
        <v>0</v>
      </c>
      <c r="AB204" s="575">
        <f>'R.P. SEMANAL'!AB204</f>
        <v>0</v>
      </c>
      <c r="AC204" s="565">
        <f t="shared" ref="AC204:AC267" si="126">AB204*$AC$272</f>
        <v>0</v>
      </c>
      <c r="AD204" s="565">
        <f t="shared" ref="AD204:AD267" si="127">AB204*$AD$272</f>
        <v>0</v>
      </c>
      <c r="AE204" s="575">
        <f>'R.P. SEMANAL'!AD204</f>
        <v>0</v>
      </c>
      <c r="AF204" s="565">
        <f t="shared" ref="AF204:AF267" si="128">AE204*$AF$272</f>
        <v>0</v>
      </c>
      <c r="AG204" s="565">
        <f t="shared" ref="AG204:AG267" si="129">AE204*$AG$272</f>
        <v>0</v>
      </c>
      <c r="AH204" s="575">
        <f>'R.P. SEMANAL'!AF204</f>
        <v>0</v>
      </c>
      <c r="AI204" s="565">
        <f t="shared" ref="AI204:AI267" si="130">AH204*$AI$272</f>
        <v>0</v>
      </c>
      <c r="AJ204" s="565">
        <f t="shared" ref="AJ204:AJ267" si="131">AH204*$AJ$272</f>
        <v>0</v>
      </c>
      <c r="AK204" s="575">
        <f>'R.P. SEMANAL'!AH204</f>
        <v>0</v>
      </c>
      <c r="AL204" s="565">
        <f t="shared" ref="AL204:AL267" si="132">AK204*$AL$272</f>
        <v>0</v>
      </c>
      <c r="AM204" s="565">
        <f t="shared" ref="AM204:AM267" si="133">AK204*$AM$272</f>
        <v>0</v>
      </c>
      <c r="AN204" s="575">
        <f>'R.P. SEMANAL'!AJ204</f>
        <v>0</v>
      </c>
      <c r="AO204" s="565">
        <f t="shared" si="111"/>
        <v>0</v>
      </c>
      <c r="AP204" s="565">
        <f t="shared" ref="AP204:AP267" si="134">AN204*$AP$272</f>
        <v>0</v>
      </c>
      <c r="AQ204" s="575">
        <f>'R.P. SEMANAL'!AL204</f>
        <v>0</v>
      </c>
      <c r="AR204" s="565">
        <f t="shared" ref="AR204:AR267" si="135">AQ204*$AR$272</f>
        <v>0</v>
      </c>
      <c r="AS204" s="565">
        <f t="shared" ref="AS204:AS267" si="136">AQ204*$AS$272</f>
        <v>0</v>
      </c>
      <c r="AT204" s="575">
        <f>'R.P. SEMANAL'!AN204</f>
        <v>0</v>
      </c>
      <c r="AU204" s="565">
        <f t="shared" ref="AU204:AU267" si="137">AT204*$AU$272</f>
        <v>0</v>
      </c>
      <c r="AV204" s="565">
        <f t="shared" ref="AV204:AV267" si="138">AT204*$AV$272</f>
        <v>0</v>
      </c>
      <c r="AW204" s="575">
        <f>'R.P. SEMANAL'!AP204</f>
        <v>0</v>
      </c>
      <c r="AX204" s="636">
        <f t="shared" ref="AX204:AX267" si="139">AW204*$AX$272</f>
        <v>0</v>
      </c>
      <c r="AY204" s="775">
        <f t="shared" ref="AY204:AY267" si="140">AW204*$AY$272</f>
        <v>0</v>
      </c>
      <c r="AZ204" s="847">
        <f t="shared" si="108"/>
        <v>0</v>
      </c>
      <c r="BA204" s="846">
        <f t="shared" si="108"/>
        <v>0</v>
      </c>
      <c r="BB204" s="849">
        <f t="shared" si="107"/>
        <v>0</v>
      </c>
      <c r="BC204" s="782"/>
      <c r="BD204" s="633">
        <f>'R.P. SEMANAL'!BZ204</f>
        <v>0</v>
      </c>
      <c r="BE204" s="633">
        <f>'R.P. SEMANAL'!CB204</f>
        <v>0</v>
      </c>
      <c r="BF204" s="633">
        <f>'R.P. SEMANAL'!CD204</f>
        <v>0</v>
      </c>
      <c r="BG204" s="633">
        <f>'R.P. SEMANAL'!CF204</f>
        <v>0</v>
      </c>
      <c r="BH204" s="633">
        <f>'R.P. SEMANAL'!CH204</f>
        <v>0</v>
      </c>
      <c r="BI204" s="633">
        <f>'R.P. SEMANAL'!CJ204</f>
        <v>0</v>
      </c>
      <c r="BJ204" s="633">
        <f>'R.P. SEMANAL'!CL204</f>
        <v>0</v>
      </c>
      <c r="BK204" s="633">
        <f>'R.P. SEMANAL'!CN204</f>
        <v>0</v>
      </c>
      <c r="BL204" s="633">
        <f>'R.P. SEMANAL'!CP204</f>
        <v>0</v>
      </c>
      <c r="BM204" s="858">
        <f t="shared" ref="BM204:BM267" si="141">SUM(BD204:BL204)</f>
        <v>0</v>
      </c>
      <c r="BN204" s="1018" t="str">
        <f>IF('R.P. SEMANAL'!CX204="","",'R.P. SEMANAL'!CX204)</f>
        <v/>
      </c>
      <c r="BO204" s="1019"/>
      <c r="BP204" s="1020"/>
    </row>
    <row r="205" spans="1:68" ht="22.5" customHeight="1" x14ac:dyDescent="0.2">
      <c r="A205" s="1027"/>
      <c r="B205" s="862" t="str">
        <f>IF('R.P. SEMANAL'!J205="","",'R.P. SEMANAL'!J205)</f>
        <v/>
      </c>
      <c r="C205" s="577" t="str">
        <f>IF('R.P. SEMANAL'!K205="","",'R.P. SEMANAL'!K205)</f>
        <v/>
      </c>
      <c r="D205" s="575">
        <f>'R.P. SEMANAL'!L205</f>
        <v>0</v>
      </c>
      <c r="E205" s="576">
        <f t="shared" si="112"/>
        <v>0</v>
      </c>
      <c r="F205" s="576">
        <f t="shared" si="113"/>
        <v>0</v>
      </c>
      <c r="G205" s="575">
        <f>'R.P. SEMANAL'!N205</f>
        <v>0</v>
      </c>
      <c r="H205" s="565">
        <f t="shared" si="114"/>
        <v>0</v>
      </c>
      <c r="I205" s="565">
        <f t="shared" si="115"/>
        <v>0</v>
      </c>
      <c r="J205" s="575">
        <f>'R.P. SEMANAL'!P205</f>
        <v>0</v>
      </c>
      <c r="K205" s="565">
        <f t="shared" si="116"/>
        <v>0</v>
      </c>
      <c r="L205" s="565">
        <f t="shared" si="117"/>
        <v>0</v>
      </c>
      <c r="M205" s="575">
        <f>'R.P. SEMANAL'!R205</f>
        <v>0</v>
      </c>
      <c r="N205" s="565">
        <f t="shared" si="109"/>
        <v>0</v>
      </c>
      <c r="O205" s="565">
        <f t="shared" si="118"/>
        <v>0</v>
      </c>
      <c r="P205" s="575">
        <f>'R.P. SEMANAL'!T205</f>
        <v>0</v>
      </c>
      <c r="Q205" s="565">
        <f t="shared" si="119"/>
        <v>0</v>
      </c>
      <c r="R205" s="565">
        <f t="shared" si="120"/>
        <v>0</v>
      </c>
      <c r="S205" s="575">
        <f>'R.P. SEMANAL'!V205</f>
        <v>0</v>
      </c>
      <c r="T205" s="835">
        <f t="shared" si="121"/>
        <v>0</v>
      </c>
      <c r="U205" s="835">
        <f t="shared" si="122"/>
        <v>0</v>
      </c>
      <c r="V205" s="575">
        <f>'R.P. SEMANAL'!X205</f>
        <v>0</v>
      </c>
      <c r="W205" s="565">
        <f t="shared" si="110"/>
        <v>0</v>
      </c>
      <c r="X205" s="565">
        <f t="shared" si="123"/>
        <v>0</v>
      </c>
      <c r="Y205" s="575">
        <f>'R.P. SEMANAL'!Z205</f>
        <v>0</v>
      </c>
      <c r="Z205" s="565">
        <f t="shared" si="124"/>
        <v>0</v>
      </c>
      <c r="AA205" s="565">
        <f t="shared" si="125"/>
        <v>0</v>
      </c>
      <c r="AB205" s="575">
        <f>'R.P. SEMANAL'!AB205</f>
        <v>0</v>
      </c>
      <c r="AC205" s="565">
        <f t="shared" si="126"/>
        <v>0</v>
      </c>
      <c r="AD205" s="565">
        <f t="shared" si="127"/>
        <v>0</v>
      </c>
      <c r="AE205" s="575">
        <f>'R.P. SEMANAL'!AD205</f>
        <v>0</v>
      </c>
      <c r="AF205" s="565">
        <f t="shared" si="128"/>
        <v>0</v>
      </c>
      <c r="AG205" s="565">
        <f t="shared" si="129"/>
        <v>0</v>
      </c>
      <c r="AH205" s="575">
        <f>'R.P. SEMANAL'!AF205</f>
        <v>0</v>
      </c>
      <c r="AI205" s="565">
        <f t="shared" si="130"/>
        <v>0</v>
      </c>
      <c r="AJ205" s="565">
        <f t="shared" si="131"/>
        <v>0</v>
      </c>
      <c r="AK205" s="575">
        <f>'R.P. SEMANAL'!AH205</f>
        <v>0</v>
      </c>
      <c r="AL205" s="565">
        <f t="shared" si="132"/>
        <v>0</v>
      </c>
      <c r="AM205" s="565">
        <f t="shared" si="133"/>
        <v>0</v>
      </c>
      <c r="AN205" s="575">
        <f>'R.P. SEMANAL'!AJ205</f>
        <v>0</v>
      </c>
      <c r="AO205" s="565">
        <f t="shared" si="111"/>
        <v>0</v>
      </c>
      <c r="AP205" s="565">
        <f t="shared" si="134"/>
        <v>0</v>
      </c>
      <c r="AQ205" s="575">
        <f>'R.P. SEMANAL'!AL205</f>
        <v>0</v>
      </c>
      <c r="AR205" s="565">
        <f t="shared" si="135"/>
        <v>0</v>
      </c>
      <c r="AS205" s="565">
        <f t="shared" si="136"/>
        <v>0</v>
      </c>
      <c r="AT205" s="575">
        <f>'R.P. SEMANAL'!AN205</f>
        <v>0</v>
      </c>
      <c r="AU205" s="565">
        <f t="shared" si="137"/>
        <v>0</v>
      </c>
      <c r="AV205" s="565">
        <f t="shared" si="138"/>
        <v>0</v>
      </c>
      <c r="AW205" s="575">
        <f>'R.P. SEMANAL'!AP205</f>
        <v>0</v>
      </c>
      <c r="AX205" s="636">
        <f t="shared" si="139"/>
        <v>0</v>
      </c>
      <c r="AY205" s="775">
        <f t="shared" si="140"/>
        <v>0</v>
      </c>
      <c r="AZ205" s="847">
        <f t="shared" si="108"/>
        <v>0</v>
      </c>
      <c r="BA205" s="846">
        <f t="shared" si="108"/>
        <v>0</v>
      </c>
      <c r="BB205" s="849">
        <f t="shared" ref="BB205:BB268" si="142">BA205-AZ205</f>
        <v>0</v>
      </c>
      <c r="BC205" s="782"/>
      <c r="BD205" s="633">
        <f>'R.P. SEMANAL'!BZ205</f>
        <v>0</v>
      </c>
      <c r="BE205" s="633">
        <f>'R.P. SEMANAL'!CB205</f>
        <v>0</v>
      </c>
      <c r="BF205" s="633">
        <f>'R.P. SEMANAL'!CD205</f>
        <v>0</v>
      </c>
      <c r="BG205" s="633">
        <f>'R.P. SEMANAL'!CF205</f>
        <v>0</v>
      </c>
      <c r="BH205" s="633">
        <f>'R.P. SEMANAL'!CH205</f>
        <v>0</v>
      </c>
      <c r="BI205" s="633">
        <f>'R.P. SEMANAL'!CJ205</f>
        <v>0</v>
      </c>
      <c r="BJ205" s="633">
        <f>'R.P. SEMANAL'!CL205</f>
        <v>0</v>
      </c>
      <c r="BK205" s="633">
        <f>'R.P. SEMANAL'!CN205</f>
        <v>0</v>
      </c>
      <c r="BL205" s="633">
        <f>'R.P. SEMANAL'!CP205</f>
        <v>0</v>
      </c>
      <c r="BM205" s="858">
        <f t="shared" si="141"/>
        <v>0</v>
      </c>
      <c r="BN205" s="1018" t="str">
        <f>IF('R.P. SEMANAL'!CX205="","",'R.P. SEMANAL'!CX205)</f>
        <v/>
      </c>
      <c r="BO205" s="1019"/>
      <c r="BP205" s="1020"/>
    </row>
    <row r="206" spans="1:68" ht="22.5" customHeight="1" x14ac:dyDescent="0.2">
      <c r="A206" s="1027"/>
      <c r="B206" s="862" t="str">
        <f>IF('R.P. SEMANAL'!J206="","",'R.P. SEMANAL'!J206)</f>
        <v/>
      </c>
      <c r="C206" s="577" t="str">
        <f>IF('R.P. SEMANAL'!K206="","",'R.P. SEMANAL'!K206)</f>
        <v/>
      </c>
      <c r="D206" s="575">
        <f>'R.P. SEMANAL'!L206</f>
        <v>0</v>
      </c>
      <c r="E206" s="576">
        <f t="shared" si="112"/>
        <v>0</v>
      </c>
      <c r="F206" s="576">
        <f t="shared" si="113"/>
        <v>0</v>
      </c>
      <c r="G206" s="575">
        <f>'R.P. SEMANAL'!N206</f>
        <v>0</v>
      </c>
      <c r="H206" s="565">
        <f t="shared" si="114"/>
        <v>0</v>
      </c>
      <c r="I206" s="565">
        <f t="shared" si="115"/>
        <v>0</v>
      </c>
      <c r="J206" s="575">
        <f>'R.P. SEMANAL'!P206</f>
        <v>0</v>
      </c>
      <c r="K206" s="565">
        <f t="shared" si="116"/>
        <v>0</v>
      </c>
      <c r="L206" s="565">
        <f t="shared" si="117"/>
        <v>0</v>
      </c>
      <c r="M206" s="575">
        <f>'R.P. SEMANAL'!R206</f>
        <v>0</v>
      </c>
      <c r="N206" s="565">
        <f t="shared" si="109"/>
        <v>0</v>
      </c>
      <c r="O206" s="565">
        <f t="shared" si="118"/>
        <v>0</v>
      </c>
      <c r="P206" s="575">
        <f>'R.P. SEMANAL'!T206</f>
        <v>0</v>
      </c>
      <c r="Q206" s="565">
        <f t="shared" si="119"/>
        <v>0</v>
      </c>
      <c r="R206" s="565">
        <f t="shared" si="120"/>
        <v>0</v>
      </c>
      <c r="S206" s="575">
        <f>'R.P. SEMANAL'!V206</f>
        <v>0</v>
      </c>
      <c r="T206" s="835">
        <f t="shared" si="121"/>
        <v>0</v>
      </c>
      <c r="U206" s="835">
        <f t="shared" si="122"/>
        <v>0</v>
      </c>
      <c r="V206" s="575">
        <f>'R.P. SEMANAL'!X206</f>
        <v>0</v>
      </c>
      <c r="W206" s="565">
        <f t="shared" si="110"/>
        <v>0</v>
      </c>
      <c r="X206" s="565">
        <f t="shared" si="123"/>
        <v>0</v>
      </c>
      <c r="Y206" s="575">
        <f>'R.P. SEMANAL'!Z206</f>
        <v>0</v>
      </c>
      <c r="Z206" s="565">
        <f t="shared" si="124"/>
        <v>0</v>
      </c>
      <c r="AA206" s="565">
        <f t="shared" si="125"/>
        <v>0</v>
      </c>
      <c r="AB206" s="575">
        <f>'R.P. SEMANAL'!AB206</f>
        <v>0</v>
      </c>
      <c r="AC206" s="565">
        <f t="shared" si="126"/>
        <v>0</v>
      </c>
      <c r="AD206" s="565">
        <f t="shared" si="127"/>
        <v>0</v>
      </c>
      <c r="AE206" s="575">
        <f>'R.P. SEMANAL'!AD206</f>
        <v>0</v>
      </c>
      <c r="AF206" s="565">
        <f t="shared" si="128"/>
        <v>0</v>
      </c>
      <c r="AG206" s="565">
        <f t="shared" si="129"/>
        <v>0</v>
      </c>
      <c r="AH206" s="575">
        <f>'R.P. SEMANAL'!AF206</f>
        <v>0</v>
      </c>
      <c r="AI206" s="565">
        <f t="shared" si="130"/>
        <v>0</v>
      </c>
      <c r="AJ206" s="565">
        <f t="shared" si="131"/>
        <v>0</v>
      </c>
      <c r="AK206" s="575">
        <f>'R.P. SEMANAL'!AH206</f>
        <v>0</v>
      </c>
      <c r="AL206" s="565">
        <f t="shared" si="132"/>
        <v>0</v>
      </c>
      <c r="AM206" s="565">
        <f t="shared" si="133"/>
        <v>0</v>
      </c>
      <c r="AN206" s="575">
        <f>'R.P. SEMANAL'!AJ206</f>
        <v>0</v>
      </c>
      <c r="AO206" s="565">
        <f t="shared" si="111"/>
        <v>0</v>
      </c>
      <c r="AP206" s="565">
        <f t="shared" si="134"/>
        <v>0</v>
      </c>
      <c r="AQ206" s="575">
        <f>'R.P. SEMANAL'!AL206</f>
        <v>0</v>
      </c>
      <c r="AR206" s="565">
        <f t="shared" si="135"/>
        <v>0</v>
      </c>
      <c r="AS206" s="565">
        <f t="shared" si="136"/>
        <v>0</v>
      </c>
      <c r="AT206" s="575">
        <f>'R.P. SEMANAL'!AN206</f>
        <v>0</v>
      </c>
      <c r="AU206" s="565">
        <f t="shared" si="137"/>
        <v>0</v>
      </c>
      <c r="AV206" s="565">
        <f t="shared" si="138"/>
        <v>0</v>
      </c>
      <c r="AW206" s="575">
        <f>'R.P. SEMANAL'!AP206</f>
        <v>0</v>
      </c>
      <c r="AX206" s="636">
        <f t="shared" si="139"/>
        <v>0</v>
      </c>
      <c r="AY206" s="775">
        <f t="shared" si="140"/>
        <v>0</v>
      </c>
      <c r="AZ206" s="847">
        <f t="shared" si="108"/>
        <v>0</v>
      </c>
      <c r="BA206" s="846">
        <f t="shared" si="108"/>
        <v>0</v>
      </c>
      <c r="BB206" s="849">
        <f t="shared" si="142"/>
        <v>0</v>
      </c>
      <c r="BC206" s="782"/>
      <c r="BD206" s="633">
        <f>'R.P. SEMANAL'!BZ206</f>
        <v>0</v>
      </c>
      <c r="BE206" s="633">
        <f>'R.P. SEMANAL'!CB206</f>
        <v>0</v>
      </c>
      <c r="BF206" s="633">
        <f>'R.P. SEMANAL'!CD206</f>
        <v>0</v>
      </c>
      <c r="BG206" s="633">
        <f>'R.P. SEMANAL'!CF206</f>
        <v>0</v>
      </c>
      <c r="BH206" s="633">
        <f>'R.P. SEMANAL'!CH206</f>
        <v>0</v>
      </c>
      <c r="BI206" s="633">
        <f>'R.P. SEMANAL'!CJ206</f>
        <v>0</v>
      </c>
      <c r="BJ206" s="633">
        <f>'R.P. SEMANAL'!CL206</f>
        <v>0</v>
      </c>
      <c r="BK206" s="633">
        <f>'R.P. SEMANAL'!CN206</f>
        <v>0</v>
      </c>
      <c r="BL206" s="633">
        <f>'R.P. SEMANAL'!CP206</f>
        <v>0</v>
      </c>
      <c r="BM206" s="858">
        <f t="shared" si="141"/>
        <v>0</v>
      </c>
      <c r="BN206" s="1018" t="str">
        <f>IF('R.P. SEMANAL'!CX206="","",'R.P. SEMANAL'!CX206)</f>
        <v/>
      </c>
      <c r="BO206" s="1019"/>
      <c r="BP206" s="1020"/>
    </row>
    <row r="207" spans="1:68" ht="22.5" customHeight="1" x14ac:dyDescent="0.2">
      <c r="A207" s="1027"/>
      <c r="B207" s="862" t="str">
        <f>IF('R.P. SEMANAL'!J207="","",'R.P. SEMANAL'!J207)</f>
        <v/>
      </c>
      <c r="C207" s="577" t="str">
        <f>IF('R.P. SEMANAL'!K207="","",'R.P. SEMANAL'!K207)</f>
        <v/>
      </c>
      <c r="D207" s="575">
        <f>'R.P. SEMANAL'!L207</f>
        <v>0</v>
      </c>
      <c r="E207" s="576">
        <f t="shared" si="112"/>
        <v>0</v>
      </c>
      <c r="F207" s="576">
        <f t="shared" si="113"/>
        <v>0</v>
      </c>
      <c r="G207" s="575">
        <f>'R.P. SEMANAL'!N207</f>
        <v>0</v>
      </c>
      <c r="H207" s="565">
        <f t="shared" si="114"/>
        <v>0</v>
      </c>
      <c r="I207" s="565">
        <f t="shared" si="115"/>
        <v>0</v>
      </c>
      <c r="J207" s="575">
        <f>'R.P. SEMANAL'!P207</f>
        <v>0</v>
      </c>
      <c r="K207" s="565">
        <f t="shared" si="116"/>
        <v>0</v>
      </c>
      <c r="L207" s="565">
        <f t="shared" si="117"/>
        <v>0</v>
      </c>
      <c r="M207" s="575">
        <f>'R.P. SEMANAL'!R207</f>
        <v>0</v>
      </c>
      <c r="N207" s="565">
        <f t="shared" si="109"/>
        <v>0</v>
      </c>
      <c r="O207" s="565">
        <f t="shared" si="118"/>
        <v>0</v>
      </c>
      <c r="P207" s="575">
        <f>'R.P. SEMANAL'!T207</f>
        <v>0</v>
      </c>
      <c r="Q207" s="565">
        <f t="shared" si="119"/>
        <v>0</v>
      </c>
      <c r="R207" s="565">
        <f t="shared" si="120"/>
        <v>0</v>
      </c>
      <c r="S207" s="575">
        <f>'R.P. SEMANAL'!V207</f>
        <v>0</v>
      </c>
      <c r="T207" s="835">
        <f t="shared" si="121"/>
        <v>0</v>
      </c>
      <c r="U207" s="835">
        <f t="shared" si="122"/>
        <v>0</v>
      </c>
      <c r="V207" s="575">
        <f>'R.P. SEMANAL'!X207</f>
        <v>0</v>
      </c>
      <c r="W207" s="565">
        <f t="shared" si="110"/>
        <v>0</v>
      </c>
      <c r="X207" s="565">
        <f t="shared" si="123"/>
        <v>0</v>
      </c>
      <c r="Y207" s="575">
        <f>'R.P. SEMANAL'!Z207</f>
        <v>0</v>
      </c>
      <c r="Z207" s="565">
        <f t="shared" si="124"/>
        <v>0</v>
      </c>
      <c r="AA207" s="565">
        <f t="shared" si="125"/>
        <v>0</v>
      </c>
      <c r="AB207" s="575">
        <f>'R.P. SEMANAL'!AB207</f>
        <v>0</v>
      </c>
      <c r="AC207" s="565">
        <f t="shared" si="126"/>
        <v>0</v>
      </c>
      <c r="AD207" s="565">
        <f t="shared" si="127"/>
        <v>0</v>
      </c>
      <c r="AE207" s="575">
        <f>'R.P. SEMANAL'!AD207</f>
        <v>0</v>
      </c>
      <c r="AF207" s="565">
        <f t="shared" si="128"/>
        <v>0</v>
      </c>
      <c r="AG207" s="565">
        <f t="shared" si="129"/>
        <v>0</v>
      </c>
      <c r="AH207" s="575">
        <f>'R.P. SEMANAL'!AF207</f>
        <v>0</v>
      </c>
      <c r="AI207" s="565">
        <f t="shared" si="130"/>
        <v>0</v>
      </c>
      <c r="AJ207" s="565">
        <f t="shared" si="131"/>
        <v>0</v>
      </c>
      <c r="AK207" s="575">
        <f>'R.P. SEMANAL'!AH207</f>
        <v>0</v>
      </c>
      <c r="AL207" s="565">
        <f t="shared" si="132"/>
        <v>0</v>
      </c>
      <c r="AM207" s="565">
        <f t="shared" si="133"/>
        <v>0</v>
      </c>
      <c r="AN207" s="575">
        <f>'R.P. SEMANAL'!AJ207</f>
        <v>0</v>
      </c>
      <c r="AO207" s="565">
        <f t="shared" si="111"/>
        <v>0</v>
      </c>
      <c r="AP207" s="565">
        <f t="shared" si="134"/>
        <v>0</v>
      </c>
      <c r="AQ207" s="575">
        <f>'R.P. SEMANAL'!AL207</f>
        <v>0</v>
      </c>
      <c r="AR207" s="565">
        <f t="shared" si="135"/>
        <v>0</v>
      </c>
      <c r="AS207" s="565">
        <f t="shared" si="136"/>
        <v>0</v>
      </c>
      <c r="AT207" s="575">
        <f>'R.P. SEMANAL'!AN207</f>
        <v>0</v>
      </c>
      <c r="AU207" s="565">
        <f t="shared" si="137"/>
        <v>0</v>
      </c>
      <c r="AV207" s="565">
        <f t="shared" si="138"/>
        <v>0</v>
      </c>
      <c r="AW207" s="575">
        <f>'R.P. SEMANAL'!AP207</f>
        <v>0</v>
      </c>
      <c r="AX207" s="636">
        <f t="shared" si="139"/>
        <v>0</v>
      </c>
      <c r="AY207" s="775">
        <f t="shared" si="140"/>
        <v>0</v>
      </c>
      <c r="AZ207" s="847">
        <f t="shared" si="108"/>
        <v>0</v>
      </c>
      <c r="BA207" s="846">
        <f t="shared" si="108"/>
        <v>0</v>
      </c>
      <c r="BB207" s="849">
        <f t="shared" si="142"/>
        <v>0</v>
      </c>
      <c r="BC207" s="782"/>
      <c r="BD207" s="633">
        <f>'R.P. SEMANAL'!BZ207</f>
        <v>0</v>
      </c>
      <c r="BE207" s="633">
        <f>'R.P. SEMANAL'!CB207</f>
        <v>0</v>
      </c>
      <c r="BF207" s="633">
        <f>'R.P. SEMANAL'!CD207</f>
        <v>0</v>
      </c>
      <c r="BG207" s="633">
        <f>'R.P. SEMANAL'!CF207</f>
        <v>0</v>
      </c>
      <c r="BH207" s="633">
        <f>'R.P. SEMANAL'!CH207</f>
        <v>0</v>
      </c>
      <c r="BI207" s="633">
        <f>'R.P. SEMANAL'!CJ207</f>
        <v>0</v>
      </c>
      <c r="BJ207" s="633">
        <f>'R.P. SEMANAL'!CL207</f>
        <v>0</v>
      </c>
      <c r="BK207" s="633">
        <f>'R.P. SEMANAL'!CN207</f>
        <v>0</v>
      </c>
      <c r="BL207" s="633">
        <f>'R.P. SEMANAL'!CP207</f>
        <v>0</v>
      </c>
      <c r="BM207" s="858">
        <f t="shared" si="141"/>
        <v>0</v>
      </c>
      <c r="BN207" s="1018" t="str">
        <f>IF('R.P. SEMANAL'!CX207="","",'R.P. SEMANAL'!CX207)</f>
        <v/>
      </c>
      <c r="BO207" s="1019"/>
      <c r="BP207" s="1020"/>
    </row>
    <row r="208" spans="1:68" ht="22.5" customHeight="1" x14ac:dyDescent="0.2">
      <c r="A208" s="1027"/>
      <c r="B208" s="862" t="str">
        <f>IF('R.P. SEMANAL'!J208="","",'R.P. SEMANAL'!J208)</f>
        <v/>
      </c>
      <c r="C208" s="577" t="str">
        <f>IF('R.P. SEMANAL'!K208="","",'R.P. SEMANAL'!K208)</f>
        <v/>
      </c>
      <c r="D208" s="575">
        <f>'R.P. SEMANAL'!L208</f>
        <v>0</v>
      </c>
      <c r="E208" s="576">
        <f t="shared" si="112"/>
        <v>0</v>
      </c>
      <c r="F208" s="576">
        <f t="shared" si="113"/>
        <v>0</v>
      </c>
      <c r="G208" s="575">
        <f>'R.P. SEMANAL'!N208</f>
        <v>0</v>
      </c>
      <c r="H208" s="565">
        <f t="shared" si="114"/>
        <v>0</v>
      </c>
      <c r="I208" s="565">
        <f t="shared" si="115"/>
        <v>0</v>
      </c>
      <c r="J208" s="575">
        <f>'R.P. SEMANAL'!P208</f>
        <v>0</v>
      </c>
      <c r="K208" s="565">
        <f t="shared" si="116"/>
        <v>0</v>
      </c>
      <c r="L208" s="565">
        <f t="shared" si="117"/>
        <v>0</v>
      </c>
      <c r="M208" s="575">
        <f>'R.P. SEMANAL'!R208</f>
        <v>0</v>
      </c>
      <c r="N208" s="565">
        <f t="shared" si="109"/>
        <v>0</v>
      </c>
      <c r="O208" s="565">
        <f t="shared" si="118"/>
        <v>0</v>
      </c>
      <c r="P208" s="575">
        <f>'R.P. SEMANAL'!T208</f>
        <v>0</v>
      </c>
      <c r="Q208" s="565">
        <f t="shared" si="119"/>
        <v>0</v>
      </c>
      <c r="R208" s="565">
        <f t="shared" si="120"/>
        <v>0</v>
      </c>
      <c r="S208" s="575">
        <f>'R.P. SEMANAL'!V208</f>
        <v>0</v>
      </c>
      <c r="T208" s="835">
        <f t="shared" si="121"/>
        <v>0</v>
      </c>
      <c r="U208" s="835">
        <f t="shared" si="122"/>
        <v>0</v>
      </c>
      <c r="V208" s="575">
        <f>'R.P. SEMANAL'!X208</f>
        <v>0</v>
      </c>
      <c r="W208" s="565">
        <f t="shared" si="110"/>
        <v>0</v>
      </c>
      <c r="X208" s="565">
        <f t="shared" si="123"/>
        <v>0</v>
      </c>
      <c r="Y208" s="575">
        <f>'R.P. SEMANAL'!Z208</f>
        <v>0</v>
      </c>
      <c r="Z208" s="565">
        <f t="shared" si="124"/>
        <v>0</v>
      </c>
      <c r="AA208" s="565">
        <f t="shared" si="125"/>
        <v>0</v>
      </c>
      <c r="AB208" s="575">
        <f>'R.P. SEMANAL'!AB208</f>
        <v>0</v>
      </c>
      <c r="AC208" s="565">
        <f t="shared" si="126"/>
        <v>0</v>
      </c>
      <c r="AD208" s="565">
        <f t="shared" si="127"/>
        <v>0</v>
      </c>
      <c r="AE208" s="575">
        <f>'R.P. SEMANAL'!AD208</f>
        <v>0</v>
      </c>
      <c r="AF208" s="565">
        <f t="shared" si="128"/>
        <v>0</v>
      </c>
      <c r="AG208" s="565">
        <f t="shared" si="129"/>
        <v>0</v>
      </c>
      <c r="AH208" s="575">
        <f>'R.P. SEMANAL'!AF208</f>
        <v>0</v>
      </c>
      <c r="AI208" s="565">
        <f t="shared" si="130"/>
        <v>0</v>
      </c>
      <c r="AJ208" s="565">
        <f t="shared" si="131"/>
        <v>0</v>
      </c>
      <c r="AK208" s="575">
        <f>'R.P. SEMANAL'!AH208</f>
        <v>0</v>
      </c>
      <c r="AL208" s="565">
        <f t="shared" si="132"/>
        <v>0</v>
      </c>
      <c r="AM208" s="565">
        <f t="shared" si="133"/>
        <v>0</v>
      </c>
      <c r="AN208" s="575">
        <f>'R.P. SEMANAL'!AJ208</f>
        <v>0</v>
      </c>
      <c r="AO208" s="565">
        <f t="shared" si="111"/>
        <v>0</v>
      </c>
      <c r="AP208" s="565">
        <f t="shared" si="134"/>
        <v>0</v>
      </c>
      <c r="AQ208" s="575">
        <f>'R.P. SEMANAL'!AL208</f>
        <v>0</v>
      </c>
      <c r="AR208" s="565">
        <f t="shared" si="135"/>
        <v>0</v>
      </c>
      <c r="AS208" s="565">
        <f t="shared" si="136"/>
        <v>0</v>
      </c>
      <c r="AT208" s="575">
        <f>'R.P. SEMANAL'!AN208</f>
        <v>0</v>
      </c>
      <c r="AU208" s="565">
        <f t="shared" si="137"/>
        <v>0</v>
      </c>
      <c r="AV208" s="565">
        <f t="shared" si="138"/>
        <v>0</v>
      </c>
      <c r="AW208" s="575">
        <f>'R.P. SEMANAL'!AP208</f>
        <v>0</v>
      </c>
      <c r="AX208" s="636">
        <f t="shared" si="139"/>
        <v>0</v>
      </c>
      <c r="AY208" s="775">
        <f t="shared" si="140"/>
        <v>0</v>
      </c>
      <c r="AZ208" s="847">
        <f t="shared" si="108"/>
        <v>0</v>
      </c>
      <c r="BA208" s="846">
        <f t="shared" si="108"/>
        <v>0</v>
      </c>
      <c r="BB208" s="849">
        <f t="shared" si="142"/>
        <v>0</v>
      </c>
      <c r="BC208" s="782"/>
      <c r="BD208" s="633">
        <f>'R.P. SEMANAL'!BZ208</f>
        <v>0</v>
      </c>
      <c r="BE208" s="633">
        <f>'R.P. SEMANAL'!CB208</f>
        <v>0</v>
      </c>
      <c r="BF208" s="633">
        <f>'R.P. SEMANAL'!CD208</f>
        <v>0</v>
      </c>
      <c r="BG208" s="633">
        <f>'R.P. SEMANAL'!CF208</f>
        <v>0</v>
      </c>
      <c r="BH208" s="633">
        <f>'R.P. SEMANAL'!CH208</f>
        <v>0</v>
      </c>
      <c r="BI208" s="633">
        <f>'R.P. SEMANAL'!CJ208</f>
        <v>0</v>
      </c>
      <c r="BJ208" s="633">
        <f>'R.P. SEMANAL'!CL208</f>
        <v>0</v>
      </c>
      <c r="BK208" s="633">
        <f>'R.P. SEMANAL'!CN208</f>
        <v>0</v>
      </c>
      <c r="BL208" s="633">
        <f>'R.P. SEMANAL'!CP208</f>
        <v>0</v>
      </c>
      <c r="BM208" s="858">
        <f t="shared" si="141"/>
        <v>0</v>
      </c>
      <c r="BN208" s="1018" t="str">
        <f>IF('R.P. SEMANAL'!CX208="","",'R.P. SEMANAL'!CX208)</f>
        <v/>
      </c>
      <c r="BO208" s="1019"/>
      <c r="BP208" s="1020"/>
    </row>
    <row r="209" spans="1:68" ht="22.5" customHeight="1" x14ac:dyDescent="0.2">
      <c r="A209" s="1027"/>
      <c r="B209" s="862" t="str">
        <f>IF('R.P. SEMANAL'!J209="","",'R.P. SEMANAL'!J209)</f>
        <v/>
      </c>
      <c r="C209" s="577" t="str">
        <f>IF('R.P. SEMANAL'!K209="","",'R.P. SEMANAL'!K209)</f>
        <v/>
      </c>
      <c r="D209" s="575">
        <f>'R.P. SEMANAL'!L209</f>
        <v>0</v>
      </c>
      <c r="E209" s="576">
        <f t="shared" si="112"/>
        <v>0</v>
      </c>
      <c r="F209" s="576">
        <f t="shared" si="113"/>
        <v>0</v>
      </c>
      <c r="G209" s="575">
        <f>'R.P. SEMANAL'!N209</f>
        <v>0</v>
      </c>
      <c r="H209" s="565">
        <f t="shared" si="114"/>
        <v>0</v>
      </c>
      <c r="I209" s="565">
        <f t="shared" si="115"/>
        <v>0</v>
      </c>
      <c r="J209" s="575">
        <f>'R.P. SEMANAL'!P209</f>
        <v>0</v>
      </c>
      <c r="K209" s="565">
        <f t="shared" si="116"/>
        <v>0</v>
      </c>
      <c r="L209" s="565">
        <f t="shared" si="117"/>
        <v>0</v>
      </c>
      <c r="M209" s="575">
        <f>'R.P. SEMANAL'!R209</f>
        <v>0</v>
      </c>
      <c r="N209" s="565">
        <f t="shared" si="109"/>
        <v>0</v>
      </c>
      <c r="O209" s="565">
        <f t="shared" si="118"/>
        <v>0</v>
      </c>
      <c r="P209" s="575">
        <f>'R.P. SEMANAL'!T209</f>
        <v>0</v>
      </c>
      <c r="Q209" s="565">
        <f t="shared" si="119"/>
        <v>0</v>
      </c>
      <c r="R209" s="565">
        <f t="shared" si="120"/>
        <v>0</v>
      </c>
      <c r="S209" s="575">
        <f>'R.P. SEMANAL'!V209</f>
        <v>0</v>
      </c>
      <c r="T209" s="835">
        <f t="shared" si="121"/>
        <v>0</v>
      </c>
      <c r="U209" s="835">
        <f t="shared" si="122"/>
        <v>0</v>
      </c>
      <c r="V209" s="575">
        <f>'R.P. SEMANAL'!X209</f>
        <v>0</v>
      </c>
      <c r="W209" s="565">
        <f t="shared" si="110"/>
        <v>0</v>
      </c>
      <c r="X209" s="565">
        <f t="shared" si="123"/>
        <v>0</v>
      </c>
      <c r="Y209" s="575">
        <f>'R.P. SEMANAL'!Z209</f>
        <v>0</v>
      </c>
      <c r="Z209" s="565">
        <f t="shared" si="124"/>
        <v>0</v>
      </c>
      <c r="AA209" s="565">
        <f t="shared" si="125"/>
        <v>0</v>
      </c>
      <c r="AB209" s="575">
        <f>'R.P. SEMANAL'!AB209</f>
        <v>0</v>
      </c>
      <c r="AC209" s="565">
        <f t="shared" si="126"/>
        <v>0</v>
      </c>
      <c r="AD209" s="565">
        <f t="shared" si="127"/>
        <v>0</v>
      </c>
      <c r="AE209" s="575">
        <f>'R.P. SEMANAL'!AD209</f>
        <v>0</v>
      </c>
      <c r="AF209" s="565">
        <f t="shared" si="128"/>
        <v>0</v>
      </c>
      <c r="AG209" s="565">
        <f t="shared" si="129"/>
        <v>0</v>
      </c>
      <c r="AH209" s="575">
        <f>'R.P. SEMANAL'!AF209</f>
        <v>0</v>
      </c>
      <c r="AI209" s="565">
        <f t="shared" si="130"/>
        <v>0</v>
      </c>
      <c r="AJ209" s="565">
        <f t="shared" si="131"/>
        <v>0</v>
      </c>
      <c r="AK209" s="575">
        <f>'R.P. SEMANAL'!AH209</f>
        <v>0</v>
      </c>
      <c r="AL209" s="565">
        <f t="shared" si="132"/>
        <v>0</v>
      </c>
      <c r="AM209" s="565">
        <f t="shared" si="133"/>
        <v>0</v>
      </c>
      <c r="AN209" s="575">
        <f>'R.P. SEMANAL'!AJ209</f>
        <v>0</v>
      </c>
      <c r="AO209" s="565">
        <f t="shared" si="111"/>
        <v>0</v>
      </c>
      <c r="AP209" s="565">
        <f t="shared" si="134"/>
        <v>0</v>
      </c>
      <c r="AQ209" s="575">
        <f>'R.P. SEMANAL'!AL209</f>
        <v>0</v>
      </c>
      <c r="AR209" s="565">
        <f t="shared" si="135"/>
        <v>0</v>
      </c>
      <c r="AS209" s="565">
        <f t="shared" si="136"/>
        <v>0</v>
      </c>
      <c r="AT209" s="575">
        <f>'R.P. SEMANAL'!AN209</f>
        <v>0</v>
      </c>
      <c r="AU209" s="565">
        <f t="shared" si="137"/>
        <v>0</v>
      </c>
      <c r="AV209" s="565">
        <f t="shared" si="138"/>
        <v>0</v>
      </c>
      <c r="AW209" s="575">
        <f>'R.P. SEMANAL'!AP209</f>
        <v>0</v>
      </c>
      <c r="AX209" s="636">
        <f t="shared" si="139"/>
        <v>0</v>
      </c>
      <c r="AY209" s="775">
        <f t="shared" si="140"/>
        <v>0</v>
      </c>
      <c r="AZ209" s="847">
        <f t="shared" si="108"/>
        <v>0</v>
      </c>
      <c r="BA209" s="846">
        <f t="shared" si="108"/>
        <v>0</v>
      </c>
      <c r="BB209" s="849">
        <f t="shared" si="142"/>
        <v>0</v>
      </c>
      <c r="BC209" s="782"/>
      <c r="BD209" s="633">
        <f>'R.P. SEMANAL'!BZ209</f>
        <v>0</v>
      </c>
      <c r="BE209" s="633">
        <f>'R.P. SEMANAL'!CB209</f>
        <v>0</v>
      </c>
      <c r="BF209" s="633">
        <f>'R.P. SEMANAL'!CD209</f>
        <v>0</v>
      </c>
      <c r="BG209" s="633">
        <f>'R.P. SEMANAL'!CF209</f>
        <v>0</v>
      </c>
      <c r="BH209" s="633">
        <f>'R.P. SEMANAL'!CH209</f>
        <v>0</v>
      </c>
      <c r="BI209" s="633">
        <f>'R.P. SEMANAL'!CJ209</f>
        <v>0</v>
      </c>
      <c r="BJ209" s="633">
        <f>'R.P. SEMANAL'!CL209</f>
        <v>0</v>
      </c>
      <c r="BK209" s="633">
        <f>'R.P. SEMANAL'!CN209</f>
        <v>0</v>
      </c>
      <c r="BL209" s="633">
        <f>'R.P. SEMANAL'!CP209</f>
        <v>0</v>
      </c>
      <c r="BM209" s="858">
        <f t="shared" si="141"/>
        <v>0</v>
      </c>
      <c r="BN209" s="1018" t="str">
        <f>IF('R.P. SEMANAL'!CX209="","",'R.P. SEMANAL'!CX209)</f>
        <v/>
      </c>
      <c r="BO209" s="1019"/>
      <c r="BP209" s="1020"/>
    </row>
    <row r="210" spans="1:68" ht="22.5" customHeight="1" x14ac:dyDescent="0.2">
      <c r="A210" s="1027"/>
      <c r="B210" s="862" t="str">
        <f>IF('R.P. SEMANAL'!J210="","",'R.P. SEMANAL'!J210)</f>
        <v/>
      </c>
      <c r="C210" s="577" t="str">
        <f>IF('R.P. SEMANAL'!K210="","",'R.P. SEMANAL'!K210)</f>
        <v/>
      </c>
      <c r="D210" s="575">
        <f>'R.P. SEMANAL'!L210</f>
        <v>0</v>
      </c>
      <c r="E210" s="576">
        <f t="shared" si="112"/>
        <v>0</v>
      </c>
      <c r="F210" s="576">
        <f t="shared" si="113"/>
        <v>0</v>
      </c>
      <c r="G210" s="575">
        <f>'R.P. SEMANAL'!N210</f>
        <v>0</v>
      </c>
      <c r="H210" s="565">
        <f t="shared" si="114"/>
        <v>0</v>
      </c>
      <c r="I210" s="565">
        <f t="shared" si="115"/>
        <v>0</v>
      </c>
      <c r="J210" s="575">
        <f>'R.P. SEMANAL'!P210</f>
        <v>0</v>
      </c>
      <c r="K210" s="565">
        <f t="shared" si="116"/>
        <v>0</v>
      </c>
      <c r="L210" s="565">
        <f t="shared" si="117"/>
        <v>0</v>
      </c>
      <c r="M210" s="575">
        <f>'R.P. SEMANAL'!R210</f>
        <v>0</v>
      </c>
      <c r="N210" s="565">
        <f t="shared" si="109"/>
        <v>0</v>
      </c>
      <c r="O210" s="565">
        <f t="shared" si="118"/>
        <v>0</v>
      </c>
      <c r="P210" s="575">
        <f>'R.P. SEMANAL'!T210</f>
        <v>0</v>
      </c>
      <c r="Q210" s="565">
        <f t="shared" si="119"/>
        <v>0</v>
      </c>
      <c r="R210" s="565">
        <f t="shared" si="120"/>
        <v>0</v>
      </c>
      <c r="S210" s="575">
        <f>'R.P. SEMANAL'!V210</f>
        <v>0</v>
      </c>
      <c r="T210" s="835">
        <f t="shared" si="121"/>
        <v>0</v>
      </c>
      <c r="U210" s="835">
        <f t="shared" si="122"/>
        <v>0</v>
      </c>
      <c r="V210" s="575">
        <f>'R.P. SEMANAL'!X210</f>
        <v>0</v>
      </c>
      <c r="W210" s="565">
        <f t="shared" si="110"/>
        <v>0</v>
      </c>
      <c r="X210" s="565">
        <f t="shared" si="123"/>
        <v>0</v>
      </c>
      <c r="Y210" s="575">
        <f>'R.P. SEMANAL'!Z210</f>
        <v>0</v>
      </c>
      <c r="Z210" s="565">
        <f t="shared" si="124"/>
        <v>0</v>
      </c>
      <c r="AA210" s="565">
        <f t="shared" si="125"/>
        <v>0</v>
      </c>
      <c r="AB210" s="575">
        <f>'R.P. SEMANAL'!AB210</f>
        <v>0</v>
      </c>
      <c r="AC210" s="565">
        <f t="shared" si="126"/>
        <v>0</v>
      </c>
      <c r="AD210" s="565">
        <f t="shared" si="127"/>
        <v>0</v>
      </c>
      <c r="AE210" s="575">
        <f>'R.P. SEMANAL'!AD210</f>
        <v>0</v>
      </c>
      <c r="AF210" s="565">
        <f t="shared" si="128"/>
        <v>0</v>
      </c>
      <c r="AG210" s="565">
        <f t="shared" si="129"/>
        <v>0</v>
      </c>
      <c r="AH210" s="575">
        <f>'R.P. SEMANAL'!AF210</f>
        <v>0</v>
      </c>
      <c r="AI210" s="565">
        <f t="shared" si="130"/>
        <v>0</v>
      </c>
      <c r="AJ210" s="565">
        <f t="shared" si="131"/>
        <v>0</v>
      </c>
      <c r="AK210" s="575">
        <f>'R.P. SEMANAL'!AH210</f>
        <v>0</v>
      </c>
      <c r="AL210" s="565">
        <f t="shared" si="132"/>
        <v>0</v>
      </c>
      <c r="AM210" s="565">
        <f t="shared" si="133"/>
        <v>0</v>
      </c>
      <c r="AN210" s="575">
        <f>'R.P. SEMANAL'!AJ210</f>
        <v>0</v>
      </c>
      <c r="AO210" s="565">
        <f t="shared" si="111"/>
        <v>0</v>
      </c>
      <c r="AP210" s="565">
        <f t="shared" si="134"/>
        <v>0</v>
      </c>
      <c r="AQ210" s="575">
        <f>'R.P. SEMANAL'!AL210</f>
        <v>0</v>
      </c>
      <c r="AR210" s="565">
        <f t="shared" si="135"/>
        <v>0</v>
      </c>
      <c r="AS210" s="565">
        <f t="shared" si="136"/>
        <v>0</v>
      </c>
      <c r="AT210" s="575">
        <f>'R.P. SEMANAL'!AN210</f>
        <v>0</v>
      </c>
      <c r="AU210" s="565">
        <f t="shared" si="137"/>
        <v>0</v>
      </c>
      <c r="AV210" s="565">
        <f t="shared" si="138"/>
        <v>0</v>
      </c>
      <c r="AW210" s="575">
        <f>'R.P. SEMANAL'!AP210</f>
        <v>0</v>
      </c>
      <c r="AX210" s="636">
        <f t="shared" si="139"/>
        <v>0</v>
      </c>
      <c r="AY210" s="775">
        <f t="shared" si="140"/>
        <v>0</v>
      </c>
      <c r="AZ210" s="847">
        <f t="shared" si="108"/>
        <v>0</v>
      </c>
      <c r="BA210" s="846">
        <f t="shared" si="108"/>
        <v>0</v>
      </c>
      <c r="BB210" s="849">
        <f t="shared" si="142"/>
        <v>0</v>
      </c>
      <c r="BC210" s="782"/>
      <c r="BD210" s="633">
        <f>'R.P. SEMANAL'!BZ210</f>
        <v>0</v>
      </c>
      <c r="BE210" s="633">
        <f>'R.P. SEMANAL'!CB210</f>
        <v>0</v>
      </c>
      <c r="BF210" s="633">
        <f>'R.P. SEMANAL'!CD210</f>
        <v>0</v>
      </c>
      <c r="BG210" s="633">
        <f>'R.P. SEMANAL'!CF210</f>
        <v>0</v>
      </c>
      <c r="BH210" s="633">
        <f>'R.P. SEMANAL'!CH210</f>
        <v>0</v>
      </c>
      <c r="BI210" s="633">
        <f>'R.P. SEMANAL'!CJ210</f>
        <v>0</v>
      </c>
      <c r="BJ210" s="633">
        <f>'R.P. SEMANAL'!CL210</f>
        <v>0</v>
      </c>
      <c r="BK210" s="633">
        <f>'R.P. SEMANAL'!CN210</f>
        <v>0</v>
      </c>
      <c r="BL210" s="633">
        <f>'R.P. SEMANAL'!CP210</f>
        <v>0</v>
      </c>
      <c r="BM210" s="858">
        <f t="shared" si="141"/>
        <v>0</v>
      </c>
      <c r="BN210" s="1018" t="str">
        <f>IF('R.P. SEMANAL'!CX210="","",'R.P. SEMANAL'!CX210)</f>
        <v/>
      </c>
      <c r="BO210" s="1019"/>
      <c r="BP210" s="1020"/>
    </row>
    <row r="211" spans="1:68" ht="22.5" customHeight="1" x14ac:dyDescent="0.2">
      <c r="A211" s="1027"/>
      <c r="B211" s="862" t="str">
        <f>IF('R.P. SEMANAL'!J211="","",'R.P. SEMANAL'!J211)</f>
        <v/>
      </c>
      <c r="C211" s="577" t="str">
        <f>IF('R.P. SEMANAL'!K211="","",'R.P. SEMANAL'!K211)</f>
        <v/>
      </c>
      <c r="D211" s="575">
        <f>'R.P. SEMANAL'!L211</f>
        <v>0</v>
      </c>
      <c r="E211" s="576">
        <f t="shared" si="112"/>
        <v>0</v>
      </c>
      <c r="F211" s="576">
        <f t="shared" si="113"/>
        <v>0</v>
      </c>
      <c r="G211" s="575">
        <f>'R.P. SEMANAL'!N211</f>
        <v>0</v>
      </c>
      <c r="H211" s="565">
        <f t="shared" si="114"/>
        <v>0</v>
      </c>
      <c r="I211" s="565">
        <f t="shared" si="115"/>
        <v>0</v>
      </c>
      <c r="J211" s="575">
        <f>'R.P. SEMANAL'!P211</f>
        <v>0</v>
      </c>
      <c r="K211" s="565">
        <f t="shared" si="116"/>
        <v>0</v>
      </c>
      <c r="L211" s="565">
        <f t="shared" si="117"/>
        <v>0</v>
      </c>
      <c r="M211" s="575">
        <f>'R.P. SEMANAL'!R211</f>
        <v>0</v>
      </c>
      <c r="N211" s="565">
        <f t="shared" si="109"/>
        <v>0</v>
      </c>
      <c r="O211" s="565">
        <f t="shared" si="118"/>
        <v>0</v>
      </c>
      <c r="P211" s="575">
        <f>'R.P. SEMANAL'!T211</f>
        <v>0</v>
      </c>
      <c r="Q211" s="565">
        <f t="shared" si="119"/>
        <v>0</v>
      </c>
      <c r="R211" s="565">
        <f t="shared" si="120"/>
        <v>0</v>
      </c>
      <c r="S211" s="575">
        <f>'R.P. SEMANAL'!V211</f>
        <v>0</v>
      </c>
      <c r="T211" s="835">
        <f t="shared" si="121"/>
        <v>0</v>
      </c>
      <c r="U211" s="835">
        <f t="shared" si="122"/>
        <v>0</v>
      </c>
      <c r="V211" s="575">
        <f>'R.P. SEMANAL'!X211</f>
        <v>0</v>
      </c>
      <c r="W211" s="565">
        <f t="shared" si="110"/>
        <v>0</v>
      </c>
      <c r="X211" s="565">
        <f t="shared" si="123"/>
        <v>0</v>
      </c>
      <c r="Y211" s="575">
        <f>'R.P. SEMANAL'!Z211</f>
        <v>0</v>
      </c>
      <c r="Z211" s="565">
        <f t="shared" si="124"/>
        <v>0</v>
      </c>
      <c r="AA211" s="565">
        <f t="shared" si="125"/>
        <v>0</v>
      </c>
      <c r="AB211" s="575">
        <f>'R.P. SEMANAL'!AB211</f>
        <v>0</v>
      </c>
      <c r="AC211" s="565">
        <f t="shared" si="126"/>
        <v>0</v>
      </c>
      <c r="AD211" s="565">
        <f t="shared" si="127"/>
        <v>0</v>
      </c>
      <c r="AE211" s="575">
        <f>'R.P. SEMANAL'!AD211</f>
        <v>0</v>
      </c>
      <c r="AF211" s="565">
        <f t="shared" si="128"/>
        <v>0</v>
      </c>
      <c r="AG211" s="565">
        <f t="shared" si="129"/>
        <v>0</v>
      </c>
      <c r="AH211" s="575">
        <f>'R.P. SEMANAL'!AF211</f>
        <v>0</v>
      </c>
      <c r="AI211" s="565">
        <f t="shared" si="130"/>
        <v>0</v>
      </c>
      <c r="AJ211" s="565">
        <f t="shared" si="131"/>
        <v>0</v>
      </c>
      <c r="AK211" s="575">
        <f>'R.P. SEMANAL'!AH211</f>
        <v>0</v>
      </c>
      <c r="AL211" s="565">
        <f t="shared" si="132"/>
        <v>0</v>
      </c>
      <c r="AM211" s="565">
        <f t="shared" si="133"/>
        <v>0</v>
      </c>
      <c r="AN211" s="575">
        <f>'R.P. SEMANAL'!AJ211</f>
        <v>0</v>
      </c>
      <c r="AO211" s="565">
        <f t="shared" si="111"/>
        <v>0</v>
      </c>
      <c r="AP211" s="565">
        <f t="shared" si="134"/>
        <v>0</v>
      </c>
      <c r="AQ211" s="575">
        <f>'R.P. SEMANAL'!AL211</f>
        <v>0</v>
      </c>
      <c r="AR211" s="565">
        <f t="shared" si="135"/>
        <v>0</v>
      </c>
      <c r="AS211" s="565">
        <f t="shared" si="136"/>
        <v>0</v>
      </c>
      <c r="AT211" s="575">
        <f>'R.P. SEMANAL'!AN211</f>
        <v>0</v>
      </c>
      <c r="AU211" s="565">
        <f t="shared" si="137"/>
        <v>0</v>
      </c>
      <c r="AV211" s="565">
        <f t="shared" si="138"/>
        <v>0</v>
      </c>
      <c r="AW211" s="575">
        <f>'R.P. SEMANAL'!AP211</f>
        <v>0</v>
      </c>
      <c r="AX211" s="636">
        <f t="shared" si="139"/>
        <v>0</v>
      </c>
      <c r="AY211" s="775">
        <f t="shared" si="140"/>
        <v>0</v>
      </c>
      <c r="AZ211" s="847">
        <f t="shared" si="108"/>
        <v>0</v>
      </c>
      <c r="BA211" s="846">
        <f t="shared" si="108"/>
        <v>0</v>
      </c>
      <c r="BB211" s="849">
        <f t="shared" si="142"/>
        <v>0</v>
      </c>
      <c r="BC211" s="782"/>
      <c r="BD211" s="633">
        <f>'R.P. SEMANAL'!BZ211</f>
        <v>0</v>
      </c>
      <c r="BE211" s="633">
        <f>'R.P. SEMANAL'!CB211</f>
        <v>0</v>
      </c>
      <c r="BF211" s="633">
        <f>'R.P. SEMANAL'!CD211</f>
        <v>0</v>
      </c>
      <c r="BG211" s="633">
        <f>'R.P. SEMANAL'!CF211</f>
        <v>0</v>
      </c>
      <c r="BH211" s="633">
        <f>'R.P. SEMANAL'!CH211</f>
        <v>0</v>
      </c>
      <c r="BI211" s="633">
        <f>'R.P. SEMANAL'!CJ211</f>
        <v>0</v>
      </c>
      <c r="BJ211" s="633">
        <f>'R.P. SEMANAL'!CL211</f>
        <v>0</v>
      </c>
      <c r="BK211" s="633">
        <f>'R.P. SEMANAL'!CN211</f>
        <v>0</v>
      </c>
      <c r="BL211" s="633">
        <f>'R.P. SEMANAL'!CP211</f>
        <v>0</v>
      </c>
      <c r="BM211" s="858">
        <f t="shared" si="141"/>
        <v>0</v>
      </c>
      <c r="BN211" s="1018" t="str">
        <f>IF('R.P. SEMANAL'!CX211="","",'R.P. SEMANAL'!CX211)</f>
        <v/>
      </c>
      <c r="BO211" s="1019"/>
      <c r="BP211" s="1020"/>
    </row>
    <row r="212" spans="1:68" ht="22.5" customHeight="1" x14ac:dyDescent="0.2">
      <c r="A212" s="1027"/>
      <c r="B212" s="862" t="str">
        <f>IF('R.P. SEMANAL'!J212="","",'R.P. SEMANAL'!J212)</f>
        <v/>
      </c>
      <c r="C212" s="577" t="str">
        <f>IF('R.P. SEMANAL'!K212="","",'R.P. SEMANAL'!K212)</f>
        <v/>
      </c>
      <c r="D212" s="575">
        <f>'R.P. SEMANAL'!L212</f>
        <v>0</v>
      </c>
      <c r="E212" s="576">
        <f t="shared" si="112"/>
        <v>0</v>
      </c>
      <c r="F212" s="576">
        <f t="shared" si="113"/>
        <v>0</v>
      </c>
      <c r="G212" s="575">
        <f>'R.P. SEMANAL'!N212</f>
        <v>0</v>
      </c>
      <c r="H212" s="565">
        <f t="shared" si="114"/>
        <v>0</v>
      </c>
      <c r="I212" s="565">
        <f t="shared" si="115"/>
        <v>0</v>
      </c>
      <c r="J212" s="575">
        <f>'R.P. SEMANAL'!P212</f>
        <v>0</v>
      </c>
      <c r="K212" s="565">
        <f t="shared" si="116"/>
        <v>0</v>
      </c>
      <c r="L212" s="565">
        <f t="shared" si="117"/>
        <v>0</v>
      </c>
      <c r="M212" s="575">
        <f>'R.P. SEMANAL'!R212</f>
        <v>0</v>
      </c>
      <c r="N212" s="565">
        <f t="shared" si="109"/>
        <v>0</v>
      </c>
      <c r="O212" s="565">
        <f t="shared" si="118"/>
        <v>0</v>
      </c>
      <c r="P212" s="575">
        <f>'R.P. SEMANAL'!T212</f>
        <v>0</v>
      </c>
      <c r="Q212" s="565">
        <f t="shared" si="119"/>
        <v>0</v>
      </c>
      <c r="R212" s="565">
        <f t="shared" si="120"/>
        <v>0</v>
      </c>
      <c r="S212" s="575">
        <f>'R.P. SEMANAL'!V212</f>
        <v>0</v>
      </c>
      <c r="T212" s="835">
        <f t="shared" si="121"/>
        <v>0</v>
      </c>
      <c r="U212" s="835">
        <f t="shared" si="122"/>
        <v>0</v>
      </c>
      <c r="V212" s="575">
        <f>'R.P. SEMANAL'!X212</f>
        <v>0</v>
      </c>
      <c r="W212" s="565">
        <f t="shared" si="110"/>
        <v>0</v>
      </c>
      <c r="X212" s="565">
        <f t="shared" si="123"/>
        <v>0</v>
      </c>
      <c r="Y212" s="575">
        <f>'R.P. SEMANAL'!Z212</f>
        <v>0</v>
      </c>
      <c r="Z212" s="565">
        <f t="shared" si="124"/>
        <v>0</v>
      </c>
      <c r="AA212" s="565">
        <f t="shared" si="125"/>
        <v>0</v>
      </c>
      <c r="AB212" s="575">
        <f>'R.P. SEMANAL'!AB212</f>
        <v>0</v>
      </c>
      <c r="AC212" s="565">
        <f t="shared" si="126"/>
        <v>0</v>
      </c>
      <c r="AD212" s="565">
        <f t="shared" si="127"/>
        <v>0</v>
      </c>
      <c r="AE212" s="575">
        <f>'R.P. SEMANAL'!AD212</f>
        <v>0</v>
      </c>
      <c r="AF212" s="565">
        <f t="shared" si="128"/>
        <v>0</v>
      </c>
      <c r="AG212" s="565">
        <f t="shared" si="129"/>
        <v>0</v>
      </c>
      <c r="AH212" s="575">
        <f>'R.P. SEMANAL'!AF212</f>
        <v>0</v>
      </c>
      <c r="AI212" s="565">
        <f t="shared" si="130"/>
        <v>0</v>
      </c>
      <c r="AJ212" s="565">
        <f t="shared" si="131"/>
        <v>0</v>
      </c>
      <c r="AK212" s="575">
        <f>'R.P. SEMANAL'!AH212</f>
        <v>0</v>
      </c>
      <c r="AL212" s="565">
        <f t="shared" si="132"/>
        <v>0</v>
      </c>
      <c r="AM212" s="565">
        <f t="shared" si="133"/>
        <v>0</v>
      </c>
      <c r="AN212" s="575">
        <f>'R.P. SEMANAL'!AJ212</f>
        <v>0</v>
      </c>
      <c r="AO212" s="565">
        <f t="shared" si="111"/>
        <v>0</v>
      </c>
      <c r="AP212" s="565">
        <f t="shared" si="134"/>
        <v>0</v>
      </c>
      <c r="AQ212" s="575">
        <f>'R.P. SEMANAL'!AL212</f>
        <v>0</v>
      </c>
      <c r="AR212" s="565">
        <f t="shared" si="135"/>
        <v>0</v>
      </c>
      <c r="AS212" s="565">
        <f t="shared" si="136"/>
        <v>0</v>
      </c>
      <c r="AT212" s="575">
        <f>'R.P. SEMANAL'!AN212</f>
        <v>0</v>
      </c>
      <c r="AU212" s="565">
        <f t="shared" si="137"/>
        <v>0</v>
      </c>
      <c r="AV212" s="565">
        <f t="shared" si="138"/>
        <v>0</v>
      </c>
      <c r="AW212" s="575">
        <f>'R.P. SEMANAL'!AP212</f>
        <v>0</v>
      </c>
      <c r="AX212" s="636">
        <f t="shared" si="139"/>
        <v>0</v>
      </c>
      <c r="AY212" s="775">
        <f t="shared" si="140"/>
        <v>0</v>
      </c>
      <c r="AZ212" s="847">
        <f t="shared" si="108"/>
        <v>0</v>
      </c>
      <c r="BA212" s="846">
        <f t="shared" si="108"/>
        <v>0</v>
      </c>
      <c r="BB212" s="849">
        <f t="shared" si="142"/>
        <v>0</v>
      </c>
      <c r="BC212" s="782"/>
      <c r="BD212" s="633">
        <f>'R.P. SEMANAL'!BZ212</f>
        <v>0</v>
      </c>
      <c r="BE212" s="633">
        <f>'R.P. SEMANAL'!CB212</f>
        <v>0</v>
      </c>
      <c r="BF212" s="633">
        <f>'R.P. SEMANAL'!CD212</f>
        <v>0</v>
      </c>
      <c r="BG212" s="633">
        <f>'R.P. SEMANAL'!CF212</f>
        <v>0</v>
      </c>
      <c r="BH212" s="633">
        <f>'R.P. SEMANAL'!CH212</f>
        <v>0</v>
      </c>
      <c r="BI212" s="633">
        <f>'R.P. SEMANAL'!CJ212</f>
        <v>0</v>
      </c>
      <c r="BJ212" s="633">
        <f>'R.P. SEMANAL'!CL212</f>
        <v>0</v>
      </c>
      <c r="BK212" s="633">
        <f>'R.P. SEMANAL'!CN212</f>
        <v>0</v>
      </c>
      <c r="BL212" s="633">
        <f>'R.P. SEMANAL'!CP212</f>
        <v>0</v>
      </c>
      <c r="BM212" s="858">
        <f t="shared" si="141"/>
        <v>0</v>
      </c>
      <c r="BN212" s="1018" t="str">
        <f>IF('R.P. SEMANAL'!CX212="","",'R.P. SEMANAL'!CX212)</f>
        <v/>
      </c>
      <c r="BO212" s="1019"/>
      <c r="BP212" s="1020"/>
    </row>
    <row r="213" spans="1:68" ht="22.5" customHeight="1" x14ac:dyDescent="0.2">
      <c r="A213" s="1027"/>
      <c r="B213" s="862" t="str">
        <f>IF('R.P. SEMANAL'!J213="","",'R.P. SEMANAL'!J213)</f>
        <v/>
      </c>
      <c r="C213" s="577" t="str">
        <f>IF('R.P. SEMANAL'!K213="","",'R.P. SEMANAL'!K213)</f>
        <v/>
      </c>
      <c r="D213" s="575">
        <f>'R.P. SEMANAL'!L213</f>
        <v>0</v>
      </c>
      <c r="E213" s="576">
        <f t="shared" si="112"/>
        <v>0</v>
      </c>
      <c r="F213" s="576">
        <f t="shared" si="113"/>
        <v>0</v>
      </c>
      <c r="G213" s="575">
        <f>'R.P. SEMANAL'!N213</f>
        <v>0</v>
      </c>
      <c r="H213" s="565">
        <f t="shared" si="114"/>
        <v>0</v>
      </c>
      <c r="I213" s="565">
        <f t="shared" si="115"/>
        <v>0</v>
      </c>
      <c r="J213" s="575">
        <f>'R.P. SEMANAL'!P213</f>
        <v>0</v>
      </c>
      <c r="K213" s="565">
        <f t="shared" si="116"/>
        <v>0</v>
      </c>
      <c r="L213" s="565">
        <f t="shared" si="117"/>
        <v>0</v>
      </c>
      <c r="M213" s="575">
        <f>'R.P. SEMANAL'!R213</f>
        <v>0</v>
      </c>
      <c r="N213" s="565">
        <f t="shared" si="109"/>
        <v>0</v>
      </c>
      <c r="O213" s="565">
        <f t="shared" si="118"/>
        <v>0</v>
      </c>
      <c r="P213" s="575">
        <f>'R.P. SEMANAL'!T213</f>
        <v>0</v>
      </c>
      <c r="Q213" s="565">
        <f t="shared" si="119"/>
        <v>0</v>
      </c>
      <c r="R213" s="565">
        <f t="shared" si="120"/>
        <v>0</v>
      </c>
      <c r="S213" s="575">
        <f>'R.P. SEMANAL'!V213</f>
        <v>0</v>
      </c>
      <c r="T213" s="835">
        <f t="shared" si="121"/>
        <v>0</v>
      </c>
      <c r="U213" s="835">
        <f t="shared" si="122"/>
        <v>0</v>
      </c>
      <c r="V213" s="575">
        <f>'R.P. SEMANAL'!X213</f>
        <v>0</v>
      </c>
      <c r="W213" s="565">
        <f t="shared" si="110"/>
        <v>0</v>
      </c>
      <c r="X213" s="565">
        <f t="shared" si="123"/>
        <v>0</v>
      </c>
      <c r="Y213" s="575">
        <f>'R.P. SEMANAL'!Z213</f>
        <v>0</v>
      </c>
      <c r="Z213" s="565">
        <f t="shared" si="124"/>
        <v>0</v>
      </c>
      <c r="AA213" s="565">
        <f t="shared" si="125"/>
        <v>0</v>
      </c>
      <c r="AB213" s="575">
        <f>'R.P. SEMANAL'!AB213</f>
        <v>0</v>
      </c>
      <c r="AC213" s="565">
        <f t="shared" si="126"/>
        <v>0</v>
      </c>
      <c r="AD213" s="565">
        <f t="shared" si="127"/>
        <v>0</v>
      </c>
      <c r="AE213" s="575">
        <f>'R.P. SEMANAL'!AD213</f>
        <v>0</v>
      </c>
      <c r="AF213" s="565">
        <f t="shared" si="128"/>
        <v>0</v>
      </c>
      <c r="AG213" s="565">
        <f t="shared" si="129"/>
        <v>0</v>
      </c>
      <c r="AH213" s="575">
        <f>'R.P. SEMANAL'!AF213</f>
        <v>0</v>
      </c>
      <c r="AI213" s="565">
        <f t="shared" si="130"/>
        <v>0</v>
      </c>
      <c r="AJ213" s="565">
        <f t="shared" si="131"/>
        <v>0</v>
      </c>
      <c r="AK213" s="575">
        <f>'R.P. SEMANAL'!AH213</f>
        <v>0</v>
      </c>
      <c r="AL213" s="565">
        <f t="shared" si="132"/>
        <v>0</v>
      </c>
      <c r="AM213" s="565">
        <f t="shared" si="133"/>
        <v>0</v>
      </c>
      <c r="AN213" s="575">
        <f>'R.P. SEMANAL'!AJ213</f>
        <v>0</v>
      </c>
      <c r="AO213" s="565">
        <f t="shared" si="111"/>
        <v>0</v>
      </c>
      <c r="AP213" s="565">
        <f t="shared" si="134"/>
        <v>0</v>
      </c>
      <c r="AQ213" s="575">
        <f>'R.P. SEMANAL'!AL213</f>
        <v>0</v>
      </c>
      <c r="AR213" s="565">
        <f t="shared" si="135"/>
        <v>0</v>
      </c>
      <c r="AS213" s="565">
        <f t="shared" si="136"/>
        <v>0</v>
      </c>
      <c r="AT213" s="575">
        <f>'R.P. SEMANAL'!AN213</f>
        <v>0</v>
      </c>
      <c r="AU213" s="565">
        <f t="shared" si="137"/>
        <v>0</v>
      </c>
      <c r="AV213" s="565">
        <f t="shared" si="138"/>
        <v>0</v>
      </c>
      <c r="AW213" s="575">
        <f>'R.P. SEMANAL'!AP213</f>
        <v>0</v>
      </c>
      <c r="AX213" s="636">
        <f t="shared" si="139"/>
        <v>0</v>
      </c>
      <c r="AY213" s="775">
        <f t="shared" si="140"/>
        <v>0</v>
      </c>
      <c r="AZ213" s="847">
        <f t="shared" si="108"/>
        <v>0</v>
      </c>
      <c r="BA213" s="846">
        <f t="shared" si="108"/>
        <v>0</v>
      </c>
      <c r="BB213" s="849">
        <f t="shared" si="142"/>
        <v>0</v>
      </c>
      <c r="BC213" s="782"/>
      <c r="BD213" s="633">
        <f>'R.P. SEMANAL'!BZ213</f>
        <v>0</v>
      </c>
      <c r="BE213" s="633">
        <f>'R.P. SEMANAL'!CB213</f>
        <v>0</v>
      </c>
      <c r="BF213" s="633">
        <f>'R.P. SEMANAL'!CD213</f>
        <v>0</v>
      </c>
      <c r="BG213" s="633">
        <f>'R.P. SEMANAL'!CF213</f>
        <v>0</v>
      </c>
      <c r="BH213" s="633">
        <f>'R.P. SEMANAL'!CH213</f>
        <v>0</v>
      </c>
      <c r="BI213" s="633">
        <f>'R.P. SEMANAL'!CJ213</f>
        <v>0</v>
      </c>
      <c r="BJ213" s="633">
        <f>'R.P. SEMANAL'!CL213</f>
        <v>0</v>
      </c>
      <c r="BK213" s="633">
        <f>'R.P. SEMANAL'!CN213</f>
        <v>0</v>
      </c>
      <c r="BL213" s="633">
        <f>'R.P. SEMANAL'!CP213</f>
        <v>0</v>
      </c>
      <c r="BM213" s="858">
        <f t="shared" si="141"/>
        <v>0</v>
      </c>
      <c r="BN213" s="1018" t="str">
        <f>IF('R.P. SEMANAL'!CX213="","",'R.P. SEMANAL'!CX213)</f>
        <v/>
      </c>
      <c r="BO213" s="1019"/>
      <c r="BP213" s="1020"/>
    </row>
    <row r="214" spans="1:68" ht="22.5" customHeight="1" x14ac:dyDescent="0.2">
      <c r="A214" s="1027"/>
      <c r="B214" s="862" t="str">
        <f>IF('R.P. SEMANAL'!J214="","",'R.P. SEMANAL'!J214)</f>
        <v/>
      </c>
      <c r="C214" s="577" t="str">
        <f>IF('R.P. SEMANAL'!K214="","",'R.P. SEMANAL'!K214)</f>
        <v/>
      </c>
      <c r="D214" s="575">
        <f>'R.P. SEMANAL'!L214</f>
        <v>0</v>
      </c>
      <c r="E214" s="576">
        <f t="shared" si="112"/>
        <v>0</v>
      </c>
      <c r="F214" s="576">
        <f t="shared" si="113"/>
        <v>0</v>
      </c>
      <c r="G214" s="575">
        <f>'R.P. SEMANAL'!N214</f>
        <v>0</v>
      </c>
      <c r="H214" s="565">
        <f t="shared" si="114"/>
        <v>0</v>
      </c>
      <c r="I214" s="565">
        <f t="shared" si="115"/>
        <v>0</v>
      </c>
      <c r="J214" s="575">
        <f>'R.P. SEMANAL'!P214</f>
        <v>0</v>
      </c>
      <c r="K214" s="565">
        <f t="shared" si="116"/>
        <v>0</v>
      </c>
      <c r="L214" s="565">
        <f t="shared" si="117"/>
        <v>0</v>
      </c>
      <c r="M214" s="575">
        <f>'R.P. SEMANAL'!R214</f>
        <v>0</v>
      </c>
      <c r="N214" s="565">
        <f t="shared" si="109"/>
        <v>0</v>
      </c>
      <c r="O214" s="565">
        <f t="shared" si="118"/>
        <v>0</v>
      </c>
      <c r="P214" s="575">
        <f>'R.P. SEMANAL'!T214</f>
        <v>0</v>
      </c>
      <c r="Q214" s="565">
        <f t="shared" si="119"/>
        <v>0</v>
      </c>
      <c r="R214" s="565">
        <f t="shared" si="120"/>
        <v>0</v>
      </c>
      <c r="S214" s="575">
        <f>'R.P. SEMANAL'!V214</f>
        <v>0</v>
      </c>
      <c r="T214" s="835">
        <f t="shared" si="121"/>
        <v>0</v>
      </c>
      <c r="U214" s="835">
        <f t="shared" si="122"/>
        <v>0</v>
      </c>
      <c r="V214" s="575">
        <f>'R.P. SEMANAL'!X214</f>
        <v>0</v>
      </c>
      <c r="W214" s="565">
        <f t="shared" si="110"/>
        <v>0</v>
      </c>
      <c r="X214" s="565">
        <f t="shared" si="123"/>
        <v>0</v>
      </c>
      <c r="Y214" s="575">
        <f>'R.P. SEMANAL'!Z214</f>
        <v>0</v>
      </c>
      <c r="Z214" s="565">
        <f t="shared" si="124"/>
        <v>0</v>
      </c>
      <c r="AA214" s="565">
        <f t="shared" si="125"/>
        <v>0</v>
      </c>
      <c r="AB214" s="575">
        <f>'R.P. SEMANAL'!AB214</f>
        <v>0</v>
      </c>
      <c r="AC214" s="565">
        <f t="shared" si="126"/>
        <v>0</v>
      </c>
      <c r="AD214" s="565">
        <f t="shared" si="127"/>
        <v>0</v>
      </c>
      <c r="AE214" s="575">
        <f>'R.P. SEMANAL'!AD214</f>
        <v>0</v>
      </c>
      <c r="AF214" s="565">
        <f t="shared" si="128"/>
        <v>0</v>
      </c>
      <c r="AG214" s="565">
        <f t="shared" si="129"/>
        <v>0</v>
      </c>
      <c r="AH214" s="575">
        <f>'R.P. SEMANAL'!AF214</f>
        <v>0</v>
      </c>
      <c r="AI214" s="565">
        <f t="shared" si="130"/>
        <v>0</v>
      </c>
      <c r="AJ214" s="565">
        <f t="shared" si="131"/>
        <v>0</v>
      </c>
      <c r="AK214" s="575">
        <f>'R.P. SEMANAL'!AH214</f>
        <v>0</v>
      </c>
      <c r="AL214" s="565">
        <f t="shared" si="132"/>
        <v>0</v>
      </c>
      <c r="AM214" s="565">
        <f t="shared" si="133"/>
        <v>0</v>
      </c>
      <c r="AN214" s="575">
        <f>'R.P. SEMANAL'!AJ214</f>
        <v>0</v>
      </c>
      <c r="AO214" s="565">
        <f t="shared" si="111"/>
        <v>0</v>
      </c>
      <c r="AP214" s="565">
        <f t="shared" si="134"/>
        <v>0</v>
      </c>
      <c r="AQ214" s="575">
        <f>'R.P. SEMANAL'!AL214</f>
        <v>0</v>
      </c>
      <c r="AR214" s="565">
        <f t="shared" si="135"/>
        <v>0</v>
      </c>
      <c r="AS214" s="565">
        <f t="shared" si="136"/>
        <v>0</v>
      </c>
      <c r="AT214" s="575">
        <f>'R.P. SEMANAL'!AN214</f>
        <v>0</v>
      </c>
      <c r="AU214" s="565">
        <f t="shared" si="137"/>
        <v>0</v>
      </c>
      <c r="AV214" s="565">
        <f t="shared" si="138"/>
        <v>0</v>
      </c>
      <c r="AW214" s="575">
        <f>'R.P. SEMANAL'!AP214</f>
        <v>0</v>
      </c>
      <c r="AX214" s="636">
        <f t="shared" si="139"/>
        <v>0</v>
      </c>
      <c r="AY214" s="775">
        <f t="shared" si="140"/>
        <v>0</v>
      </c>
      <c r="AZ214" s="847">
        <f t="shared" si="108"/>
        <v>0</v>
      </c>
      <c r="BA214" s="846">
        <f t="shared" si="108"/>
        <v>0</v>
      </c>
      <c r="BB214" s="849">
        <f t="shared" si="142"/>
        <v>0</v>
      </c>
      <c r="BC214" s="782"/>
      <c r="BD214" s="633">
        <f>'R.P. SEMANAL'!BZ214</f>
        <v>0</v>
      </c>
      <c r="BE214" s="633">
        <f>'R.P. SEMANAL'!CB214</f>
        <v>0</v>
      </c>
      <c r="BF214" s="633">
        <f>'R.P. SEMANAL'!CD214</f>
        <v>0</v>
      </c>
      <c r="BG214" s="633">
        <f>'R.P. SEMANAL'!CF214</f>
        <v>0</v>
      </c>
      <c r="BH214" s="633">
        <f>'R.P. SEMANAL'!CH214</f>
        <v>0</v>
      </c>
      <c r="BI214" s="633">
        <f>'R.P. SEMANAL'!CJ214</f>
        <v>0</v>
      </c>
      <c r="BJ214" s="633">
        <f>'R.P. SEMANAL'!CL214</f>
        <v>0</v>
      </c>
      <c r="BK214" s="633">
        <f>'R.P. SEMANAL'!CN214</f>
        <v>0</v>
      </c>
      <c r="BL214" s="633">
        <f>'R.P. SEMANAL'!CP214</f>
        <v>0</v>
      </c>
      <c r="BM214" s="858">
        <f t="shared" si="141"/>
        <v>0</v>
      </c>
      <c r="BN214" s="1018" t="str">
        <f>IF('R.P. SEMANAL'!CX214="","",'R.P. SEMANAL'!CX214)</f>
        <v/>
      </c>
      <c r="BO214" s="1019"/>
      <c r="BP214" s="1020"/>
    </row>
    <row r="215" spans="1:68" ht="22.5" customHeight="1" x14ac:dyDescent="0.2">
      <c r="A215" s="1027"/>
      <c r="B215" s="862" t="str">
        <f>IF('R.P. SEMANAL'!J215="","",'R.P. SEMANAL'!J215)</f>
        <v/>
      </c>
      <c r="C215" s="577" t="str">
        <f>IF('R.P. SEMANAL'!K215="","",'R.P. SEMANAL'!K215)</f>
        <v/>
      </c>
      <c r="D215" s="575">
        <f>'R.P. SEMANAL'!L215</f>
        <v>0</v>
      </c>
      <c r="E215" s="576">
        <f t="shared" si="112"/>
        <v>0</v>
      </c>
      <c r="F215" s="576">
        <f t="shared" si="113"/>
        <v>0</v>
      </c>
      <c r="G215" s="575">
        <f>'R.P. SEMANAL'!N215</f>
        <v>0</v>
      </c>
      <c r="H215" s="565">
        <f t="shared" si="114"/>
        <v>0</v>
      </c>
      <c r="I215" s="565">
        <f t="shared" si="115"/>
        <v>0</v>
      </c>
      <c r="J215" s="575">
        <f>'R.P. SEMANAL'!P215</f>
        <v>0</v>
      </c>
      <c r="K215" s="565">
        <f t="shared" si="116"/>
        <v>0</v>
      </c>
      <c r="L215" s="565">
        <f t="shared" si="117"/>
        <v>0</v>
      </c>
      <c r="M215" s="575">
        <f>'R.P. SEMANAL'!R215</f>
        <v>0</v>
      </c>
      <c r="N215" s="565">
        <f t="shared" si="109"/>
        <v>0</v>
      </c>
      <c r="O215" s="565">
        <f t="shared" si="118"/>
        <v>0</v>
      </c>
      <c r="P215" s="575">
        <f>'R.P. SEMANAL'!T215</f>
        <v>0</v>
      </c>
      <c r="Q215" s="565">
        <f t="shared" si="119"/>
        <v>0</v>
      </c>
      <c r="R215" s="565">
        <f t="shared" si="120"/>
        <v>0</v>
      </c>
      <c r="S215" s="575">
        <f>'R.P. SEMANAL'!V215</f>
        <v>0</v>
      </c>
      <c r="T215" s="835">
        <f t="shared" si="121"/>
        <v>0</v>
      </c>
      <c r="U215" s="835">
        <f t="shared" si="122"/>
        <v>0</v>
      </c>
      <c r="V215" s="575">
        <f>'R.P. SEMANAL'!X215</f>
        <v>0</v>
      </c>
      <c r="W215" s="565">
        <f t="shared" si="110"/>
        <v>0</v>
      </c>
      <c r="X215" s="565">
        <f t="shared" si="123"/>
        <v>0</v>
      </c>
      <c r="Y215" s="575">
        <f>'R.P. SEMANAL'!Z215</f>
        <v>0</v>
      </c>
      <c r="Z215" s="565">
        <f t="shared" si="124"/>
        <v>0</v>
      </c>
      <c r="AA215" s="565">
        <f t="shared" si="125"/>
        <v>0</v>
      </c>
      <c r="AB215" s="575">
        <f>'R.P. SEMANAL'!AB215</f>
        <v>0</v>
      </c>
      <c r="AC215" s="565">
        <f t="shared" si="126"/>
        <v>0</v>
      </c>
      <c r="AD215" s="565">
        <f t="shared" si="127"/>
        <v>0</v>
      </c>
      <c r="AE215" s="575">
        <f>'R.P. SEMANAL'!AD215</f>
        <v>0</v>
      </c>
      <c r="AF215" s="565">
        <f t="shared" si="128"/>
        <v>0</v>
      </c>
      <c r="AG215" s="565">
        <f t="shared" si="129"/>
        <v>0</v>
      </c>
      <c r="AH215" s="575">
        <f>'R.P. SEMANAL'!AF215</f>
        <v>0</v>
      </c>
      <c r="AI215" s="565">
        <f t="shared" si="130"/>
        <v>0</v>
      </c>
      <c r="AJ215" s="565">
        <f t="shared" si="131"/>
        <v>0</v>
      </c>
      <c r="AK215" s="575">
        <f>'R.P. SEMANAL'!AH215</f>
        <v>0</v>
      </c>
      <c r="AL215" s="565">
        <f t="shared" si="132"/>
        <v>0</v>
      </c>
      <c r="AM215" s="565">
        <f t="shared" si="133"/>
        <v>0</v>
      </c>
      <c r="AN215" s="575">
        <f>'R.P. SEMANAL'!AJ215</f>
        <v>0</v>
      </c>
      <c r="AO215" s="565">
        <f t="shared" si="111"/>
        <v>0</v>
      </c>
      <c r="AP215" s="565">
        <f t="shared" si="134"/>
        <v>0</v>
      </c>
      <c r="AQ215" s="575">
        <f>'R.P. SEMANAL'!AL215</f>
        <v>0</v>
      </c>
      <c r="AR215" s="565">
        <f t="shared" si="135"/>
        <v>0</v>
      </c>
      <c r="AS215" s="565">
        <f t="shared" si="136"/>
        <v>0</v>
      </c>
      <c r="AT215" s="575">
        <f>'R.P. SEMANAL'!AN215</f>
        <v>0</v>
      </c>
      <c r="AU215" s="565">
        <f t="shared" si="137"/>
        <v>0</v>
      </c>
      <c r="AV215" s="565">
        <f t="shared" si="138"/>
        <v>0</v>
      </c>
      <c r="AW215" s="575">
        <f>'R.P. SEMANAL'!AP215</f>
        <v>0</v>
      </c>
      <c r="AX215" s="636">
        <f t="shared" si="139"/>
        <v>0</v>
      </c>
      <c r="AY215" s="775">
        <f t="shared" si="140"/>
        <v>0</v>
      </c>
      <c r="AZ215" s="847">
        <f t="shared" si="108"/>
        <v>0</v>
      </c>
      <c r="BA215" s="846">
        <f t="shared" si="108"/>
        <v>0</v>
      </c>
      <c r="BB215" s="849">
        <f t="shared" si="142"/>
        <v>0</v>
      </c>
      <c r="BC215" s="782"/>
      <c r="BD215" s="633">
        <f>'R.P. SEMANAL'!BZ215</f>
        <v>0</v>
      </c>
      <c r="BE215" s="633">
        <f>'R.P. SEMANAL'!CB215</f>
        <v>0</v>
      </c>
      <c r="BF215" s="633">
        <f>'R.P. SEMANAL'!CD215</f>
        <v>0</v>
      </c>
      <c r="BG215" s="633">
        <f>'R.P. SEMANAL'!CF215</f>
        <v>0</v>
      </c>
      <c r="BH215" s="633">
        <f>'R.P. SEMANAL'!CH215</f>
        <v>0</v>
      </c>
      <c r="BI215" s="633">
        <f>'R.P. SEMANAL'!CJ215</f>
        <v>0</v>
      </c>
      <c r="BJ215" s="633">
        <f>'R.P. SEMANAL'!CL215</f>
        <v>0</v>
      </c>
      <c r="BK215" s="633">
        <f>'R.P. SEMANAL'!CN215</f>
        <v>0</v>
      </c>
      <c r="BL215" s="633">
        <f>'R.P. SEMANAL'!CP215</f>
        <v>0</v>
      </c>
      <c r="BM215" s="858">
        <f t="shared" si="141"/>
        <v>0</v>
      </c>
      <c r="BN215" s="1018" t="str">
        <f>IF('R.P. SEMANAL'!CX215="","",'R.P. SEMANAL'!CX215)</f>
        <v/>
      </c>
      <c r="BO215" s="1019"/>
      <c r="BP215" s="1020"/>
    </row>
    <row r="216" spans="1:68" ht="22.5" customHeight="1" x14ac:dyDescent="0.2">
      <c r="A216" s="1027"/>
      <c r="B216" s="862" t="str">
        <f>IF('R.P. SEMANAL'!J216="","",'R.P. SEMANAL'!J216)</f>
        <v/>
      </c>
      <c r="C216" s="577" t="str">
        <f>IF('R.P. SEMANAL'!K216="","",'R.P. SEMANAL'!K216)</f>
        <v/>
      </c>
      <c r="D216" s="575">
        <f>'R.P. SEMANAL'!L216</f>
        <v>0</v>
      </c>
      <c r="E216" s="576">
        <f t="shared" si="112"/>
        <v>0</v>
      </c>
      <c r="F216" s="576">
        <f t="shared" si="113"/>
        <v>0</v>
      </c>
      <c r="G216" s="575">
        <f>'R.P. SEMANAL'!N216</f>
        <v>0</v>
      </c>
      <c r="H216" s="565">
        <f t="shared" si="114"/>
        <v>0</v>
      </c>
      <c r="I216" s="565">
        <f t="shared" si="115"/>
        <v>0</v>
      </c>
      <c r="J216" s="575">
        <f>'R.P. SEMANAL'!P216</f>
        <v>0</v>
      </c>
      <c r="K216" s="565">
        <f t="shared" si="116"/>
        <v>0</v>
      </c>
      <c r="L216" s="565">
        <f t="shared" si="117"/>
        <v>0</v>
      </c>
      <c r="M216" s="575">
        <f>'R.P. SEMANAL'!R216</f>
        <v>0</v>
      </c>
      <c r="N216" s="565">
        <f t="shared" si="109"/>
        <v>0</v>
      </c>
      <c r="O216" s="565">
        <f t="shared" si="118"/>
        <v>0</v>
      </c>
      <c r="P216" s="575">
        <f>'R.P. SEMANAL'!T216</f>
        <v>0</v>
      </c>
      <c r="Q216" s="565">
        <f t="shared" si="119"/>
        <v>0</v>
      </c>
      <c r="R216" s="565">
        <f t="shared" si="120"/>
        <v>0</v>
      </c>
      <c r="S216" s="575">
        <f>'R.P. SEMANAL'!V216</f>
        <v>0</v>
      </c>
      <c r="T216" s="835">
        <f t="shared" si="121"/>
        <v>0</v>
      </c>
      <c r="U216" s="835">
        <f t="shared" si="122"/>
        <v>0</v>
      </c>
      <c r="V216" s="575">
        <f>'R.P. SEMANAL'!X216</f>
        <v>0</v>
      </c>
      <c r="W216" s="565">
        <f t="shared" si="110"/>
        <v>0</v>
      </c>
      <c r="X216" s="565">
        <f t="shared" si="123"/>
        <v>0</v>
      </c>
      <c r="Y216" s="575">
        <f>'R.P. SEMANAL'!Z216</f>
        <v>0</v>
      </c>
      <c r="Z216" s="565">
        <f t="shared" si="124"/>
        <v>0</v>
      </c>
      <c r="AA216" s="565">
        <f t="shared" si="125"/>
        <v>0</v>
      </c>
      <c r="AB216" s="575">
        <f>'R.P. SEMANAL'!AB216</f>
        <v>0</v>
      </c>
      <c r="AC216" s="565">
        <f t="shared" si="126"/>
        <v>0</v>
      </c>
      <c r="AD216" s="565">
        <f t="shared" si="127"/>
        <v>0</v>
      </c>
      <c r="AE216" s="575">
        <f>'R.P. SEMANAL'!AD216</f>
        <v>0</v>
      </c>
      <c r="AF216" s="565">
        <f t="shared" si="128"/>
        <v>0</v>
      </c>
      <c r="AG216" s="565">
        <f t="shared" si="129"/>
        <v>0</v>
      </c>
      <c r="AH216" s="575">
        <f>'R.P. SEMANAL'!AF216</f>
        <v>0</v>
      </c>
      <c r="AI216" s="565">
        <f t="shared" si="130"/>
        <v>0</v>
      </c>
      <c r="AJ216" s="565">
        <f t="shared" si="131"/>
        <v>0</v>
      </c>
      <c r="AK216" s="575">
        <f>'R.P. SEMANAL'!AH216</f>
        <v>0</v>
      </c>
      <c r="AL216" s="565">
        <f t="shared" si="132"/>
        <v>0</v>
      </c>
      <c r="AM216" s="565">
        <f t="shared" si="133"/>
        <v>0</v>
      </c>
      <c r="AN216" s="575">
        <f>'R.P. SEMANAL'!AJ216</f>
        <v>0</v>
      </c>
      <c r="AO216" s="565">
        <f t="shared" si="111"/>
        <v>0</v>
      </c>
      <c r="AP216" s="565">
        <f t="shared" si="134"/>
        <v>0</v>
      </c>
      <c r="AQ216" s="575">
        <f>'R.P. SEMANAL'!AL216</f>
        <v>0</v>
      </c>
      <c r="AR216" s="565">
        <f t="shared" si="135"/>
        <v>0</v>
      </c>
      <c r="AS216" s="565">
        <f t="shared" si="136"/>
        <v>0</v>
      </c>
      <c r="AT216" s="575">
        <f>'R.P. SEMANAL'!AN216</f>
        <v>0</v>
      </c>
      <c r="AU216" s="565">
        <f t="shared" si="137"/>
        <v>0</v>
      </c>
      <c r="AV216" s="565">
        <f t="shared" si="138"/>
        <v>0</v>
      </c>
      <c r="AW216" s="575">
        <f>'R.P. SEMANAL'!AP216</f>
        <v>0</v>
      </c>
      <c r="AX216" s="636">
        <f t="shared" si="139"/>
        <v>0</v>
      </c>
      <c r="AY216" s="775">
        <f t="shared" si="140"/>
        <v>0</v>
      </c>
      <c r="AZ216" s="847">
        <f t="shared" si="108"/>
        <v>0</v>
      </c>
      <c r="BA216" s="846">
        <f t="shared" si="108"/>
        <v>0</v>
      </c>
      <c r="BB216" s="849">
        <f t="shared" si="142"/>
        <v>0</v>
      </c>
      <c r="BC216" s="782"/>
      <c r="BD216" s="633">
        <f>'R.P. SEMANAL'!BZ216</f>
        <v>0</v>
      </c>
      <c r="BE216" s="633">
        <f>'R.P. SEMANAL'!CB216</f>
        <v>0</v>
      </c>
      <c r="BF216" s="633">
        <f>'R.P. SEMANAL'!CD216</f>
        <v>0</v>
      </c>
      <c r="BG216" s="633">
        <f>'R.P. SEMANAL'!CF216</f>
        <v>0</v>
      </c>
      <c r="BH216" s="633">
        <f>'R.P. SEMANAL'!CH216</f>
        <v>0</v>
      </c>
      <c r="BI216" s="633">
        <f>'R.P. SEMANAL'!CJ216</f>
        <v>0</v>
      </c>
      <c r="BJ216" s="633">
        <f>'R.P. SEMANAL'!CL216</f>
        <v>0</v>
      </c>
      <c r="BK216" s="633">
        <f>'R.P. SEMANAL'!CN216</f>
        <v>0</v>
      </c>
      <c r="BL216" s="633">
        <f>'R.P. SEMANAL'!CP216</f>
        <v>0</v>
      </c>
      <c r="BM216" s="858">
        <f t="shared" si="141"/>
        <v>0</v>
      </c>
      <c r="BN216" s="1018" t="str">
        <f>IF('R.P. SEMANAL'!CX216="","",'R.P. SEMANAL'!CX216)</f>
        <v/>
      </c>
      <c r="BO216" s="1019"/>
      <c r="BP216" s="1020"/>
    </row>
    <row r="217" spans="1:68" ht="22.5" customHeight="1" x14ac:dyDescent="0.2">
      <c r="A217" s="1027"/>
      <c r="B217" s="862" t="str">
        <f>IF('R.P. SEMANAL'!J217="","",'R.P. SEMANAL'!J217)</f>
        <v/>
      </c>
      <c r="C217" s="577" t="str">
        <f>IF('R.P. SEMANAL'!K217="","",'R.P. SEMANAL'!K217)</f>
        <v/>
      </c>
      <c r="D217" s="575">
        <f>'R.P. SEMANAL'!L217</f>
        <v>0</v>
      </c>
      <c r="E217" s="576">
        <f t="shared" si="112"/>
        <v>0</v>
      </c>
      <c r="F217" s="576">
        <f t="shared" si="113"/>
        <v>0</v>
      </c>
      <c r="G217" s="575">
        <f>'R.P. SEMANAL'!N217</f>
        <v>0</v>
      </c>
      <c r="H217" s="565">
        <f t="shared" si="114"/>
        <v>0</v>
      </c>
      <c r="I217" s="565">
        <f t="shared" si="115"/>
        <v>0</v>
      </c>
      <c r="J217" s="575">
        <f>'R.P. SEMANAL'!P217</f>
        <v>0</v>
      </c>
      <c r="K217" s="565">
        <f t="shared" si="116"/>
        <v>0</v>
      </c>
      <c r="L217" s="565">
        <f t="shared" si="117"/>
        <v>0</v>
      </c>
      <c r="M217" s="575">
        <f>'R.P. SEMANAL'!R217</f>
        <v>0</v>
      </c>
      <c r="N217" s="565">
        <f t="shared" si="109"/>
        <v>0</v>
      </c>
      <c r="O217" s="565">
        <f t="shared" si="118"/>
        <v>0</v>
      </c>
      <c r="P217" s="575">
        <f>'R.P. SEMANAL'!T217</f>
        <v>0</v>
      </c>
      <c r="Q217" s="565">
        <f t="shared" si="119"/>
        <v>0</v>
      </c>
      <c r="R217" s="565">
        <f t="shared" si="120"/>
        <v>0</v>
      </c>
      <c r="S217" s="575">
        <f>'R.P. SEMANAL'!V217</f>
        <v>0</v>
      </c>
      <c r="T217" s="835">
        <f t="shared" si="121"/>
        <v>0</v>
      </c>
      <c r="U217" s="835">
        <f t="shared" si="122"/>
        <v>0</v>
      </c>
      <c r="V217" s="575">
        <f>'R.P. SEMANAL'!X217</f>
        <v>0</v>
      </c>
      <c r="W217" s="565">
        <f t="shared" si="110"/>
        <v>0</v>
      </c>
      <c r="X217" s="565">
        <f t="shared" si="123"/>
        <v>0</v>
      </c>
      <c r="Y217" s="575">
        <f>'R.P. SEMANAL'!Z217</f>
        <v>0</v>
      </c>
      <c r="Z217" s="565">
        <f t="shared" si="124"/>
        <v>0</v>
      </c>
      <c r="AA217" s="565">
        <f t="shared" si="125"/>
        <v>0</v>
      </c>
      <c r="AB217" s="575">
        <f>'R.P. SEMANAL'!AB217</f>
        <v>0</v>
      </c>
      <c r="AC217" s="565">
        <f t="shared" si="126"/>
        <v>0</v>
      </c>
      <c r="AD217" s="565">
        <f t="shared" si="127"/>
        <v>0</v>
      </c>
      <c r="AE217" s="575">
        <f>'R.P. SEMANAL'!AD217</f>
        <v>0</v>
      </c>
      <c r="AF217" s="565">
        <f t="shared" si="128"/>
        <v>0</v>
      </c>
      <c r="AG217" s="565">
        <f t="shared" si="129"/>
        <v>0</v>
      </c>
      <c r="AH217" s="575">
        <f>'R.P. SEMANAL'!AF217</f>
        <v>0</v>
      </c>
      <c r="AI217" s="565">
        <f t="shared" si="130"/>
        <v>0</v>
      </c>
      <c r="AJ217" s="565">
        <f t="shared" si="131"/>
        <v>0</v>
      </c>
      <c r="AK217" s="575">
        <f>'R.P. SEMANAL'!AH217</f>
        <v>0</v>
      </c>
      <c r="AL217" s="565">
        <f t="shared" si="132"/>
        <v>0</v>
      </c>
      <c r="AM217" s="565">
        <f t="shared" si="133"/>
        <v>0</v>
      </c>
      <c r="AN217" s="575">
        <f>'R.P. SEMANAL'!AJ217</f>
        <v>0</v>
      </c>
      <c r="AO217" s="565">
        <f t="shared" si="111"/>
        <v>0</v>
      </c>
      <c r="AP217" s="565">
        <f t="shared" si="134"/>
        <v>0</v>
      </c>
      <c r="AQ217" s="575">
        <f>'R.P. SEMANAL'!AL217</f>
        <v>0</v>
      </c>
      <c r="AR217" s="565">
        <f t="shared" si="135"/>
        <v>0</v>
      </c>
      <c r="AS217" s="565">
        <f t="shared" si="136"/>
        <v>0</v>
      </c>
      <c r="AT217" s="575">
        <f>'R.P. SEMANAL'!AN217</f>
        <v>0</v>
      </c>
      <c r="AU217" s="565">
        <f t="shared" si="137"/>
        <v>0</v>
      </c>
      <c r="AV217" s="565">
        <f t="shared" si="138"/>
        <v>0</v>
      </c>
      <c r="AW217" s="575">
        <f>'R.P. SEMANAL'!AP217</f>
        <v>0</v>
      </c>
      <c r="AX217" s="636">
        <f t="shared" si="139"/>
        <v>0</v>
      </c>
      <c r="AY217" s="775">
        <f t="shared" si="140"/>
        <v>0</v>
      </c>
      <c r="AZ217" s="847">
        <f t="shared" si="108"/>
        <v>0</v>
      </c>
      <c r="BA217" s="846">
        <f t="shared" si="108"/>
        <v>0</v>
      </c>
      <c r="BB217" s="849">
        <f t="shared" si="142"/>
        <v>0</v>
      </c>
      <c r="BC217" s="782"/>
      <c r="BD217" s="633">
        <f>'R.P. SEMANAL'!BZ217</f>
        <v>0</v>
      </c>
      <c r="BE217" s="633">
        <f>'R.P. SEMANAL'!CB217</f>
        <v>0</v>
      </c>
      <c r="BF217" s="633">
        <f>'R.P. SEMANAL'!CD217</f>
        <v>0</v>
      </c>
      <c r="BG217" s="633">
        <f>'R.P. SEMANAL'!CF217</f>
        <v>0</v>
      </c>
      <c r="BH217" s="633">
        <f>'R.P. SEMANAL'!CH217</f>
        <v>0</v>
      </c>
      <c r="BI217" s="633">
        <f>'R.P. SEMANAL'!CJ217</f>
        <v>0</v>
      </c>
      <c r="BJ217" s="633">
        <f>'R.P. SEMANAL'!CL217</f>
        <v>0</v>
      </c>
      <c r="BK217" s="633">
        <f>'R.P. SEMANAL'!CN217</f>
        <v>0</v>
      </c>
      <c r="BL217" s="633">
        <f>'R.P. SEMANAL'!CP217</f>
        <v>0</v>
      </c>
      <c r="BM217" s="858">
        <f t="shared" si="141"/>
        <v>0</v>
      </c>
      <c r="BN217" s="1018" t="str">
        <f>IF('R.P. SEMANAL'!CX217="","",'R.P. SEMANAL'!CX217)</f>
        <v/>
      </c>
      <c r="BO217" s="1019"/>
      <c r="BP217" s="1020"/>
    </row>
    <row r="218" spans="1:68" ht="22.5" customHeight="1" x14ac:dyDescent="0.2">
      <c r="A218" s="1027"/>
      <c r="B218" s="862" t="str">
        <f>IF('R.P. SEMANAL'!J218="","",'R.P. SEMANAL'!J218)</f>
        <v/>
      </c>
      <c r="C218" s="577" t="str">
        <f>IF('R.P. SEMANAL'!K218="","",'R.P. SEMANAL'!K218)</f>
        <v/>
      </c>
      <c r="D218" s="575">
        <f>'R.P. SEMANAL'!L218</f>
        <v>0</v>
      </c>
      <c r="E218" s="576">
        <f t="shared" si="112"/>
        <v>0</v>
      </c>
      <c r="F218" s="576">
        <f t="shared" si="113"/>
        <v>0</v>
      </c>
      <c r="G218" s="575">
        <f>'R.P. SEMANAL'!N218</f>
        <v>0</v>
      </c>
      <c r="H218" s="565">
        <f t="shared" si="114"/>
        <v>0</v>
      </c>
      <c r="I218" s="565">
        <f t="shared" si="115"/>
        <v>0</v>
      </c>
      <c r="J218" s="575">
        <f>'R.P. SEMANAL'!P218</f>
        <v>0</v>
      </c>
      <c r="K218" s="565">
        <f t="shared" si="116"/>
        <v>0</v>
      </c>
      <c r="L218" s="565">
        <f t="shared" si="117"/>
        <v>0</v>
      </c>
      <c r="M218" s="575">
        <f>'R.P. SEMANAL'!R218</f>
        <v>0</v>
      </c>
      <c r="N218" s="565">
        <f t="shared" si="109"/>
        <v>0</v>
      </c>
      <c r="O218" s="565">
        <f t="shared" si="118"/>
        <v>0</v>
      </c>
      <c r="P218" s="575">
        <f>'R.P. SEMANAL'!T218</f>
        <v>0</v>
      </c>
      <c r="Q218" s="565">
        <f t="shared" si="119"/>
        <v>0</v>
      </c>
      <c r="R218" s="565">
        <f t="shared" si="120"/>
        <v>0</v>
      </c>
      <c r="S218" s="575">
        <f>'R.P. SEMANAL'!V218</f>
        <v>0</v>
      </c>
      <c r="T218" s="835">
        <f t="shared" si="121"/>
        <v>0</v>
      </c>
      <c r="U218" s="835">
        <f t="shared" si="122"/>
        <v>0</v>
      </c>
      <c r="V218" s="575">
        <f>'R.P. SEMANAL'!X218</f>
        <v>0</v>
      </c>
      <c r="W218" s="565">
        <f t="shared" si="110"/>
        <v>0</v>
      </c>
      <c r="X218" s="565">
        <f t="shared" si="123"/>
        <v>0</v>
      </c>
      <c r="Y218" s="575">
        <f>'R.P. SEMANAL'!Z218</f>
        <v>0</v>
      </c>
      <c r="Z218" s="565">
        <f t="shared" si="124"/>
        <v>0</v>
      </c>
      <c r="AA218" s="565">
        <f t="shared" si="125"/>
        <v>0</v>
      </c>
      <c r="AB218" s="575">
        <f>'R.P. SEMANAL'!AB218</f>
        <v>0</v>
      </c>
      <c r="AC218" s="565">
        <f t="shared" si="126"/>
        <v>0</v>
      </c>
      <c r="AD218" s="565">
        <f t="shared" si="127"/>
        <v>0</v>
      </c>
      <c r="AE218" s="575">
        <f>'R.P. SEMANAL'!AD218</f>
        <v>0</v>
      </c>
      <c r="AF218" s="565">
        <f t="shared" si="128"/>
        <v>0</v>
      </c>
      <c r="AG218" s="565">
        <f t="shared" si="129"/>
        <v>0</v>
      </c>
      <c r="AH218" s="575">
        <f>'R.P. SEMANAL'!AF218</f>
        <v>0</v>
      </c>
      <c r="AI218" s="565">
        <f t="shared" si="130"/>
        <v>0</v>
      </c>
      <c r="AJ218" s="565">
        <f t="shared" si="131"/>
        <v>0</v>
      </c>
      <c r="AK218" s="575">
        <f>'R.P. SEMANAL'!AH218</f>
        <v>0</v>
      </c>
      <c r="AL218" s="565">
        <f t="shared" si="132"/>
        <v>0</v>
      </c>
      <c r="AM218" s="565">
        <f t="shared" si="133"/>
        <v>0</v>
      </c>
      <c r="AN218" s="575">
        <f>'R.P. SEMANAL'!AJ218</f>
        <v>0</v>
      </c>
      <c r="AO218" s="565">
        <f t="shared" si="111"/>
        <v>0</v>
      </c>
      <c r="AP218" s="565">
        <f t="shared" si="134"/>
        <v>0</v>
      </c>
      <c r="AQ218" s="575">
        <f>'R.P. SEMANAL'!AL218</f>
        <v>0</v>
      </c>
      <c r="AR218" s="565">
        <f t="shared" si="135"/>
        <v>0</v>
      </c>
      <c r="AS218" s="565">
        <f t="shared" si="136"/>
        <v>0</v>
      </c>
      <c r="AT218" s="575">
        <f>'R.P. SEMANAL'!AN218</f>
        <v>0</v>
      </c>
      <c r="AU218" s="565">
        <f t="shared" si="137"/>
        <v>0</v>
      </c>
      <c r="AV218" s="565">
        <f t="shared" si="138"/>
        <v>0</v>
      </c>
      <c r="AW218" s="575">
        <f>'R.P. SEMANAL'!AP218</f>
        <v>0</v>
      </c>
      <c r="AX218" s="636">
        <f t="shared" si="139"/>
        <v>0</v>
      </c>
      <c r="AY218" s="775">
        <f t="shared" si="140"/>
        <v>0</v>
      </c>
      <c r="AZ218" s="847">
        <f t="shared" si="108"/>
        <v>0</v>
      </c>
      <c r="BA218" s="846">
        <f t="shared" si="108"/>
        <v>0</v>
      </c>
      <c r="BB218" s="849">
        <f t="shared" si="142"/>
        <v>0</v>
      </c>
      <c r="BC218" s="782"/>
      <c r="BD218" s="633">
        <f>'R.P. SEMANAL'!BZ218</f>
        <v>0</v>
      </c>
      <c r="BE218" s="633">
        <f>'R.P. SEMANAL'!CB218</f>
        <v>0</v>
      </c>
      <c r="BF218" s="633">
        <f>'R.P. SEMANAL'!CD218</f>
        <v>0</v>
      </c>
      <c r="BG218" s="633">
        <f>'R.P. SEMANAL'!CF218</f>
        <v>0</v>
      </c>
      <c r="BH218" s="633">
        <f>'R.P. SEMANAL'!CH218</f>
        <v>0</v>
      </c>
      <c r="BI218" s="633">
        <f>'R.P. SEMANAL'!CJ218</f>
        <v>0</v>
      </c>
      <c r="BJ218" s="633">
        <f>'R.P. SEMANAL'!CL218</f>
        <v>0</v>
      </c>
      <c r="BK218" s="633">
        <f>'R.P. SEMANAL'!CN218</f>
        <v>0</v>
      </c>
      <c r="BL218" s="633">
        <f>'R.P. SEMANAL'!CP218</f>
        <v>0</v>
      </c>
      <c r="BM218" s="858">
        <f t="shared" si="141"/>
        <v>0</v>
      </c>
      <c r="BN218" s="1018" t="str">
        <f>IF('R.P. SEMANAL'!CX218="","",'R.P. SEMANAL'!CX218)</f>
        <v/>
      </c>
      <c r="BO218" s="1019"/>
      <c r="BP218" s="1020"/>
    </row>
    <row r="219" spans="1:68" ht="22.5" customHeight="1" x14ac:dyDescent="0.2">
      <c r="A219" s="1027"/>
      <c r="B219" s="862" t="str">
        <f>IF('R.P. SEMANAL'!J219="","",'R.P. SEMANAL'!J219)</f>
        <v/>
      </c>
      <c r="C219" s="577" t="str">
        <f>IF('R.P. SEMANAL'!K219="","",'R.P. SEMANAL'!K219)</f>
        <v/>
      </c>
      <c r="D219" s="575">
        <f>'R.P. SEMANAL'!L219</f>
        <v>0</v>
      </c>
      <c r="E219" s="576">
        <f t="shared" si="112"/>
        <v>0</v>
      </c>
      <c r="F219" s="576">
        <f t="shared" si="113"/>
        <v>0</v>
      </c>
      <c r="G219" s="575">
        <f>'R.P. SEMANAL'!N219</f>
        <v>0</v>
      </c>
      <c r="H219" s="565">
        <f t="shared" si="114"/>
        <v>0</v>
      </c>
      <c r="I219" s="565">
        <f t="shared" si="115"/>
        <v>0</v>
      </c>
      <c r="J219" s="575">
        <f>'R.P. SEMANAL'!P219</f>
        <v>0</v>
      </c>
      <c r="K219" s="565">
        <f t="shared" si="116"/>
        <v>0</v>
      </c>
      <c r="L219" s="565">
        <f t="shared" si="117"/>
        <v>0</v>
      </c>
      <c r="M219" s="575">
        <f>'R.P. SEMANAL'!R219</f>
        <v>0</v>
      </c>
      <c r="N219" s="565">
        <f t="shared" si="109"/>
        <v>0</v>
      </c>
      <c r="O219" s="565">
        <f t="shared" si="118"/>
        <v>0</v>
      </c>
      <c r="P219" s="575">
        <f>'R.P. SEMANAL'!T219</f>
        <v>0</v>
      </c>
      <c r="Q219" s="565">
        <f t="shared" si="119"/>
        <v>0</v>
      </c>
      <c r="R219" s="565">
        <f t="shared" si="120"/>
        <v>0</v>
      </c>
      <c r="S219" s="575">
        <f>'R.P. SEMANAL'!V219</f>
        <v>0</v>
      </c>
      <c r="T219" s="835">
        <f t="shared" si="121"/>
        <v>0</v>
      </c>
      <c r="U219" s="835">
        <f t="shared" si="122"/>
        <v>0</v>
      </c>
      <c r="V219" s="575">
        <f>'R.P. SEMANAL'!X219</f>
        <v>0</v>
      </c>
      <c r="W219" s="565">
        <f t="shared" si="110"/>
        <v>0</v>
      </c>
      <c r="X219" s="565">
        <f t="shared" si="123"/>
        <v>0</v>
      </c>
      <c r="Y219" s="575">
        <f>'R.P. SEMANAL'!Z219</f>
        <v>0</v>
      </c>
      <c r="Z219" s="565">
        <f t="shared" si="124"/>
        <v>0</v>
      </c>
      <c r="AA219" s="565">
        <f t="shared" si="125"/>
        <v>0</v>
      </c>
      <c r="AB219" s="575">
        <f>'R.P. SEMANAL'!AB219</f>
        <v>0</v>
      </c>
      <c r="AC219" s="565">
        <f t="shared" si="126"/>
        <v>0</v>
      </c>
      <c r="AD219" s="565">
        <f t="shared" si="127"/>
        <v>0</v>
      </c>
      <c r="AE219" s="575">
        <f>'R.P. SEMANAL'!AD219</f>
        <v>0</v>
      </c>
      <c r="AF219" s="565">
        <f t="shared" si="128"/>
        <v>0</v>
      </c>
      <c r="AG219" s="565">
        <f t="shared" si="129"/>
        <v>0</v>
      </c>
      <c r="AH219" s="575">
        <f>'R.P. SEMANAL'!AF219</f>
        <v>0</v>
      </c>
      <c r="AI219" s="565">
        <f t="shared" si="130"/>
        <v>0</v>
      </c>
      <c r="AJ219" s="565">
        <f t="shared" si="131"/>
        <v>0</v>
      </c>
      <c r="AK219" s="575">
        <f>'R.P. SEMANAL'!AH219</f>
        <v>0</v>
      </c>
      <c r="AL219" s="565">
        <f t="shared" si="132"/>
        <v>0</v>
      </c>
      <c r="AM219" s="565">
        <f t="shared" si="133"/>
        <v>0</v>
      </c>
      <c r="AN219" s="575">
        <f>'R.P. SEMANAL'!AJ219</f>
        <v>0</v>
      </c>
      <c r="AO219" s="565">
        <f t="shared" si="111"/>
        <v>0</v>
      </c>
      <c r="AP219" s="565">
        <f t="shared" si="134"/>
        <v>0</v>
      </c>
      <c r="AQ219" s="575">
        <f>'R.P. SEMANAL'!AL219</f>
        <v>0</v>
      </c>
      <c r="AR219" s="565">
        <f t="shared" si="135"/>
        <v>0</v>
      </c>
      <c r="AS219" s="565">
        <f t="shared" si="136"/>
        <v>0</v>
      </c>
      <c r="AT219" s="575">
        <f>'R.P. SEMANAL'!AN219</f>
        <v>0</v>
      </c>
      <c r="AU219" s="565">
        <f t="shared" si="137"/>
        <v>0</v>
      </c>
      <c r="AV219" s="565">
        <f t="shared" si="138"/>
        <v>0</v>
      </c>
      <c r="AW219" s="575">
        <f>'R.P. SEMANAL'!AP219</f>
        <v>0</v>
      </c>
      <c r="AX219" s="636">
        <f t="shared" si="139"/>
        <v>0</v>
      </c>
      <c r="AY219" s="775">
        <f t="shared" si="140"/>
        <v>0</v>
      </c>
      <c r="AZ219" s="847">
        <f t="shared" si="108"/>
        <v>0</v>
      </c>
      <c r="BA219" s="846">
        <f t="shared" si="108"/>
        <v>0</v>
      </c>
      <c r="BB219" s="849">
        <f t="shared" si="142"/>
        <v>0</v>
      </c>
      <c r="BC219" s="782"/>
      <c r="BD219" s="633">
        <f>'R.P. SEMANAL'!BZ219</f>
        <v>0</v>
      </c>
      <c r="BE219" s="633">
        <f>'R.P. SEMANAL'!CB219</f>
        <v>0</v>
      </c>
      <c r="BF219" s="633">
        <f>'R.P. SEMANAL'!CD219</f>
        <v>0</v>
      </c>
      <c r="BG219" s="633">
        <f>'R.P. SEMANAL'!CF219</f>
        <v>0</v>
      </c>
      <c r="BH219" s="633">
        <f>'R.P. SEMANAL'!CH219</f>
        <v>0</v>
      </c>
      <c r="BI219" s="633">
        <f>'R.P. SEMANAL'!CJ219</f>
        <v>0</v>
      </c>
      <c r="BJ219" s="633">
        <f>'R.P. SEMANAL'!CL219</f>
        <v>0</v>
      </c>
      <c r="BK219" s="633">
        <f>'R.P. SEMANAL'!CN219</f>
        <v>0</v>
      </c>
      <c r="BL219" s="633">
        <f>'R.P. SEMANAL'!CP219</f>
        <v>0</v>
      </c>
      <c r="BM219" s="858">
        <f t="shared" si="141"/>
        <v>0</v>
      </c>
      <c r="BN219" s="1018" t="str">
        <f>IF('R.P. SEMANAL'!CX219="","",'R.P. SEMANAL'!CX219)</f>
        <v/>
      </c>
      <c r="BO219" s="1019"/>
      <c r="BP219" s="1020"/>
    </row>
    <row r="220" spans="1:68" ht="22.5" customHeight="1" x14ac:dyDescent="0.2">
      <c r="A220" s="1027"/>
      <c r="B220" s="862" t="str">
        <f>IF('R.P. SEMANAL'!J220="","",'R.P. SEMANAL'!J220)</f>
        <v/>
      </c>
      <c r="C220" s="577" t="str">
        <f>IF('R.P. SEMANAL'!K220="","",'R.P. SEMANAL'!K220)</f>
        <v/>
      </c>
      <c r="D220" s="575">
        <f>'R.P. SEMANAL'!L220</f>
        <v>0</v>
      </c>
      <c r="E220" s="576">
        <f t="shared" si="112"/>
        <v>0</v>
      </c>
      <c r="F220" s="576">
        <f t="shared" si="113"/>
        <v>0</v>
      </c>
      <c r="G220" s="575">
        <f>'R.P. SEMANAL'!N220</f>
        <v>0</v>
      </c>
      <c r="H220" s="565">
        <f t="shared" si="114"/>
        <v>0</v>
      </c>
      <c r="I220" s="565">
        <f t="shared" si="115"/>
        <v>0</v>
      </c>
      <c r="J220" s="575">
        <f>'R.P. SEMANAL'!P220</f>
        <v>0</v>
      </c>
      <c r="K220" s="565">
        <f t="shared" si="116"/>
        <v>0</v>
      </c>
      <c r="L220" s="565">
        <f t="shared" si="117"/>
        <v>0</v>
      </c>
      <c r="M220" s="575">
        <f>'R.P. SEMANAL'!R220</f>
        <v>0</v>
      </c>
      <c r="N220" s="565">
        <f t="shared" si="109"/>
        <v>0</v>
      </c>
      <c r="O220" s="565">
        <f t="shared" si="118"/>
        <v>0</v>
      </c>
      <c r="P220" s="575">
        <f>'R.P. SEMANAL'!T220</f>
        <v>0</v>
      </c>
      <c r="Q220" s="565">
        <f t="shared" si="119"/>
        <v>0</v>
      </c>
      <c r="R220" s="565">
        <f t="shared" si="120"/>
        <v>0</v>
      </c>
      <c r="S220" s="575">
        <f>'R.P. SEMANAL'!V220</f>
        <v>0</v>
      </c>
      <c r="T220" s="835">
        <f t="shared" si="121"/>
        <v>0</v>
      </c>
      <c r="U220" s="835">
        <f t="shared" si="122"/>
        <v>0</v>
      </c>
      <c r="V220" s="575">
        <f>'R.P. SEMANAL'!X220</f>
        <v>0</v>
      </c>
      <c r="W220" s="565">
        <f t="shared" si="110"/>
        <v>0</v>
      </c>
      <c r="X220" s="565">
        <f t="shared" si="123"/>
        <v>0</v>
      </c>
      <c r="Y220" s="575">
        <f>'R.P. SEMANAL'!Z220</f>
        <v>0</v>
      </c>
      <c r="Z220" s="565">
        <f t="shared" si="124"/>
        <v>0</v>
      </c>
      <c r="AA220" s="565">
        <f t="shared" si="125"/>
        <v>0</v>
      </c>
      <c r="AB220" s="575">
        <f>'R.P. SEMANAL'!AB220</f>
        <v>0</v>
      </c>
      <c r="AC220" s="565">
        <f t="shared" si="126"/>
        <v>0</v>
      </c>
      <c r="AD220" s="565">
        <f t="shared" si="127"/>
        <v>0</v>
      </c>
      <c r="AE220" s="575">
        <f>'R.P. SEMANAL'!AD220</f>
        <v>0</v>
      </c>
      <c r="AF220" s="565">
        <f t="shared" si="128"/>
        <v>0</v>
      </c>
      <c r="AG220" s="565">
        <f t="shared" si="129"/>
        <v>0</v>
      </c>
      <c r="AH220" s="575">
        <f>'R.P. SEMANAL'!AF220</f>
        <v>0</v>
      </c>
      <c r="AI220" s="565">
        <f t="shared" si="130"/>
        <v>0</v>
      </c>
      <c r="AJ220" s="565">
        <f t="shared" si="131"/>
        <v>0</v>
      </c>
      <c r="AK220" s="575">
        <f>'R.P. SEMANAL'!AH220</f>
        <v>0</v>
      </c>
      <c r="AL220" s="565">
        <f t="shared" si="132"/>
        <v>0</v>
      </c>
      <c r="AM220" s="565">
        <f t="shared" si="133"/>
        <v>0</v>
      </c>
      <c r="AN220" s="575">
        <f>'R.P. SEMANAL'!AJ220</f>
        <v>0</v>
      </c>
      <c r="AO220" s="565">
        <f t="shared" si="111"/>
        <v>0</v>
      </c>
      <c r="AP220" s="565">
        <f t="shared" si="134"/>
        <v>0</v>
      </c>
      <c r="AQ220" s="575">
        <f>'R.P. SEMANAL'!AL220</f>
        <v>0</v>
      </c>
      <c r="AR220" s="565">
        <f t="shared" si="135"/>
        <v>0</v>
      </c>
      <c r="AS220" s="565">
        <f t="shared" si="136"/>
        <v>0</v>
      </c>
      <c r="AT220" s="575">
        <f>'R.P. SEMANAL'!AN220</f>
        <v>0</v>
      </c>
      <c r="AU220" s="565">
        <f t="shared" si="137"/>
        <v>0</v>
      </c>
      <c r="AV220" s="565">
        <f t="shared" si="138"/>
        <v>0</v>
      </c>
      <c r="AW220" s="575">
        <f>'R.P. SEMANAL'!AP220</f>
        <v>0</v>
      </c>
      <c r="AX220" s="636">
        <f t="shared" si="139"/>
        <v>0</v>
      </c>
      <c r="AY220" s="775">
        <f t="shared" si="140"/>
        <v>0</v>
      </c>
      <c r="AZ220" s="847">
        <f t="shared" si="108"/>
        <v>0</v>
      </c>
      <c r="BA220" s="846">
        <f t="shared" si="108"/>
        <v>0</v>
      </c>
      <c r="BB220" s="849">
        <f t="shared" si="142"/>
        <v>0</v>
      </c>
      <c r="BC220" s="782"/>
      <c r="BD220" s="633">
        <f>'R.P. SEMANAL'!BZ220</f>
        <v>0</v>
      </c>
      <c r="BE220" s="633">
        <f>'R.P. SEMANAL'!CB220</f>
        <v>0</v>
      </c>
      <c r="BF220" s="633">
        <f>'R.P. SEMANAL'!CD220</f>
        <v>0</v>
      </c>
      <c r="BG220" s="633">
        <f>'R.P. SEMANAL'!CF220</f>
        <v>0</v>
      </c>
      <c r="BH220" s="633">
        <f>'R.P. SEMANAL'!CH220</f>
        <v>0</v>
      </c>
      <c r="BI220" s="633">
        <f>'R.P. SEMANAL'!CJ220</f>
        <v>0</v>
      </c>
      <c r="BJ220" s="633">
        <f>'R.P. SEMANAL'!CL220</f>
        <v>0</v>
      </c>
      <c r="BK220" s="633">
        <f>'R.P. SEMANAL'!CN220</f>
        <v>0</v>
      </c>
      <c r="BL220" s="633">
        <f>'R.P. SEMANAL'!CP220</f>
        <v>0</v>
      </c>
      <c r="BM220" s="858">
        <f t="shared" si="141"/>
        <v>0</v>
      </c>
      <c r="BN220" s="1018" t="str">
        <f>IF('R.P. SEMANAL'!CX220="","",'R.P. SEMANAL'!CX220)</f>
        <v/>
      </c>
      <c r="BO220" s="1019"/>
      <c r="BP220" s="1020"/>
    </row>
    <row r="221" spans="1:68" ht="22.5" customHeight="1" x14ac:dyDescent="0.2">
      <c r="A221" s="1027"/>
      <c r="B221" s="862" t="str">
        <f>IF('R.P. SEMANAL'!J221="","",'R.P. SEMANAL'!J221)</f>
        <v/>
      </c>
      <c r="C221" s="577" t="str">
        <f>IF('R.P. SEMANAL'!K221="","",'R.P. SEMANAL'!K221)</f>
        <v/>
      </c>
      <c r="D221" s="575">
        <f>'R.P. SEMANAL'!L221</f>
        <v>0</v>
      </c>
      <c r="E221" s="576">
        <f t="shared" si="112"/>
        <v>0</v>
      </c>
      <c r="F221" s="576">
        <f t="shared" si="113"/>
        <v>0</v>
      </c>
      <c r="G221" s="575">
        <f>'R.P. SEMANAL'!N221</f>
        <v>0</v>
      </c>
      <c r="H221" s="565">
        <f t="shared" si="114"/>
        <v>0</v>
      </c>
      <c r="I221" s="565">
        <f t="shared" si="115"/>
        <v>0</v>
      </c>
      <c r="J221" s="575">
        <f>'R.P. SEMANAL'!P221</f>
        <v>0</v>
      </c>
      <c r="K221" s="565">
        <f t="shared" si="116"/>
        <v>0</v>
      </c>
      <c r="L221" s="565">
        <f t="shared" si="117"/>
        <v>0</v>
      </c>
      <c r="M221" s="575">
        <f>'R.P. SEMANAL'!R221</f>
        <v>0</v>
      </c>
      <c r="N221" s="565">
        <f t="shared" si="109"/>
        <v>0</v>
      </c>
      <c r="O221" s="565">
        <f t="shared" si="118"/>
        <v>0</v>
      </c>
      <c r="P221" s="575">
        <f>'R.P. SEMANAL'!T221</f>
        <v>0</v>
      </c>
      <c r="Q221" s="565">
        <f t="shared" si="119"/>
        <v>0</v>
      </c>
      <c r="R221" s="565">
        <f t="shared" si="120"/>
        <v>0</v>
      </c>
      <c r="S221" s="575">
        <f>'R.P. SEMANAL'!V221</f>
        <v>0</v>
      </c>
      <c r="T221" s="835">
        <f t="shared" si="121"/>
        <v>0</v>
      </c>
      <c r="U221" s="835">
        <f t="shared" si="122"/>
        <v>0</v>
      </c>
      <c r="V221" s="575">
        <f>'R.P. SEMANAL'!X221</f>
        <v>0</v>
      </c>
      <c r="W221" s="565">
        <f t="shared" si="110"/>
        <v>0</v>
      </c>
      <c r="X221" s="565">
        <f t="shared" si="123"/>
        <v>0</v>
      </c>
      <c r="Y221" s="575">
        <f>'R.P. SEMANAL'!Z221</f>
        <v>0</v>
      </c>
      <c r="Z221" s="565">
        <f t="shared" si="124"/>
        <v>0</v>
      </c>
      <c r="AA221" s="565">
        <f t="shared" si="125"/>
        <v>0</v>
      </c>
      <c r="AB221" s="575">
        <f>'R.P. SEMANAL'!AB221</f>
        <v>0</v>
      </c>
      <c r="AC221" s="565">
        <f t="shared" si="126"/>
        <v>0</v>
      </c>
      <c r="AD221" s="565">
        <f t="shared" si="127"/>
        <v>0</v>
      </c>
      <c r="AE221" s="575">
        <f>'R.P. SEMANAL'!AD221</f>
        <v>0</v>
      </c>
      <c r="AF221" s="565">
        <f t="shared" si="128"/>
        <v>0</v>
      </c>
      <c r="AG221" s="565">
        <f t="shared" si="129"/>
        <v>0</v>
      </c>
      <c r="AH221" s="575">
        <f>'R.P. SEMANAL'!AF221</f>
        <v>0</v>
      </c>
      <c r="AI221" s="565">
        <f t="shared" si="130"/>
        <v>0</v>
      </c>
      <c r="AJ221" s="565">
        <f t="shared" si="131"/>
        <v>0</v>
      </c>
      <c r="AK221" s="575">
        <f>'R.P. SEMANAL'!AH221</f>
        <v>0</v>
      </c>
      <c r="AL221" s="565">
        <f t="shared" si="132"/>
        <v>0</v>
      </c>
      <c r="AM221" s="565">
        <f t="shared" si="133"/>
        <v>0</v>
      </c>
      <c r="AN221" s="575">
        <f>'R.P. SEMANAL'!AJ221</f>
        <v>0</v>
      </c>
      <c r="AO221" s="565">
        <f t="shared" si="111"/>
        <v>0</v>
      </c>
      <c r="AP221" s="565">
        <f t="shared" si="134"/>
        <v>0</v>
      </c>
      <c r="AQ221" s="575">
        <f>'R.P. SEMANAL'!AL221</f>
        <v>0</v>
      </c>
      <c r="AR221" s="565">
        <f t="shared" si="135"/>
        <v>0</v>
      </c>
      <c r="AS221" s="565">
        <f t="shared" si="136"/>
        <v>0</v>
      </c>
      <c r="AT221" s="575">
        <f>'R.P. SEMANAL'!AN221</f>
        <v>0</v>
      </c>
      <c r="AU221" s="565">
        <f t="shared" si="137"/>
        <v>0</v>
      </c>
      <c r="AV221" s="565">
        <f t="shared" si="138"/>
        <v>0</v>
      </c>
      <c r="AW221" s="575">
        <f>'R.P. SEMANAL'!AP221</f>
        <v>0</v>
      </c>
      <c r="AX221" s="636">
        <f t="shared" si="139"/>
        <v>0</v>
      </c>
      <c r="AY221" s="775">
        <f t="shared" si="140"/>
        <v>0</v>
      </c>
      <c r="AZ221" s="847">
        <f t="shared" si="108"/>
        <v>0</v>
      </c>
      <c r="BA221" s="846">
        <f t="shared" si="108"/>
        <v>0</v>
      </c>
      <c r="BB221" s="849">
        <f t="shared" si="142"/>
        <v>0</v>
      </c>
      <c r="BC221" s="782"/>
      <c r="BD221" s="633">
        <f>'R.P. SEMANAL'!BZ221</f>
        <v>0</v>
      </c>
      <c r="BE221" s="633">
        <f>'R.P. SEMANAL'!CB221</f>
        <v>0</v>
      </c>
      <c r="BF221" s="633">
        <f>'R.P. SEMANAL'!CD221</f>
        <v>0</v>
      </c>
      <c r="BG221" s="633">
        <f>'R.P. SEMANAL'!CF221</f>
        <v>0</v>
      </c>
      <c r="BH221" s="633">
        <f>'R.P. SEMANAL'!CH221</f>
        <v>0</v>
      </c>
      <c r="BI221" s="633">
        <f>'R.P. SEMANAL'!CJ221</f>
        <v>0</v>
      </c>
      <c r="BJ221" s="633">
        <f>'R.P. SEMANAL'!CL221</f>
        <v>0</v>
      </c>
      <c r="BK221" s="633">
        <f>'R.P. SEMANAL'!CN221</f>
        <v>0</v>
      </c>
      <c r="BL221" s="633">
        <f>'R.P. SEMANAL'!CP221</f>
        <v>0</v>
      </c>
      <c r="BM221" s="858">
        <f t="shared" si="141"/>
        <v>0</v>
      </c>
      <c r="BN221" s="1018" t="str">
        <f>IF('R.P. SEMANAL'!CX221="","",'R.P. SEMANAL'!CX221)</f>
        <v/>
      </c>
      <c r="BO221" s="1019"/>
      <c r="BP221" s="1020"/>
    </row>
    <row r="222" spans="1:68" ht="22.5" customHeight="1" x14ac:dyDescent="0.2">
      <c r="A222" s="1027"/>
      <c r="B222" s="862" t="str">
        <f>IF('R.P. SEMANAL'!J222="","",'R.P. SEMANAL'!J222)</f>
        <v/>
      </c>
      <c r="C222" s="577" t="str">
        <f>IF('R.P. SEMANAL'!K222="","",'R.P. SEMANAL'!K222)</f>
        <v/>
      </c>
      <c r="D222" s="575">
        <f>'R.P. SEMANAL'!L222</f>
        <v>0</v>
      </c>
      <c r="E222" s="576">
        <f t="shared" si="112"/>
        <v>0</v>
      </c>
      <c r="F222" s="576">
        <f t="shared" si="113"/>
        <v>0</v>
      </c>
      <c r="G222" s="575">
        <f>'R.P. SEMANAL'!N222</f>
        <v>0</v>
      </c>
      <c r="H222" s="565">
        <f t="shared" si="114"/>
        <v>0</v>
      </c>
      <c r="I222" s="565">
        <f t="shared" si="115"/>
        <v>0</v>
      </c>
      <c r="J222" s="575">
        <f>'R.P. SEMANAL'!P222</f>
        <v>0</v>
      </c>
      <c r="K222" s="565">
        <f t="shared" si="116"/>
        <v>0</v>
      </c>
      <c r="L222" s="565">
        <f t="shared" si="117"/>
        <v>0</v>
      </c>
      <c r="M222" s="575">
        <f>'R.P. SEMANAL'!R222</f>
        <v>0</v>
      </c>
      <c r="N222" s="565">
        <f t="shared" si="109"/>
        <v>0</v>
      </c>
      <c r="O222" s="565">
        <f t="shared" si="118"/>
        <v>0</v>
      </c>
      <c r="P222" s="575">
        <f>'R.P. SEMANAL'!T222</f>
        <v>0</v>
      </c>
      <c r="Q222" s="565">
        <f t="shared" si="119"/>
        <v>0</v>
      </c>
      <c r="R222" s="565">
        <f t="shared" si="120"/>
        <v>0</v>
      </c>
      <c r="S222" s="575">
        <f>'R.P. SEMANAL'!V222</f>
        <v>0</v>
      </c>
      <c r="T222" s="835">
        <f t="shared" si="121"/>
        <v>0</v>
      </c>
      <c r="U222" s="835">
        <f t="shared" si="122"/>
        <v>0</v>
      </c>
      <c r="V222" s="575">
        <f>'R.P. SEMANAL'!X222</f>
        <v>0</v>
      </c>
      <c r="W222" s="565">
        <f t="shared" si="110"/>
        <v>0</v>
      </c>
      <c r="X222" s="565">
        <f t="shared" si="123"/>
        <v>0</v>
      </c>
      <c r="Y222" s="575">
        <f>'R.P. SEMANAL'!Z222</f>
        <v>0</v>
      </c>
      <c r="Z222" s="565">
        <f t="shared" si="124"/>
        <v>0</v>
      </c>
      <c r="AA222" s="565">
        <f t="shared" si="125"/>
        <v>0</v>
      </c>
      <c r="AB222" s="575">
        <f>'R.P. SEMANAL'!AB222</f>
        <v>0</v>
      </c>
      <c r="AC222" s="565">
        <f t="shared" si="126"/>
        <v>0</v>
      </c>
      <c r="AD222" s="565">
        <f t="shared" si="127"/>
        <v>0</v>
      </c>
      <c r="AE222" s="575">
        <f>'R.P. SEMANAL'!AD222</f>
        <v>0</v>
      </c>
      <c r="AF222" s="565">
        <f t="shared" si="128"/>
        <v>0</v>
      </c>
      <c r="AG222" s="565">
        <f t="shared" si="129"/>
        <v>0</v>
      </c>
      <c r="AH222" s="575">
        <f>'R.P. SEMANAL'!AF222</f>
        <v>0</v>
      </c>
      <c r="AI222" s="565">
        <f t="shared" si="130"/>
        <v>0</v>
      </c>
      <c r="AJ222" s="565">
        <f t="shared" si="131"/>
        <v>0</v>
      </c>
      <c r="AK222" s="575">
        <f>'R.P. SEMANAL'!AH222</f>
        <v>0</v>
      </c>
      <c r="AL222" s="565">
        <f t="shared" si="132"/>
        <v>0</v>
      </c>
      <c r="AM222" s="565">
        <f t="shared" si="133"/>
        <v>0</v>
      </c>
      <c r="AN222" s="575">
        <f>'R.P. SEMANAL'!AJ222</f>
        <v>0</v>
      </c>
      <c r="AO222" s="565">
        <f t="shared" si="111"/>
        <v>0</v>
      </c>
      <c r="AP222" s="565">
        <f t="shared" si="134"/>
        <v>0</v>
      </c>
      <c r="AQ222" s="575">
        <f>'R.P. SEMANAL'!AL222</f>
        <v>0</v>
      </c>
      <c r="AR222" s="565">
        <f t="shared" si="135"/>
        <v>0</v>
      </c>
      <c r="AS222" s="565">
        <f t="shared" si="136"/>
        <v>0</v>
      </c>
      <c r="AT222" s="575">
        <f>'R.P. SEMANAL'!AN222</f>
        <v>0</v>
      </c>
      <c r="AU222" s="565">
        <f t="shared" si="137"/>
        <v>0</v>
      </c>
      <c r="AV222" s="565">
        <f t="shared" si="138"/>
        <v>0</v>
      </c>
      <c r="AW222" s="575">
        <f>'R.P. SEMANAL'!AP222</f>
        <v>0</v>
      </c>
      <c r="AX222" s="636">
        <f t="shared" si="139"/>
        <v>0</v>
      </c>
      <c r="AY222" s="775">
        <f t="shared" si="140"/>
        <v>0</v>
      </c>
      <c r="AZ222" s="847">
        <f t="shared" si="108"/>
        <v>0</v>
      </c>
      <c r="BA222" s="846">
        <f t="shared" si="108"/>
        <v>0</v>
      </c>
      <c r="BB222" s="849">
        <f t="shared" si="142"/>
        <v>0</v>
      </c>
      <c r="BC222" s="782"/>
      <c r="BD222" s="633">
        <f>'R.P. SEMANAL'!BZ222</f>
        <v>0</v>
      </c>
      <c r="BE222" s="633">
        <f>'R.P. SEMANAL'!CB222</f>
        <v>0</v>
      </c>
      <c r="BF222" s="633">
        <f>'R.P. SEMANAL'!CD222</f>
        <v>0</v>
      </c>
      <c r="BG222" s="633">
        <f>'R.P. SEMANAL'!CF222</f>
        <v>0</v>
      </c>
      <c r="BH222" s="633">
        <f>'R.P. SEMANAL'!CH222</f>
        <v>0</v>
      </c>
      <c r="BI222" s="633">
        <f>'R.P. SEMANAL'!CJ222</f>
        <v>0</v>
      </c>
      <c r="BJ222" s="633">
        <f>'R.P. SEMANAL'!CL222</f>
        <v>0</v>
      </c>
      <c r="BK222" s="633">
        <f>'R.P. SEMANAL'!CN222</f>
        <v>0</v>
      </c>
      <c r="BL222" s="633">
        <f>'R.P. SEMANAL'!CP222</f>
        <v>0</v>
      </c>
      <c r="BM222" s="858">
        <f t="shared" si="141"/>
        <v>0</v>
      </c>
      <c r="BN222" s="1018" t="str">
        <f>IF('R.P. SEMANAL'!CX222="","",'R.P. SEMANAL'!CX222)</f>
        <v/>
      </c>
      <c r="BO222" s="1019"/>
      <c r="BP222" s="1020"/>
    </row>
    <row r="223" spans="1:68" ht="22.5" customHeight="1" x14ac:dyDescent="0.2">
      <c r="A223" s="1027"/>
      <c r="B223" s="862" t="str">
        <f>IF('R.P. SEMANAL'!J223="","",'R.P. SEMANAL'!J223)</f>
        <v/>
      </c>
      <c r="C223" s="577" t="str">
        <f>IF('R.P. SEMANAL'!K223="","",'R.P. SEMANAL'!K223)</f>
        <v/>
      </c>
      <c r="D223" s="575">
        <f>'R.P. SEMANAL'!L223</f>
        <v>0</v>
      </c>
      <c r="E223" s="576">
        <f t="shared" si="112"/>
        <v>0</v>
      </c>
      <c r="F223" s="576">
        <f t="shared" si="113"/>
        <v>0</v>
      </c>
      <c r="G223" s="575">
        <f>'R.P. SEMANAL'!N223</f>
        <v>0</v>
      </c>
      <c r="H223" s="565">
        <f t="shared" si="114"/>
        <v>0</v>
      </c>
      <c r="I223" s="565">
        <f t="shared" si="115"/>
        <v>0</v>
      </c>
      <c r="J223" s="575">
        <f>'R.P. SEMANAL'!P223</f>
        <v>0</v>
      </c>
      <c r="K223" s="565">
        <f t="shared" si="116"/>
        <v>0</v>
      </c>
      <c r="L223" s="565">
        <f t="shared" si="117"/>
        <v>0</v>
      </c>
      <c r="M223" s="575">
        <f>'R.P. SEMANAL'!R223</f>
        <v>0</v>
      </c>
      <c r="N223" s="565">
        <f t="shared" si="109"/>
        <v>0</v>
      </c>
      <c r="O223" s="565">
        <f t="shared" si="118"/>
        <v>0</v>
      </c>
      <c r="P223" s="575">
        <f>'R.P. SEMANAL'!T223</f>
        <v>0</v>
      </c>
      <c r="Q223" s="565">
        <f t="shared" si="119"/>
        <v>0</v>
      </c>
      <c r="R223" s="565">
        <f t="shared" si="120"/>
        <v>0</v>
      </c>
      <c r="S223" s="575">
        <f>'R.P. SEMANAL'!V223</f>
        <v>0</v>
      </c>
      <c r="T223" s="835">
        <f t="shared" si="121"/>
        <v>0</v>
      </c>
      <c r="U223" s="835">
        <f t="shared" si="122"/>
        <v>0</v>
      </c>
      <c r="V223" s="575">
        <f>'R.P. SEMANAL'!X223</f>
        <v>0</v>
      </c>
      <c r="W223" s="565">
        <f t="shared" si="110"/>
        <v>0</v>
      </c>
      <c r="X223" s="565">
        <f t="shared" si="123"/>
        <v>0</v>
      </c>
      <c r="Y223" s="575">
        <f>'R.P. SEMANAL'!Z223</f>
        <v>0</v>
      </c>
      <c r="Z223" s="565">
        <f t="shared" si="124"/>
        <v>0</v>
      </c>
      <c r="AA223" s="565">
        <f t="shared" si="125"/>
        <v>0</v>
      </c>
      <c r="AB223" s="575">
        <f>'R.P. SEMANAL'!AB223</f>
        <v>0</v>
      </c>
      <c r="AC223" s="565">
        <f t="shared" si="126"/>
        <v>0</v>
      </c>
      <c r="AD223" s="565">
        <f t="shared" si="127"/>
        <v>0</v>
      </c>
      <c r="AE223" s="575">
        <f>'R.P. SEMANAL'!AD223</f>
        <v>0</v>
      </c>
      <c r="AF223" s="565">
        <f t="shared" si="128"/>
        <v>0</v>
      </c>
      <c r="AG223" s="565">
        <f t="shared" si="129"/>
        <v>0</v>
      </c>
      <c r="AH223" s="575">
        <f>'R.P. SEMANAL'!AF223</f>
        <v>0</v>
      </c>
      <c r="AI223" s="565">
        <f t="shared" si="130"/>
        <v>0</v>
      </c>
      <c r="AJ223" s="565">
        <f t="shared" si="131"/>
        <v>0</v>
      </c>
      <c r="AK223" s="575">
        <f>'R.P. SEMANAL'!AH223</f>
        <v>0</v>
      </c>
      <c r="AL223" s="565">
        <f t="shared" si="132"/>
        <v>0</v>
      </c>
      <c r="AM223" s="565">
        <f t="shared" si="133"/>
        <v>0</v>
      </c>
      <c r="AN223" s="575">
        <f>'R.P. SEMANAL'!AJ223</f>
        <v>0</v>
      </c>
      <c r="AO223" s="565">
        <f t="shared" si="111"/>
        <v>0</v>
      </c>
      <c r="AP223" s="565">
        <f t="shared" si="134"/>
        <v>0</v>
      </c>
      <c r="AQ223" s="575">
        <f>'R.P. SEMANAL'!AL223</f>
        <v>0</v>
      </c>
      <c r="AR223" s="565">
        <f t="shared" si="135"/>
        <v>0</v>
      </c>
      <c r="AS223" s="565">
        <f t="shared" si="136"/>
        <v>0</v>
      </c>
      <c r="AT223" s="575">
        <f>'R.P. SEMANAL'!AN223</f>
        <v>0</v>
      </c>
      <c r="AU223" s="565">
        <f t="shared" si="137"/>
        <v>0</v>
      </c>
      <c r="AV223" s="565">
        <f t="shared" si="138"/>
        <v>0</v>
      </c>
      <c r="AW223" s="575">
        <f>'R.P. SEMANAL'!AP223</f>
        <v>0</v>
      </c>
      <c r="AX223" s="636">
        <f t="shared" si="139"/>
        <v>0</v>
      </c>
      <c r="AY223" s="775">
        <f t="shared" si="140"/>
        <v>0</v>
      </c>
      <c r="AZ223" s="847">
        <f t="shared" si="108"/>
        <v>0</v>
      </c>
      <c r="BA223" s="846">
        <f t="shared" si="108"/>
        <v>0</v>
      </c>
      <c r="BB223" s="849">
        <f t="shared" si="142"/>
        <v>0</v>
      </c>
      <c r="BC223" s="782"/>
      <c r="BD223" s="633">
        <f>'R.P. SEMANAL'!BZ223</f>
        <v>0</v>
      </c>
      <c r="BE223" s="633">
        <f>'R.P. SEMANAL'!CB223</f>
        <v>0</v>
      </c>
      <c r="BF223" s="633">
        <f>'R.P. SEMANAL'!CD223</f>
        <v>0</v>
      </c>
      <c r="BG223" s="633">
        <f>'R.P. SEMANAL'!CF223</f>
        <v>0</v>
      </c>
      <c r="BH223" s="633">
        <f>'R.P. SEMANAL'!CH223</f>
        <v>0</v>
      </c>
      <c r="BI223" s="633">
        <f>'R.P. SEMANAL'!CJ223</f>
        <v>0</v>
      </c>
      <c r="BJ223" s="633">
        <f>'R.P. SEMANAL'!CL223</f>
        <v>0</v>
      </c>
      <c r="BK223" s="633">
        <f>'R.P. SEMANAL'!CN223</f>
        <v>0</v>
      </c>
      <c r="BL223" s="633">
        <f>'R.P. SEMANAL'!CP223</f>
        <v>0</v>
      </c>
      <c r="BM223" s="858">
        <f t="shared" si="141"/>
        <v>0</v>
      </c>
      <c r="BN223" s="1018" t="str">
        <f>IF('R.P. SEMANAL'!CX223="","",'R.P. SEMANAL'!CX223)</f>
        <v/>
      </c>
      <c r="BO223" s="1019"/>
      <c r="BP223" s="1020"/>
    </row>
    <row r="224" spans="1:68" ht="22.5" customHeight="1" x14ac:dyDescent="0.2">
      <c r="A224" s="1027"/>
      <c r="B224" s="862" t="str">
        <f>IF('R.P. SEMANAL'!J224="","",'R.P. SEMANAL'!J224)</f>
        <v/>
      </c>
      <c r="C224" s="577" t="str">
        <f>IF('R.P. SEMANAL'!K224="","",'R.P. SEMANAL'!K224)</f>
        <v/>
      </c>
      <c r="D224" s="575">
        <f>'R.P. SEMANAL'!L224</f>
        <v>0</v>
      </c>
      <c r="E224" s="576">
        <f t="shared" si="112"/>
        <v>0</v>
      </c>
      <c r="F224" s="576">
        <f t="shared" si="113"/>
        <v>0</v>
      </c>
      <c r="G224" s="575">
        <f>'R.P. SEMANAL'!N224</f>
        <v>0</v>
      </c>
      <c r="H224" s="565">
        <f t="shared" si="114"/>
        <v>0</v>
      </c>
      <c r="I224" s="565">
        <f t="shared" si="115"/>
        <v>0</v>
      </c>
      <c r="J224" s="575">
        <f>'R.P. SEMANAL'!P224</f>
        <v>0</v>
      </c>
      <c r="K224" s="565">
        <f t="shared" si="116"/>
        <v>0</v>
      </c>
      <c r="L224" s="565">
        <f t="shared" si="117"/>
        <v>0</v>
      </c>
      <c r="M224" s="575">
        <f>'R.P. SEMANAL'!R224</f>
        <v>0</v>
      </c>
      <c r="N224" s="565">
        <f t="shared" si="109"/>
        <v>0</v>
      </c>
      <c r="O224" s="565">
        <f t="shared" si="118"/>
        <v>0</v>
      </c>
      <c r="P224" s="575">
        <f>'R.P. SEMANAL'!T224</f>
        <v>0</v>
      </c>
      <c r="Q224" s="565">
        <f t="shared" si="119"/>
        <v>0</v>
      </c>
      <c r="R224" s="565">
        <f t="shared" si="120"/>
        <v>0</v>
      </c>
      <c r="S224" s="575">
        <f>'R.P. SEMANAL'!V224</f>
        <v>0</v>
      </c>
      <c r="T224" s="835">
        <f t="shared" si="121"/>
        <v>0</v>
      </c>
      <c r="U224" s="835">
        <f t="shared" si="122"/>
        <v>0</v>
      </c>
      <c r="V224" s="575">
        <f>'R.P. SEMANAL'!X224</f>
        <v>0</v>
      </c>
      <c r="W224" s="565">
        <f t="shared" si="110"/>
        <v>0</v>
      </c>
      <c r="X224" s="565">
        <f t="shared" si="123"/>
        <v>0</v>
      </c>
      <c r="Y224" s="575">
        <f>'R.P. SEMANAL'!Z224</f>
        <v>0</v>
      </c>
      <c r="Z224" s="565">
        <f t="shared" si="124"/>
        <v>0</v>
      </c>
      <c r="AA224" s="565">
        <f t="shared" si="125"/>
        <v>0</v>
      </c>
      <c r="AB224" s="575">
        <f>'R.P. SEMANAL'!AB224</f>
        <v>0</v>
      </c>
      <c r="AC224" s="565">
        <f t="shared" si="126"/>
        <v>0</v>
      </c>
      <c r="AD224" s="565">
        <f t="shared" si="127"/>
        <v>0</v>
      </c>
      <c r="AE224" s="575">
        <f>'R.P. SEMANAL'!AD224</f>
        <v>0</v>
      </c>
      <c r="AF224" s="565">
        <f t="shared" si="128"/>
        <v>0</v>
      </c>
      <c r="AG224" s="565">
        <f t="shared" si="129"/>
        <v>0</v>
      </c>
      <c r="AH224" s="575">
        <f>'R.P. SEMANAL'!AF224</f>
        <v>0</v>
      </c>
      <c r="AI224" s="565">
        <f t="shared" si="130"/>
        <v>0</v>
      </c>
      <c r="AJ224" s="565">
        <f t="shared" si="131"/>
        <v>0</v>
      </c>
      <c r="AK224" s="575">
        <f>'R.P. SEMANAL'!AH224</f>
        <v>0</v>
      </c>
      <c r="AL224" s="565">
        <f t="shared" si="132"/>
        <v>0</v>
      </c>
      <c r="AM224" s="565">
        <f t="shared" si="133"/>
        <v>0</v>
      </c>
      <c r="AN224" s="575">
        <f>'R.P. SEMANAL'!AJ224</f>
        <v>0</v>
      </c>
      <c r="AO224" s="565">
        <f t="shared" si="111"/>
        <v>0</v>
      </c>
      <c r="AP224" s="565">
        <f t="shared" si="134"/>
        <v>0</v>
      </c>
      <c r="AQ224" s="575">
        <f>'R.P. SEMANAL'!AL224</f>
        <v>0</v>
      </c>
      <c r="AR224" s="565">
        <f t="shared" si="135"/>
        <v>0</v>
      </c>
      <c r="AS224" s="565">
        <f t="shared" si="136"/>
        <v>0</v>
      </c>
      <c r="AT224" s="575">
        <f>'R.P. SEMANAL'!AN224</f>
        <v>0</v>
      </c>
      <c r="AU224" s="565">
        <f t="shared" si="137"/>
        <v>0</v>
      </c>
      <c r="AV224" s="565">
        <f t="shared" si="138"/>
        <v>0</v>
      </c>
      <c r="AW224" s="575">
        <f>'R.P. SEMANAL'!AP224</f>
        <v>0</v>
      </c>
      <c r="AX224" s="636">
        <f t="shared" si="139"/>
        <v>0</v>
      </c>
      <c r="AY224" s="775">
        <f t="shared" si="140"/>
        <v>0</v>
      </c>
      <c r="AZ224" s="847">
        <f t="shared" si="108"/>
        <v>0</v>
      </c>
      <c r="BA224" s="846">
        <f t="shared" si="108"/>
        <v>0</v>
      </c>
      <c r="BB224" s="849">
        <f t="shared" si="142"/>
        <v>0</v>
      </c>
      <c r="BC224" s="782"/>
      <c r="BD224" s="633">
        <f>'R.P. SEMANAL'!BZ224</f>
        <v>0</v>
      </c>
      <c r="BE224" s="633">
        <f>'R.P. SEMANAL'!CB224</f>
        <v>0</v>
      </c>
      <c r="BF224" s="633">
        <f>'R.P. SEMANAL'!CD224</f>
        <v>0</v>
      </c>
      <c r="BG224" s="633">
        <f>'R.P. SEMANAL'!CF224</f>
        <v>0</v>
      </c>
      <c r="BH224" s="633">
        <f>'R.P. SEMANAL'!CH224</f>
        <v>0</v>
      </c>
      <c r="BI224" s="633">
        <f>'R.P. SEMANAL'!CJ224</f>
        <v>0</v>
      </c>
      <c r="BJ224" s="633">
        <f>'R.P. SEMANAL'!CL224</f>
        <v>0</v>
      </c>
      <c r="BK224" s="633">
        <f>'R.P. SEMANAL'!CN224</f>
        <v>0</v>
      </c>
      <c r="BL224" s="633">
        <f>'R.P. SEMANAL'!CP224</f>
        <v>0</v>
      </c>
      <c r="BM224" s="858">
        <f t="shared" si="141"/>
        <v>0</v>
      </c>
      <c r="BN224" s="1018" t="str">
        <f>IF('R.P. SEMANAL'!CX224="","",'R.P. SEMANAL'!CX224)</f>
        <v/>
      </c>
      <c r="BO224" s="1019"/>
      <c r="BP224" s="1020"/>
    </row>
    <row r="225" spans="1:68" ht="22.5" customHeight="1" x14ac:dyDescent="0.2">
      <c r="A225" s="1027"/>
      <c r="B225" s="862" t="str">
        <f>IF('R.P. SEMANAL'!J225="","",'R.P. SEMANAL'!J225)</f>
        <v/>
      </c>
      <c r="C225" s="577" t="str">
        <f>IF('R.P. SEMANAL'!K225="","",'R.P. SEMANAL'!K225)</f>
        <v/>
      </c>
      <c r="D225" s="575">
        <f>'R.P. SEMANAL'!L225</f>
        <v>0</v>
      </c>
      <c r="E225" s="576">
        <f t="shared" si="112"/>
        <v>0</v>
      </c>
      <c r="F225" s="576">
        <f t="shared" si="113"/>
        <v>0</v>
      </c>
      <c r="G225" s="575">
        <f>'R.P. SEMANAL'!N225</f>
        <v>0</v>
      </c>
      <c r="H225" s="565">
        <f t="shared" si="114"/>
        <v>0</v>
      </c>
      <c r="I225" s="565">
        <f t="shared" si="115"/>
        <v>0</v>
      </c>
      <c r="J225" s="575">
        <f>'R.P. SEMANAL'!P225</f>
        <v>0</v>
      </c>
      <c r="K225" s="565">
        <f t="shared" si="116"/>
        <v>0</v>
      </c>
      <c r="L225" s="565">
        <f t="shared" si="117"/>
        <v>0</v>
      </c>
      <c r="M225" s="575">
        <f>'R.P. SEMANAL'!R225</f>
        <v>0</v>
      </c>
      <c r="N225" s="565">
        <f t="shared" si="109"/>
        <v>0</v>
      </c>
      <c r="O225" s="565">
        <f t="shared" si="118"/>
        <v>0</v>
      </c>
      <c r="P225" s="575">
        <f>'R.P. SEMANAL'!T225</f>
        <v>0</v>
      </c>
      <c r="Q225" s="565">
        <f t="shared" si="119"/>
        <v>0</v>
      </c>
      <c r="R225" s="565">
        <f t="shared" si="120"/>
        <v>0</v>
      </c>
      <c r="S225" s="575">
        <f>'R.P. SEMANAL'!V225</f>
        <v>0</v>
      </c>
      <c r="T225" s="835">
        <f t="shared" si="121"/>
        <v>0</v>
      </c>
      <c r="U225" s="835">
        <f t="shared" si="122"/>
        <v>0</v>
      </c>
      <c r="V225" s="575">
        <f>'R.P. SEMANAL'!X225</f>
        <v>0</v>
      </c>
      <c r="W225" s="565">
        <f t="shared" si="110"/>
        <v>0</v>
      </c>
      <c r="X225" s="565">
        <f t="shared" si="123"/>
        <v>0</v>
      </c>
      <c r="Y225" s="575">
        <f>'R.P. SEMANAL'!Z225</f>
        <v>0</v>
      </c>
      <c r="Z225" s="565">
        <f t="shared" si="124"/>
        <v>0</v>
      </c>
      <c r="AA225" s="565">
        <f t="shared" si="125"/>
        <v>0</v>
      </c>
      <c r="AB225" s="575">
        <f>'R.P. SEMANAL'!AB225</f>
        <v>0</v>
      </c>
      <c r="AC225" s="565">
        <f t="shared" si="126"/>
        <v>0</v>
      </c>
      <c r="AD225" s="565">
        <f t="shared" si="127"/>
        <v>0</v>
      </c>
      <c r="AE225" s="575">
        <f>'R.P. SEMANAL'!AD225</f>
        <v>0</v>
      </c>
      <c r="AF225" s="565">
        <f t="shared" si="128"/>
        <v>0</v>
      </c>
      <c r="AG225" s="565">
        <f t="shared" si="129"/>
        <v>0</v>
      </c>
      <c r="AH225" s="575">
        <f>'R.P. SEMANAL'!AF225</f>
        <v>0</v>
      </c>
      <c r="AI225" s="565">
        <f t="shared" si="130"/>
        <v>0</v>
      </c>
      <c r="AJ225" s="565">
        <f t="shared" si="131"/>
        <v>0</v>
      </c>
      <c r="AK225" s="575">
        <f>'R.P. SEMANAL'!AH225</f>
        <v>0</v>
      </c>
      <c r="AL225" s="565">
        <f t="shared" si="132"/>
        <v>0</v>
      </c>
      <c r="AM225" s="565">
        <f t="shared" si="133"/>
        <v>0</v>
      </c>
      <c r="AN225" s="575">
        <f>'R.P. SEMANAL'!AJ225</f>
        <v>0</v>
      </c>
      <c r="AO225" s="565">
        <f t="shared" si="111"/>
        <v>0</v>
      </c>
      <c r="AP225" s="565">
        <f t="shared" si="134"/>
        <v>0</v>
      </c>
      <c r="AQ225" s="575">
        <f>'R.P. SEMANAL'!AL225</f>
        <v>0</v>
      </c>
      <c r="AR225" s="565">
        <f t="shared" si="135"/>
        <v>0</v>
      </c>
      <c r="AS225" s="565">
        <f t="shared" si="136"/>
        <v>0</v>
      </c>
      <c r="AT225" s="575">
        <f>'R.P. SEMANAL'!AN225</f>
        <v>0</v>
      </c>
      <c r="AU225" s="565">
        <f t="shared" si="137"/>
        <v>0</v>
      </c>
      <c r="AV225" s="565">
        <f t="shared" si="138"/>
        <v>0</v>
      </c>
      <c r="AW225" s="575">
        <f>'R.P. SEMANAL'!AP225</f>
        <v>0</v>
      </c>
      <c r="AX225" s="636">
        <f t="shared" si="139"/>
        <v>0</v>
      </c>
      <c r="AY225" s="775">
        <f t="shared" si="140"/>
        <v>0</v>
      </c>
      <c r="AZ225" s="847">
        <f t="shared" si="108"/>
        <v>0</v>
      </c>
      <c r="BA225" s="846">
        <f t="shared" si="108"/>
        <v>0</v>
      </c>
      <c r="BB225" s="849">
        <f t="shared" si="142"/>
        <v>0</v>
      </c>
      <c r="BC225" s="782"/>
      <c r="BD225" s="633">
        <f>'R.P. SEMANAL'!BZ225</f>
        <v>0</v>
      </c>
      <c r="BE225" s="633">
        <f>'R.P. SEMANAL'!CB225</f>
        <v>0</v>
      </c>
      <c r="BF225" s="633">
        <f>'R.P. SEMANAL'!CD225</f>
        <v>0</v>
      </c>
      <c r="BG225" s="633">
        <f>'R.P. SEMANAL'!CF225</f>
        <v>0</v>
      </c>
      <c r="BH225" s="633">
        <f>'R.P. SEMANAL'!CH225</f>
        <v>0</v>
      </c>
      <c r="BI225" s="633">
        <f>'R.P. SEMANAL'!CJ225</f>
        <v>0</v>
      </c>
      <c r="BJ225" s="633">
        <f>'R.P. SEMANAL'!CL225</f>
        <v>0</v>
      </c>
      <c r="BK225" s="633">
        <f>'R.P. SEMANAL'!CN225</f>
        <v>0</v>
      </c>
      <c r="BL225" s="633">
        <f>'R.P. SEMANAL'!CP225</f>
        <v>0</v>
      </c>
      <c r="BM225" s="858">
        <f t="shared" si="141"/>
        <v>0</v>
      </c>
      <c r="BN225" s="1018" t="str">
        <f>IF('R.P. SEMANAL'!CX225="","",'R.P. SEMANAL'!CX225)</f>
        <v/>
      </c>
      <c r="BO225" s="1019"/>
      <c r="BP225" s="1020"/>
    </row>
    <row r="226" spans="1:68" ht="22.5" customHeight="1" x14ac:dyDescent="0.2">
      <c r="A226" s="1027"/>
      <c r="B226" s="862" t="str">
        <f>IF('R.P. SEMANAL'!J226="","",'R.P. SEMANAL'!J226)</f>
        <v/>
      </c>
      <c r="C226" s="577" t="str">
        <f>IF('R.P. SEMANAL'!K226="","",'R.P. SEMANAL'!K226)</f>
        <v/>
      </c>
      <c r="D226" s="575">
        <f>'R.P. SEMANAL'!L226</f>
        <v>0</v>
      </c>
      <c r="E226" s="576">
        <f t="shared" si="112"/>
        <v>0</v>
      </c>
      <c r="F226" s="576">
        <f t="shared" si="113"/>
        <v>0</v>
      </c>
      <c r="G226" s="575">
        <f>'R.P. SEMANAL'!N226</f>
        <v>0</v>
      </c>
      <c r="H226" s="565">
        <f t="shared" si="114"/>
        <v>0</v>
      </c>
      <c r="I226" s="565">
        <f t="shared" si="115"/>
        <v>0</v>
      </c>
      <c r="J226" s="575">
        <f>'R.P. SEMANAL'!P226</f>
        <v>0</v>
      </c>
      <c r="K226" s="565">
        <f t="shared" si="116"/>
        <v>0</v>
      </c>
      <c r="L226" s="565">
        <f t="shared" si="117"/>
        <v>0</v>
      </c>
      <c r="M226" s="575">
        <f>'R.P. SEMANAL'!R226</f>
        <v>0</v>
      </c>
      <c r="N226" s="565">
        <f t="shared" si="109"/>
        <v>0</v>
      </c>
      <c r="O226" s="565">
        <f t="shared" si="118"/>
        <v>0</v>
      </c>
      <c r="P226" s="575">
        <f>'R.P. SEMANAL'!T226</f>
        <v>0</v>
      </c>
      <c r="Q226" s="565">
        <f t="shared" si="119"/>
        <v>0</v>
      </c>
      <c r="R226" s="565">
        <f t="shared" si="120"/>
        <v>0</v>
      </c>
      <c r="S226" s="575">
        <f>'R.P. SEMANAL'!V226</f>
        <v>0</v>
      </c>
      <c r="T226" s="835">
        <f t="shared" si="121"/>
        <v>0</v>
      </c>
      <c r="U226" s="835">
        <f t="shared" si="122"/>
        <v>0</v>
      </c>
      <c r="V226" s="575">
        <f>'R.P. SEMANAL'!X226</f>
        <v>0</v>
      </c>
      <c r="W226" s="565">
        <f t="shared" si="110"/>
        <v>0</v>
      </c>
      <c r="X226" s="565">
        <f t="shared" si="123"/>
        <v>0</v>
      </c>
      <c r="Y226" s="575">
        <f>'R.P. SEMANAL'!Z226</f>
        <v>0</v>
      </c>
      <c r="Z226" s="565">
        <f t="shared" si="124"/>
        <v>0</v>
      </c>
      <c r="AA226" s="565">
        <f t="shared" si="125"/>
        <v>0</v>
      </c>
      <c r="AB226" s="575">
        <f>'R.P. SEMANAL'!AB226</f>
        <v>0</v>
      </c>
      <c r="AC226" s="565">
        <f t="shared" si="126"/>
        <v>0</v>
      </c>
      <c r="AD226" s="565">
        <f t="shared" si="127"/>
        <v>0</v>
      </c>
      <c r="AE226" s="575">
        <f>'R.P. SEMANAL'!AD226</f>
        <v>0</v>
      </c>
      <c r="AF226" s="565">
        <f t="shared" si="128"/>
        <v>0</v>
      </c>
      <c r="AG226" s="565">
        <f t="shared" si="129"/>
        <v>0</v>
      </c>
      <c r="AH226" s="575">
        <f>'R.P. SEMANAL'!AF226</f>
        <v>0</v>
      </c>
      <c r="AI226" s="565">
        <f t="shared" si="130"/>
        <v>0</v>
      </c>
      <c r="AJ226" s="565">
        <f t="shared" si="131"/>
        <v>0</v>
      </c>
      <c r="AK226" s="575">
        <f>'R.P. SEMANAL'!AH226</f>
        <v>0</v>
      </c>
      <c r="AL226" s="565">
        <f t="shared" si="132"/>
        <v>0</v>
      </c>
      <c r="AM226" s="565">
        <f t="shared" si="133"/>
        <v>0</v>
      </c>
      <c r="AN226" s="575">
        <f>'R.P. SEMANAL'!AJ226</f>
        <v>0</v>
      </c>
      <c r="AO226" s="565">
        <f t="shared" si="111"/>
        <v>0</v>
      </c>
      <c r="AP226" s="565">
        <f t="shared" si="134"/>
        <v>0</v>
      </c>
      <c r="AQ226" s="575">
        <f>'R.P. SEMANAL'!AL226</f>
        <v>0</v>
      </c>
      <c r="AR226" s="565">
        <f t="shared" si="135"/>
        <v>0</v>
      </c>
      <c r="AS226" s="565">
        <f t="shared" si="136"/>
        <v>0</v>
      </c>
      <c r="AT226" s="575">
        <f>'R.P. SEMANAL'!AN226</f>
        <v>0</v>
      </c>
      <c r="AU226" s="565">
        <f t="shared" si="137"/>
        <v>0</v>
      </c>
      <c r="AV226" s="565">
        <f t="shared" si="138"/>
        <v>0</v>
      </c>
      <c r="AW226" s="575">
        <f>'R.P. SEMANAL'!AP226</f>
        <v>0</v>
      </c>
      <c r="AX226" s="636">
        <f t="shared" si="139"/>
        <v>0</v>
      </c>
      <c r="AY226" s="775">
        <f t="shared" si="140"/>
        <v>0</v>
      </c>
      <c r="AZ226" s="847">
        <f t="shared" si="108"/>
        <v>0</v>
      </c>
      <c r="BA226" s="846">
        <f t="shared" si="108"/>
        <v>0</v>
      </c>
      <c r="BB226" s="849">
        <f t="shared" si="142"/>
        <v>0</v>
      </c>
      <c r="BC226" s="782"/>
      <c r="BD226" s="633">
        <f>'R.P. SEMANAL'!BZ226</f>
        <v>0</v>
      </c>
      <c r="BE226" s="633">
        <f>'R.P. SEMANAL'!CB226</f>
        <v>0</v>
      </c>
      <c r="BF226" s="633">
        <f>'R.P. SEMANAL'!CD226</f>
        <v>0</v>
      </c>
      <c r="BG226" s="633">
        <f>'R.P. SEMANAL'!CF226</f>
        <v>0</v>
      </c>
      <c r="BH226" s="633">
        <f>'R.P. SEMANAL'!CH226</f>
        <v>0</v>
      </c>
      <c r="BI226" s="633">
        <f>'R.P. SEMANAL'!CJ226</f>
        <v>0</v>
      </c>
      <c r="BJ226" s="633">
        <f>'R.P. SEMANAL'!CL226</f>
        <v>0</v>
      </c>
      <c r="BK226" s="633">
        <f>'R.P. SEMANAL'!CN226</f>
        <v>0</v>
      </c>
      <c r="BL226" s="633">
        <f>'R.P. SEMANAL'!CP226</f>
        <v>0</v>
      </c>
      <c r="BM226" s="858">
        <f t="shared" si="141"/>
        <v>0</v>
      </c>
      <c r="BN226" s="1018" t="str">
        <f>IF('R.P. SEMANAL'!CX226="","",'R.P. SEMANAL'!CX226)</f>
        <v/>
      </c>
      <c r="BO226" s="1019"/>
      <c r="BP226" s="1020"/>
    </row>
    <row r="227" spans="1:68" ht="22.5" customHeight="1" x14ac:dyDescent="0.2">
      <c r="A227" s="1027"/>
      <c r="B227" s="862" t="str">
        <f>IF('R.P. SEMANAL'!J227="","",'R.P. SEMANAL'!J227)</f>
        <v/>
      </c>
      <c r="C227" s="577" t="str">
        <f>IF('R.P. SEMANAL'!K227="","",'R.P. SEMANAL'!K227)</f>
        <v/>
      </c>
      <c r="D227" s="575">
        <f>'R.P. SEMANAL'!L227</f>
        <v>0</v>
      </c>
      <c r="E227" s="576">
        <f t="shared" si="112"/>
        <v>0</v>
      </c>
      <c r="F227" s="576">
        <f t="shared" si="113"/>
        <v>0</v>
      </c>
      <c r="G227" s="575">
        <f>'R.P. SEMANAL'!N227</f>
        <v>0</v>
      </c>
      <c r="H227" s="565">
        <f t="shared" si="114"/>
        <v>0</v>
      </c>
      <c r="I227" s="565">
        <f t="shared" si="115"/>
        <v>0</v>
      </c>
      <c r="J227" s="575">
        <f>'R.P. SEMANAL'!P227</f>
        <v>0</v>
      </c>
      <c r="K227" s="565">
        <f t="shared" si="116"/>
        <v>0</v>
      </c>
      <c r="L227" s="565">
        <f t="shared" si="117"/>
        <v>0</v>
      </c>
      <c r="M227" s="575">
        <f>'R.P. SEMANAL'!R227</f>
        <v>0</v>
      </c>
      <c r="N227" s="565">
        <f t="shared" si="109"/>
        <v>0</v>
      </c>
      <c r="O227" s="565">
        <f t="shared" si="118"/>
        <v>0</v>
      </c>
      <c r="P227" s="575">
        <f>'R.P. SEMANAL'!T227</f>
        <v>0</v>
      </c>
      <c r="Q227" s="565">
        <f t="shared" si="119"/>
        <v>0</v>
      </c>
      <c r="R227" s="565">
        <f t="shared" si="120"/>
        <v>0</v>
      </c>
      <c r="S227" s="575">
        <f>'R.P. SEMANAL'!V227</f>
        <v>0</v>
      </c>
      <c r="T227" s="835">
        <f t="shared" si="121"/>
        <v>0</v>
      </c>
      <c r="U227" s="835">
        <f t="shared" si="122"/>
        <v>0</v>
      </c>
      <c r="V227" s="575">
        <f>'R.P. SEMANAL'!X227</f>
        <v>0</v>
      </c>
      <c r="W227" s="565">
        <f t="shared" si="110"/>
        <v>0</v>
      </c>
      <c r="X227" s="565">
        <f t="shared" si="123"/>
        <v>0</v>
      </c>
      <c r="Y227" s="575">
        <f>'R.P. SEMANAL'!Z227</f>
        <v>0</v>
      </c>
      <c r="Z227" s="565">
        <f t="shared" si="124"/>
        <v>0</v>
      </c>
      <c r="AA227" s="565">
        <f t="shared" si="125"/>
        <v>0</v>
      </c>
      <c r="AB227" s="575">
        <f>'R.P. SEMANAL'!AB227</f>
        <v>0</v>
      </c>
      <c r="AC227" s="565">
        <f t="shared" si="126"/>
        <v>0</v>
      </c>
      <c r="AD227" s="565">
        <f t="shared" si="127"/>
        <v>0</v>
      </c>
      <c r="AE227" s="575">
        <f>'R.P. SEMANAL'!AD227</f>
        <v>0</v>
      </c>
      <c r="AF227" s="565">
        <f t="shared" si="128"/>
        <v>0</v>
      </c>
      <c r="AG227" s="565">
        <f t="shared" si="129"/>
        <v>0</v>
      </c>
      <c r="AH227" s="575">
        <f>'R.P. SEMANAL'!AF227</f>
        <v>0</v>
      </c>
      <c r="AI227" s="565">
        <f t="shared" si="130"/>
        <v>0</v>
      </c>
      <c r="AJ227" s="565">
        <f t="shared" si="131"/>
        <v>0</v>
      </c>
      <c r="AK227" s="575">
        <f>'R.P. SEMANAL'!AH227</f>
        <v>0</v>
      </c>
      <c r="AL227" s="565">
        <f t="shared" si="132"/>
        <v>0</v>
      </c>
      <c r="AM227" s="565">
        <f t="shared" si="133"/>
        <v>0</v>
      </c>
      <c r="AN227" s="575">
        <f>'R.P. SEMANAL'!AJ227</f>
        <v>0</v>
      </c>
      <c r="AO227" s="565">
        <f t="shared" si="111"/>
        <v>0</v>
      </c>
      <c r="AP227" s="565">
        <f t="shared" si="134"/>
        <v>0</v>
      </c>
      <c r="AQ227" s="575">
        <f>'R.P. SEMANAL'!AL227</f>
        <v>0</v>
      </c>
      <c r="AR227" s="565">
        <f t="shared" si="135"/>
        <v>0</v>
      </c>
      <c r="AS227" s="565">
        <f t="shared" si="136"/>
        <v>0</v>
      </c>
      <c r="AT227" s="575">
        <f>'R.P. SEMANAL'!AN227</f>
        <v>0</v>
      </c>
      <c r="AU227" s="565">
        <f t="shared" si="137"/>
        <v>0</v>
      </c>
      <c r="AV227" s="565">
        <f t="shared" si="138"/>
        <v>0</v>
      </c>
      <c r="AW227" s="575">
        <f>'R.P. SEMANAL'!AP227</f>
        <v>0</v>
      </c>
      <c r="AX227" s="636">
        <f t="shared" si="139"/>
        <v>0</v>
      </c>
      <c r="AY227" s="775">
        <f t="shared" si="140"/>
        <v>0</v>
      </c>
      <c r="AZ227" s="847">
        <f t="shared" si="108"/>
        <v>0</v>
      </c>
      <c r="BA227" s="846">
        <f t="shared" si="108"/>
        <v>0</v>
      </c>
      <c r="BB227" s="849">
        <f t="shared" si="142"/>
        <v>0</v>
      </c>
      <c r="BC227" s="782"/>
      <c r="BD227" s="633">
        <f>'R.P. SEMANAL'!BZ227</f>
        <v>0</v>
      </c>
      <c r="BE227" s="633">
        <f>'R.P. SEMANAL'!CB227</f>
        <v>0</v>
      </c>
      <c r="BF227" s="633">
        <f>'R.P. SEMANAL'!CD227</f>
        <v>0</v>
      </c>
      <c r="BG227" s="633">
        <f>'R.P. SEMANAL'!CF227</f>
        <v>0</v>
      </c>
      <c r="BH227" s="633">
        <f>'R.P. SEMANAL'!CH227</f>
        <v>0</v>
      </c>
      <c r="BI227" s="633">
        <f>'R.P. SEMANAL'!CJ227</f>
        <v>0</v>
      </c>
      <c r="BJ227" s="633">
        <f>'R.P. SEMANAL'!CL227</f>
        <v>0</v>
      </c>
      <c r="BK227" s="633">
        <f>'R.P. SEMANAL'!CN227</f>
        <v>0</v>
      </c>
      <c r="BL227" s="633">
        <f>'R.P. SEMANAL'!CP227</f>
        <v>0</v>
      </c>
      <c r="BM227" s="858">
        <f t="shared" si="141"/>
        <v>0</v>
      </c>
      <c r="BN227" s="1018" t="str">
        <f>IF('R.P. SEMANAL'!CX227="","",'R.P. SEMANAL'!CX227)</f>
        <v/>
      </c>
      <c r="BO227" s="1019"/>
      <c r="BP227" s="1020"/>
    </row>
    <row r="228" spans="1:68" ht="22.5" customHeight="1" x14ac:dyDescent="0.2">
      <c r="A228" s="1027"/>
      <c r="B228" s="862" t="str">
        <f>IF('R.P. SEMANAL'!J228="","",'R.P. SEMANAL'!J228)</f>
        <v/>
      </c>
      <c r="C228" s="577" t="str">
        <f>IF('R.P. SEMANAL'!K228="","",'R.P. SEMANAL'!K228)</f>
        <v/>
      </c>
      <c r="D228" s="575">
        <f>'R.P. SEMANAL'!L228</f>
        <v>0</v>
      </c>
      <c r="E228" s="576">
        <f t="shared" si="112"/>
        <v>0</v>
      </c>
      <c r="F228" s="576">
        <f t="shared" si="113"/>
        <v>0</v>
      </c>
      <c r="G228" s="575">
        <f>'R.P. SEMANAL'!N228</f>
        <v>0</v>
      </c>
      <c r="H228" s="565">
        <f t="shared" si="114"/>
        <v>0</v>
      </c>
      <c r="I228" s="565">
        <f t="shared" si="115"/>
        <v>0</v>
      </c>
      <c r="J228" s="575">
        <f>'R.P. SEMANAL'!P228</f>
        <v>0</v>
      </c>
      <c r="K228" s="565">
        <f t="shared" si="116"/>
        <v>0</v>
      </c>
      <c r="L228" s="565">
        <f t="shared" si="117"/>
        <v>0</v>
      </c>
      <c r="M228" s="575">
        <f>'R.P. SEMANAL'!R228</f>
        <v>0</v>
      </c>
      <c r="N228" s="565">
        <f t="shared" si="109"/>
        <v>0</v>
      </c>
      <c r="O228" s="565">
        <f t="shared" si="118"/>
        <v>0</v>
      </c>
      <c r="P228" s="575">
        <f>'R.P. SEMANAL'!T228</f>
        <v>0</v>
      </c>
      <c r="Q228" s="565">
        <f t="shared" si="119"/>
        <v>0</v>
      </c>
      <c r="R228" s="565">
        <f t="shared" si="120"/>
        <v>0</v>
      </c>
      <c r="S228" s="575">
        <f>'R.P. SEMANAL'!V228</f>
        <v>0</v>
      </c>
      <c r="T228" s="835">
        <f t="shared" si="121"/>
        <v>0</v>
      </c>
      <c r="U228" s="835">
        <f t="shared" si="122"/>
        <v>0</v>
      </c>
      <c r="V228" s="575">
        <f>'R.P. SEMANAL'!X228</f>
        <v>0</v>
      </c>
      <c r="W228" s="565">
        <f t="shared" si="110"/>
        <v>0</v>
      </c>
      <c r="X228" s="565">
        <f t="shared" si="123"/>
        <v>0</v>
      </c>
      <c r="Y228" s="575">
        <f>'R.P. SEMANAL'!Z228</f>
        <v>0</v>
      </c>
      <c r="Z228" s="565">
        <f t="shared" si="124"/>
        <v>0</v>
      </c>
      <c r="AA228" s="565">
        <f t="shared" si="125"/>
        <v>0</v>
      </c>
      <c r="AB228" s="575">
        <f>'R.P. SEMANAL'!AB228</f>
        <v>0</v>
      </c>
      <c r="AC228" s="565">
        <f t="shared" si="126"/>
        <v>0</v>
      </c>
      <c r="AD228" s="565">
        <f t="shared" si="127"/>
        <v>0</v>
      </c>
      <c r="AE228" s="575">
        <f>'R.P. SEMANAL'!AD228</f>
        <v>0</v>
      </c>
      <c r="AF228" s="565">
        <f t="shared" si="128"/>
        <v>0</v>
      </c>
      <c r="AG228" s="565">
        <f t="shared" si="129"/>
        <v>0</v>
      </c>
      <c r="AH228" s="575">
        <f>'R.P. SEMANAL'!AF228</f>
        <v>0</v>
      </c>
      <c r="AI228" s="565">
        <f t="shared" si="130"/>
        <v>0</v>
      </c>
      <c r="AJ228" s="565">
        <f t="shared" si="131"/>
        <v>0</v>
      </c>
      <c r="AK228" s="575">
        <f>'R.P. SEMANAL'!AH228</f>
        <v>0</v>
      </c>
      <c r="AL228" s="565">
        <f t="shared" si="132"/>
        <v>0</v>
      </c>
      <c r="AM228" s="565">
        <f t="shared" si="133"/>
        <v>0</v>
      </c>
      <c r="AN228" s="575">
        <f>'R.P. SEMANAL'!AJ228</f>
        <v>0</v>
      </c>
      <c r="AO228" s="565">
        <f t="shared" si="111"/>
        <v>0</v>
      </c>
      <c r="AP228" s="565">
        <f t="shared" si="134"/>
        <v>0</v>
      </c>
      <c r="AQ228" s="575">
        <f>'R.P. SEMANAL'!AL228</f>
        <v>0</v>
      </c>
      <c r="AR228" s="565">
        <f t="shared" si="135"/>
        <v>0</v>
      </c>
      <c r="AS228" s="565">
        <f t="shared" si="136"/>
        <v>0</v>
      </c>
      <c r="AT228" s="575">
        <f>'R.P. SEMANAL'!AN228</f>
        <v>0</v>
      </c>
      <c r="AU228" s="565">
        <f t="shared" si="137"/>
        <v>0</v>
      </c>
      <c r="AV228" s="565">
        <f t="shared" si="138"/>
        <v>0</v>
      </c>
      <c r="AW228" s="575">
        <f>'R.P. SEMANAL'!AP228</f>
        <v>0</v>
      </c>
      <c r="AX228" s="636">
        <f t="shared" si="139"/>
        <v>0</v>
      </c>
      <c r="AY228" s="775">
        <f t="shared" si="140"/>
        <v>0</v>
      </c>
      <c r="AZ228" s="847">
        <f t="shared" si="108"/>
        <v>0</v>
      </c>
      <c r="BA228" s="846">
        <f t="shared" si="108"/>
        <v>0</v>
      </c>
      <c r="BB228" s="849">
        <f t="shared" si="142"/>
        <v>0</v>
      </c>
      <c r="BC228" s="782"/>
      <c r="BD228" s="633">
        <f>'R.P. SEMANAL'!BZ228</f>
        <v>0</v>
      </c>
      <c r="BE228" s="633">
        <f>'R.P. SEMANAL'!CB228</f>
        <v>0</v>
      </c>
      <c r="BF228" s="633">
        <f>'R.P. SEMANAL'!CD228</f>
        <v>0</v>
      </c>
      <c r="BG228" s="633">
        <f>'R.P. SEMANAL'!CF228</f>
        <v>0</v>
      </c>
      <c r="BH228" s="633">
        <f>'R.P. SEMANAL'!CH228</f>
        <v>0</v>
      </c>
      <c r="BI228" s="633">
        <f>'R.P. SEMANAL'!CJ228</f>
        <v>0</v>
      </c>
      <c r="BJ228" s="633">
        <f>'R.P. SEMANAL'!CL228</f>
        <v>0</v>
      </c>
      <c r="BK228" s="633">
        <f>'R.P. SEMANAL'!CN228</f>
        <v>0</v>
      </c>
      <c r="BL228" s="633">
        <f>'R.P. SEMANAL'!CP228</f>
        <v>0</v>
      </c>
      <c r="BM228" s="858">
        <f t="shared" si="141"/>
        <v>0</v>
      </c>
      <c r="BN228" s="1018" t="str">
        <f>IF('R.P. SEMANAL'!CX228="","",'R.P. SEMANAL'!CX228)</f>
        <v/>
      </c>
      <c r="BO228" s="1019"/>
      <c r="BP228" s="1020"/>
    </row>
    <row r="229" spans="1:68" ht="22.5" customHeight="1" x14ac:dyDescent="0.2">
      <c r="A229" s="1027"/>
      <c r="B229" s="862" t="str">
        <f>IF('R.P. SEMANAL'!J229="","",'R.P. SEMANAL'!J229)</f>
        <v/>
      </c>
      <c r="C229" s="577" t="str">
        <f>IF('R.P. SEMANAL'!K229="","",'R.P. SEMANAL'!K229)</f>
        <v/>
      </c>
      <c r="D229" s="575">
        <f>'R.P. SEMANAL'!L229</f>
        <v>0</v>
      </c>
      <c r="E229" s="576">
        <f t="shared" si="112"/>
        <v>0</v>
      </c>
      <c r="F229" s="576">
        <f t="shared" si="113"/>
        <v>0</v>
      </c>
      <c r="G229" s="575">
        <f>'R.P. SEMANAL'!N229</f>
        <v>0</v>
      </c>
      <c r="H229" s="565">
        <f t="shared" si="114"/>
        <v>0</v>
      </c>
      <c r="I229" s="565">
        <f t="shared" si="115"/>
        <v>0</v>
      </c>
      <c r="J229" s="575">
        <f>'R.P. SEMANAL'!P229</f>
        <v>0</v>
      </c>
      <c r="K229" s="565">
        <f t="shared" si="116"/>
        <v>0</v>
      </c>
      <c r="L229" s="565">
        <f t="shared" si="117"/>
        <v>0</v>
      </c>
      <c r="M229" s="575">
        <f>'R.P. SEMANAL'!R229</f>
        <v>0</v>
      </c>
      <c r="N229" s="565">
        <f t="shared" si="109"/>
        <v>0</v>
      </c>
      <c r="O229" s="565">
        <f t="shared" si="118"/>
        <v>0</v>
      </c>
      <c r="P229" s="575">
        <f>'R.P. SEMANAL'!T229</f>
        <v>0</v>
      </c>
      <c r="Q229" s="565">
        <f t="shared" si="119"/>
        <v>0</v>
      </c>
      <c r="R229" s="565">
        <f t="shared" si="120"/>
        <v>0</v>
      </c>
      <c r="S229" s="575">
        <f>'R.P. SEMANAL'!V229</f>
        <v>0</v>
      </c>
      <c r="T229" s="835">
        <f t="shared" si="121"/>
        <v>0</v>
      </c>
      <c r="U229" s="835">
        <f t="shared" si="122"/>
        <v>0</v>
      </c>
      <c r="V229" s="575">
        <f>'R.P. SEMANAL'!X229</f>
        <v>0</v>
      </c>
      <c r="W229" s="565">
        <f t="shared" si="110"/>
        <v>0</v>
      </c>
      <c r="X229" s="565">
        <f t="shared" si="123"/>
        <v>0</v>
      </c>
      <c r="Y229" s="575">
        <f>'R.P. SEMANAL'!Z229</f>
        <v>0</v>
      </c>
      <c r="Z229" s="565">
        <f t="shared" si="124"/>
        <v>0</v>
      </c>
      <c r="AA229" s="565">
        <f t="shared" si="125"/>
        <v>0</v>
      </c>
      <c r="AB229" s="575">
        <f>'R.P. SEMANAL'!AB229</f>
        <v>0</v>
      </c>
      <c r="AC229" s="565">
        <f t="shared" si="126"/>
        <v>0</v>
      </c>
      <c r="AD229" s="565">
        <f t="shared" si="127"/>
        <v>0</v>
      </c>
      <c r="AE229" s="575">
        <f>'R.P. SEMANAL'!AD229</f>
        <v>0</v>
      </c>
      <c r="AF229" s="565">
        <f t="shared" si="128"/>
        <v>0</v>
      </c>
      <c r="AG229" s="565">
        <f t="shared" si="129"/>
        <v>0</v>
      </c>
      <c r="AH229" s="575">
        <f>'R.P. SEMANAL'!AF229</f>
        <v>0</v>
      </c>
      <c r="AI229" s="565">
        <f t="shared" si="130"/>
        <v>0</v>
      </c>
      <c r="AJ229" s="565">
        <f t="shared" si="131"/>
        <v>0</v>
      </c>
      <c r="AK229" s="575">
        <f>'R.P. SEMANAL'!AH229</f>
        <v>0</v>
      </c>
      <c r="AL229" s="565">
        <f t="shared" si="132"/>
        <v>0</v>
      </c>
      <c r="AM229" s="565">
        <f t="shared" si="133"/>
        <v>0</v>
      </c>
      <c r="AN229" s="575">
        <f>'R.P. SEMANAL'!AJ229</f>
        <v>0</v>
      </c>
      <c r="AO229" s="565">
        <f t="shared" si="111"/>
        <v>0</v>
      </c>
      <c r="AP229" s="565">
        <f t="shared" si="134"/>
        <v>0</v>
      </c>
      <c r="AQ229" s="575">
        <f>'R.P. SEMANAL'!AL229</f>
        <v>0</v>
      </c>
      <c r="AR229" s="565">
        <f t="shared" si="135"/>
        <v>0</v>
      </c>
      <c r="AS229" s="565">
        <f t="shared" si="136"/>
        <v>0</v>
      </c>
      <c r="AT229" s="575">
        <f>'R.P. SEMANAL'!AN229</f>
        <v>0</v>
      </c>
      <c r="AU229" s="565">
        <f t="shared" si="137"/>
        <v>0</v>
      </c>
      <c r="AV229" s="565">
        <f t="shared" si="138"/>
        <v>0</v>
      </c>
      <c r="AW229" s="575">
        <f>'R.P. SEMANAL'!AP229</f>
        <v>0</v>
      </c>
      <c r="AX229" s="636">
        <f t="shared" si="139"/>
        <v>0</v>
      </c>
      <c r="AY229" s="775">
        <f t="shared" si="140"/>
        <v>0</v>
      </c>
      <c r="AZ229" s="847">
        <f t="shared" si="108"/>
        <v>0</v>
      </c>
      <c r="BA229" s="846">
        <f t="shared" si="108"/>
        <v>0</v>
      </c>
      <c r="BB229" s="849">
        <f t="shared" si="142"/>
        <v>0</v>
      </c>
      <c r="BC229" s="782"/>
      <c r="BD229" s="633">
        <f>'R.P. SEMANAL'!BZ229</f>
        <v>0</v>
      </c>
      <c r="BE229" s="633">
        <f>'R.P. SEMANAL'!CB229</f>
        <v>0</v>
      </c>
      <c r="BF229" s="633">
        <f>'R.P. SEMANAL'!CD229</f>
        <v>0</v>
      </c>
      <c r="BG229" s="633">
        <f>'R.P. SEMANAL'!CF229</f>
        <v>0</v>
      </c>
      <c r="BH229" s="633">
        <f>'R.P. SEMANAL'!CH229</f>
        <v>0</v>
      </c>
      <c r="BI229" s="633">
        <f>'R.P. SEMANAL'!CJ229</f>
        <v>0</v>
      </c>
      <c r="BJ229" s="633">
        <f>'R.P. SEMANAL'!CL229</f>
        <v>0</v>
      </c>
      <c r="BK229" s="633">
        <f>'R.P. SEMANAL'!CN229</f>
        <v>0</v>
      </c>
      <c r="BL229" s="633">
        <f>'R.P. SEMANAL'!CP229</f>
        <v>0</v>
      </c>
      <c r="BM229" s="858">
        <f t="shared" si="141"/>
        <v>0</v>
      </c>
      <c r="BN229" s="1018" t="str">
        <f>IF('R.P. SEMANAL'!CX229="","",'R.P. SEMANAL'!CX229)</f>
        <v/>
      </c>
      <c r="BO229" s="1019"/>
      <c r="BP229" s="1020"/>
    </row>
    <row r="230" spans="1:68" ht="22.5" customHeight="1" x14ac:dyDescent="0.2">
      <c r="A230" s="1027"/>
      <c r="B230" s="862" t="str">
        <f>IF('R.P. SEMANAL'!J230="","",'R.P. SEMANAL'!J230)</f>
        <v/>
      </c>
      <c r="C230" s="577" t="str">
        <f>IF('R.P. SEMANAL'!K230="","",'R.P. SEMANAL'!K230)</f>
        <v/>
      </c>
      <c r="D230" s="575">
        <f>'R.P. SEMANAL'!L230</f>
        <v>0</v>
      </c>
      <c r="E230" s="576">
        <f t="shared" si="112"/>
        <v>0</v>
      </c>
      <c r="F230" s="576">
        <f t="shared" si="113"/>
        <v>0</v>
      </c>
      <c r="G230" s="575">
        <f>'R.P. SEMANAL'!N230</f>
        <v>0</v>
      </c>
      <c r="H230" s="565">
        <f t="shared" si="114"/>
        <v>0</v>
      </c>
      <c r="I230" s="565">
        <f t="shared" si="115"/>
        <v>0</v>
      </c>
      <c r="J230" s="575">
        <f>'R.P. SEMANAL'!P230</f>
        <v>0</v>
      </c>
      <c r="K230" s="565">
        <f t="shared" si="116"/>
        <v>0</v>
      </c>
      <c r="L230" s="565">
        <f t="shared" si="117"/>
        <v>0</v>
      </c>
      <c r="M230" s="575">
        <f>'R.P. SEMANAL'!R230</f>
        <v>0</v>
      </c>
      <c r="N230" s="565">
        <f t="shared" si="109"/>
        <v>0</v>
      </c>
      <c r="O230" s="565">
        <f t="shared" si="118"/>
        <v>0</v>
      </c>
      <c r="P230" s="575">
        <f>'R.P. SEMANAL'!T230</f>
        <v>0</v>
      </c>
      <c r="Q230" s="565">
        <f t="shared" si="119"/>
        <v>0</v>
      </c>
      <c r="R230" s="565">
        <f t="shared" si="120"/>
        <v>0</v>
      </c>
      <c r="S230" s="575">
        <f>'R.P. SEMANAL'!V230</f>
        <v>0</v>
      </c>
      <c r="T230" s="835">
        <f t="shared" si="121"/>
        <v>0</v>
      </c>
      <c r="U230" s="835">
        <f t="shared" si="122"/>
        <v>0</v>
      </c>
      <c r="V230" s="575">
        <f>'R.P. SEMANAL'!X230</f>
        <v>0</v>
      </c>
      <c r="W230" s="565">
        <f t="shared" si="110"/>
        <v>0</v>
      </c>
      <c r="X230" s="565">
        <f t="shared" si="123"/>
        <v>0</v>
      </c>
      <c r="Y230" s="575">
        <f>'R.P. SEMANAL'!Z230</f>
        <v>0</v>
      </c>
      <c r="Z230" s="565">
        <f t="shared" si="124"/>
        <v>0</v>
      </c>
      <c r="AA230" s="565">
        <f t="shared" si="125"/>
        <v>0</v>
      </c>
      <c r="AB230" s="575">
        <f>'R.P. SEMANAL'!AB230</f>
        <v>0</v>
      </c>
      <c r="AC230" s="565">
        <f t="shared" si="126"/>
        <v>0</v>
      </c>
      <c r="AD230" s="565">
        <f t="shared" si="127"/>
        <v>0</v>
      </c>
      <c r="AE230" s="575">
        <f>'R.P. SEMANAL'!AD230</f>
        <v>0</v>
      </c>
      <c r="AF230" s="565">
        <f t="shared" si="128"/>
        <v>0</v>
      </c>
      <c r="AG230" s="565">
        <f t="shared" si="129"/>
        <v>0</v>
      </c>
      <c r="AH230" s="575">
        <f>'R.P. SEMANAL'!AF230</f>
        <v>0</v>
      </c>
      <c r="AI230" s="565">
        <f t="shared" si="130"/>
        <v>0</v>
      </c>
      <c r="AJ230" s="565">
        <f t="shared" si="131"/>
        <v>0</v>
      </c>
      <c r="AK230" s="575">
        <f>'R.P. SEMANAL'!AH230</f>
        <v>0</v>
      </c>
      <c r="AL230" s="565">
        <f t="shared" si="132"/>
        <v>0</v>
      </c>
      <c r="AM230" s="565">
        <f t="shared" si="133"/>
        <v>0</v>
      </c>
      <c r="AN230" s="575">
        <f>'R.P. SEMANAL'!AJ230</f>
        <v>0</v>
      </c>
      <c r="AO230" s="565">
        <f t="shared" si="111"/>
        <v>0</v>
      </c>
      <c r="AP230" s="565">
        <f t="shared" si="134"/>
        <v>0</v>
      </c>
      <c r="AQ230" s="575">
        <f>'R.P. SEMANAL'!AL230</f>
        <v>0</v>
      </c>
      <c r="AR230" s="565">
        <f t="shared" si="135"/>
        <v>0</v>
      </c>
      <c r="AS230" s="565">
        <f t="shared" si="136"/>
        <v>0</v>
      </c>
      <c r="AT230" s="575">
        <f>'R.P. SEMANAL'!AN230</f>
        <v>0</v>
      </c>
      <c r="AU230" s="565">
        <f t="shared" si="137"/>
        <v>0</v>
      </c>
      <c r="AV230" s="565">
        <f t="shared" si="138"/>
        <v>0</v>
      </c>
      <c r="AW230" s="575">
        <f>'R.P. SEMANAL'!AP230</f>
        <v>0</v>
      </c>
      <c r="AX230" s="636">
        <f t="shared" si="139"/>
        <v>0</v>
      </c>
      <c r="AY230" s="775">
        <f t="shared" si="140"/>
        <v>0</v>
      </c>
      <c r="AZ230" s="847">
        <f t="shared" si="108"/>
        <v>0</v>
      </c>
      <c r="BA230" s="846">
        <f t="shared" si="108"/>
        <v>0</v>
      </c>
      <c r="BB230" s="849">
        <f t="shared" si="142"/>
        <v>0</v>
      </c>
      <c r="BC230" s="782"/>
      <c r="BD230" s="633">
        <f>'R.P. SEMANAL'!BZ230</f>
        <v>0</v>
      </c>
      <c r="BE230" s="633">
        <f>'R.P. SEMANAL'!CB230</f>
        <v>0</v>
      </c>
      <c r="BF230" s="633">
        <f>'R.P. SEMANAL'!CD230</f>
        <v>0</v>
      </c>
      <c r="BG230" s="633">
        <f>'R.P. SEMANAL'!CF230</f>
        <v>0</v>
      </c>
      <c r="BH230" s="633">
        <f>'R.P. SEMANAL'!CH230</f>
        <v>0</v>
      </c>
      <c r="BI230" s="633">
        <f>'R.P. SEMANAL'!CJ230</f>
        <v>0</v>
      </c>
      <c r="BJ230" s="633">
        <f>'R.P. SEMANAL'!CL230</f>
        <v>0</v>
      </c>
      <c r="BK230" s="633">
        <f>'R.P. SEMANAL'!CN230</f>
        <v>0</v>
      </c>
      <c r="BL230" s="633">
        <f>'R.P. SEMANAL'!CP230</f>
        <v>0</v>
      </c>
      <c r="BM230" s="858">
        <f t="shared" si="141"/>
        <v>0</v>
      </c>
      <c r="BN230" s="1018" t="str">
        <f>IF('R.P. SEMANAL'!CX230="","",'R.P. SEMANAL'!CX230)</f>
        <v/>
      </c>
      <c r="BO230" s="1019"/>
      <c r="BP230" s="1020"/>
    </row>
    <row r="231" spans="1:68" ht="22.5" customHeight="1" x14ac:dyDescent="0.2">
      <c r="A231" s="1027"/>
      <c r="B231" s="862" t="str">
        <f>IF('R.P. SEMANAL'!J231="","",'R.P. SEMANAL'!J231)</f>
        <v/>
      </c>
      <c r="C231" s="577" t="str">
        <f>IF('R.P. SEMANAL'!K231="","",'R.P. SEMANAL'!K231)</f>
        <v/>
      </c>
      <c r="D231" s="575">
        <f>'R.P. SEMANAL'!L231</f>
        <v>0</v>
      </c>
      <c r="E231" s="576">
        <f t="shared" si="112"/>
        <v>0</v>
      </c>
      <c r="F231" s="576">
        <f t="shared" si="113"/>
        <v>0</v>
      </c>
      <c r="G231" s="575">
        <f>'R.P. SEMANAL'!N231</f>
        <v>0</v>
      </c>
      <c r="H231" s="565">
        <f t="shared" si="114"/>
        <v>0</v>
      </c>
      <c r="I231" s="565">
        <f t="shared" si="115"/>
        <v>0</v>
      </c>
      <c r="J231" s="575">
        <f>'R.P. SEMANAL'!P231</f>
        <v>0</v>
      </c>
      <c r="K231" s="565">
        <f t="shared" si="116"/>
        <v>0</v>
      </c>
      <c r="L231" s="565">
        <f t="shared" si="117"/>
        <v>0</v>
      </c>
      <c r="M231" s="575">
        <f>'R.P. SEMANAL'!R231</f>
        <v>0</v>
      </c>
      <c r="N231" s="565">
        <f t="shared" si="109"/>
        <v>0</v>
      </c>
      <c r="O231" s="565">
        <f t="shared" si="118"/>
        <v>0</v>
      </c>
      <c r="P231" s="575">
        <f>'R.P. SEMANAL'!T231</f>
        <v>0</v>
      </c>
      <c r="Q231" s="565">
        <f t="shared" si="119"/>
        <v>0</v>
      </c>
      <c r="R231" s="565">
        <f t="shared" si="120"/>
        <v>0</v>
      </c>
      <c r="S231" s="575">
        <f>'R.P. SEMANAL'!V231</f>
        <v>0</v>
      </c>
      <c r="T231" s="835">
        <f t="shared" si="121"/>
        <v>0</v>
      </c>
      <c r="U231" s="835">
        <f t="shared" si="122"/>
        <v>0</v>
      </c>
      <c r="V231" s="575">
        <f>'R.P. SEMANAL'!X231</f>
        <v>0</v>
      </c>
      <c r="W231" s="565">
        <f t="shared" si="110"/>
        <v>0</v>
      </c>
      <c r="X231" s="565">
        <f t="shared" si="123"/>
        <v>0</v>
      </c>
      <c r="Y231" s="575">
        <f>'R.P. SEMANAL'!Z231</f>
        <v>0</v>
      </c>
      <c r="Z231" s="565">
        <f t="shared" si="124"/>
        <v>0</v>
      </c>
      <c r="AA231" s="565">
        <f t="shared" si="125"/>
        <v>0</v>
      </c>
      <c r="AB231" s="575">
        <f>'R.P. SEMANAL'!AB231</f>
        <v>0</v>
      </c>
      <c r="AC231" s="565">
        <f t="shared" si="126"/>
        <v>0</v>
      </c>
      <c r="AD231" s="565">
        <f t="shared" si="127"/>
        <v>0</v>
      </c>
      <c r="AE231" s="575">
        <f>'R.P. SEMANAL'!AD231</f>
        <v>0</v>
      </c>
      <c r="AF231" s="565">
        <f t="shared" si="128"/>
        <v>0</v>
      </c>
      <c r="AG231" s="565">
        <f t="shared" si="129"/>
        <v>0</v>
      </c>
      <c r="AH231" s="575">
        <f>'R.P. SEMANAL'!AF231</f>
        <v>0</v>
      </c>
      <c r="AI231" s="565">
        <f t="shared" si="130"/>
        <v>0</v>
      </c>
      <c r="AJ231" s="565">
        <f t="shared" si="131"/>
        <v>0</v>
      </c>
      <c r="AK231" s="575">
        <f>'R.P. SEMANAL'!AH231</f>
        <v>0</v>
      </c>
      <c r="AL231" s="565">
        <f t="shared" si="132"/>
        <v>0</v>
      </c>
      <c r="AM231" s="565">
        <f t="shared" si="133"/>
        <v>0</v>
      </c>
      <c r="AN231" s="575">
        <f>'R.P. SEMANAL'!AJ231</f>
        <v>0</v>
      </c>
      <c r="AO231" s="565">
        <f t="shared" si="111"/>
        <v>0</v>
      </c>
      <c r="AP231" s="565">
        <f t="shared" si="134"/>
        <v>0</v>
      </c>
      <c r="AQ231" s="575">
        <f>'R.P. SEMANAL'!AL231</f>
        <v>0</v>
      </c>
      <c r="AR231" s="565">
        <f t="shared" si="135"/>
        <v>0</v>
      </c>
      <c r="AS231" s="565">
        <f t="shared" si="136"/>
        <v>0</v>
      </c>
      <c r="AT231" s="575">
        <f>'R.P. SEMANAL'!AN231</f>
        <v>0</v>
      </c>
      <c r="AU231" s="565">
        <f t="shared" si="137"/>
        <v>0</v>
      </c>
      <c r="AV231" s="565">
        <f t="shared" si="138"/>
        <v>0</v>
      </c>
      <c r="AW231" s="575">
        <f>'R.P. SEMANAL'!AP231</f>
        <v>0</v>
      </c>
      <c r="AX231" s="636">
        <f t="shared" si="139"/>
        <v>0</v>
      </c>
      <c r="AY231" s="775">
        <f t="shared" si="140"/>
        <v>0</v>
      </c>
      <c r="AZ231" s="847">
        <f t="shared" si="108"/>
        <v>0</v>
      </c>
      <c r="BA231" s="846">
        <f t="shared" si="108"/>
        <v>0</v>
      </c>
      <c r="BB231" s="849">
        <f t="shared" si="142"/>
        <v>0</v>
      </c>
      <c r="BC231" s="782"/>
      <c r="BD231" s="633">
        <f>'R.P. SEMANAL'!BZ231</f>
        <v>0</v>
      </c>
      <c r="BE231" s="633">
        <f>'R.P. SEMANAL'!CB231</f>
        <v>0</v>
      </c>
      <c r="BF231" s="633">
        <f>'R.P. SEMANAL'!CD231</f>
        <v>0</v>
      </c>
      <c r="BG231" s="633">
        <f>'R.P. SEMANAL'!CF231</f>
        <v>0</v>
      </c>
      <c r="BH231" s="633">
        <f>'R.P. SEMANAL'!CH231</f>
        <v>0</v>
      </c>
      <c r="BI231" s="633">
        <f>'R.P. SEMANAL'!CJ231</f>
        <v>0</v>
      </c>
      <c r="BJ231" s="633">
        <f>'R.P. SEMANAL'!CL231</f>
        <v>0</v>
      </c>
      <c r="BK231" s="633">
        <f>'R.P. SEMANAL'!CN231</f>
        <v>0</v>
      </c>
      <c r="BL231" s="633">
        <f>'R.P. SEMANAL'!CP231</f>
        <v>0</v>
      </c>
      <c r="BM231" s="858">
        <f t="shared" si="141"/>
        <v>0</v>
      </c>
      <c r="BN231" s="1018" t="str">
        <f>IF('R.P. SEMANAL'!CX231="","",'R.P. SEMANAL'!CX231)</f>
        <v/>
      </c>
      <c r="BO231" s="1019"/>
      <c r="BP231" s="1020"/>
    </row>
    <row r="232" spans="1:68" ht="22.5" customHeight="1" x14ac:dyDescent="0.2">
      <c r="A232" s="1027"/>
      <c r="B232" s="862" t="str">
        <f>IF('R.P. SEMANAL'!J232="","",'R.P. SEMANAL'!J232)</f>
        <v/>
      </c>
      <c r="C232" s="577" t="str">
        <f>IF('R.P. SEMANAL'!K232="","",'R.P. SEMANAL'!K232)</f>
        <v/>
      </c>
      <c r="D232" s="575">
        <f>'R.P. SEMANAL'!L232</f>
        <v>0</v>
      </c>
      <c r="E232" s="576">
        <f t="shared" si="112"/>
        <v>0</v>
      </c>
      <c r="F232" s="576">
        <f t="shared" si="113"/>
        <v>0</v>
      </c>
      <c r="G232" s="575">
        <f>'R.P. SEMANAL'!N232</f>
        <v>0</v>
      </c>
      <c r="H232" s="565">
        <f t="shared" si="114"/>
        <v>0</v>
      </c>
      <c r="I232" s="565">
        <f t="shared" si="115"/>
        <v>0</v>
      </c>
      <c r="J232" s="575">
        <f>'R.P. SEMANAL'!P232</f>
        <v>0</v>
      </c>
      <c r="K232" s="565">
        <f t="shared" si="116"/>
        <v>0</v>
      </c>
      <c r="L232" s="565">
        <f t="shared" si="117"/>
        <v>0</v>
      </c>
      <c r="M232" s="575">
        <f>'R.P. SEMANAL'!R232</f>
        <v>0</v>
      </c>
      <c r="N232" s="565">
        <f t="shared" si="109"/>
        <v>0</v>
      </c>
      <c r="O232" s="565">
        <f t="shared" si="118"/>
        <v>0</v>
      </c>
      <c r="P232" s="575">
        <f>'R.P. SEMANAL'!T232</f>
        <v>0</v>
      </c>
      <c r="Q232" s="565">
        <f t="shared" si="119"/>
        <v>0</v>
      </c>
      <c r="R232" s="565">
        <f t="shared" si="120"/>
        <v>0</v>
      </c>
      <c r="S232" s="575">
        <f>'R.P. SEMANAL'!V232</f>
        <v>0</v>
      </c>
      <c r="T232" s="835">
        <f t="shared" si="121"/>
        <v>0</v>
      </c>
      <c r="U232" s="835">
        <f t="shared" si="122"/>
        <v>0</v>
      </c>
      <c r="V232" s="575">
        <f>'R.P. SEMANAL'!X232</f>
        <v>0</v>
      </c>
      <c r="W232" s="565">
        <f t="shared" si="110"/>
        <v>0</v>
      </c>
      <c r="X232" s="565">
        <f t="shared" si="123"/>
        <v>0</v>
      </c>
      <c r="Y232" s="575">
        <f>'R.P. SEMANAL'!Z232</f>
        <v>0</v>
      </c>
      <c r="Z232" s="565">
        <f t="shared" si="124"/>
        <v>0</v>
      </c>
      <c r="AA232" s="565">
        <f t="shared" si="125"/>
        <v>0</v>
      </c>
      <c r="AB232" s="575">
        <f>'R.P. SEMANAL'!AB232</f>
        <v>0</v>
      </c>
      <c r="AC232" s="565">
        <f t="shared" si="126"/>
        <v>0</v>
      </c>
      <c r="AD232" s="565">
        <f t="shared" si="127"/>
        <v>0</v>
      </c>
      <c r="AE232" s="575">
        <f>'R.P. SEMANAL'!AD232</f>
        <v>0</v>
      </c>
      <c r="AF232" s="565">
        <f t="shared" si="128"/>
        <v>0</v>
      </c>
      <c r="AG232" s="565">
        <f t="shared" si="129"/>
        <v>0</v>
      </c>
      <c r="AH232" s="575">
        <f>'R.P. SEMANAL'!AF232</f>
        <v>0</v>
      </c>
      <c r="AI232" s="565">
        <f t="shared" si="130"/>
        <v>0</v>
      </c>
      <c r="AJ232" s="565">
        <f t="shared" si="131"/>
        <v>0</v>
      </c>
      <c r="AK232" s="575">
        <f>'R.P. SEMANAL'!AH232</f>
        <v>0</v>
      </c>
      <c r="AL232" s="565">
        <f t="shared" si="132"/>
        <v>0</v>
      </c>
      <c r="AM232" s="565">
        <f t="shared" si="133"/>
        <v>0</v>
      </c>
      <c r="AN232" s="575">
        <f>'R.P. SEMANAL'!AJ232</f>
        <v>0</v>
      </c>
      <c r="AO232" s="565">
        <f t="shared" si="111"/>
        <v>0</v>
      </c>
      <c r="AP232" s="565">
        <f t="shared" si="134"/>
        <v>0</v>
      </c>
      <c r="AQ232" s="575">
        <f>'R.P. SEMANAL'!AL232</f>
        <v>0</v>
      </c>
      <c r="AR232" s="565">
        <f t="shared" si="135"/>
        <v>0</v>
      </c>
      <c r="AS232" s="565">
        <f t="shared" si="136"/>
        <v>0</v>
      </c>
      <c r="AT232" s="575">
        <f>'R.P. SEMANAL'!AN232</f>
        <v>0</v>
      </c>
      <c r="AU232" s="565">
        <f t="shared" si="137"/>
        <v>0</v>
      </c>
      <c r="AV232" s="565">
        <f t="shared" si="138"/>
        <v>0</v>
      </c>
      <c r="AW232" s="575">
        <f>'R.P. SEMANAL'!AP232</f>
        <v>0</v>
      </c>
      <c r="AX232" s="636">
        <f t="shared" si="139"/>
        <v>0</v>
      </c>
      <c r="AY232" s="775">
        <f t="shared" si="140"/>
        <v>0</v>
      </c>
      <c r="AZ232" s="847">
        <f t="shared" si="108"/>
        <v>0</v>
      </c>
      <c r="BA232" s="846">
        <f t="shared" si="108"/>
        <v>0</v>
      </c>
      <c r="BB232" s="849">
        <f t="shared" si="142"/>
        <v>0</v>
      </c>
      <c r="BC232" s="782"/>
      <c r="BD232" s="633">
        <f>'R.P. SEMANAL'!BZ232</f>
        <v>0</v>
      </c>
      <c r="BE232" s="633">
        <f>'R.P. SEMANAL'!CB232</f>
        <v>0</v>
      </c>
      <c r="BF232" s="633">
        <f>'R.P. SEMANAL'!CD232</f>
        <v>0</v>
      </c>
      <c r="BG232" s="633">
        <f>'R.P. SEMANAL'!CF232</f>
        <v>0</v>
      </c>
      <c r="BH232" s="633">
        <f>'R.P. SEMANAL'!CH232</f>
        <v>0</v>
      </c>
      <c r="BI232" s="633">
        <f>'R.P. SEMANAL'!CJ232</f>
        <v>0</v>
      </c>
      <c r="BJ232" s="633">
        <f>'R.P. SEMANAL'!CL232</f>
        <v>0</v>
      </c>
      <c r="BK232" s="633">
        <f>'R.P. SEMANAL'!CN232</f>
        <v>0</v>
      </c>
      <c r="BL232" s="633">
        <f>'R.P. SEMANAL'!CP232</f>
        <v>0</v>
      </c>
      <c r="BM232" s="858">
        <f t="shared" si="141"/>
        <v>0</v>
      </c>
      <c r="BN232" s="1018" t="str">
        <f>IF('R.P. SEMANAL'!CX232="","",'R.P. SEMANAL'!CX232)</f>
        <v/>
      </c>
      <c r="BO232" s="1019"/>
      <c r="BP232" s="1020"/>
    </row>
    <row r="233" spans="1:68" ht="22.5" customHeight="1" x14ac:dyDescent="0.2">
      <c r="A233" s="1027"/>
      <c r="B233" s="862" t="str">
        <f>IF('R.P. SEMANAL'!J233="","",'R.P. SEMANAL'!J233)</f>
        <v/>
      </c>
      <c r="C233" s="577" t="str">
        <f>IF('R.P. SEMANAL'!K233="","",'R.P. SEMANAL'!K233)</f>
        <v/>
      </c>
      <c r="D233" s="575">
        <f>'R.P. SEMANAL'!L233</f>
        <v>0</v>
      </c>
      <c r="E233" s="576">
        <f t="shared" si="112"/>
        <v>0</v>
      </c>
      <c r="F233" s="576">
        <f t="shared" si="113"/>
        <v>0</v>
      </c>
      <c r="G233" s="575">
        <f>'R.P. SEMANAL'!N233</f>
        <v>0</v>
      </c>
      <c r="H233" s="565">
        <f t="shared" si="114"/>
        <v>0</v>
      </c>
      <c r="I233" s="565">
        <f t="shared" si="115"/>
        <v>0</v>
      </c>
      <c r="J233" s="575">
        <f>'R.P. SEMANAL'!P233</f>
        <v>0</v>
      </c>
      <c r="K233" s="565">
        <f t="shared" si="116"/>
        <v>0</v>
      </c>
      <c r="L233" s="565">
        <f t="shared" si="117"/>
        <v>0</v>
      </c>
      <c r="M233" s="575">
        <f>'R.P. SEMANAL'!R233</f>
        <v>0</v>
      </c>
      <c r="N233" s="565">
        <f t="shared" si="109"/>
        <v>0</v>
      </c>
      <c r="O233" s="565">
        <f t="shared" si="118"/>
        <v>0</v>
      </c>
      <c r="P233" s="575">
        <f>'R.P. SEMANAL'!T233</f>
        <v>0</v>
      </c>
      <c r="Q233" s="565">
        <f t="shared" si="119"/>
        <v>0</v>
      </c>
      <c r="R233" s="565">
        <f t="shared" si="120"/>
        <v>0</v>
      </c>
      <c r="S233" s="575">
        <f>'R.P. SEMANAL'!V233</f>
        <v>0</v>
      </c>
      <c r="T233" s="835">
        <f t="shared" si="121"/>
        <v>0</v>
      </c>
      <c r="U233" s="835">
        <f t="shared" si="122"/>
        <v>0</v>
      </c>
      <c r="V233" s="575">
        <f>'R.P. SEMANAL'!X233</f>
        <v>0</v>
      </c>
      <c r="W233" s="565">
        <f t="shared" si="110"/>
        <v>0</v>
      </c>
      <c r="X233" s="565">
        <f t="shared" si="123"/>
        <v>0</v>
      </c>
      <c r="Y233" s="575">
        <f>'R.P. SEMANAL'!Z233</f>
        <v>0</v>
      </c>
      <c r="Z233" s="565">
        <f t="shared" si="124"/>
        <v>0</v>
      </c>
      <c r="AA233" s="565">
        <f t="shared" si="125"/>
        <v>0</v>
      </c>
      <c r="AB233" s="575">
        <f>'R.P. SEMANAL'!AB233</f>
        <v>0</v>
      </c>
      <c r="AC233" s="565">
        <f t="shared" si="126"/>
        <v>0</v>
      </c>
      <c r="AD233" s="565">
        <f t="shared" si="127"/>
        <v>0</v>
      </c>
      <c r="AE233" s="575">
        <f>'R.P. SEMANAL'!AD233</f>
        <v>0</v>
      </c>
      <c r="AF233" s="565">
        <f t="shared" si="128"/>
        <v>0</v>
      </c>
      <c r="AG233" s="565">
        <f t="shared" si="129"/>
        <v>0</v>
      </c>
      <c r="AH233" s="575">
        <f>'R.P. SEMANAL'!AF233</f>
        <v>0</v>
      </c>
      <c r="AI233" s="565">
        <f t="shared" si="130"/>
        <v>0</v>
      </c>
      <c r="AJ233" s="565">
        <f t="shared" si="131"/>
        <v>0</v>
      </c>
      <c r="AK233" s="575">
        <f>'R.P. SEMANAL'!AH233</f>
        <v>0</v>
      </c>
      <c r="AL233" s="565">
        <f t="shared" si="132"/>
        <v>0</v>
      </c>
      <c r="AM233" s="565">
        <f t="shared" si="133"/>
        <v>0</v>
      </c>
      <c r="AN233" s="575">
        <f>'R.P. SEMANAL'!AJ233</f>
        <v>0</v>
      </c>
      <c r="AO233" s="565">
        <f t="shared" si="111"/>
        <v>0</v>
      </c>
      <c r="AP233" s="565">
        <f t="shared" si="134"/>
        <v>0</v>
      </c>
      <c r="AQ233" s="575">
        <f>'R.P. SEMANAL'!AL233</f>
        <v>0</v>
      </c>
      <c r="AR233" s="565">
        <f t="shared" si="135"/>
        <v>0</v>
      </c>
      <c r="AS233" s="565">
        <f t="shared" si="136"/>
        <v>0</v>
      </c>
      <c r="AT233" s="575">
        <f>'R.P. SEMANAL'!AN233</f>
        <v>0</v>
      </c>
      <c r="AU233" s="565">
        <f t="shared" si="137"/>
        <v>0</v>
      </c>
      <c r="AV233" s="565">
        <f t="shared" si="138"/>
        <v>0</v>
      </c>
      <c r="AW233" s="575">
        <f>'R.P. SEMANAL'!AP233</f>
        <v>0</v>
      </c>
      <c r="AX233" s="636">
        <f t="shared" si="139"/>
        <v>0</v>
      </c>
      <c r="AY233" s="775">
        <f t="shared" si="140"/>
        <v>0</v>
      </c>
      <c r="AZ233" s="847">
        <f t="shared" si="108"/>
        <v>0</v>
      </c>
      <c r="BA233" s="846">
        <f t="shared" si="108"/>
        <v>0</v>
      </c>
      <c r="BB233" s="849">
        <f t="shared" si="142"/>
        <v>0</v>
      </c>
      <c r="BC233" s="782"/>
      <c r="BD233" s="633">
        <f>'R.P. SEMANAL'!BZ233</f>
        <v>0</v>
      </c>
      <c r="BE233" s="633">
        <f>'R.P. SEMANAL'!CB233</f>
        <v>0</v>
      </c>
      <c r="BF233" s="633">
        <f>'R.P. SEMANAL'!CD233</f>
        <v>0</v>
      </c>
      <c r="BG233" s="633">
        <f>'R.P. SEMANAL'!CF233</f>
        <v>0</v>
      </c>
      <c r="BH233" s="633">
        <f>'R.P. SEMANAL'!CH233</f>
        <v>0</v>
      </c>
      <c r="BI233" s="633">
        <f>'R.P. SEMANAL'!CJ233</f>
        <v>0</v>
      </c>
      <c r="BJ233" s="633">
        <f>'R.P. SEMANAL'!CL233</f>
        <v>0</v>
      </c>
      <c r="BK233" s="633">
        <f>'R.P. SEMANAL'!CN233</f>
        <v>0</v>
      </c>
      <c r="BL233" s="633">
        <f>'R.P. SEMANAL'!CP233</f>
        <v>0</v>
      </c>
      <c r="BM233" s="858">
        <f t="shared" si="141"/>
        <v>0</v>
      </c>
      <c r="BN233" s="1018" t="str">
        <f>IF('R.P. SEMANAL'!CX233="","",'R.P. SEMANAL'!CX233)</f>
        <v/>
      </c>
      <c r="BO233" s="1019"/>
      <c r="BP233" s="1020"/>
    </row>
    <row r="234" spans="1:68" ht="22.5" customHeight="1" x14ac:dyDescent="0.2">
      <c r="A234" s="1027"/>
      <c r="B234" s="862" t="str">
        <f>IF('R.P. SEMANAL'!J234="","",'R.P. SEMANAL'!J234)</f>
        <v/>
      </c>
      <c r="C234" s="577" t="str">
        <f>IF('R.P. SEMANAL'!K234="","",'R.P. SEMANAL'!K234)</f>
        <v/>
      </c>
      <c r="D234" s="575">
        <f>'R.P. SEMANAL'!L234</f>
        <v>0</v>
      </c>
      <c r="E234" s="576">
        <f t="shared" si="112"/>
        <v>0</v>
      </c>
      <c r="F234" s="576">
        <f t="shared" si="113"/>
        <v>0</v>
      </c>
      <c r="G234" s="575">
        <f>'R.P. SEMANAL'!N234</f>
        <v>0</v>
      </c>
      <c r="H234" s="565">
        <f t="shared" si="114"/>
        <v>0</v>
      </c>
      <c r="I234" s="565">
        <f t="shared" si="115"/>
        <v>0</v>
      </c>
      <c r="J234" s="575">
        <f>'R.P. SEMANAL'!P234</f>
        <v>0</v>
      </c>
      <c r="K234" s="565">
        <f t="shared" si="116"/>
        <v>0</v>
      </c>
      <c r="L234" s="565">
        <f t="shared" si="117"/>
        <v>0</v>
      </c>
      <c r="M234" s="575">
        <f>'R.P. SEMANAL'!R234</f>
        <v>0</v>
      </c>
      <c r="N234" s="565">
        <f t="shared" si="109"/>
        <v>0</v>
      </c>
      <c r="O234" s="565">
        <f t="shared" si="118"/>
        <v>0</v>
      </c>
      <c r="P234" s="575">
        <f>'R.P. SEMANAL'!T234</f>
        <v>0</v>
      </c>
      <c r="Q234" s="565">
        <f t="shared" si="119"/>
        <v>0</v>
      </c>
      <c r="R234" s="565">
        <f t="shared" si="120"/>
        <v>0</v>
      </c>
      <c r="S234" s="575">
        <f>'R.P. SEMANAL'!V234</f>
        <v>0</v>
      </c>
      <c r="T234" s="835">
        <f t="shared" si="121"/>
        <v>0</v>
      </c>
      <c r="U234" s="835">
        <f t="shared" si="122"/>
        <v>0</v>
      </c>
      <c r="V234" s="575">
        <f>'R.P. SEMANAL'!X234</f>
        <v>0</v>
      </c>
      <c r="W234" s="565">
        <f t="shared" si="110"/>
        <v>0</v>
      </c>
      <c r="X234" s="565">
        <f t="shared" si="123"/>
        <v>0</v>
      </c>
      <c r="Y234" s="575">
        <f>'R.P. SEMANAL'!Z234</f>
        <v>0</v>
      </c>
      <c r="Z234" s="565">
        <f t="shared" si="124"/>
        <v>0</v>
      </c>
      <c r="AA234" s="565">
        <f t="shared" si="125"/>
        <v>0</v>
      </c>
      <c r="AB234" s="575">
        <f>'R.P. SEMANAL'!AB234</f>
        <v>0</v>
      </c>
      <c r="AC234" s="565">
        <f t="shared" si="126"/>
        <v>0</v>
      </c>
      <c r="AD234" s="565">
        <f t="shared" si="127"/>
        <v>0</v>
      </c>
      <c r="AE234" s="575">
        <f>'R.P. SEMANAL'!AD234</f>
        <v>0</v>
      </c>
      <c r="AF234" s="565">
        <f t="shared" si="128"/>
        <v>0</v>
      </c>
      <c r="AG234" s="565">
        <f t="shared" si="129"/>
        <v>0</v>
      </c>
      <c r="AH234" s="575">
        <f>'R.P. SEMANAL'!AF234</f>
        <v>0</v>
      </c>
      <c r="AI234" s="565">
        <f t="shared" si="130"/>
        <v>0</v>
      </c>
      <c r="AJ234" s="565">
        <f t="shared" si="131"/>
        <v>0</v>
      </c>
      <c r="AK234" s="575">
        <f>'R.P. SEMANAL'!AH234</f>
        <v>0</v>
      </c>
      <c r="AL234" s="565">
        <f t="shared" si="132"/>
        <v>0</v>
      </c>
      <c r="AM234" s="565">
        <f t="shared" si="133"/>
        <v>0</v>
      </c>
      <c r="AN234" s="575">
        <f>'R.P. SEMANAL'!AJ234</f>
        <v>0</v>
      </c>
      <c r="AO234" s="565">
        <f t="shared" si="111"/>
        <v>0</v>
      </c>
      <c r="AP234" s="565">
        <f t="shared" si="134"/>
        <v>0</v>
      </c>
      <c r="AQ234" s="575">
        <f>'R.P. SEMANAL'!AL234</f>
        <v>0</v>
      </c>
      <c r="AR234" s="565">
        <f t="shared" si="135"/>
        <v>0</v>
      </c>
      <c r="AS234" s="565">
        <f t="shared" si="136"/>
        <v>0</v>
      </c>
      <c r="AT234" s="575">
        <f>'R.P. SEMANAL'!AN234</f>
        <v>0</v>
      </c>
      <c r="AU234" s="565">
        <f t="shared" si="137"/>
        <v>0</v>
      </c>
      <c r="AV234" s="565">
        <f t="shared" si="138"/>
        <v>0</v>
      </c>
      <c r="AW234" s="575">
        <f>'R.P. SEMANAL'!AP234</f>
        <v>0</v>
      </c>
      <c r="AX234" s="636">
        <f t="shared" si="139"/>
        <v>0</v>
      </c>
      <c r="AY234" s="775">
        <f t="shared" si="140"/>
        <v>0</v>
      </c>
      <c r="AZ234" s="847">
        <f t="shared" si="108"/>
        <v>0</v>
      </c>
      <c r="BA234" s="846">
        <f t="shared" si="108"/>
        <v>0</v>
      </c>
      <c r="BB234" s="849">
        <f t="shared" si="142"/>
        <v>0</v>
      </c>
      <c r="BC234" s="782"/>
      <c r="BD234" s="633">
        <f>'R.P. SEMANAL'!BZ234</f>
        <v>0</v>
      </c>
      <c r="BE234" s="633">
        <f>'R.P. SEMANAL'!CB234</f>
        <v>0</v>
      </c>
      <c r="BF234" s="633">
        <f>'R.P. SEMANAL'!CD234</f>
        <v>0</v>
      </c>
      <c r="BG234" s="633">
        <f>'R.P. SEMANAL'!CF234</f>
        <v>0</v>
      </c>
      <c r="BH234" s="633">
        <f>'R.P. SEMANAL'!CH234</f>
        <v>0</v>
      </c>
      <c r="BI234" s="633">
        <f>'R.P. SEMANAL'!CJ234</f>
        <v>0</v>
      </c>
      <c r="BJ234" s="633">
        <f>'R.P. SEMANAL'!CL234</f>
        <v>0</v>
      </c>
      <c r="BK234" s="633">
        <f>'R.P. SEMANAL'!CN234</f>
        <v>0</v>
      </c>
      <c r="BL234" s="633">
        <f>'R.P. SEMANAL'!CP234</f>
        <v>0</v>
      </c>
      <c r="BM234" s="858">
        <f t="shared" si="141"/>
        <v>0</v>
      </c>
      <c r="BN234" s="1018" t="str">
        <f>IF('R.P. SEMANAL'!CX234="","",'R.P. SEMANAL'!CX234)</f>
        <v/>
      </c>
      <c r="BO234" s="1019"/>
      <c r="BP234" s="1020"/>
    </row>
    <row r="235" spans="1:68" ht="22.5" customHeight="1" x14ac:dyDescent="0.2">
      <c r="A235" s="1027"/>
      <c r="B235" s="862" t="str">
        <f>IF('R.P. SEMANAL'!J235="","",'R.P. SEMANAL'!J235)</f>
        <v/>
      </c>
      <c r="C235" s="577" t="str">
        <f>IF('R.P. SEMANAL'!K235="","",'R.P. SEMANAL'!K235)</f>
        <v/>
      </c>
      <c r="D235" s="575">
        <f>'R.P. SEMANAL'!L235</f>
        <v>0</v>
      </c>
      <c r="E235" s="576">
        <f t="shared" si="112"/>
        <v>0</v>
      </c>
      <c r="F235" s="576">
        <f t="shared" si="113"/>
        <v>0</v>
      </c>
      <c r="G235" s="575">
        <f>'R.P. SEMANAL'!N235</f>
        <v>0</v>
      </c>
      <c r="H235" s="565">
        <f t="shared" si="114"/>
        <v>0</v>
      </c>
      <c r="I235" s="565">
        <f t="shared" si="115"/>
        <v>0</v>
      </c>
      <c r="J235" s="575">
        <f>'R.P. SEMANAL'!P235</f>
        <v>0</v>
      </c>
      <c r="K235" s="565">
        <f t="shared" si="116"/>
        <v>0</v>
      </c>
      <c r="L235" s="565">
        <f t="shared" si="117"/>
        <v>0</v>
      </c>
      <c r="M235" s="575">
        <f>'R.P. SEMANAL'!R235</f>
        <v>0</v>
      </c>
      <c r="N235" s="565">
        <f t="shared" si="109"/>
        <v>0</v>
      </c>
      <c r="O235" s="565">
        <f t="shared" si="118"/>
        <v>0</v>
      </c>
      <c r="P235" s="575">
        <f>'R.P. SEMANAL'!T235</f>
        <v>0</v>
      </c>
      <c r="Q235" s="565">
        <f t="shared" si="119"/>
        <v>0</v>
      </c>
      <c r="R235" s="565">
        <f t="shared" si="120"/>
        <v>0</v>
      </c>
      <c r="S235" s="575">
        <f>'R.P. SEMANAL'!V235</f>
        <v>0</v>
      </c>
      <c r="T235" s="835">
        <f t="shared" si="121"/>
        <v>0</v>
      </c>
      <c r="U235" s="835">
        <f t="shared" si="122"/>
        <v>0</v>
      </c>
      <c r="V235" s="575">
        <f>'R.P. SEMANAL'!X235</f>
        <v>0</v>
      </c>
      <c r="W235" s="565">
        <f t="shared" si="110"/>
        <v>0</v>
      </c>
      <c r="X235" s="565">
        <f t="shared" si="123"/>
        <v>0</v>
      </c>
      <c r="Y235" s="575">
        <f>'R.P. SEMANAL'!Z235</f>
        <v>0</v>
      </c>
      <c r="Z235" s="565">
        <f t="shared" si="124"/>
        <v>0</v>
      </c>
      <c r="AA235" s="565">
        <f t="shared" si="125"/>
        <v>0</v>
      </c>
      <c r="AB235" s="575">
        <f>'R.P. SEMANAL'!AB235</f>
        <v>0</v>
      </c>
      <c r="AC235" s="565">
        <f t="shared" si="126"/>
        <v>0</v>
      </c>
      <c r="AD235" s="565">
        <f t="shared" si="127"/>
        <v>0</v>
      </c>
      <c r="AE235" s="575">
        <f>'R.P. SEMANAL'!AD235</f>
        <v>0</v>
      </c>
      <c r="AF235" s="565">
        <f t="shared" si="128"/>
        <v>0</v>
      </c>
      <c r="AG235" s="565">
        <f t="shared" si="129"/>
        <v>0</v>
      </c>
      <c r="AH235" s="575">
        <f>'R.P. SEMANAL'!AF235</f>
        <v>0</v>
      </c>
      <c r="AI235" s="565">
        <f t="shared" si="130"/>
        <v>0</v>
      </c>
      <c r="AJ235" s="565">
        <f t="shared" si="131"/>
        <v>0</v>
      </c>
      <c r="AK235" s="575">
        <f>'R.P. SEMANAL'!AH235</f>
        <v>0</v>
      </c>
      <c r="AL235" s="565">
        <f t="shared" si="132"/>
        <v>0</v>
      </c>
      <c r="AM235" s="565">
        <f t="shared" si="133"/>
        <v>0</v>
      </c>
      <c r="AN235" s="575">
        <f>'R.P. SEMANAL'!AJ235</f>
        <v>0</v>
      </c>
      <c r="AO235" s="565">
        <f t="shared" si="111"/>
        <v>0</v>
      </c>
      <c r="AP235" s="565">
        <f t="shared" si="134"/>
        <v>0</v>
      </c>
      <c r="AQ235" s="575">
        <f>'R.P. SEMANAL'!AL235</f>
        <v>0</v>
      </c>
      <c r="AR235" s="565">
        <f t="shared" si="135"/>
        <v>0</v>
      </c>
      <c r="AS235" s="565">
        <f t="shared" si="136"/>
        <v>0</v>
      </c>
      <c r="AT235" s="575">
        <f>'R.P. SEMANAL'!AN235</f>
        <v>0</v>
      </c>
      <c r="AU235" s="565">
        <f t="shared" si="137"/>
        <v>0</v>
      </c>
      <c r="AV235" s="565">
        <f t="shared" si="138"/>
        <v>0</v>
      </c>
      <c r="AW235" s="575">
        <f>'R.P. SEMANAL'!AP235</f>
        <v>0</v>
      </c>
      <c r="AX235" s="636">
        <f t="shared" si="139"/>
        <v>0</v>
      </c>
      <c r="AY235" s="775">
        <f t="shared" si="140"/>
        <v>0</v>
      </c>
      <c r="AZ235" s="847">
        <f t="shared" si="108"/>
        <v>0</v>
      </c>
      <c r="BA235" s="846">
        <f t="shared" si="108"/>
        <v>0</v>
      </c>
      <c r="BB235" s="849">
        <f t="shared" si="142"/>
        <v>0</v>
      </c>
      <c r="BC235" s="782"/>
      <c r="BD235" s="633">
        <f>'R.P. SEMANAL'!BZ235</f>
        <v>0</v>
      </c>
      <c r="BE235" s="633">
        <f>'R.P. SEMANAL'!CB235</f>
        <v>0</v>
      </c>
      <c r="BF235" s="633">
        <f>'R.P. SEMANAL'!CD235</f>
        <v>0</v>
      </c>
      <c r="BG235" s="633">
        <f>'R.P. SEMANAL'!CF235</f>
        <v>0</v>
      </c>
      <c r="BH235" s="633">
        <f>'R.P. SEMANAL'!CH235</f>
        <v>0</v>
      </c>
      <c r="BI235" s="633">
        <f>'R.P. SEMANAL'!CJ235</f>
        <v>0</v>
      </c>
      <c r="BJ235" s="633">
        <f>'R.P. SEMANAL'!CL235</f>
        <v>0</v>
      </c>
      <c r="BK235" s="633">
        <f>'R.P. SEMANAL'!CN235</f>
        <v>0</v>
      </c>
      <c r="BL235" s="633">
        <f>'R.P. SEMANAL'!CP235</f>
        <v>0</v>
      </c>
      <c r="BM235" s="858">
        <f t="shared" si="141"/>
        <v>0</v>
      </c>
      <c r="BN235" s="1018" t="str">
        <f>IF('R.P. SEMANAL'!CX235="","",'R.P. SEMANAL'!CX235)</f>
        <v/>
      </c>
      <c r="BO235" s="1019"/>
      <c r="BP235" s="1020"/>
    </row>
    <row r="236" spans="1:68" ht="22.5" customHeight="1" x14ac:dyDescent="0.2">
      <c r="A236" s="1027"/>
      <c r="B236" s="862" t="str">
        <f>IF('R.P. SEMANAL'!J236="","",'R.P. SEMANAL'!J236)</f>
        <v/>
      </c>
      <c r="C236" s="577" t="str">
        <f>IF('R.P. SEMANAL'!K236="","",'R.P. SEMANAL'!K236)</f>
        <v/>
      </c>
      <c r="D236" s="575">
        <f>'R.P. SEMANAL'!L236</f>
        <v>0</v>
      </c>
      <c r="E236" s="576">
        <f t="shared" si="112"/>
        <v>0</v>
      </c>
      <c r="F236" s="576">
        <f t="shared" si="113"/>
        <v>0</v>
      </c>
      <c r="G236" s="575">
        <f>'R.P. SEMANAL'!N236</f>
        <v>0</v>
      </c>
      <c r="H236" s="565">
        <f t="shared" si="114"/>
        <v>0</v>
      </c>
      <c r="I236" s="565">
        <f t="shared" si="115"/>
        <v>0</v>
      </c>
      <c r="J236" s="575">
        <f>'R.P. SEMANAL'!P236</f>
        <v>0</v>
      </c>
      <c r="K236" s="565">
        <f t="shared" si="116"/>
        <v>0</v>
      </c>
      <c r="L236" s="565">
        <f t="shared" si="117"/>
        <v>0</v>
      </c>
      <c r="M236" s="575">
        <f>'R.P. SEMANAL'!R236</f>
        <v>0</v>
      </c>
      <c r="N236" s="565">
        <f t="shared" si="109"/>
        <v>0</v>
      </c>
      <c r="O236" s="565">
        <f t="shared" si="118"/>
        <v>0</v>
      </c>
      <c r="P236" s="575">
        <f>'R.P. SEMANAL'!T236</f>
        <v>0</v>
      </c>
      <c r="Q236" s="565">
        <f t="shared" si="119"/>
        <v>0</v>
      </c>
      <c r="R236" s="565">
        <f t="shared" si="120"/>
        <v>0</v>
      </c>
      <c r="S236" s="575">
        <f>'R.P. SEMANAL'!V236</f>
        <v>0</v>
      </c>
      <c r="T236" s="835">
        <f t="shared" si="121"/>
        <v>0</v>
      </c>
      <c r="U236" s="835">
        <f t="shared" si="122"/>
        <v>0</v>
      </c>
      <c r="V236" s="575">
        <f>'R.P. SEMANAL'!X236</f>
        <v>0</v>
      </c>
      <c r="W236" s="565">
        <f t="shared" si="110"/>
        <v>0</v>
      </c>
      <c r="X236" s="565">
        <f t="shared" si="123"/>
        <v>0</v>
      </c>
      <c r="Y236" s="575">
        <f>'R.P. SEMANAL'!Z236</f>
        <v>0</v>
      </c>
      <c r="Z236" s="565">
        <f t="shared" si="124"/>
        <v>0</v>
      </c>
      <c r="AA236" s="565">
        <f t="shared" si="125"/>
        <v>0</v>
      </c>
      <c r="AB236" s="575">
        <f>'R.P. SEMANAL'!AB236</f>
        <v>0</v>
      </c>
      <c r="AC236" s="565">
        <f t="shared" si="126"/>
        <v>0</v>
      </c>
      <c r="AD236" s="565">
        <f t="shared" si="127"/>
        <v>0</v>
      </c>
      <c r="AE236" s="575">
        <f>'R.P. SEMANAL'!AD236</f>
        <v>0</v>
      </c>
      <c r="AF236" s="565">
        <f t="shared" si="128"/>
        <v>0</v>
      </c>
      <c r="AG236" s="565">
        <f t="shared" si="129"/>
        <v>0</v>
      </c>
      <c r="AH236" s="575">
        <f>'R.P. SEMANAL'!AF236</f>
        <v>0</v>
      </c>
      <c r="AI236" s="565">
        <f t="shared" si="130"/>
        <v>0</v>
      </c>
      <c r="AJ236" s="565">
        <f t="shared" si="131"/>
        <v>0</v>
      </c>
      <c r="AK236" s="575">
        <f>'R.P. SEMANAL'!AH236</f>
        <v>0</v>
      </c>
      <c r="AL236" s="565">
        <f t="shared" si="132"/>
        <v>0</v>
      </c>
      <c r="AM236" s="565">
        <f t="shared" si="133"/>
        <v>0</v>
      </c>
      <c r="AN236" s="575">
        <f>'R.P. SEMANAL'!AJ236</f>
        <v>0</v>
      </c>
      <c r="AO236" s="565">
        <f t="shared" si="111"/>
        <v>0</v>
      </c>
      <c r="AP236" s="565">
        <f t="shared" si="134"/>
        <v>0</v>
      </c>
      <c r="AQ236" s="575">
        <f>'R.P. SEMANAL'!AL236</f>
        <v>0</v>
      </c>
      <c r="AR236" s="565">
        <f t="shared" si="135"/>
        <v>0</v>
      </c>
      <c r="AS236" s="565">
        <f t="shared" si="136"/>
        <v>0</v>
      </c>
      <c r="AT236" s="575">
        <f>'R.P. SEMANAL'!AN236</f>
        <v>0</v>
      </c>
      <c r="AU236" s="565">
        <f t="shared" si="137"/>
        <v>0</v>
      </c>
      <c r="AV236" s="565">
        <f t="shared" si="138"/>
        <v>0</v>
      </c>
      <c r="AW236" s="575">
        <f>'R.P. SEMANAL'!AP236</f>
        <v>0</v>
      </c>
      <c r="AX236" s="636">
        <f t="shared" si="139"/>
        <v>0</v>
      </c>
      <c r="AY236" s="775">
        <f t="shared" si="140"/>
        <v>0</v>
      </c>
      <c r="AZ236" s="847">
        <f t="shared" si="108"/>
        <v>0</v>
      </c>
      <c r="BA236" s="846">
        <f t="shared" si="108"/>
        <v>0</v>
      </c>
      <c r="BB236" s="849">
        <f t="shared" si="142"/>
        <v>0</v>
      </c>
      <c r="BC236" s="782"/>
      <c r="BD236" s="633">
        <f>'R.P. SEMANAL'!BZ236</f>
        <v>0</v>
      </c>
      <c r="BE236" s="633">
        <f>'R.P. SEMANAL'!CB236</f>
        <v>0</v>
      </c>
      <c r="BF236" s="633">
        <f>'R.P. SEMANAL'!CD236</f>
        <v>0</v>
      </c>
      <c r="BG236" s="633">
        <f>'R.P. SEMANAL'!CF236</f>
        <v>0</v>
      </c>
      <c r="BH236" s="633">
        <f>'R.P. SEMANAL'!CH236</f>
        <v>0</v>
      </c>
      <c r="BI236" s="633">
        <f>'R.P. SEMANAL'!CJ236</f>
        <v>0</v>
      </c>
      <c r="BJ236" s="633">
        <f>'R.P. SEMANAL'!CL236</f>
        <v>0</v>
      </c>
      <c r="BK236" s="633">
        <f>'R.P. SEMANAL'!CN236</f>
        <v>0</v>
      </c>
      <c r="BL236" s="633">
        <f>'R.P. SEMANAL'!CP236</f>
        <v>0</v>
      </c>
      <c r="BM236" s="858">
        <f t="shared" si="141"/>
        <v>0</v>
      </c>
      <c r="BN236" s="1018" t="str">
        <f>IF('R.P. SEMANAL'!CX236="","",'R.P. SEMANAL'!CX236)</f>
        <v/>
      </c>
      <c r="BO236" s="1019"/>
      <c r="BP236" s="1020"/>
    </row>
    <row r="237" spans="1:68" ht="22.5" customHeight="1" x14ac:dyDescent="0.2">
      <c r="A237" s="1027"/>
      <c r="B237" s="862" t="str">
        <f>IF('R.P. SEMANAL'!J237="","",'R.P. SEMANAL'!J237)</f>
        <v/>
      </c>
      <c r="C237" s="577" t="str">
        <f>IF('R.P. SEMANAL'!K237="","",'R.P. SEMANAL'!K237)</f>
        <v/>
      </c>
      <c r="D237" s="575">
        <f>'R.P. SEMANAL'!L237</f>
        <v>0</v>
      </c>
      <c r="E237" s="576">
        <f t="shared" si="112"/>
        <v>0</v>
      </c>
      <c r="F237" s="576">
        <f t="shared" si="113"/>
        <v>0</v>
      </c>
      <c r="G237" s="575">
        <f>'R.P. SEMANAL'!N237</f>
        <v>0</v>
      </c>
      <c r="H237" s="565">
        <f t="shared" si="114"/>
        <v>0</v>
      </c>
      <c r="I237" s="565">
        <f t="shared" si="115"/>
        <v>0</v>
      </c>
      <c r="J237" s="575">
        <f>'R.P. SEMANAL'!P237</f>
        <v>0</v>
      </c>
      <c r="K237" s="565">
        <f t="shared" si="116"/>
        <v>0</v>
      </c>
      <c r="L237" s="565">
        <f t="shared" si="117"/>
        <v>0</v>
      </c>
      <c r="M237" s="575">
        <f>'R.P. SEMANAL'!R237</f>
        <v>0</v>
      </c>
      <c r="N237" s="565">
        <f t="shared" si="109"/>
        <v>0</v>
      </c>
      <c r="O237" s="565">
        <f t="shared" si="118"/>
        <v>0</v>
      </c>
      <c r="P237" s="575">
        <f>'R.P. SEMANAL'!T237</f>
        <v>0</v>
      </c>
      <c r="Q237" s="565">
        <f t="shared" si="119"/>
        <v>0</v>
      </c>
      <c r="R237" s="565">
        <f t="shared" si="120"/>
        <v>0</v>
      </c>
      <c r="S237" s="575">
        <f>'R.P. SEMANAL'!V237</f>
        <v>0</v>
      </c>
      <c r="T237" s="835">
        <f t="shared" si="121"/>
        <v>0</v>
      </c>
      <c r="U237" s="835">
        <f t="shared" si="122"/>
        <v>0</v>
      </c>
      <c r="V237" s="575">
        <f>'R.P. SEMANAL'!X237</f>
        <v>0</v>
      </c>
      <c r="W237" s="565">
        <f t="shared" si="110"/>
        <v>0</v>
      </c>
      <c r="X237" s="565">
        <f t="shared" si="123"/>
        <v>0</v>
      </c>
      <c r="Y237" s="575">
        <f>'R.P. SEMANAL'!Z237</f>
        <v>0</v>
      </c>
      <c r="Z237" s="565">
        <f t="shared" si="124"/>
        <v>0</v>
      </c>
      <c r="AA237" s="565">
        <f t="shared" si="125"/>
        <v>0</v>
      </c>
      <c r="AB237" s="575">
        <f>'R.P. SEMANAL'!AB237</f>
        <v>0</v>
      </c>
      <c r="AC237" s="565">
        <f t="shared" si="126"/>
        <v>0</v>
      </c>
      <c r="AD237" s="565">
        <f t="shared" si="127"/>
        <v>0</v>
      </c>
      <c r="AE237" s="575">
        <f>'R.P. SEMANAL'!AD237</f>
        <v>0</v>
      </c>
      <c r="AF237" s="565">
        <f t="shared" si="128"/>
        <v>0</v>
      </c>
      <c r="AG237" s="565">
        <f t="shared" si="129"/>
        <v>0</v>
      </c>
      <c r="AH237" s="575">
        <f>'R.P. SEMANAL'!AF237</f>
        <v>0</v>
      </c>
      <c r="AI237" s="565">
        <f t="shared" si="130"/>
        <v>0</v>
      </c>
      <c r="AJ237" s="565">
        <f t="shared" si="131"/>
        <v>0</v>
      </c>
      <c r="AK237" s="575">
        <f>'R.P. SEMANAL'!AH237</f>
        <v>0</v>
      </c>
      <c r="AL237" s="565">
        <f t="shared" si="132"/>
        <v>0</v>
      </c>
      <c r="AM237" s="565">
        <f t="shared" si="133"/>
        <v>0</v>
      </c>
      <c r="AN237" s="575">
        <f>'R.P. SEMANAL'!AJ237</f>
        <v>0</v>
      </c>
      <c r="AO237" s="565">
        <f t="shared" si="111"/>
        <v>0</v>
      </c>
      <c r="AP237" s="565">
        <f t="shared" si="134"/>
        <v>0</v>
      </c>
      <c r="AQ237" s="575">
        <f>'R.P. SEMANAL'!AL237</f>
        <v>0</v>
      </c>
      <c r="AR237" s="565">
        <f t="shared" si="135"/>
        <v>0</v>
      </c>
      <c r="AS237" s="565">
        <f t="shared" si="136"/>
        <v>0</v>
      </c>
      <c r="AT237" s="575">
        <f>'R.P. SEMANAL'!AN237</f>
        <v>0</v>
      </c>
      <c r="AU237" s="565">
        <f t="shared" si="137"/>
        <v>0</v>
      </c>
      <c r="AV237" s="565">
        <f t="shared" si="138"/>
        <v>0</v>
      </c>
      <c r="AW237" s="575">
        <f>'R.P. SEMANAL'!AP237</f>
        <v>0</v>
      </c>
      <c r="AX237" s="636">
        <f t="shared" si="139"/>
        <v>0</v>
      </c>
      <c r="AY237" s="775">
        <f t="shared" si="140"/>
        <v>0</v>
      </c>
      <c r="AZ237" s="847">
        <f t="shared" si="108"/>
        <v>0</v>
      </c>
      <c r="BA237" s="846">
        <f t="shared" si="108"/>
        <v>0</v>
      </c>
      <c r="BB237" s="849">
        <f t="shared" si="142"/>
        <v>0</v>
      </c>
      <c r="BC237" s="782"/>
      <c r="BD237" s="633">
        <f>'R.P. SEMANAL'!BZ237</f>
        <v>0</v>
      </c>
      <c r="BE237" s="633">
        <f>'R.P. SEMANAL'!CB237</f>
        <v>0</v>
      </c>
      <c r="BF237" s="633">
        <f>'R.P. SEMANAL'!CD237</f>
        <v>0</v>
      </c>
      <c r="BG237" s="633">
        <f>'R.P. SEMANAL'!CF237</f>
        <v>0</v>
      </c>
      <c r="BH237" s="633">
        <f>'R.P. SEMANAL'!CH237</f>
        <v>0</v>
      </c>
      <c r="BI237" s="633">
        <f>'R.P. SEMANAL'!CJ237</f>
        <v>0</v>
      </c>
      <c r="BJ237" s="633">
        <f>'R.P. SEMANAL'!CL237</f>
        <v>0</v>
      </c>
      <c r="BK237" s="633">
        <f>'R.P. SEMANAL'!CN237</f>
        <v>0</v>
      </c>
      <c r="BL237" s="633">
        <f>'R.P. SEMANAL'!CP237</f>
        <v>0</v>
      </c>
      <c r="BM237" s="858">
        <f t="shared" si="141"/>
        <v>0</v>
      </c>
      <c r="BN237" s="1018" t="str">
        <f>IF('R.P. SEMANAL'!CX237="","",'R.P. SEMANAL'!CX237)</f>
        <v/>
      </c>
      <c r="BO237" s="1019"/>
      <c r="BP237" s="1020"/>
    </row>
    <row r="238" spans="1:68" ht="22.5" customHeight="1" x14ac:dyDescent="0.2">
      <c r="A238" s="1027"/>
      <c r="B238" s="862" t="str">
        <f>IF('R.P. SEMANAL'!J238="","",'R.P. SEMANAL'!J238)</f>
        <v/>
      </c>
      <c r="C238" s="577" t="str">
        <f>IF('R.P. SEMANAL'!K238="","",'R.P. SEMANAL'!K238)</f>
        <v/>
      </c>
      <c r="D238" s="575">
        <f>'R.P. SEMANAL'!L238</f>
        <v>0</v>
      </c>
      <c r="E238" s="576">
        <f t="shared" si="112"/>
        <v>0</v>
      </c>
      <c r="F238" s="576">
        <f t="shared" si="113"/>
        <v>0</v>
      </c>
      <c r="G238" s="575">
        <f>'R.P. SEMANAL'!N238</f>
        <v>0</v>
      </c>
      <c r="H238" s="565">
        <f t="shared" si="114"/>
        <v>0</v>
      </c>
      <c r="I238" s="565">
        <f t="shared" si="115"/>
        <v>0</v>
      </c>
      <c r="J238" s="575">
        <f>'R.P. SEMANAL'!P238</f>
        <v>0</v>
      </c>
      <c r="K238" s="565">
        <f t="shared" si="116"/>
        <v>0</v>
      </c>
      <c r="L238" s="565">
        <f t="shared" si="117"/>
        <v>0</v>
      </c>
      <c r="M238" s="575">
        <f>'R.P. SEMANAL'!R238</f>
        <v>0</v>
      </c>
      <c r="N238" s="565">
        <f t="shared" si="109"/>
        <v>0</v>
      </c>
      <c r="O238" s="565">
        <f t="shared" si="118"/>
        <v>0</v>
      </c>
      <c r="P238" s="575">
        <f>'R.P. SEMANAL'!T238</f>
        <v>0</v>
      </c>
      <c r="Q238" s="565">
        <f t="shared" si="119"/>
        <v>0</v>
      </c>
      <c r="R238" s="565">
        <f t="shared" si="120"/>
        <v>0</v>
      </c>
      <c r="S238" s="575">
        <f>'R.P. SEMANAL'!V238</f>
        <v>0</v>
      </c>
      <c r="T238" s="835">
        <f t="shared" si="121"/>
        <v>0</v>
      </c>
      <c r="U238" s="835">
        <f t="shared" si="122"/>
        <v>0</v>
      </c>
      <c r="V238" s="575">
        <f>'R.P. SEMANAL'!X238</f>
        <v>0</v>
      </c>
      <c r="W238" s="565">
        <f t="shared" si="110"/>
        <v>0</v>
      </c>
      <c r="X238" s="565">
        <f t="shared" si="123"/>
        <v>0</v>
      </c>
      <c r="Y238" s="575">
        <f>'R.P. SEMANAL'!Z238</f>
        <v>0</v>
      </c>
      <c r="Z238" s="565">
        <f t="shared" si="124"/>
        <v>0</v>
      </c>
      <c r="AA238" s="565">
        <f t="shared" si="125"/>
        <v>0</v>
      </c>
      <c r="AB238" s="575">
        <f>'R.P. SEMANAL'!AB238</f>
        <v>0</v>
      </c>
      <c r="AC238" s="565">
        <f t="shared" si="126"/>
        <v>0</v>
      </c>
      <c r="AD238" s="565">
        <f t="shared" si="127"/>
        <v>0</v>
      </c>
      <c r="AE238" s="575">
        <f>'R.P. SEMANAL'!AD238</f>
        <v>0</v>
      </c>
      <c r="AF238" s="565">
        <f t="shared" si="128"/>
        <v>0</v>
      </c>
      <c r="AG238" s="565">
        <f t="shared" si="129"/>
        <v>0</v>
      </c>
      <c r="AH238" s="575">
        <f>'R.P. SEMANAL'!AF238</f>
        <v>0</v>
      </c>
      <c r="AI238" s="565">
        <f t="shared" si="130"/>
        <v>0</v>
      </c>
      <c r="AJ238" s="565">
        <f t="shared" si="131"/>
        <v>0</v>
      </c>
      <c r="AK238" s="575">
        <f>'R.P. SEMANAL'!AH238</f>
        <v>0</v>
      </c>
      <c r="AL238" s="565">
        <f t="shared" si="132"/>
        <v>0</v>
      </c>
      <c r="AM238" s="565">
        <f t="shared" si="133"/>
        <v>0</v>
      </c>
      <c r="AN238" s="575">
        <f>'R.P. SEMANAL'!AJ238</f>
        <v>0</v>
      </c>
      <c r="AO238" s="565">
        <f t="shared" si="111"/>
        <v>0</v>
      </c>
      <c r="AP238" s="565">
        <f t="shared" si="134"/>
        <v>0</v>
      </c>
      <c r="AQ238" s="575">
        <f>'R.P. SEMANAL'!AL238</f>
        <v>0</v>
      </c>
      <c r="AR238" s="565">
        <f t="shared" si="135"/>
        <v>0</v>
      </c>
      <c r="AS238" s="565">
        <f t="shared" si="136"/>
        <v>0</v>
      </c>
      <c r="AT238" s="575">
        <f>'R.P. SEMANAL'!AN238</f>
        <v>0</v>
      </c>
      <c r="AU238" s="565">
        <f t="shared" si="137"/>
        <v>0</v>
      </c>
      <c r="AV238" s="565">
        <f t="shared" si="138"/>
        <v>0</v>
      </c>
      <c r="AW238" s="575">
        <f>'R.P. SEMANAL'!AP238</f>
        <v>0</v>
      </c>
      <c r="AX238" s="636">
        <f t="shared" si="139"/>
        <v>0</v>
      </c>
      <c r="AY238" s="775">
        <f t="shared" si="140"/>
        <v>0</v>
      </c>
      <c r="AZ238" s="847">
        <f t="shared" si="108"/>
        <v>0</v>
      </c>
      <c r="BA238" s="846">
        <f t="shared" si="108"/>
        <v>0</v>
      </c>
      <c r="BB238" s="849">
        <f t="shared" si="142"/>
        <v>0</v>
      </c>
      <c r="BC238" s="782"/>
      <c r="BD238" s="633">
        <f>'R.P. SEMANAL'!BZ238</f>
        <v>0</v>
      </c>
      <c r="BE238" s="633">
        <f>'R.P. SEMANAL'!CB238</f>
        <v>0</v>
      </c>
      <c r="BF238" s="633">
        <f>'R.P. SEMANAL'!CD238</f>
        <v>0</v>
      </c>
      <c r="BG238" s="633">
        <f>'R.P. SEMANAL'!CF238</f>
        <v>0</v>
      </c>
      <c r="BH238" s="633">
        <f>'R.P. SEMANAL'!CH238</f>
        <v>0</v>
      </c>
      <c r="BI238" s="633">
        <f>'R.P. SEMANAL'!CJ238</f>
        <v>0</v>
      </c>
      <c r="BJ238" s="633">
        <f>'R.P. SEMANAL'!CL238</f>
        <v>0</v>
      </c>
      <c r="BK238" s="633">
        <f>'R.P. SEMANAL'!CN238</f>
        <v>0</v>
      </c>
      <c r="BL238" s="633">
        <f>'R.P. SEMANAL'!CP238</f>
        <v>0</v>
      </c>
      <c r="BM238" s="858">
        <f t="shared" si="141"/>
        <v>0</v>
      </c>
      <c r="BN238" s="1018" t="str">
        <f>IF('R.P. SEMANAL'!CX238="","",'R.P. SEMANAL'!CX238)</f>
        <v/>
      </c>
      <c r="BO238" s="1019"/>
      <c r="BP238" s="1020"/>
    </row>
    <row r="239" spans="1:68" ht="22.5" customHeight="1" x14ac:dyDescent="0.2">
      <c r="A239" s="1027"/>
      <c r="B239" s="862" t="str">
        <f>IF('R.P. SEMANAL'!J239="","",'R.P. SEMANAL'!J239)</f>
        <v/>
      </c>
      <c r="C239" s="577" t="str">
        <f>IF('R.P. SEMANAL'!K239="","",'R.P. SEMANAL'!K239)</f>
        <v/>
      </c>
      <c r="D239" s="575">
        <f>'R.P. SEMANAL'!L239</f>
        <v>0</v>
      </c>
      <c r="E239" s="576">
        <f t="shared" si="112"/>
        <v>0</v>
      </c>
      <c r="F239" s="576">
        <f t="shared" si="113"/>
        <v>0</v>
      </c>
      <c r="G239" s="575">
        <f>'R.P. SEMANAL'!N239</f>
        <v>0</v>
      </c>
      <c r="H239" s="565">
        <f t="shared" si="114"/>
        <v>0</v>
      </c>
      <c r="I239" s="565">
        <f t="shared" si="115"/>
        <v>0</v>
      </c>
      <c r="J239" s="575">
        <f>'R.P. SEMANAL'!P239</f>
        <v>0</v>
      </c>
      <c r="K239" s="565">
        <f t="shared" si="116"/>
        <v>0</v>
      </c>
      <c r="L239" s="565">
        <f t="shared" si="117"/>
        <v>0</v>
      </c>
      <c r="M239" s="575">
        <f>'R.P. SEMANAL'!R239</f>
        <v>0</v>
      </c>
      <c r="N239" s="565">
        <f t="shared" si="109"/>
        <v>0</v>
      </c>
      <c r="O239" s="565">
        <f t="shared" si="118"/>
        <v>0</v>
      </c>
      <c r="P239" s="575">
        <f>'R.P. SEMANAL'!T239</f>
        <v>0</v>
      </c>
      <c r="Q239" s="565">
        <f t="shared" si="119"/>
        <v>0</v>
      </c>
      <c r="R239" s="565">
        <f t="shared" si="120"/>
        <v>0</v>
      </c>
      <c r="S239" s="575">
        <f>'R.P. SEMANAL'!V239</f>
        <v>0</v>
      </c>
      <c r="T239" s="835">
        <f t="shared" si="121"/>
        <v>0</v>
      </c>
      <c r="U239" s="835">
        <f t="shared" si="122"/>
        <v>0</v>
      </c>
      <c r="V239" s="575">
        <f>'R.P. SEMANAL'!X239</f>
        <v>0</v>
      </c>
      <c r="W239" s="565">
        <f t="shared" si="110"/>
        <v>0</v>
      </c>
      <c r="X239" s="565">
        <f t="shared" si="123"/>
        <v>0</v>
      </c>
      <c r="Y239" s="575">
        <f>'R.P. SEMANAL'!Z239</f>
        <v>0</v>
      </c>
      <c r="Z239" s="565">
        <f t="shared" si="124"/>
        <v>0</v>
      </c>
      <c r="AA239" s="565">
        <f t="shared" si="125"/>
        <v>0</v>
      </c>
      <c r="AB239" s="575">
        <f>'R.P. SEMANAL'!AB239</f>
        <v>0</v>
      </c>
      <c r="AC239" s="565">
        <f t="shared" si="126"/>
        <v>0</v>
      </c>
      <c r="AD239" s="565">
        <f t="shared" si="127"/>
        <v>0</v>
      </c>
      <c r="AE239" s="575">
        <f>'R.P. SEMANAL'!AD239</f>
        <v>0</v>
      </c>
      <c r="AF239" s="565">
        <f t="shared" si="128"/>
        <v>0</v>
      </c>
      <c r="AG239" s="565">
        <f t="shared" si="129"/>
        <v>0</v>
      </c>
      <c r="AH239" s="575">
        <f>'R.P. SEMANAL'!AF239</f>
        <v>0</v>
      </c>
      <c r="AI239" s="565">
        <f t="shared" si="130"/>
        <v>0</v>
      </c>
      <c r="AJ239" s="565">
        <f t="shared" si="131"/>
        <v>0</v>
      </c>
      <c r="AK239" s="575">
        <f>'R.P. SEMANAL'!AH239</f>
        <v>0</v>
      </c>
      <c r="AL239" s="565">
        <f t="shared" si="132"/>
        <v>0</v>
      </c>
      <c r="AM239" s="565">
        <f t="shared" si="133"/>
        <v>0</v>
      </c>
      <c r="AN239" s="575">
        <f>'R.P. SEMANAL'!AJ239</f>
        <v>0</v>
      </c>
      <c r="AO239" s="565">
        <f t="shared" si="111"/>
        <v>0</v>
      </c>
      <c r="AP239" s="565">
        <f t="shared" si="134"/>
        <v>0</v>
      </c>
      <c r="AQ239" s="575">
        <f>'R.P. SEMANAL'!AL239</f>
        <v>0</v>
      </c>
      <c r="AR239" s="565">
        <f t="shared" si="135"/>
        <v>0</v>
      </c>
      <c r="AS239" s="565">
        <f t="shared" si="136"/>
        <v>0</v>
      </c>
      <c r="AT239" s="575">
        <f>'R.P. SEMANAL'!AN239</f>
        <v>0</v>
      </c>
      <c r="AU239" s="565">
        <f t="shared" si="137"/>
        <v>0</v>
      </c>
      <c r="AV239" s="565">
        <f t="shared" si="138"/>
        <v>0</v>
      </c>
      <c r="AW239" s="575">
        <f>'R.P. SEMANAL'!AP239</f>
        <v>0</v>
      </c>
      <c r="AX239" s="636">
        <f t="shared" si="139"/>
        <v>0</v>
      </c>
      <c r="AY239" s="775">
        <f t="shared" si="140"/>
        <v>0</v>
      </c>
      <c r="AZ239" s="847">
        <f t="shared" si="108"/>
        <v>0</v>
      </c>
      <c r="BA239" s="846">
        <f t="shared" si="108"/>
        <v>0</v>
      </c>
      <c r="BB239" s="849">
        <f t="shared" si="142"/>
        <v>0</v>
      </c>
      <c r="BC239" s="782"/>
      <c r="BD239" s="633">
        <f>'R.P. SEMANAL'!BZ239</f>
        <v>0</v>
      </c>
      <c r="BE239" s="633">
        <f>'R.P. SEMANAL'!CB239</f>
        <v>0</v>
      </c>
      <c r="BF239" s="633">
        <f>'R.P. SEMANAL'!CD239</f>
        <v>0</v>
      </c>
      <c r="BG239" s="633">
        <f>'R.P. SEMANAL'!CF239</f>
        <v>0</v>
      </c>
      <c r="BH239" s="633">
        <f>'R.P. SEMANAL'!CH239</f>
        <v>0</v>
      </c>
      <c r="BI239" s="633">
        <f>'R.P. SEMANAL'!CJ239</f>
        <v>0</v>
      </c>
      <c r="BJ239" s="633">
        <f>'R.P. SEMANAL'!CL239</f>
        <v>0</v>
      </c>
      <c r="BK239" s="633">
        <f>'R.P. SEMANAL'!CN239</f>
        <v>0</v>
      </c>
      <c r="BL239" s="633">
        <f>'R.P. SEMANAL'!CP239</f>
        <v>0</v>
      </c>
      <c r="BM239" s="858">
        <f t="shared" si="141"/>
        <v>0</v>
      </c>
      <c r="BN239" s="1018" t="str">
        <f>IF('R.P. SEMANAL'!CX239="","",'R.P. SEMANAL'!CX239)</f>
        <v/>
      </c>
      <c r="BO239" s="1019"/>
      <c r="BP239" s="1020"/>
    </row>
    <row r="240" spans="1:68" ht="22.5" customHeight="1" x14ac:dyDescent="0.2">
      <c r="A240" s="1027"/>
      <c r="B240" s="862" t="str">
        <f>IF('R.P. SEMANAL'!J240="","",'R.P. SEMANAL'!J240)</f>
        <v/>
      </c>
      <c r="C240" s="577" t="str">
        <f>IF('R.P. SEMANAL'!K240="","",'R.P. SEMANAL'!K240)</f>
        <v/>
      </c>
      <c r="D240" s="575">
        <f>'R.P. SEMANAL'!L240</f>
        <v>0</v>
      </c>
      <c r="E240" s="576">
        <f t="shared" si="112"/>
        <v>0</v>
      </c>
      <c r="F240" s="576">
        <f t="shared" si="113"/>
        <v>0</v>
      </c>
      <c r="G240" s="575">
        <f>'R.P. SEMANAL'!N240</f>
        <v>0</v>
      </c>
      <c r="H240" s="565">
        <f t="shared" si="114"/>
        <v>0</v>
      </c>
      <c r="I240" s="565">
        <f t="shared" si="115"/>
        <v>0</v>
      </c>
      <c r="J240" s="575">
        <f>'R.P. SEMANAL'!P240</f>
        <v>0</v>
      </c>
      <c r="K240" s="565">
        <f t="shared" si="116"/>
        <v>0</v>
      </c>
      <c r="L240" s="565">
        <f t="shared" si="117"/>
        <v>0</v>
      </c>
      <c r="M240" s="575">
        <f>'R.P. SEMANAL'!R240</f>
        <v>0</v>
      </c>
      <c r="N240" s="565">
        <f t="shared" si="109"/>
        <v>0</v>
      </c>
      <c r="O240" s="565">
        <f t="shared" si="118"/>
        <v>0</v>
      </c>
      <c r="P240" s="575">
        <f>'R.P. SEMANAL'!T240</f>
        <v>0</v>
      </c>
      <c r="Q240" s="565">
        <f t="shared" si="119"/>
        <v>0</v>
      </c>
      <c r="R240" s="565">
        <f t="shared" si="120"/>
        <v>0</v>
      </c>
      <c r="S240" s="575">
        <f>'R.P. SEMANAL'!V240</f>
        <v>0</v>
      </c>
      <c r="T240" s="835">
        <f t="shared" si="121"/>
        <v>0</v>
      </c>
      <c r="U240" s="835">
        <f t="shared" si="122"/>
        <v>0</v>
      </c>
      <c r="V240" s="575">
        <f>'R.P. SEMANAL'!X240</f>
        <v>0</v>
      </c>
      <c r="W240" s="565">
        <f t="shared" si="110"/>
        <v>0</v>
      </c>
      <c r="X240" s="565">
        <f t="shared" si="123"/>
        <v>0</v>
      </c>
      <c r="Y240" s="575">
        <f>'R.P. SEMANAL'!Z240</f>
        <v>0</v>
      </c>
      <c r="Z240" s="565">
        <f t="shared" si="124"/>
        <v>0</v>
      </c>
      <c r="AA240" s="565">
        <f t="shared" si="125"/>
        <v>0</v>
      </c>
      <c r="AB240" s="575">
        <f>'R.P. SEMANAL'!AB240</f>
        <v>0</v>
      </c>
      <c r="AC240" s="565">
        <f t="shared" si="126"/>
        <v>0</v>
      </c>
      <c r="AD240" s="565">
        <f t="shared" si="127"/>
        <v>0</v>
      </c>
      <c r="AE240" s="575">
        <f>'R.P. SEMANAL'!AD240</f>
        <v>0</v>
      </c>
      <c r="AF240" s="565">
        <f t="shared" si="128"/>
        <v>0</v>
      </c>
      <c r="AG240" s="565">
        <f t="shared" si="129"/>
        <v>0</v>
      </c>
      <c r="AH240" s="575">
        <f>'R.P. SEMANAL'!AF240</f>
        <v>0</v>
      </c>
      <c r="AI240" s="565">
        <f t="shared" si="130"/>
        <v>0</v>
      </c>
      <c r="AJ240" s="565">
        <f t="shared" si="131"/>
        <v>0</v>
      </c>
      <c r="AK240" s="575">
        <f>'R.P. SEMANAL'!AH240</f>
        <v>0</v>
      </c>
      <c r="AL240" s="565">
        <f t="shared" si="132"/>
        <v>0</v>
      </c>
      <c r="AM240" s="565">
        <f t="shared" si="133"/>
        <v>0</v>
      </c>
      <c r="AN240" s="575">
        <f>'R.P. SEMANAL'!AJ240</f>
        <v>0</v>
      </c>
      <c r="AO240" s="565">
        <f t="shared" si="111"/>
        <v>0</v>
      </c>
      <c r="AP240" s="565">
        <f t="shared" si="134"/>
        <v>0</v>
      </c>
      <c r="AQ240" s="575">
        <f>'R.P. SEMANAL'!AL240</f>
        <v>0</v>
      </c>
      <c r="AR240" s="565">
        <f t="shared" si="135"/>
        <v>0</v>
      </c>
      <c r="AS240" s="565">
        <f t="shared" si="136"/>
        <v>0</v>
      </c>
      <c r="AT240" s="575">
        <f>'R.P. SEMANAL'!AN240</f>
        <v>0</v>
      </c>
      <c r="AU240" s="565">
        <f t="shared" si="137"/>
        <v>0</v>
      </c>
      <c r="AV240" s="565">
        <f t="shared" si="138"/>
        <v>0</v>
      </c>
      <c r="AW240" s="575">
        <f>'R.P. SEMANAL'!AP240</f>
        <v>0</v>
      </c>
      <c r="AX240" s="636">
        <f t="shared" si="139"/>
        <v>0</v>
      </c>
      <c r="AY240" s="775">
        <f t="shared" si="140"/>
        <v>0</v>
      </c>
      <c r="AZ240" s="847">
        <f t="shared" si="108"/>
        <v>0</v>
      </c>
      <c r="BA240" s="846">
        <f t="shared" si="108"/>
        <v>0</v>
      </c>
      <c r="BB240" s="849">
        <f t="shared" si="142"/>
        <v>0</v>
      </c>
      <c r="BC240" s="782"/>
      <c r="BD240" s="633">
        <f>'R.P. SEMANAL'!BZ240</f>
        <v>0</v>
      </c>
      <c r="BE240" s="633">
        <f>'R.P. SEMANAL'!CB240</f>
        <v>0</v>
      </c>
      <c r="BF240" s="633">
        <f>'R.P. SEMANAL'!CD240</f>
        <v>0</v>
      </c>
      <c r="BG240" s="633">
        <f>'R.P. SEMANAL'!CF240</f>
        <v>0</v>
      </c>
      <c r="BH240" s="633">
        <f>'R.P. SEMANAL'!CH240</f>
        <v>0</v>
      </c>
      <c r="BI240" s="633">
        <f>'R.P. SEMANAL'!CJ240</f>
        <v>0</v>
      </c>
      <c r="BJ240" s="633">
        <f>'R.P. SEMANAL'!CL240</f>
        <v>0</v>
      </c>
      <c r="BK240" s="633">
        <f>'R.P. SEMANAL'!CN240</f>
        <v>0</v>
      </c>
      <c r="BL240" s="633">
        <f>'R.P. SEMANAL'!CP240</f>
        <v>0</v>
      </c>
      <c r="BM240" s="858">
        <f t="shared" si="141"/>
        <v>0</v>
      </c>
      <c r="BN240" s="1018" t="str">
        <f>IF('R.P. SEMANAL'!CX240="","",'R.P. SEMANAL'!CX240)</f>
        <v/>
      </c>
      <c r="BO240" s="1019"/>
      <c r="BP240" s="1020"/>
    </row>
    <row r="241" spans="1:68" ht="22.5" customHeight="1" x14ac:dyDescent="0.2">
      <c r="A241" s="1027"/>
      <c r="B241" s="862" t="str">
        <f>IF('R.P. SEMANAL'!J241="","",'R.P. SEMANAL'!J241)</f>
        <v/>
      </c>
      <c r="C241" s="577" t="str">
        <f>IF('R.P. SEMANAL'!K241="","",'R.P. SEMANAL'!K241)</f>
        <v/>
      </c>
      <c r="D241" s="575">
        <f>'R.P. SEMANAL'!L241</f>
        <v>0</v>
      </c>
      <c r="E241" s="576">
        <f t="shared" si="112"/>
        <v>0</v>
      </c>
      <c r="F241" s="576">
        <f t="shared" si="113"/>
        <v>0</v>
      </c>
      <c r="G241" s="575">
        <f>'R.P. SEMANAL'!N241</f>
        <v>0</v>
      </c>
      <c r="H241" s="565">
        <f t="shared" si="114"/>
        <v>0</v>
      </c>
      <c r="I241" s="565">
        <f t="shared" si="115"/>
        <v>0</v>
      </c>
      <c r="J241" s="575">
        <f>'R.P. SEMANAL'!P241</f>
        <v>0</v>
      </c>
      <c r="K241" s="565">
        <f t="shared" si="116"/>
        <v>0</v>
      </c>
      <c r="L241" s="565">
        <f t="shared" si="117"/>
        <v>0</v>
      </c>
      <c r="M241" s="575">
        <f>'R.P. SEMANAL'!R241</f>
        <v>0</v>
      </c>
      <c r="N241" s="565">
        <f t="shared" si="109"/>
        <v>0</v>
      </c>
      <c r="O241" s="565">
        <f t="shared" si="118"/>
        <v>0</v>
      </c>
      <c r="P241" s="575">
        <f>'R.P. SEMANAL'!T241</f>
        <v>0</v>
      </c>
      <c r="Q241" s="565">
        <f t="shared" si="119"/>
        <v>0</v>
      </c>
      <c r="R241" s="565">
        <f t="shared" si="120"/>
        <v>0</v>
      </c>
      <c r="S241" s="575">
        <f>'R.P. SEMANAL'!V241</f>
        <v>0</v>
      </c>
      <c r="T241" s="835">
        <f t="shared" si="121"/>
        <v>0</v>
      </c>
      <c r="U241" s="835">
        <f t="shared" si="122"/>
        <v>0</v>
      </c>
      <c r="V241" s="575">
        <f>'R.P. SEMANAL'!X241</f>
        <v>0</v>
      </c>
      <c r="W241" s="565">
        <f t="shared" si="110"/>
        <v>0</v>
      </c>
      <c r="X241" s="565">
        <f t="shared" si="123"/>
        <v>0</v>
      </c>
      <c r="Y241" s="575">
        <f>'R.P. SEMANAL'!Z241</f>
        <v>0</v>
      </c>
      <c r="Z241" s="565">
        <f t="shared" si="124"/>
        <v>0</v>
      </c>
      <c r="AA241" s="565">
        <f t="shared" si="125"/>
        <v>0</v>
      </c>
      <c r="AB241" s="575">
        <f>'R.P. SEMANAL'!AB241</f>
        <v>0</v>
      </c>
      <c r="AC241" s="565">
        <f t="shared" si="126"/>
        <v>0</v>
      </c>
      <c r="AD241" s="565">
        <f t="shared" si="127"/>
        <v>0</v>
      </c>
      <c r="AE241" s="575">
        <f>'R.P. SEMANAL'!AD241</f>
        <v>0</v>
      </c>
      <c r="AF241" s="565">
        <f t="shared" si="128"/>
        <v>0</v>
      </c>
      <c r="AG241" s="565">
        <f t="shared" si="129"/>
        <v>0</v>
      </c>
      <c r="AH241" s="575">
        <f>'R.P. SEMANAL'!AF241</f>
        <v>0</v>
      </c>
      <c r="AI241" s="565">
        <f t="shared" si="130"/>
        <v>0</v>
      </c>
      <c r="AJ241" s="565">
        <f t="shared" si="131"/>
        <v>0</v>
      </c>
      <c r="AK241" s="575">
        <f>'R.P. SEMANAL'!AH241</f>
        <v>0</v>
      </c>
      <c r="AL241" s="565">
        <f t="shared" si="132"/>
        <v>0</v>
      </c>
      <c r="AM241" s="565">
        <f t="shared" si="133"/>
        <v>0</v>
      </c>
      <c r="AN241" s="575">
        <f>'R.P. SEMANAL'!AJ241</f>
        <v>0</v>
      </c>
      <c r="AO241" s="565">
        <f t="shared" si="111"/>
        <v>0</v>
      </c>
      <c r="AP241" s="565">
        <f t="shared" si="134"/>
        <v>0</v>
      </c>
      <c r="AQ241" s="575">
        <f>'R.P. SEMANAL'!AL241</f>
        <v>0</v>
      </c>
      <c r="AR241" s="565">
        <f t="shared" si="135"/>
        <v>0</v>
      </c>
      <c r="AS241" s="565">
        <f t="shared" si="136"/>
        <v>0</v>
      </c>
      <c r="AT241" s="575">
        <f>'R.P. SEMANAL'!AN241</f>
        <v>0</v>
      </c>
      <c r="AU241" s="565">
        <f t="shared" si="137"/>
        <v>0</v>
      </c>
      <c r="AV241" s="565">
        <f t="shared" si="138"/>
        <v>0</v>
      </c>
      <c r="AW241" s="575">
        <f>'R.P. SEMANAL'!AP241</f>
        <v>0</v>
      </c>
      <c r="AX241" s="636">
        <f t="shared" si="139"/>
        <v>0</v>
      </c>
      <c r="AY241" s="775">
        <f t="shared" si="140"/>
        <v>0</v>
      </c>
      <c r="AZ241" s="847">
        <f t="shared" si="108"/>
        <v>0</v>
      </c>
      <c r="BA241" s="846">
        <f t="shared" si="108"/>
        <v>0</v>
      </c>
      <c r="BB241" s="849">
        <f t="shared" si="142"/>
        <v>0</v>
      </c>
      <c r="BC241" s="782"/>
      <c r="BD241" s="633">
        <f>'R.P. SEMANAL'!BZ241</f>
        <v>0</v>
      </c>
      <c r="BE241" s="633">
        <f>'R.P. SEMANAL'!CB241</f>
        <v>0</v>
      </c>
      <c r="BF241" s="633">
        <f>'R.P. SEMANAL'!CD241</f>
        <v>0</v>
      </c>
      <c r="BG241" s="633">
        <f>'R.P. SEMANAL'!CF241</f>
        <v>0</v>
      </c>
      <c r="BH241" s="633">
        <f>'R.P. SEMANAL'!CH241</f>
        <v>0</v>
      </c>
      <c r="BI241" s="633">
        <f>'R.P. SEMANAL'!CJ241</f>
        <v>0</v>
      </c>
      <c r="BJ241" s="633">
        <f>'R.P. SEMANAL'!CL241</f>
        <v>0</v>
      </c>
      <c r="BK241" s="633">
        <f>'R.P. SEMANAL'!CN241</f>
        <v>0</v>
      </c>
      <c r="BL241" s="633">
        <f>'R.P. SEMANAL'!CP241</f>
        <v>0</v>
      </c>
      <c r="BM241" s="858">
        <f t="shared" si="141"/>
        <v>0</v>
      </c>
      <c r="BN241" s="1018" t="str">
        <f>IF('R.P. SEMANAL'!CX241="","",'R.P. SEMANAL'!CX241)</f>
        <v/>
      </c>
      <c r="BO241" s="1019"/>
      <c r="BP241" s="1020"/>
    </row>
    <row r="242" spans="1:68" ht="22.5" customHeight="1" x14ac:dyDescent="0.2">
      <c r="A242" s="1027"/>
      <c r="B242" s="862" t="str">
        <f>IF('R.P. SEMANAL'!J242="","",'R.P. SEMANAL'!J242)</f>
        <v/>
      </c>
      <c r="C242" s="577" t="str">
        <f>IF('R.P. SEMANAL'!K242="","",'R.P. SEMANAL'!K242)</f>
        <v/>
      </c>
      <c r="D242" s="575">
        <f>'R.P. SEMANAL'!L242</f>
        <v>0</v>
      </c>
      <c r="E242" s="576">
        <f t="shared" si="112"/>
        <v>0</v>
      </c>
      <c r="F242" s="576">
        <f t="shared" si="113"/>
        <v>0</v>
      </c>
      <c r="G242" s="575">
        <f>'R.P. SEMANAL'!N242</f>
        <v>0</v>
      </c>
      <c r="H242" s="565">
        <f t="shared" si="114"/>
        <v>0</v>
      </c>
      <c r="I242" s="565">
        <f t="shared" si="115"/>
        <v>0</v>
      </c>
      <c r="J242" s="575">
        <f>'R.P. SEMANAL'!P242</f>
        <v>0</v>
      </c>
      <c r="K242" s="565">
        <f t="shared" si="116"/>
        <v>0</v>
      </c>
      <c r="L242" s="565">
        <f t="shared" si="117"/>
        <v>0</v>
      </c>
      <c r="M242" s="575">
        <f>'R.P. SEMANAL'!R242</f>
        <v>0</v>
      </c>
      <c r="N242" s="565">
        <f t="shared" si="109"/>
        <v>0</v>
      </c>
      <c r="O242" s="565">
        <f t="shared" si="118"/>
        <v>0</v>
      </c>
      <c r="P242" s="575">
        <f>'R.P. SEMANAL'!T242</f>
        <v>0</v>
      </c>
      <c r="Q242" s="565">
        <f t="shared" si="119"/>
        <v>0</v>
      </c>
      <c r="R242" s="565">
        <f t="shared" si="120"/>
        <v>0</v>
      </c>
      <c r="S242" s="575">
        <f>'R.P. SEMANAL'!V242</f>
        <v>0</v>
      </c>
      <c r="T242" s="835">
        <f t="shared" si="121"/>
        <v>0</v>
      </c>
      <c r="U242" s="835">
        <f t="shared" si="122"/>
        <v>0</v>
      </c>
      <c r="V242" s="575">
        <f>'R.P. SEMANAL'!X242</f>
        <v>0</v>
      </c>
      <c r="W242" s="565">
        <f t="shared" si="110"/>
        <v>0</v>
      </c>
      <c r="X242" s="565">
        <f t="shared" si="123"/>
        <v>0</v>
      </c>
      <c r="Y242" s="575">
        <f>'R.P. SEMANAL'!Z242</f>
        <v>0</v>
      </c>
      <c r="Z242" s="565">
        <f t="shared" si="124"/>
        <v>0</v>
      </c>
      <c r="AA242" s="565">
        <f t="shared" si="125"/>
        <v>0</v>
      </c>
      <c r="AB242" s="575">
        <f>'R.P. SEMANAL'!AB242</f>
        <v>0</v>
      </c>
      <c r="AC242" s="565">
        <f t="shared" si="126"/>
        <v>0</v>
      </c>
      <c r="AD242" s="565">
        <f t="shared" si="127"/>
        <v>0</v>
      </c>
      <c r="AE242" s="575">
        <f>'R.P. SEMANAL'!AD242</f>
        <v>0</v>
      </c>
      <c r="AF242" s="565">
        <f t="shared" si="128"/>
        <v>0</v>
      </c>
      <c r="AG242" s="565">
        <f t="shared" si="129"/>
        <v>0</v>
      </c>
      <c r="AH242" s="575">
        <f>'R.P. SEMANAL'!AF242</f>
        <v>0</v>
      </c>
      <c r="AI242" s="565">
        <f t="shared" si="130"/>
        <v>0</v>
      </c>
      <c r="AJ242" s="565">
        <f t="shared" si="131"/>
        <v>0</v>
      </c>
      <c r="AK242" s="575">
        <f>'R.P. SEMANAL'!AH242</f>
        <v>0</v>
      </c>
      <c r="AL242" s="565">
        <f t="shared" si="132"/>
        <v>0</v>
      </c>
      <c r="AM242" s="565">
        <f t="shared" si="133"/>
        <v>0</v>
      </c>
      <c r="AN242" s="575">
        <f>'R.P. SEMANAL'!AJ242</f>
        <v>0</v>
      </c>
      <c r="AO242" s="565">
        <f t="shared" si="111"/>
        <v>0</v>
      </c>
      <c r="AP242" s="565">
        <f t="shared" si="134"/>
        <v>0</v>
      </c>
      <c r="AQ242" s="575">
        <f>'R.P. SEMANAL'!AL242</f>
        <v>0</v>
      </c>
      <c r="AR242" s="565">
        <f t="shared" si="135"/>
        <v>0</v>
      </c>
      <c r="AS242" s="565">
        <f t="shared" si="136"/>
        <v>0</v>
      </c>
      <c r="AT242" s="575">
        <f>'R.P. SEMANAL'!AN242</f>
        <v>0</v>
      </c>
      <c r="AU242" s="565">
        <f t="shared" si="137"/>
        <v>0</v>
      </c>
      <c r="AV242" s="565">
        <f t="shared" si="138"/>
        <v>0</v>
      </c>
      <c r="AW242" s="575">
        <f>'R.P. SEMANAL'!AP242</f>
        <v>0</v>
      </c>
      <c r="AX242" s="636">
        <f t="shared" si="139"/>
        <v>0</v>
      </c>
      <c r="AY242" s="775">
        <f t="shared" si="140"/>
        <v>0</v>
      </c>
      <c r="AZ242" s="847">
        <f t="shared" si="108"/>
        <v>0</v>
      </c>
      <c r="BA242" s="846">
        <f t="shared" si="108"/>
        <v>0</v>
      </c>
      <c r="BB242" s="849">
        <f t="shared" si="142"/>
        <v>0</v>
      </c>
      <c r="BC242" s="782"/>
      <c r="BD242" s="633">
        <f>'R.P. SEMANAL'!BZ242</f>
        <v>0</v>
      </c>
      <c r="BE242" s="633">
        <f>'R.P. SEMANAL'!CB242</f>
        <v>0</v>
      </c>
      <c r="BF242" s="633">
        <f>'R.P. SEMANAL'!CD242</f>
        <v>0</v>
      </c>
      <c r="BG242" s="633">
        <f>'R.P. SEMANAL'!CF242</f>
        <v>0</v>
      </c>
      <c r="BH242" s="633">
        <f>'R.P. SEMANAL'!CH242</f>
        <v>0</v>
      </c>
      <c r="BI242" s="633">
        <f>'R.P. SEMANAL'!CJ242</f>
        <v>0</v>
      </c>
      <c r="BJ242" s="633">
        <f>'R.P. SEMANAL'!CL242</f>
        <v>0</v>
      </c>
      <c r="BK242" s="633">
        <f>'R.P. SEMANAL'!CN242</f>
        <v>0</v>
      </c>
      <c r="BL242" s="633">
        <f>'R.P. SEMANAL'!CP242</f>
        <v>0</v>
      </c>
      <c r="BM242" s="858">
        <f t="shared" si="141"/>
        <v>0</v>
      </c>
      <c r="BN242" s="1018" t="str">
        <f>IF('R.P. SEMANAL'!CX242="","",'R.P. SEMANAL'!CX242)</f>
        <v/>
      </c>
      <c r="BO242" s="1019"/>
      <c r="BP242" s="1020"/>
    </row>
    <row r="243" spans="1:68" ht="22.5" customHeight="1" x14ac:dyDescent="0.2">
      <c r="A243" s="1027"/>
      <c r="B243" s="862" t="str">
        <f>IF('R.P. SEMANAL'!J243="","",'R.P. SEMANAL'!J243)</f>
        <v/>
      </c>
      <c r="C243" s="577" t="str">
        <f>IF('R.P. SEMANAL'!K243="","",'R.P. SEMANAL'!K243)</f>
        <v/>
      </c>
      <c r="D243" s="575">
        <f>'R.P. SEMANAL'!L243</f>
        <v>0</v>
      </c>
      <c r="E243" s="576">
        <f t="shared" si="112"/>
        <v>0</v>
      </c>
      <c r="F243" s="576">
        <f t="shared" si="113"/>
        <v>0</v>
      </c>
      <c r="G243" s="575">
        <f>'R.P. SEMANAL'!N243</f>
        <v>0</v>
      </c>
      <c r="H243" s="565">
        <f t="shared" si="114"/>
        <v>0</v>
      </c>
      <c r="I243" s="565">
        <f t="shared" si="115"/>
        <v>0</v>
      </c>
      <c r="J243" s="575">
        <f>'R.P. SEMANAL'!P243</f>
        <v>0</v>
      </c>
      <c r="K243" s="565">
        <f t="shared" si="116"/>
        <v>0</v>
      </c>
      <c r="L243" s="565">
        <f t="shared" si="117"/>
        <v>0</v>
      </c>
      <c r="M243" s="575">
        <f>'R.P. SEMANAL'!R243</f>
        <v>0</v>
      </c>
      <c r="N243" s="565">
        <f t="shared" si="109"/>
        <v>0</v>
      </c>
      <c r="O243" s="565">
        <f t="shared" si="118"/>
        <v>0</v>
      </c>
      <c r="P243" s="575">
        <f>'R.P. SEMANAL'!T243</f>
        <v>0</v>
      </c>
      <c r="Q243" s="565">
        <f t="shared" si="119"/>
        <v>0</v>
      </c>
      <c r="R243" s="565">
        <f t="shared" si="120"/>
        <v>0</v>
      </c>
      <c r="S243" s="575">
        <f>'R.P. SEMANAL'!V243</f>
        <v>0</v>
      </c>
      <c r="T243" s="835">
        <f t="shared" si="121"/>
        <v>0</v>
      </c>
      <c r="U243" s="835">
        <f t="shared" si="122"/>
        <v>0</v>
      </c>
      <c r="V243" s="575">
        <f>'R.P. SEMANAL'!X243</f>
        <v>0</v>
      </c>
      <c r="W243" s="565">
        <f t="shared" si="110"/>
        <v>0</v>
      </c>
      <c r="X243" s="565">
        <f t="shared" si="123"/>
        <v>0</v>
      </c>
      <c r="Y243" s="575">
        <f>'R.P. SEMANAL'!Z243</f>
        <v>0</v>
      </c>
      <c r="Z243" s="565">
        <f t="shared" si="124"/>
        <v>0</v>
      </c>
      <c r="AA243" s="565">
        <f t="shared" si="125"/>
        <v>0</v>
      </c>
      <c r="AB243" s="575">
        <f>'R.P. SEMANAL'!AB243</f>
        <v>0</v>
      </c>
      <c r="AC243" s="565">
        <f t="shared" si="126"/>
        <v>0</v>
      </c>
      <c r="AD243" s="565">
        <f t="shared" si="127"/>
        <v>0</v>
      </c>
      <c r="AE243" s="575">
        <f>'R.P. SEMANAL'!AD243</f>
        <v>0</v>
      </c>
      <c r="AF243" s="565">
        <f t="shared" si="128"/>
        <v>0</v>
      </c>
      <c r="AG243" s="565">
        <f t="shared" si="129"/>
        <v>0</v>
      </c>
      <c r="AH243" s="575">
        <f>'R.P. SEMANAL'!AF243</f>
        <v>0</v>
      </c>
      <c r="AI243" s="565">
        <f t="shared" si="130"/>
        <v>0</v>
      </c>
      <c r="AJ243" s="565">
        <f t="shared" si="131"/>
        <v>0</v>
      </c>
      <c r="AK243" s="575">
        <f>'R.P. SEMANAL'!AH243</f>
        <v>0</v>
      </c>
      <c r="AL243" s="565">
        <f t="shared" si="132"/>
        <v>0</v>
      </c>
      <c r="AM243" s="565">
        <f t="shared" si="133"/>
        <v>0</v>
      </c>
      <c r="AN243" s="575">
        <f>'R.P. SEMANAL'!AJ243</f>
        <v>0</v>
      </c>
      <c r="AO243" s="565">
        <f t="shared" si="111"/>
        <v>0</v>
      </c>
      <c r="AP243" s="565">
        <f t="shared" si="134"/>
        <v>0</v>
      </c>
      <c r="AQ243" s="575">
        <f>'R.P. SEMANAL'!AL243</f>
        <v>0</v>
      </c>
      <c r="AR243" s="565">
        <f t="shared" si="135"/>
        <v>0</v>
      </c>
      <c r="AS243" s="565">
        <f t="shared" si="136"/>
        <v>0</v>
      </c>
      <c r="AT243" s="575">
        <f>'R.P. SEMANAL'!AN243</f>
        <v>0</v>
      </c>
      <c r="AU243" s="565">
        <f t="shared" si="137"/>
        <v>0</v>
      </c>
      <c r="AV243" s="565">
        <f t="shared" si="138"/>
        <v>0</v>
      </c>
      <c r="AW243" s="575">
        <f>'R.P. SEMANAL'!AP243</f>
        <v>0</v>
      </c>
      <c r="AX243" s="636">
        <f t="shared" si="139"/>
        <v>0</v>
      </c>
      <c r="AY243" s="775">
        <f t="shared" si="140"/>
        <v>0</v>
      </c>
      <c r="AZ243" s="847">
        <f t="shared" si="108"/>
        <v>0</v>
      </c>
      <c r="BA243" s="846">
        <f t="shared" si="108"/>
        <v>0</v>
      </c>
      <c r="BB243" s="849">
        <f t="shared" si="142"/>
        <v>0</v>
      </c>
      <c r="BC243" s="782"/>
      <c r="BD243" s="633">
        <f>'R.P. SEMANAL'!BZ243</f>
        <v>0</v>
      </c>
      <c r="BE243" s="633">
        <f>'R.P. SEMANAL'!CB243</f>
        <v>0</v>
      </c>
      <c r="BF243" s="633">
        <f>'R.P. SEMANAL'!CD243</f>
        <v>0</v>
      </c>
      <c r="BG243" s="633">
        <f>'R.P. SEMANAL'!CF243</f>
        <v>0</v>
      </c>
      <c r="BH243" s="633">
        <f>'R.P. SEMANAL'!CH243</f>
        <v>0</v>
      </c>
      <c r="BI243" s="633">
        <f>'R.P. SEMANAL'!CJ243</f>
        <v>0</v>
      </c>
      <c r="BJ243" s="633">
        <f>'R.P. SEMANAL'!CL243</f>
        <v>0</v>
      </c>
      <c r="BK243" s="633">
        <f>'R.P. SEMANAL'!CN243</f>
        <v>0</v>
      </c>
      <c r="BL243" s="633">
        <f>'R.P. SEMANAL'!CP243</f>
        <v>0</v>
      </c>
      <c r="BM243" s="858">
        <f t="shared" si="141"/>
        <v>0</v>
      </c>
      <c r="BN243" s="1018" t="str">
        <f>IF('R.P. SEMANAL'!CX243="","",'R.P. SEMANAL'!CX243)</f>
        <v/>
      </c>
      <c r="BO243" s="1019"/>
      <c r="BP243" s="1020"/>
    </row>
    <row r="244" spans="1:68" ht="22.5" customHeight="1" x14ac:dyDescent="0.2">
      <c r="A244" s="1027"/>
      <c r="B244" s="862" t="str">
        <f>IF('R.P. SEMANAL'!J244="","",'R.P. SEMANAL'!J244)</f>
        <v/>
      </c>
      <c r="C244" s="577" t="str">
        <f>IF('R.P. SEMANAL'!K244="","",'R.P. SEMANAL'!K244)</f>
        <v/>
      </c>
      <c r="D244" s="575">
        <f>'R.P. SEMANAL'!L244</f>
        <v>0</v>
      </c>
      <c r="E244" s="576">
        <f t="shared" si="112"/>
        <v>0</v>
      </c>
      <c r="F244" s="576">
        <f t="shared" si="113"/>
        <v>0</v>
      </c>
      <c r="G244" s="575">
        <f>'R.P. SEMANAL'!N244</f>
        <v>0</v>
      </c>
      <c r="H244" s="565">
        <f t="shared" si="114"/>
        <v>0</v>
      </c>
      <c r="I244" s="565">
        <f t="shared" si="115"/>
        <v>0</v>
      </c>
      <c r="J244" s="575">
        <f>'R.P. SEMANAL'!P244</f>
        <v>0</v>
      </c>
      <c r="K244" s="565">
        <f t="shared" si="116"/>
        <v>0</v>
      </c>
      <c r="L244" s="565">
        <f t="shared" si="117"/>
        <v>0</v>
      </c>
      <c r="M244" s="575">
        <f>'R.P. SEMANAL'!R244</f>
        <v>0</v>
      </c>
      <c r="N244" s="565">
        <f t="shared" si="109"/>
        <v>0</v>
      </c>
      <c r="O244" s="565">
        <f t="shared" si="118"/>
        <v>0</v>
      </c>
      <c r="P244" s="575">
        <f>'R.P. SEMANAL'!T244</f>
        <v>0</v>
      </c>
      <c r="Q244" s="565">
        <f t="shared" si="119"/>
        <v>0</v>
      </c>
      <c r="R244" s="565">
        <f t="shared" si="120"/>
        <v>0</v>
      </c>
      <c r="S244" s="575">
        <f>'R.P. SEMANAL'!V244</f>
        <v>0</v>
      </c>
      <c r="T244" s="835">
        <f t="shared" si="121"/>
        <v>0</v>
      </c>
      <c r="U244" s="835">
        <f t="shared" si="122"/>
        <v>0</v>
      </c>
      <c r="V244" s="575">
        <f>'R.P. SEMANAL'!X244</f>
        <v>0</v>
      </c>
      <c r="W244" s="565">
        <f t="shared" si="110"/>
        <v>0</v>
      </c>
      <c r="X244" s="565">
        <f t="shared" si="123"/>
        <v>0</v>
      </c>
      <c r="Y244" s="575">
        <f>'R.P. SEMANAL'!Z244</f>
        <v>0</v>
      </c>
      <c r="Z244" s="565">
        <f t="shared" si="124"/>
        <v>0</v>
      </c>
      <c r="AA244" s="565">
        <f t="shared" si="125"/>
        <v>0</v>
      </c>
      <c r="AB244" s="575">
        <f>'R.P. SEMANAL'!AB244</f>
        <v>0</v>
      </c>
      <c r="AC244" s="565">
        <f t="shared" si="126"/>
        <v>0</v>
      </c>
      <c r="AD244" s="565">
        <f t="shared" si="127"/>
        <v>0</v>
      </c>
      <c r="AE244" s="575">
        <f>'R.P. SEMANAL'!AD244</f>
        <v>0</v>
      </c>
      <c r="AF244" s="565">
        <f t="shared" si="128"/>
        <v>0</v>
      </c>
      <c r="AG244" s="565">
        <f t="shared" si="129"/>
        <v>0</v>
      </c>
      <c r="AH244" s="575">
        <f>'R.P. SEMANAL'!AF244</f>
        <v>0</v>
      </c>
      <c r="AI244" s="565">
        <f t="shared" si="130"/>
        <v>0</v>
      </c>
      <c r="AJ244" s="565">
        <f t="shared" si="131"/>
        <v>0</v>
      </c>
      <c r="AK244" s="575">
        <f>'R.P. SEMANAL'!AH244</f>
        <v>0</v>
      </c>
      <c r="AL244" s="565">
        <f t="shared" si="132"/>
        <v>0</v>
      </c>
      <c r="AM244" s="565">
        <f t="shared" si="133"/>
        <v>0</v>
      </c>
      <c r="AN244" s="575">
        <f>'R.P. SEMANAL'!AJ244</f>
        <v>0</v>
      </c>
      <c r="AO244" s="565">
        <f t="shared" si="111"/>
        <v>0</v>
      </c>
      <c r="AP244" s="565">
        <f t="shared" si="134"/>
        <v>0</v>
      </c>
      <c r="AQ244" s="575">
        <f>'R.P. SEMANAL'!AL244</f>
        <v>0</v>
      </c>
      <c r="AR244" s="565">
        <f t="shared" si="135"/>
        <v>0</v>
      </c>
      <c r="AS244" s="565">
        <f t="shared" si="136"/>
        <v>0</v>
      </c>
      <c r="AT244" s="575">
        <f>'R.P. SEMANAL'!AN244</f>
        <v>0</v>
      </c>
      <c r="AU244" s="565">
        <f t="shared" si="137"/>
        <v>0</v>
      </c>
      <c r="AV244" s="565">
        <f t="shared" si="138"/>
        <v>0</v>
      </c>
      <c r="AW244" s="575">
        <f>'R.P. SEMANAL'!AP244</f>
        <v>0</v>
      </c>
      <c r="AX244" s="636">
        <f t="shared" si="139"/>
        <v>0</v>
      </c>
      <c r="AY244" s="775">
        <f t="shared" si="140"/>
        <v>0</v>
      </c>
      <c r="AZ244" s="847">
        <f t="shared" ref="AZ244:BA271" si="143">E244+H244+K244+N244+Q244+T244+W244+Z244+AC244+AF244+AI244+AL244+AO244+AR244+AU244+AX244</f>
        <v>0</v>
      </c>
      <c r="BA244" s="846">
        <f t="shared" si="143"/>
        <v>0</v>
      </c>
      <c r="BB244" s="849">
        <f t="shared" si="142"/>
        <v>0</v>
      </c>
      <c r="BC244" s="782"/>
      <c r="BD244" s="633">
        <f>'R.P. SEMANAL'!BZ244</f>
        <v>0</v>
      </c>
      <c r="BE244" s="633">
        <f>'R.P. SEMANAL'!CB244</f>
        <v>0</v>
      </c>
      <c r="BF244" s="633">
        <f>'R.P. SEMANAL'!CD244</f>
        <v>0</v>
      </c>
      <c r="BG244" s="633">
        <f>'R.P. SEMANAL'!CF244</f>
        <v>0</v>
      </c>
      <c r="BH244" s="633">
        <f>'R.P. SEMANAL'!CH244</f>
        <v>0</v>
      </c>
      <c r="BI244" s="633">
        <f>'R.P. SEMANAL'!CJ244</f>
        <v>0</v>
      </c>
      <c r="BJ244" s="633">
        <f>'R.P. SEMANAL'!CL244</f>
        <v>0</v>
      </c>
      <c r="BK244" s="633">
        <f>'R.P. SEMANAL'!CN244</f>
        <v>0</v>
      </c>
      <c r="BL244" s="633">
        <f>'R.P. SEMANAL'!CP244</f>
        <v>0</v>
      </c>
      <c r="BM244" s="858">
        <f t="shared" si="141"/>
        <v>0</v>
      </c>
      <c r="BN244" s="1018" t="str">
        <f>IF('R.P. SEMANAL'!CX244="","",'R.P. SEMANAL'!CX244)</f>
        <v/>
      </c>
      <c r="BO244" s="1019"/>
      <c r="BP244" s="1020"/>
    </row>
    <row r="245" spans="1:68" ht="22.5" customHeight="1" x14ac:dyDescent="0.2">
      <c r="A245" s="1027"/>
      <c r="B245" s="862" t="str">
        <f>IF('R.P. SEMANAL'!J245="","",'R.P. SEMANAL'!J245)</f>
        <v/>
      </c>
      <c r="C245" s="577" t="str">
        <f>IF('R.P. SEMANAL'!K245="","",'R.P. SEMANAL'!K245)</f>
        <v/>
      </c>
      <c r="D245" s="575">
        <f>'R.P. SEMANAL'!L245</f>
        <v>0</v>
      </c>
      <c r="E245" s="576">
        <f t="shared" si="112"/>
        <v>0</v>
      </c>
      <c r="F245" s="576">
        <f t="shared" si="113"/>
        <v>0</v>
      </c>
      <c r="G245" s="575">
        <f>'R.P. SEMANAL'!N245</f>
        <v>0</v>
      </c>
      <c r="H245" s="565">
        <f t="shared" si="114"/>
        <v>0</v>
      </c>
      <c r="I245" s="565">
        <f t="shared" si="115"/>
        <v>0</v>
      </c>
      <c r="J245" s="575">
        <f>'R.P. SEMANAL'!P245</f>
        <v>0</v>
      </c>
      <c r="K245" s="565">
        <f t="shared" si="116"/>
        <v>0</v>
      </c>
      <c r="L245" s="565">
        <f t="shared" si="117"/>
        <v>0</v>
      </c>
      <c r="M245" s="575">
        <f>'R.P. SEMANAL'!R245</f>
        <v>0</v>
      </c>
      <c r="N245" s="565">
        <f t="shared" si="109"/>
        <v>0</v>
      </c>
      <c r="O245" s="565">
        <f t="shared" si="118"/>
        <v>0</v>
      </c>
      <c r="P245" s="575">
        <f>'R.P. SEMANAL'!T245</f>
        <v>0</v>
      </c>
      <c r="Q245" s="565">
        <f t="shared" si="119"/>
        <v>0</v>
      </c>
      <c r="R245" s="565">
        <f t="shared" si="120"/>
        <v>0</v>
      </c>
      <c r="S245" s="575">
        <f>'R.P. SEMANAL'!V245</f>
        <v>0</v>
      </c>
      <c r="T245" s="835">
        <f t="shared" si="121"/>
        <v>0</v>
      </c>
      <c r="U245" s="835">
        <f t="shared" si="122"/>
        <v>0</v>
      </c>
      <c r="V245" s="575">
        <f>'R.P. SEMANAL'!X245</f>
        <v>0</v>
      </c>
      <c r="W245" s="565">
        <f t="shared" si="110"/>
        <v>0</v>
      </c>
      <c r="X245" s="565">
        <f t="shared" si="123"/>
        <v>0</v>
      </c>
      <c r="Y245" s="575">
        <f>'R.P. SEMANAL'!Z245</f>
        <v>0</v>
      </c>
      <c r="Z245" s="565">
        <f t="shared" si="124"/>
        <v>0</v>
      </c>
      <c r="AA245" s="565">
        <f t="shared" si="125"/>
        <v>0</v>
      </c>
      <c r="AB245" s="575">
        <f>'R.P. SEMANAL'!AB245</f>
        <v>0</v>
      </c>
      <c r="AC245" s="565">
        <f t="shared" si="126"/>
        <v>0</v>
      </c>
      <c r="AD245" s="565">
        <f t="shared" si="127"/>
        <v>0</v>
      </c>
      <c r="AE245" s="575">
        <f>'R.P. SEMANAL'!AD245</f>
        <v>0</v>
      </c>
      <c r="AF245" s="565">
        <f t="shared" si="128"/>
        <v>0</v>
      </c>
      <c r="AG245" s="565">
        <f t="shared" si="129"/>
        <v>0</v>
      </c>
      <c r="AH245" s="575">
        <f>'R.P. SEMANAL'!AF245</f>
        <v>0</v>
      </c>
      <c r="AI245" s="565">
        <f t="shared" si="130"/>
        <v>0</v>
      </c>
      <c r="AJ245" s="565">
        <f t="shared" si="131"/>
        <v>0</v>
      </c>
      <c r="AK245" s="575">
        <f>'R.P. SEMANAL'!AH245</f>
        <v>0</v>
      </c>
      <c r="AL245" s="565">
        <f t="shared" si="132"/>
        <v>0</v>
      </c>
      <c r="AM245" s="565">
        <f t="shared" si="133"/>
        <v>0</v>
      </c>
      <c r="AN245" s="575">
        <f>'R.P. SEMANAL'!AJ245</f>
        <v>0</v>
      </c>
      <c r="AO245" s="565">
        <f t="shared" si="111"/>
        <v>0</v>
      </c>
      <c r="AP245" s="565">
        <f t="shared" si="134"/>
        <v>0</v>
      </c>
      <c r="AQ245" s="575">
        <f>'R.P. SEMANAL'!AL245</f>
        <v>0</v>
      </c>
      <c r="AR245" s="565">
        <f t="shared" si="135"/>
        <v>0</v>
      </c>
      <c r="AS245" s="565">
        <f t="shared" si="136"/>
        <v>0</v>
      </c>
      <c r="AT245" s="575">
        <f>'R.P. SEMANAL'!AN245</f>
        <v>0</v>
      </c>
      <c r="AU245" s="565">
        <f t="shared" si="137"/>
        <v>0</v>
      </c>
      <c r="AV245" s="565">
        <f t="shared" si="138"/>
        <v>0</v>
      </c>
      <c r="AW245" s="575">
        <f>'R.P. SEMANAL'!AP245</f>
        <v>0</v>
      </c>
      <c r="AX245" s="636">
        <f t="shared" si="139"/>
        <v>0</v>
      </c>
      <c r="AY245" s="775">
        <f t="shared" si="140"/>
        <v>0</v>
      </c>
      <c r="AZ245" s="847">
        <f t="shared" si="143"/>
        <v>0</v>
      </c>
      <c r="BA245" s="846">
        <f t="shared" si="143"/>
        <v>0</v>
      </c>
      <c r="BB245" s="849">
        <f t="shared" si="142"/>
        <v>0</v>
      </c>
      <c r="BC245" s="782"/>
      <c r="BD245" s="633">
        <f>'R.P. SEMANAL'!BZ245</f>
        <v>0</v>
      </c>
      <c r="BE245" s="633">
        <f>'R.P. SEMANAL'!CB245</f>
        <v>0</v>
      </c>
      <c r="BF245" s="633">
        <f>'R.P. SEMANAL'!CD245</f>
        <v>0</v>
      </c>
      <c r="BG245" s="633">
        <f>'R.P. SEMANAL'!CF245</f>
        <v>0</v>
      </c>
      <c r="BH245" s="633">
        <f>'R.P. SEMANAL'!CH245</f>
        <v>0</v>
      </c>
      <c r="BI245" s="633">
        <f>'R.P. SEMANAL'!CJ245</f>
        <v>0</v>
      </c>
      <c r="BJ245" s="633">
        <f>'R.P. SEMANAL'!CL245</f>
        <v>0</v>
      </c>
      <c r="BK245" s="633">
        <f>'R.P. SEMANAL'!CN245</f>
        <v>0</v>
      </c>
      <c r="BL245" s="633">
        <f>'R.P. SEMANAL'!CP245</f>
        <v>0</v>
      </c>
      <c r="BM245" s="858">
        <f t="shared" si="141"/>
        <v>0</v>
      </c>
      <c r="BN245" s="1018" t="str">
        <f>IF('R.P. SEMANAL'!CX245="","",'R.P. SEMANAL'!CX245)</f>
        <v/>
      </c>
      <c r="BO245" s="1019"/>
      <c r="BP245" s="1020"/>
    </row>
    <row r="246" spans="1:68" ht="22.5" customHeight="1" x14ac:dyDescent="0.2">
      <c r="A246" s="1027"/>
      <c r="B246" s="862" t="str">
        <f>IF('R.P. SEMANAL'!J246="","",'R.P. SEMANAL'!J246)</f>
        <v/>
      </c>
      <c r="C246" s="577" t="str">
        <f>IF('R.P. SEMANAL'!K246="","",'R.P. SEMANAL'!K246)</f>
        <v/>
      </c>
      <c r="D246" s="575">
        <f>'R.P. SEMANAL'!L246</f>
        <v>0</v>
      </c>
      <c r="E246" s="576">
        <f t="shared" si="112"/>
        <v>0</v>
      </c>
      <c r="F246" s="576">
        <f t="shared" si="113"/>
        <v>0</v>
      </c>
      <c r="G246" s="575">
        <f>'R.P. SEMANAL'!N246</f>
        <v>0</v>
      </c>
      <c r="H246" s="565">
        <f t="shared" si="114"/>
        <v>0</v>
      </c>
      <c r="I246" s="565">
        <f t="shared" si="115"/>
        <v>0</v>
      </c>
      <c r="J246" s="575">
        <f>'R.P. SEMANAL'!P246</f>
        <v>0</v>
      </c>
      <c r="K246" s="565">
        <f t="shared" si="116"/>
        <v>0</v>
      </c>
      <c r="L246" s="565">
        <f t="shared" si="117"/>
        <v>0</v>
      </c>
      <c r="M246" s="575">
        <f>'R.P. SEMANAL'!R246</f>
        <v>0</v>
      </c>
      <c r="N246" s="565">
        <f t="shared" si="109"/>
        <v>0</v>
      </c>
      <c r="O246" s="565">
        <f t="shared" si="118"/>
        <v>0</v>
      </c>
      <c r="P246" s="575">
        <f>'R.P. SEMANAL'!T246</f>
        <v>0</v>
      </c>
      <c r="Q246" s="565">
        <f t="shared" si="119"/>
        <v>0</v>
      </c>
      <c r="R246" s="565">
        <f t="shared" si="120"/>
        <v>0</v>
      </c>
      <c r="S246" s="575">
        <f>'R.P. SEMANAL'!V246</f>
        <v>0</v>
      </c>
      <c r="T246" s="835">
        <f t="shared" si="121"/>
        <v>0</v>
      </c>
      <c r="U246" s="835">
        <f t="shared" si="122"/>
        <v>0</v>
      </c>
      <c r="V246" s="575">
        <f>'R.P. SEMANAL'!X246</f>
        <v>0</v>
      </c>
      <c r="W246" s="565">
        <f t="shared" si="110"/>
        <v>0</v>
      </c>
      <c r="X246" s="565">
        <f t="shared" si="123"/>
        <v>0</v>
      </c>
      <c r="Y246" s="575">
        <f>'R.P. SEMANAL'!Z246</f>
        <v>0</v>
      </c>
      <c r="Z246" s="565">
        <f t="shared" si="124"/>
        <v>0</v>
      </c>
      <c r="AA246" s="565">
        <f t="shared" si="125"/>
        <v>0</v>
      </c>
      <c r="AB246" s="575">
        <f>'R.P. SEMANAL'!AB246</f>
        <v>0</v>
      </c>
      <c r="AC246" s="565">
        <f t="shared" si="126"/>
        <v>0</v>
      </c>
      <c r="AD246" s="565">
        <f t="shared" si="127"/>
        <v>0</v>
      </c>
      <c r="AE246" s="575">
        <f>'R.P. SEMANAL'!AD246</f>
        <v>0</v>
      </c>
      <c r="AF246" s="565">
        <f t="shared" si="128"/>
        <v>0</v>
      </c>
      <c r="AG246" s="565">
        <f t="shared" si="129"/>
        <v>0</v>
      </c>
      <c r="AH246" s="575">
        <f>'R.P. SEMANAL'!AF246</f>
        <v>0</v>
      </c>
      <c r="AI246" s="565">
        <f t="shared" si="130"/>
        <v>0</v>
      </c>
      <c r="AJ246" s="565">
        <f t="shared" si="131"/>
        <v>0</v>
      </c>
      <c r="AK246" s="575">
        <f>'R.P. SEMANAL'!AH246</f>
        <v>0</v>
      </c>
      <c r="AL246" s="565">
        <f t="shared" si="132"/>
        <v>0</v>
      </c>
      <c r="AM246" s="565">
        <f t="shared" si="133"/>
        <v>0</v>
      </c>
      <c r="AN246" s="575">
        <f>'R.P. SEMANAL'!AJ246</f>
        <v>0</v>
      </c>
      <c r="AO246" s="565">
        <f t="shared" si="111"/>
        <v>0</v>
      </c>
      <c r="AP246" s="565">
        <f t="shared" si="134"/>
        <v>0</v>
      </c>
      <c r="AQ246" s="575">
        <f>'R.P. SEMANAL'!AL246</f>
        <v>0</v>
      </c>
      <c r="AR246" s="565">
        <f t="shared" si="135"/>
        <v>0</v>
      </c>
      <c r="AS246" s="565">
        <f t="shared" si="136"/>
        <v>0</v>
      </c>
      <c r="AT246" s="575">
        <f>'R.P. SEMANAL'!AN246</f>
        <v>0</v>
      </c>
      <c r="AU246" s="565">
        <f t="shared" si="137"/>
        <v>0</v>
      </c>
      <c r="AV246" s="565">
        <f t="shared" si="138"/>
        <v>0</v>
      </c>
      <c r="AW246" s="575">
        <f>'R.P. SEMANAL'!AP246</f>
        <v>0</v>
      </c>
      <c r="AX246" s="636">
        <f t="shared" si="139"/>
        <v>0</v>
      </c>
      <c r="AY246" s="775">
        <f t="shared" si="140"/>
        <v>0</v>
      </c>
      <c r="AZ246" s="847">
        <f t="shared" si="143"/>
        <v>0</v>
      </c>
      <c r="BA246" s="846">
        <f t="shared" si="143"/>
        <v>0</v>
      </c>
      <c r="BB246" s="849">
        <f t="shared" si="142"/>
        <v>0</v>
      </c>
      <c r="BC246" s="782"/>
      <c r="BD246" s="633">
        <f>'R.P. SEMANAL'!BZ246</f>
        <v>0</v>
      </c>
      <c r="BE246" s="633">
        <f>'R.P. SEMANAL'!CB246</f>
        <v>0</v>
      </c>
      <c r="BF246" s="633">
        <f>'R.P. SEMANAL'!CD246</f>
        <v>0</v>
      </c>
      <c r="BG246" s="633">
        <f>'R.P. SEMANAL'!CF246</f>
        <v>0</v>
      </c>
      <c r="BH246" s="633">
        <f>'R.P. SEMANAL'!CH246</f>
        <v>0</v>
      </c>
      <c r="BI246" s="633">
        <f>'R.P. SEMANAL'!CJ246</f>
        <v>0</v>
      </c>
      <c r="BJ246" s="633">
        <f>'R.P. SEMANAL'!CL246</f>
        <v>0</v>
      </c>
      <c r="BK246" s="633">
        <f>'R.P. SEMANAL'!CN246</f>
        <v>0</v>
      </c>
      <c r="BL246" s="633">
        <f>'R.P. SEMANAL'!CP246</f>
        <v>0</v>
      </c>
      <c r="BM246" s="858">
        <f t="shared" si="141"/>
        <v>0</v>
      </c>
      <c r="BN246" s="1018" t="str">
        <f>IF('R.P. SEMANAL'!CX246="","",'R.P. SEMANAL'!CX246)</f>
        <v/>
      </c>
      <c r="BO246" s="1019"/>
      <c r="BP246" s="1020"/>
    </row>
    <row r="247" spans="1:68" ht="22.5" customHeight="1" x14ac:dyDescent="0.2">
      <c r="A247" s="1027"/>
      <c r="B247" s="862" t="str">
        <f>IF('R.P. SEMANAL'!J247="","",'R.P. SEMANAL'!J247)</f>
        <v/>
      </c>
      <c r="C247" s="577" t="str">
        <f>IF('R.P. SEMANAL'!K247="","",'R.P. SEMANAL'!K247)</f>
        <v/>
      </c>
      <c r="D247" s="575">
        <f>'R.P. SEMANAL'!L247</f>
        <v>0</v>
      </c>
      <c r="E247" s="576">
        <f t="shared" si="112"/>
        <v>0</v>
      </c>
      <c r="F247" s="576">
        <f t="shared" si="113"/>
        <v>0</v>
      </c>
      <c r="G247" s="575">
        <f>'R.P. SEMANAL'!N247</f>
        <v>0</v>
      </c>
      <c r="H247" s="565">
        <f t="shared" si="114"/>
        <v>0</v>
      </c>
      <c r="I247" s="565">
        <f t="shared" si="115"/>
        <v>0</v>
      </c>
      <c r="J247" s="575">
        <f>'R.P. SEMANAL'!P247</f>
        <v>0</v>
      </c>
      <c r="K247" s="565">
        <f t="shared" si="116"/>
        <v>0</v>
      </c>
      <c r="L247" s="565">
        <f t="shared" si="117"/>
        <v>0</v>
      </c>
      <c r="M247" s="575">
        <f>'R.P. SEMANAL'!R247</f>
        <v>0</v>
      </c>
      <c r="N247" s="565">
        <f t="shared" si="109"/>
        <v>0</v>
      </c>
      <c r="O247" s="565">
        <f t="shared" si="118"/>
        <v>0</v>
      </c>
      <c r="P247" s="575">
        <f>'R.P. SEMANAL'!T247</f>
        <v>0</v>
      </c>
      <c r="Q247" s="565">
        <f t="shared" si="119"/>
        <v>0</v>
      </c>
      <c r="R247" s="565">
        <f t="shared" si="120"/>
        <v>0</v>
      </c>
      <c r="S247" s="575">
        <f>'R.P. SEMANAL'!V247</f>
        <v>0</v>
      </c>
      <c r="T247" s="835">
        <f t="shared" si="121"/>
        <v>0</v>
      </c>
      <c r="U247" s="835">
        <f t="shared" si="122"/>
        <v>0</v>
      </c>
      <c r="V247" s="575">
        <f>'R.P. SEMANAL'!X247</f>
        <v>0</v>
      </c>
      <c r="W247" s="565">
        <f t="shared" si="110"/>
        <v>0</v>
      </c>
      <c r="X247" s="565">
        <f t="shared" si="123"/>
        <v>0</v>
      </c>
      <c r="Y247" s="575">
        <f>'R.P. SEMANAL'!Z247</f>
        <v>0</v>
      </c>
      <c r="Z247" s="565">
        <f t="shared" si="124"/>
        <v>0</v>
      </c>
      <c r="AA247" s="565">
        <f t="shared" si="125"/>
        <v>0</v>
      </c>
      <c r="AB247" s="575">
        <f>'R.P. SEMANAL'!AB247</f>
        <v>0</v>
      </c>
      <c r="AC247" s="565">
        <f t="shared" si="126"/>
        <v>0</v>
      </c>
      <c r="AD247" s="565">
        <f t="shared" si="127"/>
        <v>0</v>
      </c>
      <c r="AE247" s="575">
        <f>'R.P. SEMANAL'!AD247</f>
        <v>0</v>
      </c>
      <c r="AF247" s="565">
        <f t="shared" si="128"/>
        <v>0</v>
      </c>
      <c r="AG247" s="565">
        <f t="shared" si="129"/>
        <v>0</v>
      </c>
      <c r="AH247" s="575">
        <f>'R.P. SEMANAL'!AF247</f>
        <v>0</v>
      </c>
      <c r="AI247" s="565">
        <f t="shared" si="130"/>
        <v>0</v>
      </c>
      <c r="AJ247" s="565">
        <f t="shared" si="131"/>
        <v>0</v>
      </c>
      <c r="AK247" s="575">
        <f>'R.P. SEMANAL'!AH247</f>
        <v>0</v>
      </c>
      <c r="AL247" s="565">
        <f t="shared" si="132"/>
        <v>0</v>
      </c>
      <c r="AM247" s="565">
        <f t="shared" si="133"/>
        <v>0</v>
      </c>
      <c r="AN247" s="575">
        <f>'R.P. SEMANAL'!AJ247</f>
        <v>0</v>
      </c>
      <c r="AO247" s="565">
        <f t="shared" si="111"/>
        <v>0</v>
      </c>
      <c r="AP247" s="565">
        <f t="shared" si="134"/>
        <v>0</v>
      </c>
      <c r="AQ247" s="575">
        <f>'R.P. SEMANAL'!AL247</f>
        <v>0</v>
      </c>
      <c r="AR247" s="565">
        <f t="shared" si="135"/>
        <v>0</v>
      </c>
      <c r="AS247" s="565">
        <f t="shared" si="136"/>
        <v>0</v>
      </c>
      <c r="AT247" s="575">
        <f>'R.P. SEMANAL'!AN247</f>
        <v>0</v>
      </c>
      <c r="AU247" s="565">
        <f t="shared" si="137"/>
        <v>0</v>
      </c>
      <c r="AV247" s="565">
        <f t="shared" si="138"/>
        <v>0</v>
      </c>
      <c r="AW247" s="575">
        <f>'R.P. SEMANAL'!AP247</f>
        <v>0</v>
      </c>
      <c r="AX247" s="636">
        <f t="shared" si="139"/>
        <v>0</v>
      </c>
      <c r="AY247" s="775">
        <f t="shared" si="140"/>
        <v>0</v>
      </c>
      <c r="AZ247" s="847">
        <f t="shared" si="143"/>
        <v>0</v>
      </c>
      <c r="BA247" s="846">
        <f t="shared" si="143"/>
        <v>0</v>
      </c>
      <c r="BB247" s="849">
        <f t="shared" si="142"/>
        <v>0</v>
      </c>
      <c r="BC247" s="782"/>
      <c r="BD247" s="633">
        <f>'R.P. SEMANAL'!BZ247</f>
        <v>0</v>
      </c>
      <c r="BE247" s="633">
        <f>'R.P. SEMANAL'!CB247</f>
        <v>0</v>
      </c>
      <c r="BF247" s="633">
        <f>'R.P. SEMANAL'!CD247</f>
        <v>0</v>
      </c>
      <c r="BG247" s="633">
        <f>'R.P. SEMANAL'!CF247</f>
        <v>0</v>
      </c>
      <c r="BH247" s="633">
        <f>'R.P. SEMANAL'!CH247</f>
        <v>0</v>
      </c>
      <c r="BI247" s="633">
        <f>'R.P. SEMANAL'!CJ247</f>
        <v>0</v>
      </c>
      <c r="BJ247" s="633">
        <f>'R.P. SEMANAL'!CL247</f>
        <v>0</v>
      </c>
      <c r="BK247" s="633">
        <f>'R.P. SEMANAL'!CN247</f>
        <v>0</v>
      </c>
      <c r="BL247" s="633">
        <f>'R.P. SEMANAL'!CP247</f>
        <v>0</v>
      </c>
      <c r="BM247" s="858">
        <f t="shared" si="141"/>
        <v>0</v>
      </c>
      <c r="BN247" s="1018" t="str">
        <f>IF('R.P. SEMANAL'!CX247="","",'R.P. SEMANAL'!CX247)</f>
        <v/>
      </c>
      <c r="BO247" s="1019"/>
      <c r="BP247" s="1020"/>
    </row>
    <row r="248" spans="1:68" ht="22.5" customHeight="1" x14ac:dyDescent="0.2">
      <c r="A248" s="1027"/>
      <c r="B248" s="862" t="str">
        <f>IF('R.P. SEMANAL'!J248="","",'R.P. SEMANAL'!J248)</f>
        <v/>
      </c>
      <c r="C248" s="577" t="str">
        <f>IF('R.P. SEMANAL'!K248="","",'R.P. SEMANAL'!K248)</f>
        <v/>
      </c>
      <c r="D248" s="575">
        <f>'R.P. SEMANAL'!L248</f>
        <v>0</v>
      </c>
      <c r="E248" s="576">
        <f t="shared" si="112"/>
        <v>0</v>
      </c>
      <c r="F248" s="576">
        <f t="shared" si="113"/>
        <v>0</v>
      </c>
      <c r="G248" s="575">
        <f>'R.P. SEMANAL'!N248</f>
        <v>0</v>
      </c>
      <c r="H248" s="565">
        <f t="shared" si="114"/>
        <v>0</v>
      </c>
      <c r="I248" s="565">
        <f t="shared" si="115"/>
        <v>0</v>
      </c>
      <c r="J248" s="575">
        <f>'R.P. SEMANAL'!P248</f>
        <v>0</v>
      </c>
      <c r="K248" s="565">
        <f t="shared" si="116"/>
        <v>0</v>
      </c>
      <c r="L248" s="565">
        <f t="shared" si="117"/>
        <v>0</v>
      </c>
      <c r="M248" s="575">
        <f>'R.P. SEMANAL'!R248</f>
        <v>0</v>
      </c>
      <c r="N248" s="565">
        <f t="shared" si="109"/>
        <v>0</v>
      </c>
      <c r="O248" s="565">
        <f t="shared" si="118"/>
        <v>0</v>
      </c>
      <c r="P248" s="575">
        <f>'R.P. SEMANAL'!T248</f>
        <v>0</v>
      </c>
      <c r="Q248" s="565">
        <f t="shared" si="119"/>
        <v>0</v>
      </c>
      <c r="R248" s="565">
        <f t="shared" si="120"/>
        <v>0</v>
      </c>
      <c r="S248" s="575">
        <f>'R.P. SEMANAL'!V248</f>
        <v>0</v>
      </c>
      <c r="T248" s="835">
        <f t="shared" si="121"/>
        <v>0</v>
      </c>
      <c r="U248" s="835">
        <f t="shared" si="122"/>
        <v>0</v>
      </c>
      <c r="V248" s="575">
        <f>'R.P. SEMANAL'!X248</f>
        <v>0</v>
      </c>
      <c r="W248" s="565">
        <f t="shared" si="110"/>
        <v>0</v>
      </c>
      <c r="X248" s="565">
        <f t="shared" si="123"/>
        <v>0</v>
      </c>
      <c r="Y248" s="575">
        <f>'R.P. SEMANAL'!Z248</f>
        <v>0</v>
      </c>
      <c r="Z248" s="565">
        <f t="shared" si="124"/>
        <v>0</v>
      </c>
      <c r="AA248" s="565">
        <f t="shared" si="125"/>
        <v>0</v>
      </c>
      <c r="AB248" s="575">
        <f>'R.P. SEMANAL'!AB248</f>
        <v>0</v>
      </c>
      <c r="AC248" s="565">
        <f t="shared" si="126"/>
        <v>0</v>
      </c>
      <c r="AD248" s="565">
        <f t="shared" si="127"/>
        <v>0</v>
      </c>
      <c r="AE248" s="575">
        <f>'R.P. SEMANAL'!AD248</f>
        <v>0</v>
      </c>
      <c r="AF248" s="565">
        <f t="shared" si="128"/>
        <v>0</v>
      </c>
      <c r="AG248" s="565">
        <f t="shared" si="129"/>
        <v>0</v>
      </c>
      <c r="AH248" s="575">
        <f>'R.P. SEMANAL'!AF248</f>
        <v>0</v>
      </c>
      <c r="AI248" s="565">
        <f t="shared" si="130"/>
        <v>0</v>
      </c>
      <c r="AJ248" s="565">
        <f t="shared" si="131"/>
        <v>0</v>
      </c>
      <c r="AK248" s="575">
        <f>'R.P. SEMANAL'!AH248</f>
        <v>0</v>
      </c>
      <c r="AL248" s="565">
        <f t="shared" si="132"/>
        <v>0</v>
      </c>
      <c r="AM248" s="565">
        <f t="shared" si="133"/>
        <v>0</v>
      </c>
      <c r="AN248" s="575">
        <f>'R.P. SEMANAL'!AJ248</f>
        <v>0</v>
      </c>
      <c r="AO248" s="565">
        <f t="shared" si="111"/>
        <v>0</v>
      </c>
      <c r="AP248" s="565">
        <f t="shared" si="134"/>
        <v>0</v>
      </c>
      <c r="AQ248" s="575">
        <f>'R.P. SEMANAL'!AL248</f>
        <v>0</v>
      </c>
      <c r="AR248" s="565">
        <f t="shared" si="135"/>
        <v>0</v>
      </c>
      <c r="AS248" s="565">
        <f t="shared" si="136"/>
        <v>0</v>
      </c>
      <c r="AT248" s="575">
        <f>'R.P. SEMANAL'!AN248</f>
        <v>0</v>
      </c>
      <c r="AU248" s="565">
        <f t="shared" si="137"/>
        <v>0</v>
      </c>
      <c r="AV248" s="565">
        <f t="shared" si="138"/>
        <v>0</v>
      </c>
      <c r="AW248" s="575">
        <f>'R.P. SEMANAL'!AP248</f>
        <v>0</v>
      </c>
      <c r="AX248" s="636">
        <f t="shared" si="139"/>
        <v>0</v>
      </c>
      <c r="AY248" s="775">
        <f t="shared" si="140"/>
        <v>0</v>
      </c>
      <c r="AZ248" s="847">
        <f t="shared" si="143"/>
        <v>0</v>
      </c>
      <c r="BA248" s="846">
        <f t="shared" si="143"/>
        <v>0</v>
      </c>
      <c r="BB248" s="849">
        <f t="shared" si="142"/>
        <v>0</v>
      </c>
      <c r="BC248" s="782"/>
      <c r="BD248" s="633">
        <f>'R.P. SEMANAL'!BZ248</f>
        <v>0</v>
      </c>
      <c r="BE248" s="633">
        <f>'R.P. SEMANAL'!CB248</f>
        <v>0</v>
      </c>
      <c r="BF248" s="633">
        <f>'R.P. SEMANAL'!CD248</f>
        <v>0</v>
      </c>
      <c r="BG248" s="633">
        <f>'R.P. SEMANAL'!CF248</f>
        <v>0</v>
      </c>
      <c r="BH248" s="633">
        <f>'R.P. SEMANAL'!CH248</f>
        <v>0</v>
      </c>
      <c r="BI248" s="633">
        <f>'R.P. SEMANAL'!CJ248</f>
        <v>0</v>
      </c>
      <c r="BJ248" s="633">
        <f>'R.P. SEMANAL'!CL248</f>
        <v>0</v>
      </c>
      <c r="BK248" s="633">
        <f>'R.P. SEMANAL'!CN248</f>
        <v>0</v>
      </c>
      <c r="BL248" s="633">
        <f>'R.P. SEMANAL'!CP248</f>
        <v>0</v>
      </c>
      <c r="BM248" s="858">
        <f t="shared" si="141"/>
        <v>0</v>
      </c>
      <c r="BN248" s="1018" t="str">
        <f>IF('R.P. SEMANAL'!CX248="","",'R.P. SEMANAL'!CX248)</f>
        <v/>
      </c>
      <c r="BO248" s="1019"/>
      <c r="BP248" s="1020"/>
    </row>
    <row r="249" spans="1:68" ht="22.5" customHeight="1" x14ac:dyDescent="0.2">
      <c r="A249" s="1027"/>
      <c r="B249" s="862" t="str">
        <f>IF('R.P. SEMANAL'!J249="","",'R.P. SEMANAL'!J249)</f>
        <v/>
      </c>
      <c r="C249" s="577" t="str">
        <f>IF('R.P. SEMANAL'!K249="","",'R.P. SEMANAL'!K249)</f>
        <v/>
      </c>
      <c r="D249" s="575">
        <f>'R.P. SEMANAL'!L249</f>
        <v>0</v>
      </c>
      <c r="E249" s="576">
        <f t="shared" si="112"/>
        <v>0</v>
      </c>
      <c r="F249" s="576">
        <f t="shared" si="113"/>
        <v>0</v>
      </c>
      <c r="G249" s="575">
        <f>'R.P. SEMANAL'!N249</f>
        <v>0</v>
      </c>
      <c r="H249" s="565">
        <f t="shared" si="114"/>
        <v>0</v>
      </c>
      <c r="I249" s="565">
        <f t="shared" si="115"/>
        <v>0</v>
      </c>
      <c r="J249" s="575">
        <f>'R.P. SEMANAL'!P249</f>
        <v>0</v>
      </c>
      <c r="K249" s="565">
        <f t="shared" si="116"/>
        <v>0</v>
      </c>
      <c r="L249" s="565">
        <f t="shared" si="117"/>
        <v>0</v>
      </c>
      <c r="M249" s="575">
        <f>'R.P. SEMANAL'!R249</f>
        <v>0</v>
      </c>
      <c r="N249" s="565">
        <f t="shared" si="109"/>
        <v>0</v>
      </c>
      <c r="O249" s="565">
        <f t="shared" si="118"/>
        <v>0</v>
      </c>
      <c r="P249" s="575">
        <f>'R.P. SEMANAL'!T249</f>
        <v>0</v>
      </c>
      <c r="Q249" s="565">
        <f t="shared" si="119"/>
        <v>0</v>
      </c>
      <c r="R249" s="565">
        <f t="shared" si="120"/>
        <v>0</v>
      </c>
      <c r="S249" s="575">
        <f>'R.P. SEMANAL'!V249</f>
        <v>0</v>
      </c>
      <c r="T249" s="835">
        <f t="shared" si="121"/>
        <v>0</v>
      </c>
      <c r="U249" s="835">
        <f t="shared" si="122"/>
        <v>0</v>
      </c>
      <c r="V249" s="575">
        <f>'R.P. SEMANAL'!X249</f>
        <v>0</v>
      </c>
      <c r="W249" s="565">
        <f t="shared" si="110"/>
        <v>0</v>
      </c>
      <c r="X249" s="565">
        <f t="shared" si="123"/>
        <v>0</v>
      </c>
      <c r="Y249" s="575">
        <f>'R.P. SEMANAL'!Z249</f>
        <v>0</v>
      </c>
      <c r="Z249" s="565">
        <f t="shared" si="124"/>
        <v>0</v>
      </c>
      <c r="AA249" s="565">
        <f t="shared" si="125"/>
        <v>0</v>
      </c>
      <c r="AB249" s="575">
        <f>'R.P. SEMANAL'!AB249</f>
        <v>0</v>
      </c>
      <c r="AC249" s="565">
        <f t="shared" si="126"/>
        <v>0</v>
      </c>
      <c r="AD249" s="565">
        <f t="shared" si="127"/>
        <v>0</v>
      </c>
      <c r="AE249" s="575">
        <f>'R.P. SEMANAL'!AD249</f>
        <v>0</v>
      </c>
      <c r="AF249" s="565">
        <f t="shared" si="128"/>
        <v>0</v>
      </c>
      <c r="AG249" s="565">
        <f t="shared" si="129"/>
        <v>0</v>
      </c>
      <c r="AH249" s="575">
        <f>'R.P. SEMANAL'!AF249</f>
        <v>0</v>
      </c>
      <c r="AI249" s="565">
        <f t="shared" si="130"/>
        <v>0</v>
      </c>
      <c r="AJ249" s="565">
        <f t="shared" si="131"/>
        <v>0</v>
      </c>
      <c r="AK249" s="575">
        <f>'R.P. SEMANAL'!AH249</f>
        <v>0</v>
      </c>
      <c r="AL249" s="565">
        <f t="shared" si="132"/>
        <v>0</v>
      </c>
      <c r="AM249" s="565">
        <f t="shared" si="133"/>
        <v>0</v>
      </c>
      <c r="AN249" s="575">
        <f>'R.P. SEMANAL'!AJ249</f>
        <v>0</v>
      </c>
      <c r="AO249" s="565">
        <f t="shared" si="111"/>
        <v>0</v>
      </c>
      <c r="AP249" s="565">
        <f t="shared" si="134"/>
        <v>0</v>
      </c>
      <c r="AQ249" s="575">
        <f>'R.P. SEMANAL'!AL249</f>
        <v>0</v>
      </c>
      <c r="AR249" s="565">
        <f t="shared" si="135"/>
        <v>0</v>
      </c>
      <c r="AS249" s="565">
        <f t="shared" si="136"/>
        <v>0</v>
      </c>
      <c r="AT249" s="575">
        <f>'R.P. SEMANAL'!AN249</f>
        <v>0</v>
      </c>
      <c r="AU249" s="565">
        <f t="shared" si="137"/>
        <v>0</v>
      </c>
      <c r="AV249" s="565">
        <f t="shared" si="138"/>
        <v>0</v>
      </c>
      <c r="AW249" s="575">
        <f>'R.P. SEMANAL'!AP249</f>
        <v>0</v>
      </c>
      <c r="AX249" s="636">
        <f t="shared" si="139"/>
        <v>0</v>
      </c>
      <c r="AY249" s="775">
        <f t="shared" si="140"/>
        <v>0</v>
      </c>
      <c r="AZ249" s="847">
        <f t="shared" si="143"/>
        <v>0</v>
      </c>
      <c r="BA249" s="846">
        <f t="shared" si="143"/>
        <v>0</v>
      </c>
      <c r="BB249" s="849">
        <f t="shared" si="142"/>
        <v>0</v>
      </c>
      <c r="BC249" s="782"/>
      <c r="BD249" s="633">
        <f>'R.P. SEMANAL'!BZ249</f>
        <v>0</v>
      </c>
      <c r="BE249" s="633">
        <f>'R.P. SEMANAL'!CB249</f>
        <v>0</v>
      </c>
      <c r="BF249" s="633">
        <f>'R.P. SEMANAL'!CD249</f>
        <v>0</v>
      </c>
      <c r="BG249" s="633">
        <f>'R.P. SEMANAL'!CF249</f>
        <v>0</v>
      </c>
      <c r="BH249" s="633">
        <f>'R.P. SEMANAL'!CH249</f>
        <v>0</v>
      </c>
      <c r="BI249" s="633">
        <f>'R.P. SEMANAL'!CJ249</f>
        <v>0</v>
      </c>
      <c r="BJ249" s="633">
        <f>'R.P. SEMANAL'!CL249</f>
        <v>0</v>
      </c>
      <c r="BK249" s="633">
        <f>'R.P. SEMANAL'!CN249</f>
        <v>0</v>
      </c>
      <c r="BL249" s="633">
        <f>'R.P. SEMANAL'!CP249</f>
        <v>0</v>
      </c>
      <c r="BM249" s="858">
        <f t="shared" si="141"/>
        <v>0</v>
      </c>
      <c r="BN249" s="1018" t="str">
        <f>IF('R.P. SEMANAL'!CX249="","",'R.P. SEMANAL'!CX249)</f>
        <v/>
      </c>
      <c r="BO249" s="1019"/>
      <c r="BP249" s="1020"/>
    </row>
    <row r="250" spans="1:68" ht="22.5" customHeight="1" x14ac:dyDescent="0.2">
      <c r="A250" s="1027"/>
      <c r="B250" s="862" t="str">
        <f>IF('R.P. SEMANAL'!J250="","",'R.P. SEMANAL'!J250)</f>
        <v/>
      </c>
      <c r="C250" s="577" t="str">
        <f>IF('R.P. SEMANAL'!K250="","",'R.P. SEMANAL'!K250)</f>
        <v/>
      </c>
      <c r="D250" s="575">
        <f>'R.P. SEMANAL'!L250</f>
        <v>0</v>
      </c>
      <c r="E250" s="576">
        <f t="shared" si="112"/>
        <v>0</v>
      </c>
      <c r="F250" s="576">
        <f t="shared" si="113"/>
        <v>0</v>
      </c>
      <c r="G250" s="575">
        <f>'R.P. SEMANAL'!N250</f>
        <v>0</v>
      </c>
      <c r="H250" s="565">
        <f t="shared" si="114"/>
        <v>0</v>
      </c>
      <c r="I250" s="565">
        <f t="shared" si="115"/>
        <v>0</v>
      </c>
      <c r="J250" s="575">
        <f>'R.P. SEMANAL'!P250</f>
        <v>0</v>
      </c>
      <c r="K250" s="565">
        <f t="shared" si="116"/>
        <v>0</v>
      </c>
      <c r="L250" s="565">
        <f t="shared" si="117"/>
        <v>0</v>
      </c>
      <c r="M250" s="575">
        <f>'R.P. SEMANAL'!R250</f>
        <v>0</v>
      </c>
      <c r="N250" s="565">
        <f t="shared" si="109"/>
        <v>0</v>
      </c>
      <c r="O250" s="565">
        <f t="shared" si="118"/>
        <v>0</v>
      </c>
      <c r="P250" s="575">
        <f>'R.P. SEMANAL'!T250</f>
        <v>0</v>
      </c>
      <c r="Q250" s="565">
        <f t="shared" si="119"/>
        <v>0</v>
      </c>
      <c r="R250" s="565">
        <f t="shared" si="120"/>
        <v>0</v>
      </c>
      <c r="S250" s="575">
        <f>'R.P. SEMANAL'!V250</f>
        <v>0</v>
      </c>
      <c r="T250" s="835">
        <f t="shared" si="121"/>
        <v>0</v>
      </c>
      <c r="U250" s="835">
        <f t="shared" si="122"/>
        <v>0</v>
      </c>
      <c r="V250" s="575">
        <f>'R.P. SEMANAL'!X250</f>
        <v>0</v>
      </c>
      <c r="W250" s="565">
        <f t="shared" si="110"/>
        <v>0</v>
      </c>
      <c r="X250" s="565">
        <f t="shared" si="123"/>
        <v>0</v>
      </c>
      <c r="Y250" s="575">
        <f>'R.P. SEMANAL'!Z250</f>
        <v>0</v>
      </c>
      <c r="Z250" s="565">
        <f t="shared" si="124"/>
        <v>0</v>
      </c>
      <c r="AA250" s="565">
        <f t="shared" si="125"/>
        <v>0</v>
      </c>
      <c r="AB250" s="575">
        <f>'R.P. SEMANAL'!AB250</f>
        <v>0</v>
      </c>
      <c r="AC250" s="565">
        <f t="shared" si="126"/>
        <v>0</v>
      </c>
      <c r="AD250" s="565">
        <f t="shared" si="127"/>
        <v>0</v>
      </c>
      <c r="AE250" s="575">
        <f>'R.P. SEMANAL'!AD250</f>
        <v>0</v>
      </c>
      <c r="AF250" s="565">
        <f t="shared" si="128"/>
        <v>0</v>
      </c>
      <c r="AG250" s="565">
        <f t="shared" si="129"/>
        <v>0</v>
      </c>
      <c r="AH250" s="575">
        <f>'R.P. SEMANAL'!AF250</f>
        <v>0</v>
      </c>
      <c r="AI250" s="565">
        <f t="shared" si="130"/>
        <v>0</v>
      </c>
      <c r="AJ250" s="565">
        <f t="shared" si="131"/>
        <v>0</v>
      </c>
      <c r="AK250" s="575">
        <f>'R.P. SEMANAL'!AH250</f>
        <v>0</v>
      </c>
      <c r="AL250" s="565">
        <f t="shared" si="132"/>
        <v>0</v>
      </c>
      <c r="AM250" s="565">
        <f t="shared" si="133"/>
        <v>0</v>
      </c>
      <c r="AN250" s="575">
        <f>'R.P. SEMANAL'!AJ250</f>
        <v>0</v>
      </c>
      <c r="AO250" s="565">
        <f t="shared" si="111"/>
        <v>0</v>
      </c>
      <c r="AP250" s="565">
        <f t="shared" si="134"/>
        <v>0</v>
      </c>
      <c r="AQ250" s="575">
        <f>'R.P. SEMANAL'!AL250</f>
        <v>0</v>
      </c>
      <c r="AR250" s="565">
        <f t="shared" si="135"/>
        <v>0</v>
      </c>
      <c r="AS250" s="565">
        <f t="shared" si="136"/>
        <v>0</v>
      </c>
      <c r="AT250" s="575">
        <f>'R.P. SEMANAL'!AN250</f>
        <v>0</v>
      </c>
      <c r="AU250" s="565">
        <f t="shared" si="137"/>
        <v>0</v>
      </c>
      <c r="AV250" s="565">
        <f t="shared" si="138"/>
        <v>0</v>
      </c>
      <c r="AW250" s="575">
        <f>'R.P. SEMANAL'!AP250</f>
        <v>0</v>
      </c>
      <c r="AX250" s="636">
        <f t="shared" si="139"/>
        <v>0</v>
      </c>
      <c r="AY250" s="775">
        <f t="shared" si="140"/>
        <v>0</v>
      </c>
      <c r="AZ250" s="847">
        <f t="shared" si="143"/>
        <v>0</v>
      </c>
      <c r="BA250" s="846">
        <f t="shared" si="143"/>
        <v>0</v>
      </c>
      <c r="BB250" s="849">
        <f t="shared" si="142"/>
        <v>0</v>
      </c>
      <c r="BC250" s="782"/>
      <c r="BD250" s="633">
        <f>'R.P. SEMANAL'!BZ250</f>
        <v>0</v>
      </c>
      <c r="BE250" s="633">
        <f>'R.P. SEMANAL'!CB250</f>
        <v>0</v>
      </c>
      <c r="BF250" s="633">
        <f>'R.P. SEMANAL'!CD250</f>
        <v>0</v>
      </c>
      <c r="BG250" s="633">
        <f>'R.P. SEMANAL'!CF250</f>
        <v>0</v>
      </c>
      <c r="BH250" s="633">
        <f>'R.P. SEMANAL'!CH250</f>
        <v>0</v>
      </c>
      <c r="BI250" s="633">
        <f>'R.P. SEMANAL'!CJ250</f>
        <v>0</v>
      </c>
      <c r="BJ250" s="633">
        <f>'R.P. SEMANAL'!CL250</f>
        <v>0</v>
      </c>
      <c r="BK250" s="633">
        <f>'R.P. SEMANAL'!CN250</f>
        <v>0</v>
      </c>
      <c r="BL250" s="633">
        <f>'R.P. SEMANAL'!CP250</f>
        <v>0</v>
      </c>
      <c r="BM250" s="858">
        <f t="shared" si="141"/>
        <v>0</v>
      </c>
      <c r="BN250" s="1018" t="str">
        <f>IF('R.P. SEMANAL'!CX250="","",'R.P. SEMANAL'!CX250)</f>
        <v/>
      </c>
      <c r="BO250" s="1019"/>
      <c r="BP250" s="1020"/>
    </row>
    <row r="251" spans="1:68" ht="22.5" customHeight="1" x14ac:dyDescent="0.2">
      <c r="A251" s="1027"/>
      <c r="B251" s="862" t="str">
        <f>IF('R.P. SEMANAL'!J251="","",'R.P. SEMANAL'!J251)</f>
        <v/>
      </c>
      <c r="C251" s="577" t="str">
        <f>IF('R.P. SEMANAL'!K251="","",'R.P. SEMANAL'!K251)</f>
        <v/>
      </c>
      <c r="D251" s="575">
        <f>'R.P. SEMANAL'!L251</f>
        <v>0</v>
      </c>
      <c r="E251" s="576">
        <f t="shared" si="112"/>
        <v>0</v>
      </c>
      <c r="F251" s="576">
        <f t="shared" si="113"/>
        <v>0</v>
      </c>
      <c r="G251" s="575">
        <f>'R.P. SEMANAL'!N251</f>
        <v>0</v>
      </c>
      <c r="H251" s="565">
        <f t="shared" si="114"/>
        <v>0</v>
      </c>
      <c r="I251" s="565">
        <f t="shared" si="115"/>
        <v>0</v>
      </c>
      <c r="J251" s="575">
        <f>'R.P. SEMANAL'!P251</f>
        <v>0</v>
      </c>
      <c r="K251" s="565">
        <f t="shared" si="116"/>
        <v>0</v>
      </c>
      <c r="L251" s="565">
        <f t="shared" si="117"/>
        <v>0</v>
      </c>
      <c r="M251" s="575">
        <f>'R.P. SEMANAL'!R251</f>
        <v>0</v>
      </c>
      <c r="N251" s="565">
        <f t="shared" si="109"/>
        <v>0</v>
      </c>
      <c r="O251" s="565">
        <f t="shared" si="118"/>
        <v>0</v>
      </c>
      <c r="P251" s="575">
        <f>'R.P. SEMANAL'!T251</f>
        <v>0</v>
      </c>
      <c r="Q251" s="565">
        <f t="shared" si="119"/>
        <v>0</v>
      </c>
      <c r="R251" s="565">
        <f t="shared" si="120"/>
        <v>0</v>
      </c>
      <c r="S251" s="575">
        <f>'R.P. SEMANAL'!V251</f>
        <v>0</v>
      </c>
      <c r="T251" s="835">
        <f t="shared" si="121"/>
        <v>0</v>
      </c>
      <c r="U251" s="835">
        <f t="shared" si="122"/>
        <v>0</v>
      </c>
      <c r="V251" s="575">
        <f>'R.P. SEMANAL'!X251</f>
        <v>0</v>
      </c>
      <c r="W251" s="565">
        <f t="shared" si="110"/>
        <v>0</v>
      </c>
      <c r="X251" s="565">
        <f t="shared" si="123"/>
        <v>0</v>
      </c>
      <c r="Y251" s="575">
        <f>'R.P. SEMANAL'!Z251</f>
        <v>0</v>
      </c>
      <c r="Z251" s="565">
        <f t="shared" si="124"/>
        <v>0</v>
      </c>
      <c r="AA251" s="565">
        <f t="shared" si="125"/>
        <v>0</v>
      </c>
      <c r="AB251" s="575">
        <f>'R.P. SEMANAL'!AB251</f>
        <v>0</v>
      </c>
      <c r="AC251" s="565">
        <f t="shared" si="126"/>
        <v>0</v>
      </c>
      <c r="AD251" s="565">
        <f t="shared" si="127"/>
        <v>0</v>
      </c>
      <c r="AE251" s="575">
        <f>'R.P. SEMANAL'!AD251</f>
        <v>0</v>
      </c>
      <c r="AF251" s="565">
        <f t="shared" si="128"/>
        <v>0</v>
      </c>
      <c r="AG251" s="565">
        <f t="shared" si="129"/>
        <v>0</v>
      </c>
      <c r="AH251" s="575">
        <f>'R.P. SEMANAL'!AF251</f>
        <v>0</v>
      </c>
      <c r="AI251" s="565">
        <f t="shared" si="130"/>
        <v>0</v>
      </c>
      <c r="AJ251" s="565">
        <f t="shared" si="131"/>
        <v>0</v>
      </c>
      <c r="AK251" s="575">
        <f>'R.P. SEMANAL'!AH251</f>
        <v>0</v>
      </c>
      <c r="AL251" s="565">
        <f t="shared" si="132"/>
        <v>0</v>
      </c>
      <c r="AM251" s="565">
        <f t="shared" si="133"/>
        <v>0</v>
      </c>
      <c r="AN251" s="575">
        <f>'R.P. SEMANAL'!AJ251</f>
        <v>0</v>
      </c>
      <c r="AO251" s="565">
        <f t="shared" si="111"/>
        <v>0</v>
      </c>
      <c r="AP251" s="565">
        <f t="shared" si="134"/>
        <v>0</v>
      </c>
      <c r="AQ251" s="575">
        <f>'R.P. SEMANAL'!AL251</f>
        <v>0</v>
      </c>
      <c r="AR251" s="565">
        <f t="shared" si="135"/>
        <v>0</v>
      </c>
      <c r="AS251" s="565">
        <f t="shared" si="136"/>
        <v>0</v>
      </c>
      <c r="AT251" s="575">
        <f>'R.P. SEMANAL'!AN251</f>
        <v>0</v>
      </c>
      <c r="AU251" s="565">
        <f t="shared" si="137"/>
        <v>0</v>
      </c>
      <c r="AV251" s="565">
        <f t="shared" si="138"/>
        <v>0</v>
      </c>
      <c r="AW251" s="575">
        <f>'R.P. SEMANAL'!AP251</f>
        <v>0</v>
      </c>
      <c r="AX251" s="636">
        <f t="shared" si="139"/>
        <v>0</v>
      </c>
      <c r="AY251" s="775">
        <f t="shared" si="140"/>
        <v>0</v>
      </c>
      <c r="AZ251" s="847">
        <f t="shared" si="143"/>
        <v>0</v>
      </c>
      <c r="BA251" s="846">
        <f t="shared" si="143"/>
        <v>0</v>
      </c>
      <c r="BB251" s="849">
        <f t="shared" si="142"/>
        <v>0</v>
      </c>
      <c r="BC251" s="782"/>
      <c r="BD251" s="633">
        <f>'R.P. SEMANAL'!BZ251</f>
        <v>0</v>
      </c>
      <c r="BE251" s="633">
        <f>'R.P. SEMANAL'!CB251</f>
        <v>0</v>
      </c>
      <c r="BF251" s="633">
        <f>'R.P. SEMANAL'!CD251</f>
        <v>0</v>
      </c>
      <c r="BG251" s="633">
        <f>'R.P. SEMANAL'!CF251</f>
        <v>0</v>
      </c>
      <c r="BH251" s="633">
        <f>'R.P. SEMANAL'!CH251</f>
        <v>0</v>
      </c>
      <c r="BI251" s="633">
        <f>'R.P. SEMANAL'!CJ251</f>
        <v>0</v>
      </c>
      <c r="BJ251" s="633">
        <f>'R.P. SEMANAL'!CL251</f>
        <v>0</v>
      </c>
      <c r="BK251" s="633">
        <f>'R.P. SEMANAL'!CN251</f>
        <v>0</v>
      </c>
      <c r="BL251" s="633">
        <f>'R.P. SEMANAL'!CP251</f>
        <v>0</v>
      </c>
      <c r="BM251" s="858">
        <f t="shared" si="141"/>
        <v>0</v>
      </c>
      <c r="BN251" s="1018" t="str">
        <f>IF('R.P. SEMANAL'!CX251="","",'R.P. SEMANAL'!CX251)</f>
        <v/>
      </c>
      <c r="BO251" s="1019"/>
      <c r="BP251" s="1020"/>
    </row>
    <row r="252" spans="1:68" ht="22.5" customHeight="1" x14ac:dyDescent="0.2">
      <c r="A252" s="1027"/>
      <c r="B252" s="862" t="str">
        <f>IF('R.P. SEMANAL'!J252="","",'R.P. SEMANAL'!J252)</f>
        <v/>
      </c>
      <c r="C252" s="577" t="str">
        <f>IF('R.P. SEMANAL'!K252="","",'R.P. SEMANAL'!K252)</f>
        <v/>
      </c>
      <c r="D252" s="575">
        <f>'R.P. SEMANAL'!L252</f>
        <v>0</v>
      </c>
      <c r="E252" s="576">
        <f t="shared" si="112"/>
        <v>0</v>
      </c>
      <c r="F252" s="576">
        <f t="shared" si="113"/>
        <v>0</v>
      </c>
      <c r="G252" s="575">
        <f>'R.P. SEMANAL'!N252</f>
        <v>0</v>
      </c>
      <c r="H252" s="565">
        <f t="shared" si="114"/>
        <v>0</v>
      </c>
      <c r="I252" s="565">
        <f t="shared" si="115"/>
        <v>0</v>
      </c>
      <c r="J252" s="575">
        <f>'R.P. SEMANAL'!P252</f>
        <v>0</v>
      </c>
      <c r="K252" s="565">
        <f t="shared" si="116"/>
        <v>0</v>
      </c>
      <c r="L252" s="565">
        <f t="shared" si="117"/>
        <v>0</v>
      </c>
      <c r="M252" s="575">
        <f>'R.P. SEMANAL'!R252</f>
        <v>0</v>
      </c>
      <c r="N252" s="565">
        <f t="shared" si="109"/>
        <v>0</v>
      </c>
      <c r="O252" s="565">
        <f t="shared" si="118"/>
        <v>0</v>
      </c>
      <c r="P252" s="575">
        <f>'R.P. SEMANAL'!T252</f>
        <v>0</v>
      </c>
      <c r="Q252" s="565">
        <f t="shared" si="119"/>
        <v>0</v>
      </c>
      <c r="R252" s="565">
        <f t="shared" si="120"/>
        <v>0</v>
      </c>
      <c r="S252" s="575">
        <f>'R.P. SEMANAL'!V252</f>
        <v>0</v>
      </c>
      <c r="T252" s="835">
        <f t="shared" si="121"/>
        <v>0</v>
      </c>
      <c r="U252" s="835">
        <f t="shared" si="122"/>
        <v>0</v>
      </c>
      <c r="V252" s="575">
        <f>'R.P. SEMANAL'!X252</f>
        <v>0</v>
      </c>
      <c r="W252" s="565">
        <f t="shared" si="110"/>
        <v>0</v>
      </c>
      <c r="X252" s="565">
        <f t="shared" si="123"/>
        <v>0</v>
      </c>
      <c r="Y252" s="575">
        <f>'R.P. SEMANAL'!Z252</f>
        <v>0</v>
      </c>
      <c r="Z252" s="565">
        <f t="shared" si="124"/>
        <v>0</v>
      </c>
      <c r="AA252" s="565">
        <f t="shared" si="125"/>
        <v>0</v>
      </c>
      <c r="AB252" s="575">
        <f>'R.P. SEMANAL'!AB252</f>
        <v>0</v>
      </c>
      <c r="AC252" s="565">
        <f t="shared" si="126"/>
        <v>0</v>
      </c>
      <c r="AD252" s="565">
        <f t="shared" si="127"/>
        <v>0</v>
      </c>
      <c r="AE252" s="575">
        <f>'R.P. SEMANAL'!AD252</f>
        <v>0</v>
      </c>
      <c r="AF252" s="565">
        <f t="shared" si="128"/>
        <v>0</v>
      </c>
      <c r="AG252" s="565">
        <f t="shared" si="129"/>
        <v>0</v>
      </c>
      <c r="AH252" s="575">
        <f>'R.P. SEMANAL'!AF252</f>
        <v>0</v>
      </c>
      <c r="AI252" s="565">
        <f t="shared" si="130"/>
        <v>0</v>
      </c>
      <c r="AJ252" s="565">
        <f t="shared" si="131"/>
        <v>0</v>
      </c>
      <c r="AK252" s="575">
        <f>'R.P. SEMANAL'!AH252</f>
        <v>0</v>
      </c>
      <c r="AL252" s="565">
        <f t="shared" si="132"/>
        <v>0</v>
      </c>
      <c r="AM252" s="565">
        <f t="shared" si="133"/>
        <v>0</v>
      </c>
      <c r="AN252" s="575">
        <f>'R.P. SEMANAL'!AJ252</f>
        <v>0</v>
      </c>
      <c r="AO252" s="565">
        <f t="shared" si="111"/>
        <v>0</v>
      </c>
      <c r="AP252" s="565">
        <f t="shared" si="134"/>
        <v>0</v>
      </c>
      <c r="AQ252" s="575">
        <f>'R.P. SEMANAL'!AL252</f>
        <v>0</v>
      </c>
      <c r="AR252" s="565">
        <f t="shared" si="135"/>
        <v>0</v>
      </c>
      <c r="AS252" s="565">
        <f t="shared" si="136"/>
        <v>0</v>
      </c>
      <c r="AT252" s="575">
        <f>'R.P. SEMANAL'!AN252</f>
        <v>0</v>
      </c>
      <c r="AU252" s="565">
        <f t="shared" si="137"/>
        <v>0</v>
      </c>
      <c r="AV252" s="565">
        <f t="shared" si="138"/>
        <v>0</v>
      </c>
      <c r="AW252" s="575">
        <f>'R.P. SEMANAL'!AP252</f>
        <v>0</v>
      </c>
      <c r="AX252" s="636">
        <f t="shared" si="139"/>
        <v>0</v>
      </c>
      <c r="AY252" s="775">
        <f t="shared" si="140"/>
        <v>0</v>
      </c>
      <c r="AZ252" s="847">
        <f t="shared" si="143"/>
        <v>0</v>
      </c>
      <c r="BA252" s="846">
        <f t="shared" si="143"/>
        <v>0</v>
      </c>
      <c r="BB252" s="849">
        <f t="shared" si="142"/>
        <v>0</v>
      </c>
      <c r="BC252" s="782"/>
      <c r="BD252" s="633">
        <f>'R.P. SEMANAL'!BZ252</f>
        <v>0</v>
      </c>
      <c r="BE252" s="633">
        <f>'R.P. SEMANAL'!CB252</f>
        <v>0</v>
      </c>
      <c r="BF252" s="633">
        <f>'R.P. SEMANAL'!CD252</f>
        <v>0</v>
      </c>
      <c r="BG252" s="633">
        <f>'R.P. SEMANAL'!CF252</f>
        <v>0</v>
      </c>
      <c r="BH252" s="633">
        <f>'R.P. SEMANAL'!CH252</f>
        <v>0</v>
      </c>
      <c r="BI252" s="633">
        <f>'R.P. SEMANAL'!CJ252</f>
        <v>0</v>
      </c>
      <c r="BJ252" s="633">
        <f>'R.P. SEMANAL'!CL252</f>
        <v>0</v>
      </c>
      <c r="BK252" s="633">
        <f>'R.P. SEMANAL'!CN252</f>
        <v>0</v>
      </c>
      <c r="BL252" s="633">
        <f>'R.P. SEMANAL'!CP252</f>
        <v>0</v>
      </c>
      <c r="BM252" s="858">
        <f t="shared" si="141"/>
        <v>0</v>
      </c>
      <c r="BN252" s="1018" t="str">
        <f>IF('R.P. SEMANAL'!CX252="","",'R.P. SEMANAL'!CX252)</f>
        <v/>
      </c>
      <c r="BO252" s="1019"/>
      <c r="BP252" s="1020"/>
    </row>
    <row r="253" spans="1:68" ht="22.5" customHeight="1" x14ac:dyDescent="0.2">
      <c r="A253" s="1027"/>
      <c r="B253" s="862" t="str">
        <f>IF('R.P. SEMANAL'!J253="","",'R.P. SEMANAL'!J253)</f>
        <v/>
      </c>
      <c r="C253" s="577" t="str">
        <f>IF('R.P. SEMANAL'!K253="","",'R.P. SEMANAL'!K253)</f>
        <v/>
      </c>
      <c r="D253" s="575">
        <f>'R.P. SEMANAL'!L253</f>
        <v>0</v>
      </c>
      <c r="E253" s="576">
        <f t="shared" si="112"/>
        <v>0</v>
      </c>
      <c r="F253" s="576">
        <f t="shared" si="113"/>
        <v>0</v>
      </c>
      <c r="G253" s="575">
        <f>'R.P. SEMANAL'!N253</f>
        <v>0</v>
      </c>
      <c r="H253" s="565">
        <f t="shared" si="114"/>
        <v>0</v>
      </c>
      <c r="I253" s="565">
        <f t="shared" si="115"/>
        <v>0</v>
      </c>
      <c r="J253" s="575">
        <f>'R.P. SEMANAL'!P253</f>
        <v>0</v>
      </c>
      <c r="K253" s="565">
        <f t="shared" si="116"/>
        <v>0</v>
      </c>
      <c r="L253" s="565">
        <f t="shared" si="117"/>
        <v>0</v>
      </c>
      <c r="M253" s="575">
        <f>'R.P. SEMANAL'!R253</f>
        <v>0</v>
      </c>
      <c r="N253" s="565">
        <f t="shared" si="109"/>
        <v>0</v>
      </c>
      <c r="O253" s="565">
        <f t="shared" si="118"/>
        <v>0</v>
      </c>
      <c r="P253" s="575">
        <f>'R.P. SEMANAL'!T253</f>
        <v>0</v>
      </c>
      <c r="Q253" s="565">
        <f t="shared" si="119"/>
        <v>0</v>
      </c>
      <c r="R253" s="565">
        <f t="shared" si="120"/>
        <v>0</v>
      </c>
      <c r="S253" s="575">
        <f>'R.P. SEMANAL'!V253</f>
        <v>0</v>
      </c>
      <c r="T253" s="835">
        <f t="shared" si="121"/>
        <v>0</v>
      </c>
      <c r="U253" s="835">
        <f t="shared" si="122"/>
        <v>0</v>
      </c>
      <c r="V253" s="575">
        <f>'R.P. SEMANAL'!X253</f>
        <v>0</v>
      </c>
      <c r="W253" s="565">
        <f t="shared" si="110"/>
        <v>0</v>
      </c>
      <c r="X253" s="565">
        <f t="shared" si="123"/>
        <v>0</v>
      </c>
      <c r="Y253" s="575">
        <f>'R.P. SEMANAL'!Z253</f>
        <v>0</v>
      </c>
      <c r="Z253" s="565">
        <f t="shared" si="124"/>
        <v>0</v>
      </c>
      <c r="AA253" s="565">
        <f t="shared" si="125"/>
        <v>0</v>
      </c>
      <c r="AB253" s="575">
        <f>'R.P. SEMANAL'!AB253</f>
        <v>0</v>
      </c>
      <c r="AC253" s="565">
        <f t="shared" si="126"/>
        <v>0</v>
      </c>
      <c r="AD253" s="565">
        <f t="shared" si="127"/>
        <v>0</v>
      </c>
      <c r="AE253" s="575">
        <f>'R.P. SEMANAL'!AD253</f>
        <v>0</v>
      </c>
      <c r="AF253" s="565">
        <f t="shared" si="128"/>
        <v>0</v>
      </c>
      <c r="AG253" s="565">
        <f t="shared" si="129"/>
        <v>0</v>
      </c>
      <c r="AH253" s="575">
        <f>'R.P. SEMANAL'!AF253</f>
        <v>0</v>
      </c>
      <c r="AI253" s="565">
        <f t="shared" si="130"/>
        <v>0</v>
      </c>
      <c r="AJ253" s="565">
        <f t="shared" si="131"/>
        <v>0</v>
      </c>
      <c r="AK253" s="575">
        <f>'R.P. SEMANAL'!AH253</f>
        <v>0</v>
      </c>
      <c r="AL253" s="565">
        <f t="shared" si="132"/>
        <v>0</v>
      </c>
      <c r="AM253" s="565">
        <f t="shared" si="133"/>
        <v>0</v>
      </c>
      <c r="AN253" s="575">
        <f>'R.P. SEMANAL'!AJ253</f>
        <v>0</v>
      </c>
      <c r="AO253" s="565">
        <f t="shared" si="111"/>
        <v>0</v>
      </c>
      <c r="AP253" s="565">
        <f t="shared" si="134"/>
        <v>0</v>
      </c>
      <c r="AQ253" s="575">
        <f>'R.P. SEMANAL'!AL253</f>
        <v>0</v>
      </c>
      <c r="AR253" s="565">
        <f t="shared" si="135"/>
        <v>0</v>
      </c>
      <c r="AS253" s="565">
        <f t="shared" si="136"/>
        <v>0</v>
      </c>
      <c r="AT253" s="575">
        <f>'R.P. SEMANAL'!AN253</f>
        <v>0</v>
      </c>
      <c r="AU253" s="565">
        <f t="shared" si="137"/>
        <v>0</v>
      </c>
      <c r="AV253" s="565">
        <f t="shared" si="138"/>
        <v>0</v>
      </c>
      <c r="AW253" s="575">
        <f>'R.P. SEMANAL'!AP253</f>
        <v>0</v>
      </c>
      <c r="AX253" s="636">
        <f t="shared" si="139"/>
        <v>0</v>
      </c>
      <c r="AY253" s="775">
        <f t="shared" si="140"/>
        <v>0</v>
      </c>
      <c r="AZ253" s="847">
        <f t="shared" si="143"/>
        <v>0</v>
      </c>
      <c r="BA253" s="846">
        <f t="shared" si="143"/>
        <v>0</v>
      </c>
      <c r="BB253" s="849">
        <f t="shared" si="142"/>
        <v>0</v>
      </c>
      <c r="BC253" s="782"/>
      <c r="BD253" s="633">
        <f>'R.P. SEMANAL'!BZ253</f>
        <v>0</v>
      </c>
      <c r="BE253" s="633">
        <f>'R.P. SEMANAL'!CB253</f>
        <v>0</v>
      </c>
      <c r="BF253" s="633">
        <f>'R.P. SEMANAL'!CD253</f>
        <v>0</v>
      </c>
      <c r="BG253" s="633">
        <f>'R.P. SEMANAL'!CF253</f>
        <v>0</v>
      </c>
      <c r="BH253" s="633">
        <f>'R.P. SEMANAL'!CH253</f>
        <v>0</v>
      </c>
      <c r="BI253" s="633">
        <f>'R.P. SEMANAL'!CJ253</f>
        <v>0</v>
      </c>
      <c r="BJ253" s="633">
        <f>'R.P. SEMANAL'!CL253</f>
        <v>0</v>
      </c>
      <c r="BK253" s="633">
        <f>'R.P. SEMANAL'!CN253</f>
        <v>0</v>
      </c>
      <c r="BL253" s="633">
        <f>'R.P. SEMANAL'!CP253</f>
        <v>0</v>
      </c>
      <c r="BM253" s="858">
        <f t="shared" si="141"/>
        <v>0</v>
      </c>
      <c r="BN253" s="1018" t="str">
        <f>IF('R.P. SEMANAL'!CX253="","",'R.P. SEMANAL'!CX253)</f>
        <v/>
      </c>
      <c r="BO253" s="1019"/>
      <c r="BP253" s="1020"/>
    </row>
    <row r="254" spans="1:68" ht="22.5" customHeight="1" x14ac:dyDescent="0.2">
      <c r="A254" s="1027"/>
      <c r="B254" s="862" t="str">
        <f>IF('R.P. SEMANAL'!J254="","",'R.P. SEMANAL'!J254)</f>
        <v/>
      </c>
      <c r="C254" s="577" t="str">
        <f>IF('R.P. SEMANAL'!K254="","",'R.P. SEMANAL'!K254)</f>
        <v/>
      </c>
      <c r="D254" s="575">
        <f>'R.P. SEMANAL'!L254</f>
        <v>0</v>
      </c>
      <c r="E254" s="576">
        <f t="shared" si="112"/>
        <v>0</v>
      </c>
      <c r="F254" s="576">
        <f t="shared" si="113"/>
        <v>0</v>
      </c>
      <c r="G254" s="575">
        <f>'R.P. SEMANAL'!N254</f>
        <v>0</v>
      </c>
      <c r="H254" s="565">
        <f t="shared" si="114"/>
        <v>0</v>
      </c>
      <c r="I254" s="565">
        <f t="shared" si="115"/>
        <v>0</v>
      </c>
      <c r="J254" s="575">
        <f>'R.P. SEMANAL'!P254</f>
        <v>0</v>
      </c>
      <c r="K254" s="565">
        <f t="shared" si="116"/>
        <v>0</v>
      </c>
      <c r="L254" s="565">
        <f t="shared" si="117"/>
        <v>0</v>
      </c>
      <c r="M254" s="575">
        <f>'R.P. SEMANAL'!R254</f>
        <v>0</v>
      </c>
      <c r="N254" s="565">
        <f t="shared" si="109"/>
        <v>0</v>
      </c>
      <c r="O254" s="565">
        <f t="shared" si="118"/>
        <v>0</v>
      </c>
      <c r="P254" s="575">
        <f>'R.P. SEMANAL'!T254</f>
        <v>0</v>
      </c>
      <c r="Q254" s="565">
        <f t="shared" si="119"/>
        <v>0</v>
      </c>
      <c r="R254" s="565">
        <f t="shared" si="120"/>
        <v>0</v>
      </c>
      <c r="S254" s="575">
        <f>'R.P. SEMANAL'!V254</f>
        <v>0</v>
      </c>
      <c r="T254" s="835">
        <f t="shared" si="121"/>
        <v>0</v>
      </c>
      <c r="U254" s="835">
        <f t="shared" si="122"/>
        <v>0</v>
      </c>
      <c r="V254" s="575">
        <f>'R.P. SEMANAL'!X254</f>
        <v>0</v>
      </c>
      <c r="W254" s="565">
        <f t="shared" si="110"/>
        <v>0</v>
      </c>
      <c r="X254" s="565">
        <f t="shared" si="123"/>
        <v>0</v>
      </c>
      <c r="Y254" s="575">
        <f>'R.P. SEMANAL'!Z254</f>
        <v>0</v>
      </c>
      <c r="Z254" s="565">
        <f t="shared" si="124"/>
        <v>0</v>
      </c>
      <c r="AA254" s="565">
        <f t="shared" si="125"/>
        <v>0</v>
      </c>
      <c r="AB254" s="575">
        <f>'R.P. SEMANAL'!AB254</f>
        <v>0</v>
      </c>
      <c r="AC254" s="565">
        <f t="shared" si="126"/>
        <v>0</v>
      </c>
      <c r="AD254" s="565">
        <f t="shared" si="127"/>
        <v>0</v>
      </c>
      <c r="AE254" s="575">
        <f>'R.P. SEMANAL'!AD254</f>
        <v>0</v>
      </c>
      <c r="AF254" s="565">
        <f t="shared" si="128"/>
        <v>0</v>
      </c>
      <c r="AG254" s="565">
        <f t="shared" si="129"/>
        <v>0</v>
      </c>
      <c r="AH254" s="575">
        <f>'R.P. SEMANAL'!AF254</f>
        <v>0</v>
      </c>
      <c r="AI254" s="565">
        <f t="shared" si="130"/>
        <v>0</v>
      </c>
      <c r="AJ254" s="565">
        <f t="shared" si="131"/>
        <v>0</v>
      </c>
      <c r="AK254" s="575">
        <f>'R.P. SEMANAL'!AH254</f>
        <v>0</v>
      </c>
      <c r="AL254" s="565">
        <f t="shared" si="132"/>
        <v>0</v>
      </c>
      <c r="AM254" s="565">
        <f t="shared" si="133"/>
        <v>0</v>
      </c>
      <c r="AN254" s="575">
        <f>'R.P. SEMANAL'!AJ254</f>
        <v>0</v>
      </c>
      <c r="AO254" s="565">
        <f t="shared" si="111"/>
        <v>0</v>
      </c>
      <c r="AP254" s="565">
        <f t="shared" si="134"/>
        <v>0</v>
      </c>
      <c r="AQ254" s="575">
        <f>'R.P. SEMANAL'!AL254</f>
        <v>0</v>
      </c>
      <c r="AR254" s="565">
        <f t="shared" si="135"/>
        <v>0</v>
      </c>
      <c r="AS254" s="565">
        <f t="shared" si="136"/>
        <v>0</v>
      </c>
      <c r="AT254" s="575">
        <f>'R.P. SEMANAL'!AN254</f>
        <v>0</v>
      </c>
      <c r="AU254" s="565">
        <f t="shared" si="137"/>
        <v>0</v>
      </c>
      <c r="AV254" s="565">
        <f t="shared" si="138"/>
        <v>0</v>
      </c>
      <c r="AW254" s="575">
        <f>'R.P. SEMANAL'!AP254</f>
        <v>0</v>
      </c>
      <c r="AX254" s="636">
        <f t="shared" si="139"/>
        <v>0</v>
      </c>
      <c r="AY254" s="775">
        <f t="shared" si="140"/>
        <v>0</v>
      </c>
      <c r="AZ254" s="847">
        <f t="shared" si="143"/>
        <v>0</v>
      </c>
      <c r="BA254" s="846">
        <f t="shared" si="143"/>
        <v>0</v>
      </c>
      <c r="BB254" s="849">
        <f t="shared" si="142"/>
        <v>0</v>
      </c>
      <c r="BC254" s="782"/>
      <c r="BD254" s="633">
        <f>'R.P. SEMANAL'!BZ254</f>
        <v>0</v>
      </c>
      <c r="BE254" s="633">
        <f>'R.P. SEMANAL'!CB254</f>
        <v>0</v>
      </c>
      <c r="BF254" s="633">
        <f>'R.P. SEMANAL'!CD254</f>
        <v>0</v>
      </c>
      <c r="BG254" s="633">
        <f>'R.P. SEMANAL'!CF254</f>
        <v>0</v>
      </c>
      <c r="BH254" s="633">
        <f>'R.P. SEMANAL'!CH254</f>
        <v>0</v>
      </c>
      <c r="BI254" s="633">
        <f>'R.P. SEMANAL'!CJ254</f>
        <v>0</v>
      </c>
      <c r="BJ254" s="633">
        <f>'R.P. SEMANAL'!CL254</f>
        <v>0</v>
      </c>
      <c r="BK254" s="633">
        <f>'R.P. SEMANAL'!CN254</f>
        <v>0</v>
      </c>
      <c r="BL254" s="633">
        <f>'R.P. SEMANAL'!CP254</f>
        <v>0</v>
      </c>
      <c r="BM254" s="858">
        <f t="shared" si="141"/>
        <v>0</v>
      </c>
      <c r="BN254" s="1018" t="str">
        <f>IF('R.P. SEMANAL'!CX254="","",'R.P. SEMANAL'!CX254)</f>
        <v/>
      </c>
      <c r="BO254" s="1019"/>
      <c r="BP254" s="1020"/>
    </row>
    <row r="255" spans="1:68" ht="22.5" customHeight="1" x14ac:dyDescent="0.2">
      <c r="A255" s="1027"/>
      <c r="B255" s="862" t="str">
        <f>IF('R.P. SEMANAL'!J255="","",'R.P. SEMANAL'!J255)</f>
        <v/>
      </c>
      <c r="C255" s="577" t="str">
        <f>IF('R.P. SEMANAL'!K255="","",'R.P. SEMANAL'!K255)</f>
        <v/>
      </c>
      <c r="D255" s="575">
        <f>'R.P. SEMANAL'!L255</f>
        <v>0</v>
      </c>
      <c r="E255" s="576">
        <f t="shared" si="112"/>
        <v>0</v>
      </c>
      <c r="F255" s="576">
        <f t="shared" si="113"/>
        <v>0</v>
      </c>
      <c r="G255" s="575">
        <f>'R.P. SEMANAL'!N255</f>
        <v>0</v>
      </c>
      <c r="H255" s="565">
        <f t="shared" si="114"/>
        <v>0</v>
      </c>
      <c r="I255" s="565">
        <f t="shared" si="115"/>
        <v>0</v>
      </c>
      <c r="J255" s="575">
        <f>'R.P. SEMANAL'!P255</f>
        <v>0</v>
      </c>
      <c r="K255" s="565">
        <f t="shared" si="116"/>
        <v>0</v>
      </c>
      <c r="L255" s="565">
        <f t="shared" si="117"/>
        <v>0</v>
      </c>
      <c r="M255" s="575">
        <f>'R.P. SEMANAL'!R255</f>
        <v>0</v>
      </c>
      <c r="N255" s="565">
        <f t="shared" si="109"/>
        <v>0</v>
      </c>
      <c r="O255" s="565">
        <f t="shared" si="118"/>
        <v>0</v>
      </c>
      <c r="P255" s="575">
        <f>'R.P. SEMANAL'!T255</f>
        <v>0</v>
      </c>
      <c r="Q255" s="565">
        <f t="shared" si="119"/>
        <v>0</v>
      </c>
      <c r="R255" s="565">
        <f t="shared" si="120"/>
        <v>0</v>
      </c>
      <c r="S255" s="575">
        <f>'R.P. SEMANAL'!V255</f>
        <v>0</v>
      </c>
      <c r="T255" s="835">
        <f t="shared" si="121"/>
        <v>0</v>
      </c>
      <c r="U255" s="835">
        <f t="shared" si="122"/>
        <v>0</v>
      </c>
      <c r="V255" s="575">
        <f>'R.P. SEMANAL'!X255</f>
        <v>0</v>
      </c>
      <c r="W255" s="565">
        <f t="shared" si="110"/>
        <v>0</v>
      </c>
      <c r="X255" s="565">
        <f t="shared" si="123"/>
        <v>0</v>
      </c>
      <c r="Y255" s="575">
        <f>'R.P. SEMANAL'!Z255</f>
        <v>0</v>
      </c>
      <c r="Z255" s="565">
        <f t="shared" si="124"/>
        <v>0</v>
      </c>
      <c r="AA255" s="565">
        <f t="shared" si="125"/>
        <v>0</v>
      </c>
      <c r="AB255" s="575">
        <f>'R.P. SEMANAL'!AB255</f>
        <v>0</v>
      </c>
      <c r="AC255" s="565">
        <f t="shared" si="126"/>
        <v>0</v>
      </c>
      <c r="AD255" s="565">
        <f t="shared" si="127"/>
        <v>0</v>
      </c>
      <c r="AE255" s="575">
        <f>'R.P. SEMANAL'!AD255</f>
        <v>0</v>
      </c>
      <c r="AF255" s="565">
        <f t="shared" si="128"/>
        <v>0</v>
      </c>
      <c r="AG255" s="565">
        <f t="shared" si="129"/>
        <v>0</v>
      </c>
      <c r="AH255" s="575">
        <f>'R.P. SEMANAL'!AF255</f>
        <v>0</v>
      </c>
      <c r="AI255" s="565">
        <f t="shared" si="130"/>
        <v>0</v>
      </c>
      <c r="AJ255" s="565">
        <f t="shared" si="131"/>
        <v>0</v>
      </c>
      <c r="AK255" s="575">
        <f>'R.P. SEMANAL'!AH255</f>
        <v>0</v>
      </c>
      <c r="AL255" s="565">
        <f t="shared" si="132"/>
        <v>0</v>
      </c>
      <c r="AM255" s="565">
        <f t="shared" si="133"/>
        <v>0</v>
      </c>
      <c r="AN255" s="575">
        <f>'R.P. SEMANAL'!AJ255</f>
        <v>0</v>
      </c>
      <c r="AO255" s="565">
        <f t="shared" si="111"/>
        <v>0</v>
      </c>
      <c r="AP255" s="565">
        <f t="shared" si="134"/>
        <v>0</v>
      </c>
      <c r="AQ255" s="575">
        <f>'R.P. SEMANAL'!AL255</f>
        <v>0</v>
      </c>
      <c r="AR255" s="565">
        <f t="shared" si="135"/>
        <v>0</v>
      </c>
      <c r="AS255" s="565">
        <f t="shared" si="136"/>
        <v>0</v>
      </c>
      <c r="AT255" s="575">
        <f>'R.P. SEMANAL'!AN255</f>
        <v>0</v>
      </c>
      <c r="AU255" s="565">
        <f t="shared" si="137"/>
        <v>0</v>
      </c>
      <c r="AV255" s="565">
        <f t="shared" si="138"/>
        <v>0</v>
      </c>
      <c r="AW255" s="575">
        <f>'R.P. SEMANAL'!AP255</f>
        <v>0</v>
      </c>
      <c r="AX255" s="636">
        <f t="shared" si="139"/>
        <v>0</v>
      </c>
      <c r="AY255" s="775">
        <f t="shared" si="140"/>
        <v>0</v>
      </c>
      <c r="AZ255" s="847">
        <f t="shared" si="143"/>
        <v>0</v>
      </c>
      <c r="BA255" s="846">
        <f t="shared" si="143"/>
        <v>0</v>
      </c>
      <c r="BB255" s="849">
        <f t="shared" si="142"/>
        <v>0</v>
      </c>
      <c r="BC255" s="782"/>
      <c r="BD255" s="633">
        <f>'R.P. SEMANAL'!BZ255</f>
        <v>0</v>
      </c>
      <c r="BE255" s="633">
        <f>'R.P. SEMANAL'!CB255</f>
        <v>0</v>
      </c>
      <c r="BF255" s="633">
        <f>'R.P. SEMANAL'!CD255</f>
        <v>0</v>
      </c>
      <c r="BG255" s="633">
        <f>'R.P. SEMANAL'!CF255</f>
        <v>0</v>
      </c>
      <c r="BH255" s="633">
        <f>'R.P. SEMANAL'!CH255</f>
        <v>0</v>
      </c>
      <c r="BI255" s="633">
        <f>'R.P. SEMANAL'!CJ255</f>
        <v>0</v>
      </c>
      <c r="BJ255" s="633">
        <f>'R.P. SEMANAL'!CL255</f>
        <v>0</v>
      </c>
      <c r="BK255" s="633">
        <f>'R.P. SEMANAL'!CN255</f>
        <v>0</v>
      </c>
      <c r="BL255" s="633">
        <f>'R.P. SEMANAL'!CP255</f>
        <v>0</v>
      </c>
      <c r="BM255" s="858">
        <f t="shared" si="141"/>
        <v>0</v>
      </c>
      <c r="BN255" s="1018" t="str">
        <f>IF('R.P. SEMANAL'!CX255="","",'R.P. SEMANAL'!CX255)</f>
        <v/>
      </c>
      <c r="BO255" s="1019"/>
      <c r="BP255" s="1020"/>
    </row>
    <row r="256" spans="1:68" ht="22.5" customHeight="1" x14ac:dyDescent="0.2">
      <c r="A256" s="1027"/>
      <c r="B256" s="862" t="str">
        <f>IF('R.P. SEMANAL'!J256="","",'R.P. SEMANAL'!J256)</f>
        <v/>
      </c>
      <c r="C256" s="577" t="str">
        <f>IF('R.P. SEMANAL'!K256="","",'R.P. SEMANAL'!K256)</f>
        <v/>
      </c>
      <c r="D256" s="575">
        <f>'R.P. SEMANAL'!L256</f>
        <v>0</v>
      </c>
      <c r="E256" s="576">
        <f t="shared" si="112"/>
        <v>0</v>
      </c>
      <c r="F256" s="576">
        <f t="shared" si="113"/>
        <v>0</v>
      </c>
      <c r="G256" s="575">
        <f>'R.P. SEMANAL'!N256</f>
        <v>0</v>
      </c>
      <c r="H256" s="565">
        <f t="shared" si="114"/>
        <v>0</v>
      </c>
      <c r="I256" s="565">
        <f t="shared" si="115"/>
        <v>0</v>
      </c>
      <c r="J256" s="575">
        <f>'R.P. SEMANAL'!P256</f>
        <v>0</v>
      </c>
      <c r="K256" s="565">
        <f t="shared" si="116"/>
        <v>0</v>
      </c>
      <c r="L256" s="565">
        <f t="shared" si="117"/>
        <v>0</v>
      </c>
      <c r="M256" s="575">
        <f>'R.P. SEMANAL'!R256</f>
        <v>0</v>
      </c>
      <c r="N256" s="565">
        <f t="shared" si="109"/>
        <v>0</v>
      </c>
      <c r="O256" s="565">
        <f t="shared" si="118"/>
        <v>0</v>
      </c>
      <c r="P256" s="575">
        <f>'R.P. SEMANAL'!T256</f>
        <v>0</v>
      </c>
      <c r="Q256" s="565">
        <f t="shared" si="119"/>
        <v>0</v>
      </c>
      <c r="R256" s="565">
        <f t="shared" si="120"/>
        <v>0</v>
      </c>
      <c r="S256" s="575">
        <f>'R.P. SEMANAL'!V256</f>
        <v>0</v>
      </c>
      <c r="T256" s="835">
        <f t="shared" si="121"/>
        <v>0</v>
      </c>
      <c r="U256" s="835">
        <f t="shared" si="122"/>
        <v>0</v>
      </c>
      <c r="V256" s="575">
        <f>'R.P. SEMANAL'!X256</f>
        <v>0</v>
      </c>
      <c r="W256" s="565">
        <f t="shared" si="110"/>
        <v>0</v>
      </c>
      <c r="X256" s="565">
        <f t="shared" si="123"/>
        <v>0</v>
      </c>
      <c r="Y256" s="575">
        <f>'R.P. SEMANAL'!Z256</f>
        <v>0</v>
      </c>
      <c r="Z256" s="565">
        <f t="shared" si="124"/>
        <v>0</v>
      </c>
      <c r="AA256" s="565">
        <f t="shared" si="125"/>
        <v>0</v>
      </c>
      <c r="AB256" s="575">
        <f>'R.P. SEMANAL'!AB256</f>
        <v>0</v>
      </c>
      <c r="AC256" s="565">
        <f t="shared" si="126"/>
        <v>0</v>
      </c>
      <c r="AD256" s="565">
        <f t="shared" si="127"/>
        <v>0</v>
      </c>
      <c r="AE256" s="575">
        <f>'R.P. SEMANAL'!AD256</f>
        <v>0</v>
      </c>
      <c r="AF256" s="565">
        <f t="shared" si="128"/>
        <v>0</v>
      </c>
      <c r="AG256" s="565">
        <f t="shared" si="129"/>
        <v>0</v>
      </c>
      <c r="AH256" s="575">
        <f>'R.P. SEMANAL'!AF256</f>
        <v>0</v>
      </c>
      <c r="AI256" s="565">
        <f t="shared" si="130"/>
        <v>0</v>
      </c>
      <c r="AJ256" s="565">
        <f t="shared" si="131"/>
        <v>0</v>
      </c>
      <c r="AK256" s="575">
        <f>'R.P. SEMANAL'!AH256</f>
        <v>0</v>
      </c>
      <c r="AL256" s="565">
        <f t="shared" si="132"/>
        <v>0</v>
      </c>
      <c r="AM256" s="565">
        <f t="shared" si="133"/>
        <v>0</v>
      </c>
      <c r="AN256" s="575">
        <f>'R.P. SEMANAL'!AJ256</f>
        <v>0</v>
      </c>
      <c r="AO256" s="565">
        <f t="shared" si="111"/>
        <v>0</v>
      </c>
      <c r="AP256" s="565">
        <f t="shared" si="134"/>
        <v>0</v>
      </c>
      <c r="AQ256" s="575">
        <f>'R.P. SEMANAL'!AL256</f>
        <v>0</v>
      </c>
      <c r="AR256" s="565">
        <f t="shared" si="135"/>
        <v>0</v>
      </c>
      <c r="AS256" s="565">
        <f t="shared" si="136"/>
        <v>0</v>
      </c>
      <c r="AT256" s="575">
        <f>'R.P. SEMANAL'!AN256</f>
        <v>0</v>
      </c>
      <c r="AU256" s="565">
        <f t="shared" si="137"/>
        <v>0</v>
      </c>
      <c r="AV256" s="565">
        <f t="shared" si="138"/>
        <v>0</v>
      </c>
      <c r="AW256" s="575">
        <f>'R.P. SEMANAL'!AP256</f>
        <v>0</v>
      </c>
      <c r="AX256" s="636">
        <f t="shared" si="139"/>
        <v>0</v>
      </c>
      <c r="AY256" s="775">
        <f t="shared" si="140"/>
        <v>0</v>
      </c>
      <c r="AZ256" s="847">
        <f t="shared" si="143"/>
        <v>0</v>
      </c>
      <c r="BA256" s="846">
        <f t="shared" si="143"/>
        <v>0</v>
      </c>
      <c r="BB256" s="849">
        <f t="shared" si="142"/>
        <v>0</v>
      </c>
      <c r="BC256" s="782"/>
      <c r="BD256" s="633">
        <f>'R.P. SEMANAL'!BZ256</f>
        <v>0</v>
      </c>
      <c r="BE256" s="633">
        <f>'R.P. SEMANAL'!CB256</f>
        <v>0</v>
      </c>
      <c r="BF256" s="633">
        <f>'R.P. SEMANAL'!CD256</f>
        <v>0</v>
      </c>
      <c r="BG256" s="633">
        <f>'R.P. SEMANAL'!CF256</f>
        <v>0</v>
      </c>
      <c r="BH256" s="633">
        <f>'R.P. SEMANAL'!CH256</f>
        <v>0</v>
      </c>
      <c r="BI256" s="633">
        <f>'R.P. SEMANAL'!CJ256</f>
        <v>0</v>
      </c>
      <c r="BJ256" s="633">
        <f>'R.P. SEMANAL'!CL256</f>
        <v>0</v>
      </c>
      <c r="BK256" s="633">
        <f>'R.P. SEMANAL'!CN256</f>
        <v>0</v>
      </c>
      <c r="BL256" s="633">
        <f>'R.P. SEMANAL'!CP256</f>
        <v>0</v>
      </c>
      <c r="BM256" s="858">
        <f t="shared" si="141"/>
        <v>0</v>
      </c>
      <c r="BN256" s="1018" t="str">
        <f>IF('R.P. SEMANAL'!CX256="","",'R.P. SEMANAL'!CX256)</f>
        <v/>
      </c>
      <c r="BO256" s="1019"/>
      <c r="BP256" s="1020"/>
    </row>
    <row r="257" spans="1:68" ht="22.5" customHeight="1" x14ac:dyDescent="0.2">
      <c r="A257" s="1027"/>
      <c r="B257" s="862" t="str">
        <f>IF('R.P. SEMANAL'!J257="","",'R.P. SEMANAL'!J257)</f>
        <v/>
      </c>
      <c r="C257" s="577" t="str">
        <f>IF('R.P. SEMANAL'!K257="","",'R.P. SEMANAL'!K257)</f>
        <v/>
      </c>
      <c r="D257" s="575">
        <f>'R.P. SEMANAL'!L257</f>
        <v>0</v>
      </c>
      <c r="E257" s="576">
        <f t="shared" si="112"/>
        <v>0</v>
      </c>
      <c r="F257" s="576">
        <f t="shared" si="113"/>
        <v>0</v>
      </c>
      <c r="G257" s="575">
        <f>'R.P. SEMANAL'!N257</f>
        <v>0</v>
      </c>
      <c r="H257" s="565">
        <f t="shared" si="114"/>
        <v>0</v>
      </c>
      <c r="I257" s="565">
        <f t="shared" si="115"/>
        <v>0</v>
      </c>
      <c r="J257" s="575">
        <f>'R.P. SEMANAL'!P257</f>
        <v>0</v>
      </c>
      <c r="K257" s="565">
        <f t="shared" si="116"/>
        <v>0</v>
      </c>
      <c r="L257" s="565">
        <f t="shared" si="117"/>
        <v>0</v>
      </c>
      <c r="M257" s="575">
        <f>'R.P. SEMANAL'!R257</f>
        <v>0</v>
      </c>
      <c r="N257" s="565">
        <f t="shared" si="109"/>
        <v>0</v>
      </c>
      <c r="O257" s="565">
        <f t="shared" si="118"/>
        <v>0</v>
      </c>
      <c r="P257" s="575">
        <f>'R.P. SEMANAL'!T257</f>
        <v>0</v>
      </c>
      <c r="Q257" s="565">
        <f t="shared" si="119"/>
        <v>0</v>
      </c>
      <c r="R257" s="565">
        <f t="shared" si="120"/>
        <v>0</v>
      </c>
      <c r="S257" s="575">
        <f>'R.P. SEMANAL'!V257</f>
        <v>0</v>
      </c>
      <c r="T257" s="835">
        <f t="shared" si="121"/>
        <v>0</v>
      </c>
      <c r="U257" s="835">
        <f t="shared" si="122"/>
        <v>0</v>
      </c>
      <c r="V257" s="575">
        <f>'R.P. SEMANAL'!X257</f>
        <v>0</v>
      </c>
      <c r="W257" s="565">
        <f t="shared" si="110"/>
        <v>0</v>
      </c>
      <c r="X257" s="565">
        <f t="shared" si="123"/>
        <v>0</v>
      </c>
      <c r="Y257" s="575">
        <f>'R.P. SEMANAL'!Z257</f>
        <v>0</v>
      </c>
      <c r="Z257" s="565">
        <f t="shared" si="124"/>
        <v>0</v>
      </c>
      <c r="AA257" s="565">
        <f t="shared" si="125"/>
        <v>0</v>
      </c>
      <c r="AB257" s="575">
        <f>'R.P. SEMANAL'!AB257</f>
        <v>0</v>
      </c>
      <c r="AC257" s="565">
        <f t="shared" si="126"/>
        <v>0</v>
      </c>
      <c r="AD257" s="565">
        <f t="shared" si="127"/>
        <v>0</v>
      </c>
      <c r="AE257" s="575">
        <f>'R.P. SEMANAL'!AD257</f>
        <v>0</v>
      </c>
      <c r="AF257" s="565">
        <f t="shared" si="128"/>
        <v>0</v>
      </c>
      <c r="AG257" s="565">
        <f t="shared" si="129"/>
        <v>0</v>
      </c>
      <c r="AH257" s="575">
        <f>'R.P. SEMANAL'!AF257</f>
        <v>0</v>
      </c>
      <c r="AI257" s="565">
        <f t="shared" si="130"/>
        <v>0</v>
      </c>
      <c r="AJ257" s="565">
        <f t="shared" si="131"/>
        <v>0</v>
      </c>
      <c r="AK257" s="575">
        <f>'R.P. SEMANAL'!AH257</f>
        <v>0</v>
      </c>
      <c r="AL257" s="565">
        <f t="shared" si="132"/>
        <v>0</v>
      </c>
      <c r="AM257" s="565">
        <f t="shared" si="133"/>
        <v>0</v>
      </c>
      <c r="AN257" s="575">
        <f>'R.P. SEMANAL'!AJ257</f>
        <v>0</v>
      </c>
      <c r="AO257" s="565">
        <f t="shared" si="111"/>
        <v>0</v>
      </c>
      <c r="AP257" s="565">
        <f t="shared" si="134"/>
        <v>0</v>
      </c>
      <c r="AQ257" s="575">
        <f>'R.P. SEMANAL'!AL257</f>
        <v>0</v>
      </c>
      <c r="AR257" s="565">
        <f t="shared" si="135"/>
        <v>0</v>
      </c>
      <c r="AS257" s="565">
        <f t="shared" si="136"/>
        <v>0</v>
      </c>
      <c r="AT257" s="575">
        <f>'R.P. SEMANAL'!AN257</f>
        <v>0</v>
      </c>
      <c r="AU257" s="565">
        <f t="shared" si="137"/>
        <v>0</v>
      </c>
      <c r="AV257" s="565">
        <f t="shared" si="138"/>
        <v>0</v>
      </c>
      <c r="AW257" s="575">
        <f>'R.P. SEMANAL'!AP257</f>
        <v>0</v>
      </c>
      <c r="AX257" s="636">
        <f t="shared" si="139"/>
        <v>0</v>
      </c>
      <c r="AY257" s="775">
        <f t="shared" si="140"/>
        <v>0</v>
      </c>
      <c r="AZ257" s="847">
        <f t="shared" si="143"/>
        <v>0</v>
      </c>
      <c r="BA257" s="846">
        <f t="shared" si="143"/>
        <v>0</v>
      </c>
      <c r="BB257" s="849">
        <f t="shared" si="142"/>
        <v>0</v>
      </c>
      <c r="BC257" s="782"/>
      <c r="BD257" s="633">
        <f>'R.P. SEMANAL'!BZ257</f>
        <v>0</v>
      </c>
      <c r="BE257" s="633">
        <f>'R.P. SEMANAL'!CB257</f>
        <v>0</v>
      </c>
      <c r="BF257" s="633">
        <f>'R.P. SEMANAL'!CD257</f>
        <v>0</v>
      </c>
      <c r="BG257" s="633">
        <f>'R.P. SEMANAL'!CF257</f>
        <v>0</v>
      </c>
      <c r="BH257" s="633">
        <f>'R.P. SEMANAL'!CH257</f>
        <v>0</v>
      </c>
      <c r="BI257" s="633">
        <f>'R.P. SEMANAL'!CJ257</f>
        <v>0</v>
      </c>
      <c r="BJ257" s="633">
        <f>'R.P. SEMANAL'!CL257</f>
        <v>0</v>
      </c>
      <c r="BK257" s="633">
        <f>'R.P. SEMANAL'!CN257</f>
        <v>0</v>
      </c>
      <c r="BL257" s="633">
        <f>'R.P. SEMANAL'!CP257</f>
        <v>0</v>
      </c>
      <c r="BM257" s="858">
        <f t="shared" si="141"/>
        <v>0</v>
      </c>
      <c r="BN257" s="1018" t="str">
        <f>IF('R.P. SEMANAL'!CX257="","",'R.P. SEMANAL'!CX257)</f>
        <v/>
      </c>
      <c r="BO257" s="1019"/>
      <c r="BP257" s="1020"/>
    </row>
    <row r="258" spans="1:68" ht="22.5" customHeight="1" x14ac:dyDescent="0.2">
      <c r="A258" s="1027"/>
      <c r="B258" s="862" t="str">
        <f>IF('R.P. SEMANAL'!J258="","",'R.P. SEMANAL'!J258)</f>
        <v/>
      </c>
      <c r="C258" s="577" t="str">
        <f>IF('R.P. SEMANAL'!K258="","",'R.P. SEMANAL'!K258)</f>
        <v/>
      </c>
      <c r="D258" s="575">
        <f>'R.P. SEMANAL'!L258</f>
        <v>0</v>
      </c>
      <c r="E258" s="576">
        <f t="shared" si="112"/>
        <v>0</v>
      </c>
      <c r="F258" s="576">
        <f t="shared" si="113"/>
        <v>0</v>
      </c>
      <c r="G258" s="575">
        <f>'R.P. SEMANAL'!N258</f>
        <v>0</v>
      </c>
      <c r="H258" s="565">
        <f t="shared" si="114"/>
        <v>0</v>
      </c>
      <c r="I258" s="565">
        <f t="shared" si="115"/>
        <v>0</v>
      </c>
      <c r="J258" s="575">
        <f>'R.P. SEMANAL'!P258</f>
        <v>0</v>
      </c>
      <c r="K258" s="565">
        <f t="shared" si="116"/>
        <v>0</v>
      </c>
      <c r="L258" s="565">
        <f t="shared" si="117"/>
        <v>0</v>
      </c>
      <c r="M258" s="575">
        <f>'R.P. SEMANAL'!R258</f>
        <v>0</v>
      </c>
      <c r="N258" s="565">
        <f t="shared" si="109"/>
        <v>0</v>
      </c>
      <c r="O258" s="565">
        <f t="shared" si="118"/>
        <v>0</v>
      </c>
      <c r="P258" s="575">
        <f>'R.P. SEMANAL'!T258</f>
        <v>0</v>
      </c>
      <c r="Q258" s="565">
        <f t="shared" si="119"/>
        <v>0</v>
      </c>
      <c r="R258" s="565">
        <f t="shared" si="120"/>
        <v>0</v>
      </c>
      <c r="S258" s="575">
        <f>'R.P. SEMANAL'!V258</f>
        <v>0</v>
      </c>
      <c r="T258" s="835">
        <f t="shared" si="121"/>
        <v>0</v>
      </c>
      <c r="U258" s="835">
        <f t="shared" si="122"/>
        <v>0</v>
      </c>
      <c r="V258" s="575">
        <f>'R.P. SEMANAL'!X258</f>
        <v>0</v>
      </c>
      <c r="W258" s="565">
        <f t="shared" si="110"/>
        <v>0</v>
      </c>
      <c r="X258" s="565">
        <f t="shared" si="123"/>
        <v>0</v>
      </c>
      <c r="Y258" s="575">
        <f>'R.P. SEMANAL'!Z258</f>
        <v>0</v>
      </c>
      <c r="Z258" s="565">
        <f t="shared" si="124"/>
        <v>0</v>
      </c>
      <c r="AA258" s="565">
        <f t="shared" si="125"/>
        <v>0</v>
      </c>
      <c r="AB258" s="575">
        <f>'R.P. SEMANAL'!AB258</f>
        <v>0</v>
      </c>
      <c r="AC258" s="565">
        <f t="shared" si="126"/>
        <v>0</v>
      </c>
      <c r="AD258" s="565">
        <f t="shared" si="127"/>
        <v>0</v>
      </c>
      <c r="AE258" s="575">
        <f>'R.P. SEMANAL'!AD258</f>
        <v>0</v>
      </c>
      <c r="AF258" s="565">
        <f t="shared" si="128"/>
        <v>0</v>
      </c>
      <c r="AG258" s="565">
        <f t="shared" si="129"/>
        <v>0</v>
      </c>
      <c r="AH258" s="575">
        <f>'R.P. SEMANAL'!AF258</f>
        <v>0</v>
      </c>
      <c r="AI258" s="565">
        <f t="shared" si="130"/>
        <v>0</v>
      </c>
      <c r="AJ258" s="565">
        <f t="shared" si="131"/>
        <v>0</v>
      </c>
      <c r="AK258" s="575">
        <f>'R.P. SEMANAL'!AH258</f>
        <v>0</v>
      </c>
      <c r="AL258" s="565">
        <f t="shared" si="132"/>
        <v>0</v>
      </c>
      <c r="AM258" s="565">
        <f t="shared" si="133"/>
        <v>0</v>
      </c>
      <c r="AN258" s="575">
        <f>'R.P. SEMANAL'!AJ258</f>
        <v>0</v>
      </c>
      <c r="AO258" s="565">
        <f t="shared" si="111"/>
        <v>0</v>
      </c>
      <c r="AP258" s="565">
        <f t="shared" si="134"/>
        <v>0</v>
      </c>
      <c r="AQ258" s="575">
        <f>'R.P. SEMANAL'!AL258</f>
        <v>0</v>
      </c>
      <c r="AR258" s="565">
        <f t="shared" si="135"/>
        <v>0</v>
      </c>
      <c r="AS258" s="565">
        <f t="shared" si="136"/>
        <v>0</v>
      </c>
      <c r="AT258" s="575">
        <f>'R.P. SEMANAL'!AN258</f>
        <v>0</v>
      </c>
      <c r="AU258" s="565">
        <f t="shared" si="137"/>
        <v>0</v>
      </c>
      <c r="AV258" s="565">
        <f t="shared" si="138"/>
        <v>0</v>
      </c>
      <c r="AW258" s="575">
        <f>'R.P. SEMANAL'!AP258</f>
        <v>0</v>
      </c>
      <c r="AX258" s="636">
        <f t="shared" si="139"/>
        <v>0</v>
      </c>
      <c r="AY258" s="775">
        <f t="shared" si="140"/>
        <v>0</v>
      </c>
      <c r="AZ258" s="847">
        <f t="shared" si="143"/>
        <v>0</v>
      </c>
      <c r="BA258" s="846">
        <f t="shared" si="143"/>
        <v>0</v>
      </c>
      <c r="BB258" s="849">
        <f t="shared" si="142"/>
        <v>0</v>
      </c>
      <c r="BC258" s="782"/>
      <c r="BD258" s="633">
        <f>'R.P. SEMANAL'!BZ258</f>
        <v>0</v>
      </c>
      <c r="BE258" s="633">
        <f>'R.P. SEMANAL'!CB258</f>
        <v>0</v>
      </c>
      <c r="BF258" s="633">
        <f>'R.P. SEMANAL'!CD258</f>
        <v>0</v>
      </c>
      <c r="BG258" s="633">
        <f>'R.P. SEMANAL'!CF258</f>
        <v>0</v>
      </c>
      <c r="BH258" s="633">
        <f>'R.P. SEMANAL'!CH258</f>
        <v>0</v>
      </c>
      <c r="BI258" s="633">
        <f>'R.P. SEMANAL'!CJ258</f>
        <v>0</v>
      </c>
      <c r="BJ258" s="633">
        <f>'R.P. SEMANAL'!CL258</f>
        <v>0</v>
      </c>
      <c r="BK258" s="633">
        <f>'R.P. SEMANAL'!CN258</f>
        <v>0</v>
      </c>
      <c r="BL258" s="633">
        <f>'R.P. SEMANAL'!CP258</f>
        <v>0</v>
      </c>
      <c r="BM258" s="858">
        <f t="shared" si="141"/>
        <v>0</v>
      </c>
      <c r="BN258" s="1018" t="str">
        <f>IF('R.P. SEMANAL'!CX258="","",'R.P. SEMANAL'!CX258)</f>
        <v/>
      </c>
      <c r="BO258" s="1019"/>
      <c r="BP258" s="1020"/>
    </row>
    <row r="259" spans="1:68" ht="22.5" customHeight="1" x14ac:dyDescent="0.2">
      <c r="A259" s="1027"/>
      <c r="B259" s="862" t="str">
        <f>IF('R.P. SEMANAL'!J259="","",'R.P. SEMANAL'!J259)</f>
        <v/>
      </c>
      <c r="C259" s="577" t="str">
        <f>IF('R.P. SEMANAL'!K259="","",'R.P. SEMANAL'!K259)</f>
        <v/>
      </c>
      <c r="D259" s="575">
        <f>'R.P. SEMANAL'!L259</f>
        <v>0</v>
      </c>
      <c r="E259" s="576">
        <f t="shared" si="112"/>
        <v>0</v>
      </c>
      <c r="F259" s="576">
        <f t="shared" si="113"/>
        <v>0</v>
      </c>
      <c r="G259" s="575">
        <f>'R.P. SEMANAL'!N259</f>
        <v>0</v>
      </c>
      <c r="H259" s="565">
        <f t="shared" si="114"/>
        <v>0</v>
      </c>
      <c r="I259" s="565">
        <f t="shared" si="115"/>
        <v>0</v>
      </c>
      <c r="J259" s="575">
        <f>'R.P. SEMANAL'!P259</f>
        <v>0</v>
      </c>
      <c r="K259" s="565">
        <f t="shared" si="116"/>
        <v>0</v>
      </c>
      <c r="L259" s="565">
        <f t="shared" si="117"/>
        <v>0</v>
      </c>
      <c r="M259" s="575">
        <f>'R.P. SEMANAL'!R259</f>
        <v>0</v>
      </c>
      <c r="N259" s="565">
        <f t="shared" si="109"/>
        <v>0</v>
      </c>
      <c r="O259" s="565">
        <f t="shared" si="118"/>
        <v>0</v>
      </c>
      <c r="P259" s="575">
        <f>'R.P. SEMANAL'!T259</f>
        <v>0</v>
      </c>
      <c r="Q259" s="565">
        <f t="shared" si="119"/>
        <v>0</v>
      </c>
      <c r="R259" s="565">
        <f t="shared" si="120"/>
        <v>0</v>
      </c>
      <c r="S259" s="575">
        <f>'R.P. SEMANAL'!V259</f>
        <v>0</v>
      </c>
      <c r="T259" s="835">
        <f t="shared" si="121"/>
        <v>0</v>
      </c>
      <c r="U259" s="835">
        <f t="shared" si="122"/>
        <v>0</v>
      </c>
      <c r="V259" s="575">
        <f>'R.P. SEMANAL'!X259</f>
        <v>0</v>
      </c>
      <c r="W259" s="565">
        <f t="shared" si="110"/>
        <v>0</v>
      </c>
      <c r="X259" s="565">
        <f t="shared" si="123"/>
        <v>0</v>
      </c>
      <c r="Y259" s="575">
        <f>'R.P. SEMANAL'!Z259</f>
        <v>0</v>
      </c>
      <c r="Z259" s="565">
        <f t="shared" si="124"/>
        <v>0</v>
      </c>
      <c r="AA259" s="565">
        <f t="shared" si="125"/>
        <v>0</v>
      </c>
      <c r="AB259" s="575">
        <f>'R.P. SEMANAL'!AB259</f>
        <v>0</v>
      </c>
      <c r="AC259" s="565">
        <f t="shared" si="126"/>
        <v>0</v>
      </c>
      <c r="AD259" s="565">
        <f t="shared" si="127"/>
        <v>0</v>
      </c>
      <c r="AE259" s="575">
        <f>'R.P. SEMANAL'!AD259</f>
        <v>0</v>
      </c>
      <c r="AF259" s="565">
        <f t="shared" si="128"/>
        <v>0</v>
      </c>
      <c r="AG259" s="565">
        <f t="shared" si="129"/>
        <v>0</v>
      </c>
      <c r="AH259" s="575">
        <f>'R.P. SEMANAL'!AF259</f>
        <v>0</v>
      </c>
      <c r="AI259" s="565">
        <f t="shared" si="130"/>
        <v>0</v>
      </c>
      <c r="AJ259" s="565">
        <f t="shared" si="131"/>
        <v>0</v>
      </c>
      <c r="AK259" s="575">
        <f>'R.P. SEMANAL'!AH259</f>
        <v>0</v>
      </c>
      <c r="AL259" s="565">
        <f t="shared" si="132"/>
        <v>0</v>
      </c>
      <c r="AM259" s="565">
        <f t="shared" si="133"/>
        <v>0</v>
      </c>
      <c r="AN259" s="575">
        <f>'R.P. SEMANAL'!AJ259</f>
        <v>0</v>
      </c>
      <c r="AO259" s="565">
        <f t="shared" si="111"/>
        <v>0</v>
      </c>
      <c r="AP259" s="565">
        <f t="shared" si="134"/>
        <v>0</v>
      </c>
      <c r="AQ259" s="575">
        <f>'R.P. SEMANAL'!AL259</f>
        <v>0</v>
      </c>
      <c r="AR259" s="565">
        <f t="shared" si="135"/>
        <v>0</v>
      </c>
      <c r="AS259" s="565">
        <f t="shared" si="136"/>
        <v>0</v>
      </c>
      <c r="AT259" s="575">
        <f>'R.P. SEMANAL'!AN259</f>
        <v>0</v>
      </c>
      <c r="AU259" s="565">
        <f t="shared" si="137"/>
        <v>0</v>
      </c>
      <c r="AV259" s="565">
        <f t="shared" si="138"/>
        <v>0</v>
      </c>
      <c r="AW259" s="575">
        <f>'R.P. SEMANAL'!AP259</f>
        <v>0</v>
      </c>
      <c r="AX259" s="636">
        <f t="shared" si="139"/>
        <v>0</v>
      </c>
      <c r="AY259" s="775">
        <f t="shared" si="140"/>
        <v>0</v>
      </c>
      <c r="AZ259" s="847">
        <f t="shared" si="143"/>
        <v>0</v>
      </c>
      <c r="BA259" s="846">
        <f t="shared" si="143"/>
        <v>0</v>
      </c>
      <c r="BB259" s="849">
        <f t="shared" si="142"/>
        <v>0</v>
      </c>
      <c r="BC259" s="782"/>
      <c r="BD259" s="633">
        <f>'R.P. SEMANAL'!BZ259</f>
        <v>0</v>
      </c>
      <c r="BE259" s="633">
        <f>'R.P. SEMANAL'!CB259</f>
        <v>0</v>
      </c>
      <c r="BF259" s="633">
        <f>'R.P. SEMANAL'!CD259</f>
        <v>0</v>
      </c>
      <c r="BG259" s="633">
        <f>'R.P. SEMANAL'!CF259</f>
        <v>0</v>
      </c>
      <c r="BH259" s="633">
        <f>'R.P. SEMANAL'!CH259</f>
        <v>0</v>
      </c>
      <c r="BI259" s="633">
        <f>'R.P. SEMANAL'!CJ259</f>
        <v>0</v>
      </c>
      <c r="BJ259" s="633">
        <f>'R.P. SEMANAL'!CL259</f>
        <v>0</v>
      </c>
      <c r="BK259" s="633">
        <f>'R.P. SEMANAL'!CN259</f>
        <v>0</v>
      </c>
      <c r="BL259" s="633">
        <f>'R.P. SEMANAL'!CP259</f>
        <v>0</v>
      </c>
      <c r="BM259" s="858">
        <f t="shared" si="141"/>
        <v>0</v>
      </c>
      <c r="BN259" s="1018" t="str">
        <f>IF('R.P. SEMANAL'!CX259="","",'R.P. SEMANAL'!CX259)</f>
        <v/>
      </c>
      <c r="BO259" s="1019"/>
      <c r="BP259" s="1020"/>
    </row>
    <row r="260" spans="1:68" ht="22.5" customHeight="1" x14ac:dyDescent="0.2">
      <c r="A260" s="1027"/>
      <c r="B260" s="862" t="str">
        <f>IF('R.P. SEMANAL'!J260="","",'R.P. SEMANAL'!J260)</f>
        <v/>
      </c>
      <c r="C260" s="577" t="str">
        <f>IF('R.P. SEMANAL'!K260="","",'R.P. SEMANAL'!K260)</f>
        <v/>
      </c>
      <c r="D260" s="575">
        <f>'R.P. SEMANAL'!L260</f>
        <v>0</v>
      </c>
      <c r="E260" s="576">
        <f t="shared" si="112"/>
        <v>0</v>
      </c>
      <c r="F260" s="576">
        <f t="shared" si="113"/>
        <v>0</v>
      </c>
      <c r="G260" s="575">
        <f>'R.P. SEMANAL'!N260</f>
        <v>0</v>
      </c>
      <c r="H260" s="565">
        <f t="shared" si="114"/>
        <v>0</v>
      </c>
      <c r="I260" s="565">
        <f t="shared" si="115"/>
        <v>0</v>
      </c>
      <c r="J260" s="575">
        <f>'R.P. SEMANAL'!P260</f>
        <v>0</v>
      </c>
      <c r="K260" s="565">
        <f t="shared" si="116"/>
        <v>0</v>
      </c>
      <c r="L260" s="565">
        <f t="shared" si="117"/>
        <v>0</v>
      </c>
      <c r="M260" s="575">
        <f>'R.P. SEMANAL'!R260</f>
        <v>0</v>
      </c>
      <c r="N260" s="565">
        <f t="shared" si="109"/>
        <v>0</v>
      </c>
      <c r="O260" s="565">
        <f t="shared" si="118"/>
        <v>0</v>
      </c>
      <c r="P260" s="575">
        <f>'R.P. SEMANAL'!T260</f>
        <v>0</v>
      </c>
      <c r="Q260" s="565">
        <f t="shared" si="119"/>
        <v>0</v>
      </c>
      <c r="R260" s="565">
        <f t="shared" si="120"/>
        <v>0</v>
      </c>
      <c r="S260" s="575">
        <f>'R.P. SEMANAL'!V260</f>
        <v>0</v>
      </c>
      <c r="T260" s="835">
        <f t="shared" si="121"/>
        <v>0</v>
      </c>
      <c r="U260" s="835">
        <f t="shared" si="122"/>
        <v>0</v>
      </c>
      <c r="V260" s="575">
        <f>'R.P. SEMANAL'!X260</f>
        <v>0</v>
      </c>
      <c r="W260" s="565">
        <f t="shared" si="110"/>
        <v>0</v>
      </c>
      <c r="X260" s="565">
        <f t="shared" si="123"/>
        <v>0</v>
      </c>
      <c r="Y260" s="575">
        <f>'R.P. SEMANAL'!Z260</f>
        <v>0</v>
      </c>
      <c r="Z260" s="565">
        <f t="shared" si="124"/>
        <v>0</v>
      </c>
      <c r="AA260" s="565">
        <f t="shared" si="125"/>
        <v>0</v>
      </c>
      <c r="AB260" s="575">
        <f>'R.P. SEMANAL'!AB260</f>
        <v>0</v>
      </c>
      <c r="AC260" s="565">
        <f t="shared" si="126"/>
        <v>0</v>
      </c>
      <c r="AD260" s="565">
        <f t="shared" si="127"/>
        <v>0</v>
      </c>
      <c r="AE260" s="575">
        <f>'R.P. SEMANAL'!AD260</f>
        <v>0</v>
      </c>
      <c r="AF260" s="565">
        <f t="shared" si="128"/>
        <v>0</v>
      </c>
      <c r="AG260" s="565">
        <f t="shared" si="129"/>
        <v>0</v>
      </c>
      <c r="AH260" s="575">
        <f>'R.P. SEMANAL'!AF260</f>
        <v>0</v>
      </c>
      <c r="AI260" s="565">
        <f t="shared" si="130"/>
        <v>0</v>
      </c>
      <c r="AJ260" s="565">
        <f t="shared" si="131"/>
        <v>0</v>
      </c>
      <c r="AK260" s="575">
        <f>'R.P. SEMANAL'!AH260</f>
        <v>0</v>
      </c>
      <c r="AL260" s="565">
        <f t="shared" si="132"/>
        <v>0</v>
      </c>
      <c r="AM260" s="565">
        <f t="shared" si="133"/>
        <v>0</v>
      </c>
      <c r="AN260" s="575">
        <f>'R.P. SEMANAL'!AJ260</f>
        <v>0</v>
      </c>
      <c r="AO260" s="565">
        <f t="shared" si="111"/>
        <v>0</v>
      </c>
      <c r="AP260" s="565">
        <f t="shared" si="134"/>
        <v>0</v>
      </c>
      <c r="AQ260" s="575">
        <f>'R.P. SEMANAL'!AL260</f>
        <v>0</v>
      </c>
      <c r="AR260" s="565">
        <f t="shared" si="135"/>
        <v>0</v>
      </c>
      <c r="AS260" s="565">
        <f t="shared" si="136"/>
        <v>0</v>
      </c>
      <c r="AT260" s="575">
        <f>'R.P. SEMANAL'!AN260</f>
        <v>0</v>
      </c>
      <c r="AU260" s="565">
        <f t="shared" si="137"/>
        <v>0</v>
      </c>
      <c r="AV260" s="565">
        <f t="shared" si="138"/>
        <v>0</v>
      </c>
      <c r="AW260" s="575">
        <f>'R.P. SEMANAL'!AP260</f>
        <v>0</v>
      </c>
      <c r="AX260" s="636">
        <f t="shared" si="139"/>
        <v>0</v>
      </c>
      <c r="AY260" s="775">
        <f t="shared" si="140"/>
        <v>0</v>
      </c>
      <c r="AZ260" s="847">
        <f t="shared" si="143"/>
        <v>0</v>
      </c>
      <c r="BA260" s="846">
        <f t="shared" si="143"/>
        <v>0</v>
      </c>
      <c r="BB260" s="849">
        <f t="shared" si="142"/>
        <v>0</v>
      </c>
      <c r="BC260" s="782"/>
      <c r="BD260" s="633">
        <f>'R.P. SEMANAL'!BZ260</f>
        <v>0</v>
      </c>
      <c r="BE260" s="633">
        <f>'R.P. SEMANAL'!CB260</f>
        <v>0</v>
      </c>
      <c r="BF260" s="633">
        <f>'R.P. SEMANAL'!CD260</f>
        <v>0</v>
      </c>
      <c r="BG260" s="633">
        <f>'R.P. SEMANAL'!CF260</f>
        <v>0</v>
      </c>
      <c r="BH260" s="633">
        <f>'R.P. SEMANAL'!CH260</f>
        <v>0</v>
      </c>
      <c r="BI260" s="633">
        <f>'R.P. SEMANAL'!CJ260</f>
        <v>0</v>
      </c>
      <c r="BJ260" s="633">
        <f>'R.P. SEMANAL'!CL260</f>
        <v>0</v>
      </c>
      <c r="BK260" s="633">
        <f>'R.P. SEMANAL'!CN260</f>
        <v>0</v>
      </c>
      <c r="BL260" s="633">
        <f>'R.P. SEMANAL'!CP260</f>
        <v>0</v>
      </c>
      <c r="BM260" s="858">
        <f t="shared" si="141"/>
        <v>0</v>
      </c>
      <c r="BN260" s="1018" t="str">
        <f>IF('R.P. SEMANAL'!CX260="","",'R.P. SEMANAL'!CX260)</f>
        <v/>
      </c>
      <c r="BO260" s="1019"/>
      <c r="BP260" s="1020"/>
    </row>
    <row r="261" spans="1:68" ht="22.5" customHeight="1" x14ac:dyDescent="0.2">
      <c r="A261" s="1027"/>
      <c r="B261" s="862" t="str">
        <f>IF('R.P. SEMANAL'!J261="","",'R.P. SEMANAL'!J261)</f>
        <v/>
      </c>
      <c r="C261" s="577" t="str">
        <f>IF('R.P. SEMANAL'!K261="","",'R.P. SEMANAL'!K261)</f>
        <v/>
      </c>
      <c r="D261" s="575">
        <f>'R.P. SEMANAL'!L261</f>
        <v>0</v>
      </c>
      <c r="E261" s="576">
        <f t="shared" si="112"/>
        <v>0</v>
      </c>
      <c r="F261" s="576">
        <f t="shared" si="113"/>
        <v>0</v>
      </c>
      <c r="G261" s="575">
        <f>'R.P. SEMANAL'!N261</f>
        <v>0</v>
      </c>
      <c r="H261" s="565">
        <f t="shared" si="114"/>
        <v>0</v>
      </c>
      <c r="I261" s="565">
        <f t="shared" si="115"/>
        <v>0</v>
      </c>
      <c r="J261" s="575">
        <f>'R.P. SEMANAL'!P261</f>
        <v>0</v>
      </c>
      <c r="K261" s="565">
        <f t="shared" si="116"/>
        <v>0</v>
      </c>
      <c r="L261" s="565">
        <f t="shared" si="117"/>
        <v>0</v>
      </c>
      <c r="M261" s="575">
        <f>'R.P. SEMANAL'!R261</f>
        <v>0</v>
      </c>
      <c r="N261" s="565">
        <f t="shared" si="109"/>
        <v>0</v>
      </c>
      <c r="O261" s="565">
        <f t="shared" si="118"/>
        <v>0</v>
      </c>
      <c r="P261" s="575">
        <f>'R.P. SEMANAL'!T261</f>
        <v>0</v>
      </c>
      <c r="Q261" s="565">
        <f t="shared" si="119"/>
        <v>0</v>
      </c>
      <c r="R261" s="565">
        <f t="shared" si="120"/>
        <v>0</v>
      </c>
      <c r="S261" s="575">
        <f>'R.P. SEMANAL'!V261</f>
        <v>0</v>
      </c>
      <c r="T261" s="835">
        <f t="shared" si="121"/>
        <v>0</v>
      </c>
      <c r="U261" s="835">
        <f t="shared" si="122"/>
        <v>0</v>
      </c>
      <c r="V261" s="575">
        <f>'R.P. SEMANAL'!X261</f>
        <v>0</v>
      </c>
      <c r="W261" s="565">
        <f t="shared" si="110"/>
        <v>0</v>
      </c>
      <c r="X261" s="565">
        <f t="shared" si="123"/>
        <v>0</v>
      </c>
      <c r="Y261" s="575">
        <f>'R.P. SEMANAL'!Z261</f>
        <v>0</v>
      </c>
      <c r="Z261" s="565">
        <f t="shared" si="124"/>
        <v>0</v>
      </c>
      <c r="AA261" s="565">
        <f t="shared" si="125"/>
        <v>0</v>
      </c>
      <c r="AB261" s="575">
        <f>'R.P. SEMANAL'!AB261</f>
        <v>0</v>
      </c>
      <c r="AC261" s="565">
        <f t="shared" si="126"/>
        <v>0</v>
      </c>
      <c r="AD261" s="565">
        <f t="shared" si="127"/>
        <v>0</v>
      </c>
      <c r="AE261" s="575">
        <f>'R.P. SEMANAL'!AD261</f>
        <v>0</v>
      </c>
      <c r="AF261" s="565">
        <f t="shared" si="128"/>
        <v>0</v>
      </c>
      <c r="AG261" s="565">
        <f t="shared" si="129"/>
        <v>0</v>
      </c>
      <c r="AH261" s="575">
        <f>'R.P. SEMANAL'!AF261</f>
        <v>0</v>
      </c>
      <c r="AI261" s="565">
        <f t="shared" si="130"/>
        <v>0</v>
      </c>
      <c r="AJ261" s="565">
        <f t="shared" si="131"/>
        <v>0</v>
      </c>
      <c r="AK261" s="575">
        <f>'R.P. SEMANAL'!AH261</f>
        <v>0</v>
      </c>
      <c r="AL261" s="565">
        <f t="shared" si="132"/>
        <v>0</v>
      </c>
      <c r="AM261" s="565">
        <f t="shared" si="133"/>
        <v>0</v>
      </c>
      <c r="AN261" s="575">
        <f>'R.P. SEMANAL'!AJ261</f>
        <v>0</v>
      </c>
      <c r="AO261" s="565">
        <f t="shared" si="111"/>
        <v>0</v>
      </c>
      <c r="AP261" s="565">
        <f t="shared" si="134"/>
        <v>0</v>
      </c>
      <c r="AQ261" s="575">
        <f>'R.P. SEMANAL'!AL261</f>
        <v>0</v>
      </c>
      <c r="AR261" s="565">
        <f t="shared" si="135"/>
        <v>0</v>
      </c>
      <c r="AS261" s="565">
        <f t="shared" si="136"/>
        <v>0</v>
      </c>
      <c r="AT261" s="575">
        <f>'R.P. SEMANAL'!AN261</f>
        <v>0</v>
      </c>
      <c r="AU261" s="565">
        <f t="shared" si="137"/>
        <v>0</v>
      </c>
      <c r="AV261" s="565">
        <f t="shared" si="138"/>
        <v>0</v>
      </c>
      <c r="AW261" s="575">
        <f>'R.P. SEMANAL'!AP261</f>
        <v>0</v>
      </c>
      <c r="AX261" s="636">
        <f t="shared" si="139"/>
        <v>0</v>
      </c>
      <c r="AY261" s="775">
        <f t="shared" si="140"/>
        <v>0</v>
      </c>
      <c r="AZ261" s="847">
        <f t="shared" si="143"/>
        <v>0</v>
      </c>
      <c r="BA261" s="846">
        <f t="shared" si="143"/>
        <v>0</v>
      </c>
      <c r="BB261" s="849">
        <f t="shared" si="142"/>
        <v>0</v>
      </c>
      <c r="BC261" s="782"/>
      <c r="BD261" s="633">
        <f>'R.P. SEMANAL'!BZ261</f>
        <v>0</v>
      </c>
      <c r="BE261" s="633">
        <f>'R.P. SEMANAL'!CB261</f>
        <v>0</v>
      </c>
      <c r="BF261" s="633">
        <f>'R.P. SEMANAL'!CD261</f>
        <v>0</v>
      </c>
      <c r="BG261" s="633">
        <f>'R.P. SEMANAL'!CF261</f>
        <v>0</v>
      </c>
      <c r="BH261" s="633">
        <f>'R.P. SEMANAL'!CH261</f>
        <v>0</v>
      </c>
      <c r="BI261" s="633">
        <f>'R.P. SEMANAL'!CJ261</f>
        <v>0</v>
      </c>
      <c r="BJ261" s="633">
        <f>'R.P. SEMANAL'!CL261</f>
        <v>0</v>
      </c>
      <c r="BK261" s="633">
        <f>'R.P. SEMANAL'!CN261</f>
        <v>0</v>
      </c>
      <c r="BL261" s="633">
        <f>'R.P. SEMANAL'!CP261</f>
        <v>0</v>
      </c>
      <c r="BM261" s="858">
        <f t="shared" si="141"/>
        <v>0</v>
      </c>
      <c r="BN261" s="1018" t="str">
        <f>IF('R.P. SEMANAL'!CX261="","",'R.P. SEMANAL'!CX261)</f>
        <v/>
      </c>
      <c r="BO261" s="1019"/>
      <c r="BP261" s="1020"/>
    </row>
    <row r="262" spans="1:68" ht="22.5" customHeight="1" x14ac:dyDescent="0.2">
      <c r="A262" s="1027"/>
      <c r="B262" s="862" t="str">
        <f>IF('R.P. SEMANAL'!J262="","",'R.P. SEMANAL'!J262)</f>
        <v/>
      </c>
      <c r="C262" s="577" t="str">
        <f>IF('R.P. SEMANAL'!K262="","",'R.P. SEMANAL'!K262)</f>
        <v/>
      </c>
      <c r="D262" s="575">
        <f>'R.P. SEMANAL'!L262</f>
        <v>0</v>
      </c>
      <c r="E262" s="576">
        <f t="shared" si="112"/>
        <v>0</v>
      </c>
      <c r="F262" s="576">
        <f t="shared" si="113"/>
        <v>0</v>
      </c>
      <c r="G262" s="575">
        <f>'R.P. SEMANAL'!N262</f>
        <v>0</v>
      </c>
      <c r="H262" s="565">
        <f t="shared" si="114"/>
        <v>0</v>
      </c>
      <c r="I262" s="565">
        <f t="shared" si="115"/>
        <v>0</v>
      </c>
      <c r="J262" s="575">
        <f>'R.P. SEMANAL'!P262</f>
        <v>0</v>
      </c>
      <c r="K262" s="565">
        <f t="shared" si="116"/>
        <v>0</v>
      </c>
      <c r="L262" s="565">
        <f t="shared" si="117"/>
        <v>0</v>
      </c>
      <c r="M262" s="575">
        <f>'R.P. SEMANAL'!R262</f>
        <v>0</v>
      </c>
      <c r="N262" s="565">
        <f t="shared" si="109"/>
        <v>0</v>
      </c>
      <c r="O262" s="565">
        <f t="shared" si="118"/>
        <v>0</v>
      </c>
      <c r="P262" s="575">
        <f>'R.P. SEMANAL'!T262</f>
        <v>0</v>
      </c>
      <c r="Q262" s="565">
        <f t="shared" si="119"/>
        <v>0</v>
      </c>
      <c r="R262" s="565">
        <f t="shared" si="120"/>
        <v>0</v>
      </c>
      <c r="S262" s="575">
        <f>'R.P. SEMANAL'!V262</f>
        <v>0</v>
      </c>
      <c r="T262" s="835">
        <f t="shared" si="121"/>
        <v>0</v>
      </c>
      <c r="U262" s="835">
        <f t="shared" si="122"/>
        <v>0</v>
      </c>
      <c r="V262" s="575">
        <f>'R.P. SEMANAL'!X262</f>
        <v>0</v>
      </c>
      <c r="W262" s="565">
        <f t="shared" si="110"/>
        <v>0</v>
      </c>
      <c r="X262" s="565">
        <f t="shared" si="123"/>
        <v>0</v>
      </c>
      <c r="Y262" s="575">
        <f>'R.P. SEMANAL'!Z262</f>
        <v>0</v>
      </c>
      <c r="Z262" s="565">
        <f t="shared" si="124"/>
        <v>0</v>
      </c>
      <c r="AA262" s="565">
        <f t="shared" si="125"/>
        <v>0</v>
      </c>
      <c r="AB262" s="575">
        <f>'R.P. SEMANAL'!AB262</f>
        <v>0</v>
      </c>
      <c r="AC262" s="565">
        <f t="shared" si="126"/>
        <v>0</v>
      </c>
      <c r="AD262" s="565">
        <f t="shared" si="127"/>
        <v>0</v>
      </c>
      <c r="AE262" s="575">
        <f>'R.P. SEMANAL'!AD262</f>
        <v>0</v>
      </c>
      <c r="AF262" s="565">
        <f t="shared" si="128"/>
        <v>0</v>
      </c>
      <c r="AG262" s="565">
        <f t="shared" si="129"/>
        <v>0</v>
      </c>
      <c r="AH262" s="575">
        <f>'R.P. SEMANAL'!AF262</f>
        <v>0</v>
      </c>
      <c r="AI262" s="565">
        <f t="shared" si="130"/>
        <v>0</v>
      </c>
      <c r="AJ262" s="565">
        <f t="shared" si="131"/>
        <v>0</v>
      </c>
      <c r="AK262" s="575">
        <f>'R.P. SEMANAL'!AH262</f>
        <v>0</v>
      </c>
      <c r="AL262" s="565">
        <f t="shared" si="132"/>
        <v>0</v>
      </c>
      <c r="AM262" s="565">
        <f t="shared" si="133"/>
        <v>0</v>
      </c>
      <c r="AN262" s="575">
        <f>'R.P. SEMANAL'!AJ262</f>
        <v>0</v>
      </c>
      <c r="AO262" s="565">
        <f t="shared" si="111"/>
        <v>0</v>
      </c>
      <c r="AP262" s="565">
        <f t="shared" si="134"/>
        <v>0</v>
      </c>
      <c r="AQ262" s="575">
        <f>'R.P. SEMANAL'!AL262</f>
        <v>0</v>
      </c>
      <c r="AR262" s="565">
        <f t="shared" si="135"/>
        <v>0</v>
      </c>
      <c r="AS262" s="565">
        <f t="shared" si="136"/>
        <v>0</v>
      </c>
      <c r="AT262" s="575">
        <f>'R.P. SEMANAL'!AN262</f>
        <v>0</v>
      </c>
      <c r="AU262" s="565">
        <f t="shared" si="137"/>
        <v>0</v>
      </c>
      <c r="AV262" s="565">
        <f t="shared" si="138"/>
        <v>0</v>
      </c>
      <c r="AW262" s="575">
        <f>'R.P. SEMANAL'!AP262</f>
        <v>0</v>
      </c>
      <c r="AX262" s="636">
        <f t="shared" si="139"/>
        <v>0</v>
      </c>
      <c r="AY262" s="775">
        <f t="shared" si="140"/>
        <v>0</v>
      </c>
      <c r="AZ262" s="847">
        <f t="shared" si="143"/>
        <v>0</v>
      </c>
      <c r="BA262" s="846">
        <f t="shared" si="143"/>
        <v>0</v>
      </c>
      <c r="BB262" s="849">
        <f t="shared" si="142"/>
        <v>0</v>
      </c>
      <c r="BC262" s="782"/>
      <c r="BD262" s="633">
        <f>'R.P. SEMANAL'!BZ262</f>
        <v>0</v>
      </c>
      <c r="BE262" s="633">
        <f>'R.P. SEMANAL'!CB262</f>
        <v>0</v>
      </c>
      <c r="BF262" s="633">
        <f>'R.P. SEMANAL'!CD262</f>
        <v>0</v>
      </c>
      <c r="BG262" s="633">
        <f>'R.P. SEMANAL'!CF262</f>
        <v>0</v>
      </c>
      <c r="BH262" s="633">
        <f>'R.P. SEMANAL'!CH262</f>
        <v>0</v>
      </c>
      <c r="BI262" s="633">
        <f>'R.P. SEMANAL'!CJ262</f>
        <v>0</v>
      </c>
      <c r="BJ262" s="633">
        <f>'R.P. SEMANAL'!CL262</f>
        <v>0</v>
      </c>
      <c r="BK262" s="633">
        <f>'R.P. SEMANAL'!CN262</f>
        <v>0</v>
      </c>
      <c r="BL262" s="633">
        <f>'R.P. SEMANAL'!CP262</f>
        <v>0</v>
      </c>
      <c r="BM262" s="858">
        <f t="shared" si="141"/>
        <v>0</v>
      </c>
      <c r="BN262" s="1018" t="str">
        <f>IF('R.P. SEMANAL'!CX262="","",'R.P. SEMANAL'!CX262)</f>
        <v/>
      </c>
      <c r="BO262" s="1019"/>
      <c r="BP262" s="1020"/>
    </row>
    <row r="263" spans="1:68" ht="22.5" customHeight="1" x14ac:dyDescent="0.2">
      <c r="A263" s="1027"/>
      <c r="B263" s="862" t="str">
        <f>IF('R.P. SEMANAL'!J263="","",'R.P. SEMANAL'!J263)</f>
        <v/>
      </c>
      <c r="C263" s="577" t="str">
        <f>IF('R.P. SEMANAL'!K263="","",'R.P. SEMANAL'!K263)</f>
        <v/>
      </c>
      <c r="D263" s="575">
        <f>'R.P. SEMANAL'!L263</f>
        <v>0</v>
      </c>
      <c r="E263" s="576">
        <f t="shared" si="112"/>
        <v>0</v>
      </c>
      <c r="F263" s="576">
        <f t="shared" si="113"/>
        <v>0</v>
      </c>
      <c r="G263" s="575">
        <f>'R.P. SEMANAL'!N263</f>
        <v>0</v>
      </c>
      <c r="H263" s="565">
        <f t="shared" si="114"/>
        <v>0</v>
      </c>
      <c r="I263" s="565">
        <f t="shared" si="115"/>
        <v>0</v>
      </c>
      <c r="J263" s="575">
        <f>'R.P. SEMANAL'!P263</f>
        <v>0</v>
      </c>
      <c r="K263" s="565">
        <f t="shared" si="116"/>
        <v>0</v>
      </c>
      <c r="L263" s="565">
        <f t="shared" si="117"/>
        <v>0</v>
      </c>
      <c r="M263" s="575">
        <f>'R.P. SEMANAL'!R263</f>
        <v>0</v>
      </c>
      <c r="N263" s="565">
        <f t="shared" si="109"/>
        <v>0</v>
      </c>
      <c r="O263" s="565">
        <f t="shared" si="118"/>
        <v>0</v>
      </c>
      <c r="P263" s="575">
        <f>'R.P. SEMANAL'!T263</f>
        <v>0</v>
      </c>
      <c r="Q263" s="565">
        <f t="shared" si="119"/>
        <v>0</v>
      </c>
      <c r="R263" s="565">
        <f t="shared" si="120"/>
        <v>0</v>
      </c>
      <c r="S263" s="575">
        <f>'R.P. SEMANAL'!V263</f>
        <v>0</v>
      </c>
      <c r="T263" s="835">
        <f t="shared" si="121"/>
        <v>0</v>
      </c>
      <c r="U263" s="835">
        <f t="shared" si="122"/>
        <v>0</v>
      </c>
      <c r="V263" s="575">
        <f>'R.P. SEMANAL'!X263</f>
        <v>0</v>
      </c>
      <c r="W263" s="565">
        <f t="shared" si="110"/>
        <v>0</v>
      </c>
      <c r="X263" s="565">
        <f t="shared" si="123"/>
        <v>0</v>
      </c>
      <c r="Y263" s="575">
        <f>'R.P. SEMANAL'!Z263</f>
        <v>0</v>
      </c>
      <c r="Z263" s="565">
        <f t="shared" si="124"/>
        <v>0</v>
      </c>
      <c r="AA263" s="565">
        <f t="shared" si="125"/>
        <v>0</v>
      </c>
      <c r="AB263" s="575">
        <f>'R.P. SEMANAL'!AB263</f>
        <v>0</v>
      </c>
      <c r="AC263" s="565">
        <f t="shared" si="126"/>
        <v>0</v>
      </c>
      <c r="AD263" s="565">
        <f t="shared" si="127"/>
        <v>0</v>
      </c>
      <c r="AE263" s="575">
        <f>'R.P. SEMANAL'!AD263</f>
        <v>0</v>
      </c>
      <c r="AF263" s="565">
        <f t="shared" si="128"/>
        <v>0</v>
      </c>
      <c r="AG263" s="565">
        <f t="shared" si="129"/>
        <v>0</v>
      </c>
      <c r="AH263" s="575">
        <f>'R.P. SEMANAL'!AF263</f>
        <v>0</v>
      </c>
      <c r="AI263" s="565">
        <f t="shared" si="130"/>
        <v>0</v>
      </c>
      <c r="AJ263" s="565">
        <f t="shared" si="131"/>
        <v>0</v>
      </c>
      <c r="AK263" s="575">
        <f>'R.P. SEMANAL'!AH263</f>
        <v>0</v>
      </c>
      <c r="AL263" s="565">
        <f t="shared" si="132"/>
        <v>0</v>
      </c>
      <c r="AM263" s="565">
        <f t="shared" si="133"/>
        <v>0</v>
      </c>
      <c r="AN263" s="575">
        <f>'R.P. SEMANAL'!AJ263</f>
        <v>0</v>
      </c>
      <c r="AO263" s="565">
        <f t="shared" si="111"/>
        <v>0</v>
      </c>
      <c r="AP263" s="565">
        <f t="shared" si="134"/>
        <v>0</v>
      </c>
      <c r="AQ263" s="575">
        <f>'R.P. SEMANAL'!AL263</f>
        <v>0</v>
      </c>
      <c r="AR263" s="565">
        <f t="shared" si="135"/>
        <v>0</v>
      </c>
      <c r="AS263" s="565">
        <f t="shared" si="136"/>
        <v>0</v>
      </c>
      <c r="AT263" s="575">
        <f>'R.P. SEMANAL'!AN263</f>
        <v>0</v>
      </c>
      <c r="AU263" s="565">
        <f t="shared" si="137"/>
        <v>0</v>
      </c>
      <c r="AV263" s="565">
        <f t="shared" si="138"/>
        <v>0</v>
      </c>
      <c r="AW263" s="575">
        <f>'R.P. SEMANAL'!AP263</f>
        <v>0</v>
      </c>
      <c r="AX263" s="636">
        <f t="shared" si="139"/>
        <v>0</v>
      </c>
      <c r="AY263" s="775">
        <f t="shared" si="140"/>
        <v>0</v>
      </c>
      <c r="AZ263" s="847">
        <f t="shared" si="143"/>
        <v>0</v>
      </c>
      <c r="BA263" s="846">
        <f t="shared" si="143"/>
        <v>0</v>
      </c>
      <c r="BB263" s="849">
        <f t="shared" si="142"/>
        <v>0</v>
      </c>
      <c r="BC263" s="782"/>
      <c r="BD263" s="633">
        <f>'R.P. SEMANAL'!BZ263</f>
        <v>0</v>
      </c>
      <c r="BE263" s="633">
        <f>'R.P. SEMANAL'!CB263</f>
        <v>0</v>
      </c>
      <c r="BF263" s="633">
        <f>'R.P. SEMANAL'!CD263</f>
        <v>0</v>
      </c>
      <c r="BG263" s="633">
        <f>'R.P. SEMANAL'!CF263</f>
        <v>0</v>
      </c>
      <c r="BH263" s="633">
        <f>'R.P. SEMANAL'!CH263</f>
        <v>0</v>
      </c>
      <c r="BI263" s="633">
        <f>'R.P. SEMANAL'!CJ263</f>
        <v>0</v>
      </c>
      <c r="BJ263" s="633">
        <f>'R.P. SEMANAL'!CL263</f>
        <v>0</v>
      </c>
      <c r="BK263" s="633">
        <f>'R.P. SEMANAL'!CN263</f>
        <v>0</v>
      </c>
      <c r="BL263" s="633">
        <f>'R.P. SEMANAL'!CP263</f>
        <v>0</v>
      </c>
      <c r="BM263" s="858">
        <f t="shared" si="141"/>
        <v>0</v>
      </c>
      <c r="BN263" s="1018" t="str">
        <f>IF('R.P. SEMANAL'!CX263="","",'R.P. SEMANAL'!CX263)</f>
        <v/>
      </c>
      <c r="BO263" s="1019"/>
      <c r="BP263" s="1020"/>
    </row>
    <row r="264" spans="1:68" ht="22.5" customHeight="1" x14ac:dyDescent="0.2">
      <c r="A264" s="1027"/>
      <c r="B264" s="862" t="str">
        <f>IF('R.P. SEMANAL'!J264="","",'R.P. SEMANAL'!J264)</f>
        <v/>
      </c>
      <c r="C264" s="577" t="str">
        <f>IF('R.P. SEMANAL'!K264="","",'R.P. SEMANAL'!K264)</f>
        <v/>
      </c>
      <c r="D264" s="575">
        <f>'R.P. SEMANAL'!L264</f>
        <v>0</v>
      </c>
      <c r="E264" s="576">
        <f t="shared" si="112"/>
        <v>0</v>
      </c>
      <c r="F264" s="576">
        <f t="shared" si="113"/>
        <v>0</v>
      </c>
      <c r="G264" s="575">
        <f>'R.P. SEMANAL'!N264</f>
        <v>0</v>
      </c>
      <c r="H264" s="565">
        <f t="shared" si="114"/>
        <v>0</v>
      </c>
      <c r="I264" s="565">
        <f t="shared" si="115"/>
        <v>0</v>
      </c>
      <c r="J264" s="575">
        <f>'R.P. SEMANAL'!P264</f>
        <v>0</v>
      </c>
      <c r="K264" s="565">
        <f t="shared" si="116"/>
        <v>0</v>
      </c>
      <c r="L264" s="565">
        <f t="shared" si="117"/>
        <v>0</v>
      </c>
      <c r="M264" s="575">
        <f>'R.P. SEMANAL'!R264</f>
        <v>0</v>
      </c>
      <c r="N264" s="565">
        <f t="shared" si="109"/>
        <v>0</v>
      </c>
      <c r="O264" s="565">
        <f t="shared" si="118"/>
        <v>0</v>
      </c>
      <c r="P264" s="575">
        <f>'R.P. SEMANAL'!T264</f>
        <v>0</v>
      </c>
      <c r="Q264" s="565">
        <f t="shared" si="119"/>
        <v>0</v>
      </c>
      <c r="R264" s="565">
        <f t="shared" si="120"/>
        <v>0</v>
      </c>
      <c r="S264" s="575">
        <f>'R.P. SEMANAL'!V264</f>
        <v>0</v>
      </c>
      <c r="T264" s="835">
        <f t="shared" si="121"/>
        <v>0</v>
      </c>
      <c r="U264" s="835">
        <f t="shared" si="122"/>
        <v>0</v>
      </c>
      <c r="V264" s="575">
        <f>'R.P. SEMANAL'!X264</f>
        <v>0</v>
      </c>
      <c r="W264" s="565">
        <f t="shared" si="110"/>
        <v>0</v>
      </c>
      <c r="X264" s="565">
        <f t="shared" si="123"/>
        <v>0</v>
      </c>
      <c r="Y264" s="575">
        <f>'R.P. SEMANAL'!Z264</f>
        <v>0</v>
      </c>
      <c r="Z264" s="565">
        <f t="shared" si="124"/>
        <v>0</v>
      </c>
      <c r="AA264" s="565">
        <f t="shared" si="125"/>
        <v>0</v>
      </c>
      <c r="AB264" s="575">
        <f>'R.P. SEMANAL'!AB264</f>
        <v>0</v>
      </c>
      <c r="AC264" s="565">
        <f t="shared" si="126"/>
        <v>0</v>
      </c>
      <c r="AD264" s="565">
        <f t="shared" si="127"/>
        <v>0</v>
      </c>
      <c r="AE264" s="575">
        <f>'R.P. SEMANAL'!AD264</f>
        <v>0</v>
      </c>
      <c r="AF264" s="565">
        <f t="shared" si="128"/>
        <v>0</v>
      </c>
      <c r="AG264" s="565">
        <f t="shared" si="129"/>
        <v>0</v>
      </c>
      <c r="AH264" s="575">
        <f>'R.P. SEMANAL'!AF264</f>
        <v>0</v>
      </c>
      <c r="AI264" s="565">
        <f t="shared" si="130"/>
        <v>0</v>
      </c>
      <c r="AJ264" s="565">
        <f t="shared" si="131"/>
        <v>0</v>
      </c>
      <c r="AK264" s="575">
        <f>'R.P. SEMANAL'!AH264</f>
        <v>0</v>
      </c>
      <c r="AL264" s="565">
        <f t="shared" si="132"/>
        <v>0</v>
      </c>
      <c r="AM264" s="565">
        <f t="shared" si="133"/>
        <v>0</v>
      </c>
      <c r="AN264" s="575">
        <f>'R.P. SEMANAL'!AJ264</f>
        <v>0</v>
      </c>
      <c r="AO264" s="565">
        <f t="shared" si="111"/>
        <v>0</v>
      </c>
      <c r="AP264" s="565">
        <f t="shared" si="134"/>
        <v>0</v>
      </c>
      <c r="AQ264" s="575">
        <f>'R.P. SEMANAL'!AL264</f>
        <v>0</v>
      </c>
      <c r="AR264" s="565">
        <f t="shared" si="135"/>
        <v>0</v>
      </c>
      <c r="AS264" s="565">
        <f t="shared" si="136"/>
        <v>0</v>
      </c>
      <c r="AT264" s="575">
        <f>'R.P. SEMANAL'!AN264</f>
        <v>0</v>
      </c>
      <c r="AU264" s="565">
        <f t="shared" si="137"/>
        <v>0</v>
      </c>
      <c r="AV264" s="565">
        <f t="shared" si="138"/>
        <v>0</v>
      </c>
      <c r="AW264" s="575">
        <f>'R.P. SEMANAL'!AP264</f>
        <v>0</v>
      </c>
      <c r="AX264" s="636">
        <f t="shared" si="139"/>
        <v>0</v>
      </c>
      <c r="AY264" s="775">
        <f t="shared" si="140"/>
        <v>0</v>
      </c>
      <c r="AZ264" s="847">
        <f t="shared" si="143"/>
        <v>0</v>
      </c>
      <c r="BA264" s="846">
        <f t="shared" si="143"/>
        <v>0</v>
      </c>
      <c r="BB264" s="849">
        <f t="shared" si="142"/>
        <v>0</v>
      </c>
      <c r="BC264" s="782"/>
      <c r="BD264" s="633">
        <f>'R.P. SEMANAL'!BZ264</f>
        <v>0</v>
      </c>
      <c r="BE264" s="633">
        <f>'R.P. SEMANAL'!CB264</f>
        <v>0</v>
      </c>
      <c r="BF264" s="633">
        <f>'R.P. SEMANAL'!CD264</f>
        <v>0</v>
      </c>
      <c r="BG264" s="633">
        <f>'R.P. SEMANAL'!CF264</f>
        <v>0</v>
      </c>
      <c r="BH264" s="633">
        <f>'R.P. SEMANAL'!CH264</f>
        <v>0</v>
      </c>
      <c r="BI264" s="633">
        <f>'R.P. SEMANAL'!CJ264</f>
        <v>0</v>
      </c>
      <c r="BJ264" s="633">
        <f>'R.P. SEMANAL'!CL264</f>
        <v>0</v>
      </c>
      <c r="BK264" s="633">
        <f>'R.P. SEMANAL'!CN264</f>
        <v>0</v>
      </c>
      <c r="BL264" s="633">
        <f>'R.P. SEMANAL'!CP264</f>
        <v>0</v>
      </c>
      <c r="BM264" s="858">
        <f t="shared" si="141"/>
        <v>0</v>
      </c>
      <c r="BN264" s="1018" t="str">
        <f>IF('R.P. SEMANAL'!CX264="","",'R.P. SEMANAL'!CX264)</f>
        <v/>
      </c>
      <c r="BO264" s="1019"/>
      <c r="BP264" s="1020"/>
    </row>
    <row r="265" spans="1:68" ht="22.5" customHeight="1" x14ac:dyDescent="0.2">
      <c r="A265" s="1027"/>
      <c r="B265" s="862" t="str">
        <f>IF('R.P. SEMANAL'!J265="","",'R.P. SEMANAL'!J265)</f>
        <v/>
      </c>
      <c r="C265" s="577" t="str">
        <f>IF('R.P. SEMANAL'!K265="","",'R.P. SEMANAL'!K265)</f>
        <v/>
      </c>
      <c r="D265" s="575">
        <f>'R.P. SEMANAL'!L265</f>
        <v>0</v>
      </c>
      <c r="E265" s="576">
        <f t="shared" si="112"/>
        <v>0</v>
      </c>
      <c r="F265" s="576">
        <f t="shared" si="113"/>
        <v>0</v>
      </c>
      <c r="G265" s="575">
        <f>'R.P. SEMANAL'!N265</f>
        <v>0</v>
      </c>
      <c r="H265" s="565">
        <f t="shared" si="114"/>
        <v>0</v>
      </c>
      <c r="I265" s="565">
        <f t="shared" si="115"/>
        <v>0</v>
      </c>
      <c r="J265" s="575">
        <f>'R.P. SEMANAL'!P265</f>
        <v>0</v>
      </c>
      <c r="K265" s="565">
        <f t="shared" si="116"/>
        <v>0</v>
      </c>
      <c r="L265" s="565">
        <f t="shared" si="117"/>
        <v>0</v>
      </c>
      <c r="M265" s="575">
        <f>'R.P. SEMANAL'!R265</f>
        <v>0</v>
      </c>
      <c r="N265" s="565">
        <f t="shared" si="109"/>
        <v>0</v>
      </c>
      <c r="O265" s="565">
        <f t="shared" si="118"/>
        <v>0</v>
      </c>
      <c r="P265" s="575">
        <f>'R.P. SEMANAL'!T265</f>
        <v>0</v>
      </c>
      <c r="Q265" s="565">
        <f t="shared" si="119"/>
        <v>0</v>
      </c>
      <c r="R265" s="565">
        <f t="shared" si="120"/>
        <v>0</v>
      </c>
      <c r="S265" s="575">
        <f>'R.P. SEMANAL'!V265</f>
        <v>0</v>
      </c>
      <c r="T265" s="835">
        <f t="shared" si="121"/>
        <v>0</v>
      </c>
      <c r="U265" s="835">
        <f t="shared" si="122"/>
        <v>0</v>
      </c>
      <c r="V265" s="575">
        <f>'R.P. SEMANAL'!X265</f>
        <v>0</v>
      </c>
      <c r="W265" s="565">
        <f t="shared" si="110"/>
        <v>0</v>
      </c>
      <c r="X265" s="565">
        <f t="shared" si="123"/>
        <v>0</v>
      </c>
      <c r="Y265" s="575">
        <f>'R.P. SEMANAL'!Z265</f>
        <v>0</v>
      </c>
      <c r="Z265" s="565">
        <f t="shared" si="124"/>
        <v>0</v>
      </c>
      <c r="AA265" s="565">
        <f t="shared" si="125"/>
        <v>0</v>
      </c>
      <c r="AB265" s="575">
        <f>'R.P. SEMANAL'!AB265</f>
        <v>0</v>
      </c>
      <c r="AC265" s="565">
        <f t="shared" si="126"/>
        <v>0</v>
      </c>
      <c r="AD265" s="565">
        <f t="shared" si="127"/>
        <v>0</v>
      </c>
      <c r="AE265" s="575">
        <f>'R.P. SEMANAL'!AD265</f>
        <v>0</v>
      </c>
      <c r="AF265" s="565">
        <f t="shared" si="128"/>
        <v>0</v>
      </c>
      <c r="AG265" s="565">
        <f t="shared" si="129"/>
        <v>0</v>
      </c>
      <c r="AH265" s="575">
        <f>'R.P. SEMANAL'!AF265</f>
        <v>0</v>
      </c>
      <c r="AI265" s="565">
        <f t="shared" si="130"/>
        <v>0</v>
      </c>
      <c r="AJ265" s="565">
        <f t="shared" si="131"/>
        <v>0</v>
      </c>
      <c r="AK265" s="575">
        <f>'R.P. SEMANAL'!AH265</f>
        <v>0</v>
      </c>
      <c r="AL265" s="565">
        <f t="shared" si="132"/>
        <v>0</v>
      </c>
      <c r="AM265" s="565">
        <f t="shared" si="133"/>
        <v>0</v>
      </c>
      <c r="AN265" s="575">
        <f>'R.P. SEMANAL'!AJ265</f>
        <v>0</v>
      </c>
      <c r="AO265" s="565">
        <f t="shared" si="111"/>
        <v>0</v>
      </c>
      <c r="AP265" s="565">
        <f t="shared" si="134"/>
        <v>0</v>
      </c>
      <c r="AQ265" s="575">
        <f>'R.P. SEMANAL'!AL265</f>
        <v>0</v>
      </c>
      <c r="AR265" s="565">
        <f t="shared" si="135"/>
        <v>0</v>
      </c>
      <c r="AS265" s="565">
        <f t="shared" si="136"/>
        <v>0</v>
      </c>
      <c r="AT265" s="575">
        <f>'R.P. SEMANAL'!AN265</f>
        <v>0</v>
      </c>
      <c r="AU265" s="565">
        <f t="shared" si="137"/>
        <v>0</v>
      </c>
      <c r="AV265" s="565">
        <f t="shared" si="138"/>
        <v>0</v>
      </c>
      <c r="AW265" s="575">
        <f>'R.P. SEMANAL'!AP265</f>
        <v>0</v>
      </c>
      <c r="AX265" s="636">
        <f t="shared" si="139"/>
        <v>0</v>
      </c>
      <c r="AY265" s="775">
        <f t="shared" si="140"/>
        <v>0</v>
      </c>
      <c r="AZ265" s="847">
        <f t="shared" si="143"/>
        <v>0</v>
      </c>
      <c r="BA265" s="846">
        <f t="shared" si="143"/>
        <v>0</v>
      </c>
      <c r="BB265" s="849">
        <f t="shared" si="142"/>
        <v>0</v>
      </c>
      <c r="BC265" s="782"/>
      <c r="BD265" s="633">
        <f>'R.P. SEMANAL'!BZ265</f>
        <v>0</v>
      </c>
      <c r="BE265" s="633">
        <f>'R.P. SEMANAL'!CB265</f>
        <v>0</v>
      </c>
      <c r="BF265" s="633">
        <f>'R.P. SEMANAL'!CD265</f>
        <v>0</v>
      </c>
      <c r="BG265" s="633">
        <f>'R.P. SEMANAL'!CF265</f>
        <v>0</v>
      </c>
      <c r="BH265" s="633">
        <f>'R.P. SEMANAL'!CH265</f>
        <v>0</v>
      </c>
      <c r="BI265" s="633">
        <f>'R.P. SEMANAL'!CJ265</f>
        <v>0</v>
      </c>
      <c r="BJ265" s="633">
        <f>'R.P. SEMANAL'!CL265</f>
        <v>0</v>
      </c>
      <c r="BK265" s="633">
        <f>'R.P. SEMANAL'!CN265</f>
        <v>0</v>
      </c>
      <c r="BL265" s="633">
        <f>'R.P. SEMANAL'!CP265</f>
        <v>0</v>
      </c>
      <c r="BM265" s="858">
        <f t="shared" si="141"/>
        <v>0</v>
      </c>
      <c r="BN265" s="1018" t="str">
        <f>IF('R.P. SEMANAL'!CX265="","",'R.P. SEMANAL'!CX265)</f>
        <v/>
      </c>
      <c r="BO265" s="1019"/>
      <c r="BP265" s="1020"/>
    </row>
    <row r="266" spans="1:68" ht="22.5" customHeight="1" x14ac:dyDescent="0.2">
      <c r="A266" s="1027"/>
      <c r="B266" s="862" t="str">
        <f>IF('R.P. SEMANAL'!J266="","",'R.P. SEMANAL'!J266)</f>
        <v/>
      </c>
      <c r="C266" s="577" t="str">
        <f>IF('R.P. SEMANAL'!K266="","",'R.P. SEMANAL'!K266)</f>
        <v/>
      </c>
      <c r="D266" s="575">
        <f>'R.P. SEMANAL'!L266</f>
        <v>0</v>
      </c>
      <c r="E266" s="576">
        <f t="shared" si="112"/>
        <v>0</v>
      </c>
      <c r="F266" s="576">
        <f t="shared" si="113"/>
        <v>0</v>
      </c>
      <c r="G266" s="575">
        <f>'R.P. SEMANAL'!N266</f>
        <v>0</v>
      </c>
      <c r="H266" s="565">
        <f t="shared" si="114"/>
        <v>0</v>
      </c>
      <c r="I266" s="565">
        <f t="shared" si="115"/>
        <v>0</v>
      </c>
      <c r="J266" s="575">
        <f>'R.P. SEMANAL'!P266</f>
        <v>0</v>
      </c>
      <c r="K266" s="565">
        <f t="shared" si="116"/>
        <v>0</v>
      </c>
      <c r="L266" s="565">
        <f t="shared" si="117"/>
        <v>0</v>
      </c>
      <c r="M266" s="575">
        <f>'R.P. SEMANAL'!R266</f>
        <v>0</v>
      </c>
      <c r="N266" s="565">
        <f t="shared" si="109"/>
        <v>0</v>
      </c>
      <c r="O266" s="565">
        <f t="shared" si="118"/>
        <v>0</v>
      </c>
      <c r="P266" s="575">
        <f>'R.P. SEMANAL'!T266</f>
        <v>0</v>
      </c>
      <c r="Q266" s="565">
        <f t="shared" si="119"/>
        <v>0</v>
      </c>
      <c r="R266" s="565">
        <f t="shared" si="120"/>
        <v>0</v>
      </c>
      <c r="S266" s="575">
        <f>'R.P. SEMANAL'!V266</f>
        <v>0</v>
      </c>
      <c r="T266" s="835">
        <f t="shared" si="121"/>
        <v>0</v>
      </c>
      <c r="U266" s="835">
        <f t="shared" si="122"/>
        <v>0</v>
      </c>
      <c r="V266" s="575">
        <f>'R.P. SEMANAL'!X266</f>
        <v>0</v>
      </c>
      <c r="W266" s="565">
        <f t="shared" si="110"/>
        <v>0</v>
      </c>
      <c r="X266" s="565">
        <f t="shared" si="123"/>
        <v>0</v>
      </c>
      <c r="Y266" s="575">
        <f>'R.P. SEMANAL'!Z266</f>
        <v>0</v>
      </c>
      <c r="Z266" s="565">
        <f t="shared" si="124"/>
        <v>0</v>
      </c>
      <c r="AA266" s="565">
        <f t="shared" si="125"/>
        <v>0</v>
      </c>
      <c r="AB266" s="575">
        <f>'R.P. SEMANAL'!AB266</f>
        <v>0</v>
      </c>
      <c r="AC266" s="565">
        <f t="shared" si="126"/>
        <v>0</v>
      </c>
      <c r="AD266" s="565">
        <f t="shared" si="127"/>
        <v>0</v>
      </c>
      <c r="AE266" s="575">
        <f>'R.P. SEMANAL'!AD266</f>
        <v>0</v>
      </c>
      <c r="AF266" s="565">
        <f t="shared" si="128"/>
        <v>0</v>
      </c>
      <c r="AG266" s="565">
        <f t="shared" si="129"/>
        <v>0</v>
      </c>
      <c r="AH266" s="575">
        <f>'R.P. SEMANAL'!AF266</f>
        <v>0</v>
      </c>
      <c r="AI266" s="565">
        <f t="shared" si="130"/>
        <v>0</v>
      </c>
      <c r="AJ266" s="565">
        <f t="shared" si="131"/>
        <v>0</v>
      </c>
      <c r="AK266" s="575">
        <f>'R.P. SEMANAL'!AH266</f>
        <v>0</v>
      </c>
      <c r="AL266" s="565">
        <f t="shared" si="132"/>
        <v>0</v>
      </c>
      <c r="AM266" s="565">
        <f t="shared" si="133"/>
        <v>0</v>
      </c>
      <c r="AN266" s="575">
        <f>'R.P. SEMANAL'!AJ266</f>
        <v>0</v>
      </c>
      <c r="AO266" s="565">
        <f t="shared" si="111"/>
        <v>0</v>
      </c>
      <c r="AP266" s="565">
        <f t="shared" si="134"/>
        <v>0</v>
      </c>
      <c r="AQ266" s="575">
        <f>'R.P. SEMANAL'!AL266</f>
        <v>0</v>
      </c>
      <c r="AR266" s="565">
        <f t="shared" si="135"/>
        <v>0</v>
      </c>
      <c r="AS266" s="565">
        <f t="shared" si="136"/>
        <v>0</v>
      </c>
      <c r="AT266" s="575">
        <f>'R.P. SEMANAL'!AN266</f>
        <v>0</v>
      </c>
      <c r="AU266" s="565">
        <f t="shared" si="137"/>
        <v>0</v>
      </c>
      <c r="AV266" s="565">
        <f t="shared" si="138"/>
        <v>0</v>
      </c>
      <c r="AW266" s="575">
        <f>'R.P. SEMANAL'!AP266</f>
        <v>0</v>
      </c>
      <c r="AX266" s="636">
        <f t="shared" si="139"/>
        <v>0</v>
      </c>
      <c r="AY266" s="775">
        <f t="shared" si="140"/>
        <v>0</v>
      </c>
      <c r="AZ266" s="847">
        <f t="shared" si="143"/>
        <v>0</v>
      </c>
      <c r="BA266" s="846">
        <f t="shared" si="143"/>
        <v>0</v>
      </c>
      <c r="BB266" s="849">
        <f t="shared" si="142"/>
        <v>0</v>
      </c>
      <c r="BC266" s="782"/>
      <c r="BD266" s="633">
        <f>'R.P. SEMANAL'!BZ266</f>
        <v>0</v>
      </c>
      <c r="BE266" s="633">
        <f>'R.P. SEMANAL'!CB266</f>
        <v>0</v>
      </c>
      <c r="BF266" s="633">
        <f>'R.P. SEMANAL'!CD266</f>
        <v>0</v>
      </c>
      <c r="BG266" s="633">
        <f>'R.P. SEMANAL'!CF266</f>
        <v>0</v>
      </c>
      <c r="BH266" s="633">
        <f>'R.P. SEMANAL'!CH266</f>
        <v>0</v>
      </c>
      <c r="BI266" s="633">
        <f>'R.P. SEMANAL'!CJ266</f>
        <v>0</v>
      </c>
      <c r="BJ266" s="633">
        <f>'R.P. SEMANAL'!CL266</f>
        <v>0</v>
      </c>
      <c r="BK266" s="633">
        <f>'R.P. SEMANAL'!CN266</f>
        <v>0</v>
      </c>
      <c r="BL266" s="633">
        <f>'R.P. SEMANAL'!CP266</f>
        <v>0</v>
      </c>
      <c r="BM266" s="858">
        <f t="shared" si="141"/>
        <v>0</v>
      </c>
      <c r="BN266" s="1018" t="str">
        <f>IF('R.P. SEMANAL'!CX266="","",'R.P. SEMANAL'!CX266)</f>
        <v/>
      </c>
      <c r="BO266" s="1019"/>
      <c r="BP266" s="1020"/>
    </row>
    <row r="267" spans="1:68" ht="22.5" customHeight="1" x14ac:dyDescent="0.2">
      <c r="A267" s="1027"/>
      <c r="B267" s="862" t="str">
        <f>IF('R.P. SEMANAL'!J267="","",'R.P. SEMANAL'!J267)</f>
        <v/>
      </c>
      <c r="C267" s="577" t="str">
        <f>IF('R.P. SEMANAL'!K267="","",'R.P. SEMANAL'!K267)</f>
        <v/>
      </c>
      <c r="D267" s="575">
        <f>'R.P. SEMANAL'!L267</f>
        <v>0</v>
      </c>
      <c r="E267" s="576">
        <f t="shared" si="112"/>
        <v>0</v>
      </c>
      <c r="F267" s="576">
        <f t="shared" si="113"/>
        <v>0</v>
      </c>
      <c r="G267" s="575">
        <f>'R.P. SEMANAL'!N267</f>
        <v>0</v>
      </c>
      <c r="H267" s="565">
        <f t="shared" si="114"/>
        <v>0</v>
      </c>
      <c r="I267" s="565">
        <f t="shared" si="115"/>
        <v>0</v>
      </c>
      <c r="J267" s="575">
        <f>'R.P. SEMANAL'!P267</f>
        <v>0</v>
      </c>
      <c r="K267" s="565">
        <f t="shared" si="116"/>
        <v>0</v>
      </c>
      <c r="L267" s="565">
        <f t="shared" si="117"/>
        <v>0</v>
      </c>
      <c r="M267" s="575">
        <f>'R.P. SEMANAL'!R267</f>
        <v>0</v>
      </c>
      <c r="N267" s="565">
        <f t="shared" ref="N267:N269" si="144">M267*$N$272</f>
        <v>0</v>
      </c>
      <c r="O267" s="565">
        <f t="shared" si="118"/>
        <v>0</v>
      </c>
      <c r="P267" s="575">
        <f>'R.P. SEMANAL'!T267</f>
        <v>0</v>
      </c>
      <c r="Q267" s="565">
        <f t="shared" si="119"/>
        <v>0</v>
      </c>
      <c r="R267" s="565">
        <f t="shared" si="120"/>
        <v>0</v>
      </c>
      <c r="S267" s="575">
        <f>'R.P. SEMANAL'!V267</f>
        <v>0</v>
      </c>
      <c r="T267" s="835">
        <f t="shared" si="121"/>
        <v>0</v>
      </c>
      <c r="U267" s="835">
        <f t="shared" si="122"/>
        <v>0</v>
      </c>
      <c r="V267" s="575">
        <f>'R.P. SEMANAL'!X267</f>
        <v>0</v>
      </c>
      <c r="W267" s="565">
        <f t="shared" ref="W267:W269" si="145">V267*$W$272</f>
        <v>0</v>
      </c>
      <c r="X267" s="565">
        <f t="shared" si="123"/>
        <v>0</v>
      </c>
      <c r="Y267" s="575">
        <f>'R.P. SEMANAL'!Z267</f>
        <v>0</v>
      </c>
      <c r="Z267" s="565">
        <f t="shared" si="124"/>
        <v>0</v>
      </c>
      <c r="AA267" s="565">
        <f t="shared" si="125"/>
        <v>0</v>
      </c>
      <c r="AB267" s="575">
        <f>'R.P. SEMANAL'!AB267</f>
        <v>0</v>
      </c>
      <c r="AC267" s="565">
        <f t="shared" si="126"/>
        <v>0</v>
      </c>
      <c r="AD267" s="565">
        <f t="shared" si="127"/>
        <v>0</v>
      </c>
      <c r="AE267" s="575">
        <f>'R.P. SEMANAL'!AD267</f>
        <v>0</v>
      </c>
      <c r="AF267" s="565">
        <f t="shared" si="128"/>
        <v>0</v>
      </c>
      <c r="AG267" s="565">
        <f t="shared" si="129"/>
        <v>0</v>
      </c>
      <c r="AH267" s="575">
        <f>'R.P. SEMANAL'!AF267</f>
        <v>0</v>
      </c>
      <c r="AI267" s="565">
        <f t="shared" si="130"/>
        <v>0</v>
      </c>
      <c r="AJ267" s="565">
        <f t="shared" si="131"/>
        <v>0</v>
      </c>
      <c r="AK267" s="575">
        <f>'R.P. SEMANAL'!AH267</f>
        <v>0</v>
      </c>
      <c r="AL267" s="565">
        <f t="shared" si="132"/>
        <v>0</v>
      </c>
      <c r="AM267" s="565">
        <f t="shared" si="133"/>
        <v>0</v>
      </c>
      <c r="AN267" s="575">
        <f>'R.P. SEMANAL'!AJ267</f>
        <v>0</v>
      </c>
      <c r="AO267" s="565">
        <f t="shared" ref="AO267:AO269" si="146">AN267*$AO$272</f>
        <v>0</v>
      </c>
      <c r="AP267" s="565">
        <f t="shared" si="134"/>
        <v>0</v>
      </c>
      <c r="AQ267" s="575">
        <f>'R.P. SEMANAL'!AL267</f>
        <v>0</v>
      </c>
      <c r="AR267" s="565">
        <f t="shared" si="135"/>
        <v>0</v>
      </c>
      <c r="AS267" s="565">
        <f t="shared" si="136"/>
        <v>0</v>
      </c>
      <c r="AT267" s="575">
        <f>'R.P. SEMANAL'!AN267</f>
        <v>0</v>
      </c>
      <c r="AU267" s="565">
        <f t="shared" si="137"/>
        <v>0</v>
      </c>
      <c r="AV267" s="565">
        <f t="shared" si="138"/>
        <v>0</v>
      </c>
      <c r="AW267" s="575">
        <f>'R.P. SEMANAL'!AP267</f>
        <v>0</v>
      </c>
      <c r="AX267" s="636">
        <f t="shared" si="139"/>
        <v>0</v>
      </c>
      <c r="AY267" s="775">
        <f t="shared" si="140"/>
        <v>0</v>
      </c>
      <c r="AZ267" s="847">
        <f t="shared" si="143"/>
        <v>0</v>
      </c>
      <c r="BA267" s="846">
        <f t="shared" si="143"/>
        <v>0</v>
      </c>
      <c r="BB267" s="849">
        <f t="shared" si="142"/>
        <v>0</v>
      </c>
      <c r="BC267" s="782"/>
      <c r="BD267" s="633">
        <f>'R.P. SEMANAL'!BZ267</f>
        <v>0</v>
      </c>
      <c r="BE267" s="633">
        <f>'R.P. SEMANAL'!CB267</f>
        <v>0</v>
      </c>
      <c r="BF267" s="633">
        <f>'R.P. SEMANAL'!CD267</f>
        <v>0</v>
      </c>
      <c r="BG267" s="633">
        <f>'R.P. SEMANAL'!CF267</f>
        <v>0</v>
      </c>
      <c r="BH267" s="633">
        <f>'R.P. SEMANAL'!CH267</f>
        <v>0</v>
      </c>
      <c r="BI267" s="633">
        <f>'R.P. SEMANAL'!CJ267</f>
        <v>0</v>
      </c>
      <c r="BJ267" s="633">
        <f>'R.P. SEMANAL'!CL267</f>
        <v>0</v>
      </c>
      <c r="BK267" s="633">
        <f>'R.P. SEMANAL'!CN267</f>
        <v>0</v>
      </c>
      <c r="BL267" s="633">
        <f>'R.P. SEMANAL'!CP267</f>
        <v>0</v>
      </c>
      <c r="BM267" s="858">
        <f t="shared" si="141"/>
        <v>0</v>
      </c>
      <c r="BN267" s="1018" t="str">
        <f>IF('R.P. SEMANAL'!CX267="","",'R.P. SEMANAL'!CX267)</f>
        <v/>
      </c>
      <c r="BO267" s="1019"/>
      <c r="BP267" s="1020"/>
    </row>
    <row r="268" spans="1:68" ht="22.5" customHeight="1" x14ac:dyDescent="0.2">
      <c r="A268" s="1027"/>
      <c r="B268" s="862" t="str">
        <f>IF('R.P. SEMANAL'!J268="","",'R.P. SEMANAL'!J268)</f>
        <v/>
      </c>
      <c r="C268" s="577" t="str">
        <f>IF('R.P. SEMANAL'!K268="","",'R.P. SEMANAL'!K268)</f>
        <v/>
      </c>
      <c r="D268" s="575">
        <f>'R.P. SEMANAL'!L268</f>
        <v>0</v>
      </c>
      <c r="E268" s="576">
        <f t="shared" ref="E268:E271" si="147">D268*$E$272</f>
        <v>0</v>
      </c>
      <c r="F268" s="576">
        <f t="shared" ref="F268:F271" si="148">D268*$F$272</f>
        <v>0</v>
      </c>
      <c r="G268" s="575">
        <f>'R.P. SEMANAL'!N268</f>
        <v>0</v>
      </c>
      <c r="H268" s="565">
        <f t="shared" ref="H268:H271" si="149">G268*$H$272</f>
        <v>0</v>
      </c>
      <c r="I268" s="565">
        <f t="shared" ref="I268:I271" si="150">G268*$I$272</f>
        <v>0</v>
      </c>
      <c r="J268" s="575">
        <f>'R.P. SEMANAL'!P268</f>
        <v>0</v>
      </c>
      <c r="K268" s="565">
        <f t="shared" ref="K268:K271" si="151">J268*$K$272</f>
        <v>0</v>
      </c>
      <c r="L268" s="565">
        <f t="shared" ref="L268:L271" si="152">J268*$L$272</f>
        <v>0</v>
      </c>
      <c r="M268" s="575">
        <f>'R.P. SEMANAL'!R268</f>
        <v>0</v>
      </c>
      <c r="N268" s="565">
        <f t="shared" si="144"/>
        <v>0</v>
      </c>
      <c r="O268" s="565">
        <f t="shared" ref="O268:O271" si="153">M268*$O$272</f>
        <v>0</v>
      </c>
      <c r="P268" s="575">
        <f>'R.P. SEMANAL'!T268</f>
        <v>0</v>
      </c>
      <c r="Q268" s="565">
        <f t="shared" ref="Q268:Q271" si="154">P268*$Q$272</f>
        <v>0</v>
      </c>
      <c r="R268" s="565">
        <f t="shared" ref="R268:R271" si="155">P268*$R$272</f>
        <v>0</v>
      </c>
      <c r="S268" s="575">
        <f>'R.P. SEMANAL'!V268</f>
        <v>0</v>
      </c>
      <c r="T268" s="835">
        <f t="shared" ref="T268:T271" si="156">S268*$T$272</f>
        <v>0</v>
      </c>
      <c r="U268" s="835">
        <f t="shared" ref="U268:U271" si="157">S268*U529</f>
        <v>0</v>
      </c>
      <c r="V268" s="575">
        <f>'R.P. SEMANAL'!X268</f>
        <v>0</v>
      </c>
      <c r="W268" s="565">
        <f t="shared" si="145"/>
        <v>0</v>
      </c>
      <c r="X268" s="565">
        <f t="shared" ref="X268:X271" si="158">V268*$X$272</f>
        <v>0</v>
      </c>
      <c r="Y268" s="575">
        <f>'R.P. SEMANAL'!Z268</f>
        <v>0</v>
      </c>
      <c r="Z268" s="565">
        <f t="shared" ref="Z268:Z271" si="159">Y268*$Z$272</f>
        <v>0</v>
      </c>
      <c r="AA268" s="565">
        <f t="shared" ref="AA268:AA271" si="160">Y268*$AA$272</f>
        <v>0</v>
      </c>
      <c r="AB268" s="575">
        <f>'R.P. SEMANAL'!AB268</f>
        <v>0</v>
      </c>
      <c r="AC268" s="565">
        <f t="shared" ref="AC268:AC271" si="161">AB268*$AC$272</f>
        <v>0</v>
      </c>
      <c r="AD268" s="565">
        <f t="shared" ref="AD268:AD271" si="162">AB268*$AD$272</f>
        <v>0</v>
      </c>
      <c r="AE268" s="575">
        <f>'R.P. SEMANAL'!AD268</f>
        <v>0</v>
      </c>
      <c r="AF268" s="565">
        <f t="shared" ref="AF268:AF271" si="163">AE268*$AF$272</f>
        <v>0</v>
      </c>
      <c r="AG268" s="565">
        <f t="shared" ref="AG268:AG271" si="164">AE268*$AG$272</f>
        <v>0</v>
      </c>
      <c r="AH268" s="575">
        <f>'R.P. SEMANAL'!AF268</f>
        <v>0</v>
      </c>
      <c r="AI268" s="565">
        <f t="shared" ref="AI268:AI271" si="165">AH268*$AI$272</f>
        <v>0</v>
      </c>
      <c r="AJ268" s="565">
        <f t="shared" ref="AJ268:AJ271" si="166">AH268*$AJ$272</f>
        <v>0</v>
      </c>
      <c r="AK268" s="575">
        <f>'R.P. SEMANAL'!AH268</f>
        <v>0</v>
      </c>
      <c r="AL268" s="565">
        <f t="shared" ref="AL268:AL271" si="167">AK268*$AL$272</f>
        <v>0</v>
      </c>
      <c r="AM268" s="565">
        <f t="shared" ref="AM268:AM271" si="168">AK268*$AM$272</f>
        <v>0</v>
      </c>
      <c r="AN268" s="575">
        <f>'R.P. SEMANAL'!AJ268</f>
        <v>0</v>
      </c>
      <c r="AO268" s="565">
        <f t="shared" si="146"/>
        <v>0</v>
      </c>
      <c r="AP268" s="565">
        <f t="shared" ref="AP268:AP271" si="169">AN268*$AP$272</f>
        <v>0</v>
      </c>
      <c r="AQ268" s="575">
        <f>'R.P. SEMANAL'!AL268</f>
        <v>0</v>
      </c>
      <c r="AR268" s="565">
        <f t="shared" ref="AR268:AR271" si="170">AQ268*$AR$272</f>
        <v>0</v>
      </c>
      <c r="AS268" s="565">
        <f t="shared" ref="AS268:AS271" si="171">AQ268*$AS$272</f>
        <v>0</v>
      </c>
      <c r="AT268" s="575">
        <f>'R.P. SEMANAL'!AN268</f>
        <v>0</v>
      </c>
      <c r="AU268" s="565">
        <f t="shared" ref="AU268:AU271" si="172">AT268*$AU$272</f>
        <v>0</v>
      </c>
      <c r="AV268" s="565">
        <f t="shared" ref="AV268:AV271" si="173">AT268*$AV$272</f>
        <v>0</v>
      </c>
      <c r="AW268" s="575">
        <f>'R.P. SEMANAL'!AP268</f>
        <v>0</v>
      </c>
      <c r="AX268" s="636">
        <f t="shared" ref="AX268:AX271" si="174">AW268*$AX$272</f>
        <v>0</v>
      </c>
      <c r="AY268" s="775">
        <f t="shared" ref="AY268:AY271" si="175">AW268*$AY$272</f>
        <v>0</v>
      </c>
      <c r="AZ268" s="847">
        <f t="shared" si="143"/>
        <v>0</v>
      </c>
      <c r="BA268" s="846">
        <f t="shared" si="143"/>
        <v>0</v>
      </c>
      <c r="BB268" s="849">
        <f t="shared" si="142"/>
        <v>0</v>
      </c>
      <c r="BC268" s="782"/>
      <c r="BD268" s="633">
        <f>'R.P. SEMANAL'!BZ268</f>
        <v>0</v>
      </c>
      <c r="BE268" s="633">
        <f>'R.P. SEMANAL'!CB268</f>
        <v>0</v>
      </c>
      <c r="BF268" s="633">
        <f>'R.P. SEMANAL'!CD268</f>
        <v>0</v>
      </c>
      <c r="BG268" s="633">
        <f>'R.P. SEMANAL'!CF268</f>
        <v>0</v>
      </c>
      <c r="BH268" s="633">
        <f>'R.P. SEMANAL'!CH268</f>
        <v>0</v>
      </c>
      <c r="BI268" s="633">
        <f>'R.P. SEMANAL'!CJ268</f>
        <v>0</v>
      </c>
      <c r="BJ268" s="633">
        <f>'R.P. SEMANAL'!CL268</f>
        <v>0</v>
      </c>
      <c r="BK268" s="633">
        <f>'R.P. SEMANAL'!CN268</f>
        <v>0</v>
      </c>
      <c r="BL268" s="633">
        <f>'R.P. SEMANAL'!CP268</f>
        <v>0</v>
      </c>
      <c r="BM268" s="858">
        <f>SUM(BD268:BL268)</f>
        <v>0</v>
      </c>
      <c r="BN268" s="1018" t="str">
        <f>IF('R.P. SEMANAL'!CX268="","",'R.P. SEMANAL'!CX268)</f>
        <v/>
      </c>
      <c r="BO268" s="1019"/>
      <c r="BP268" s="1020"/>
    </row>
    <row r="269" spans="1:68" ht="22.5" customHeight="1" x14ac:dyDescent="0.2">
      <c r="A269" s="1027"/>
      <c r="B269" s="862" t="str">
        <f>IF('R.P. SEMANAL'!J269="","",'R.P. SEMANAL'!J269)</f>
        <v/>
      </c>
      <c r="C269" s="577" t="str">
        <f>IF('R.P. SEMANAL'!K269="","",'R.P. SEMANAL'!K269)</f>
        <v/>
      </c>
      <c r="D269" s="575">
        <f>'R.P. SEMANAL'!L269</f>
        <v>0</v>
      </c>
      <c r="E269" s="576">
        <f t="shared" si="147"/>
        <v>0</v>
      </c>
      <c r="F269" s="576">
        <f t="shared" si="148"/>
        <v>0</v>
      </c>
      <c r="G269" s="575">
        <f>'R.P. SEMANAL'!N269</f>
        <v>0</v>
      </c>
      <c r="H269" s="565">
        <f t="shared" si="149"/>
        <v>0</v>
      </c>
      <c r="I269" s="565">
        <f t="shared" si="150"/>
        <v>0</v>
      </c>
      <c r="J269" s="575">
        <f>'R.P. SEMANAL'!P269</f>
        <v>0</v>
      </c>
      <c r="K269" s="565">
        <f t="shared" si="151"/>
        <v>0</v>
      </c>
      <c r="L269" s="565">
        <f t="shared" si="152"/>
        <v>0</v>
      </c>
      <c r="M269" s="575">
        <f>'R.P. SEMANAL'!R269</f>
        <v>0</v>
      </c>
      <c r="N269" s="565">
        <f t="shared" si="144"/>
        <v>0</v>
      </c>
      <c r="O269" s="565">
        <f t="shared" si="153"/>
        <v>0</v>
      </c>
      <c r="P269" s="575">
        <f>'R.P. SEMANAL'!T269</f>
        <v>0</v>
      </c>
      <c r="Q269" s="565">
        <f t="shared" si="154"/>
        <v>0</v>
      </c>
      <c r="R269" s="565">
        <f t="shared" si="155"/>
        <v>0</v>
      </c>
      <c r="S269" s="575">
        <f>'R.P. SEMANAL'!V269</f>
        <v>0</v>
      </c>
      <c r="T269" s="835">
        <f t="shared" si="156"/>
        <v>0</v>
      </c>
      <c r="U269" s="835">
        <f t="shared" si="157"/>
        <v>0</v>
      </c>
      <c r="V269" s="575">
        <f>'R.P. SEMANAL'!X269</f>
        <v>0</v>
      </c>
      <c r="W269" s="565">
        <f t="shared" si="145"/>
        <v>0</v>
      </c>
      <c r="X269" s="565">
        <f t="shared" si="158"/>
        <v>0</v>
      </c>
      <c r="Y269" s="575">
        <f>'R.P. SEMANAL'!Z269</f>
        <v>0</v>
      </c>
      <c r="Z269" s="565">
        <f t="shared" si="159"/>
        <v>0</v>
      </c>
      <c r="AA269" s="565">
        <f t="shared" si="160"/>
        <v>0</v>
      </c>
      <c r="AB269" s="575">
        <f>'R.P. SEMANAL'!AB269</f>
        <v>0</v>
      </c>
      <c r="AC269" s="565">
        <f t="shared" si="161"/>
        <v>0</v>
      </c>
      <c r="AD269" s="565">
        <f t="shared" si="162"/>
        <v>0</v>
      </c>
      <c r="AE269" s="575">
        <f>'R.P. SEMANAL'!AD269</f>
        <v>0</v>
      </c>
      <c r="AF269" s="565">
        <f t="shared" si="163"/>
        <v>0</v>
      </c>
      <c r="AG269" s="565">
        <f t="shared" si="164"/>
        <v>0</v>
      </c>
      <c r="AH269" s="575">
        <f>'R.P. SEMANAL'!AF269</f>
        <v>0</v>
      </c>
      <c r="AI269" s="565">
        <f t="shared" si="165"/>
        <v>0</v>
      </c>
      <c r="AJ269" s="565">
        <f t="shared" si="166"/>
        <v>0</v>
      </c>
      <c r="AK269" s="575">
        <f>'R.P. SEMANAL'!AH269</f>
        <v>0</v>
      </c>
      <c r="AL269" s="565">
        <f t="shared" si="167"/>
        <v>0</v>
      </c>
      <c r="AM269" s="565">
        <f t="shared" si="168"/>
        <v>0</v>
      </c>
      <c r="AN269" s="575">
        <f>'R.P. SEMANAL'!AJ269</f>
        <v>0</v>
      </c>
      <c r="AO269" s="565">
        <f t="shared" si="146"/>
        <v>0</v>
      </c>
      <c r="AP269" s="565">
        <f t="shared" si="169"/>
        <v>0</v>
      </c>
      <c r="AQ269" s="575">
        <f>'R.P. SEMANAL'!AL269</f>
        <v>0</v>
      </c>
      <c r="AR269" s="565">
        <f t="shared" si="170"/>
        <v>0</v>
      </c>
      <c r="AS269" s="565">
        <f t="shared" si="171"/>
        <v>0</v>
      </c>
      <c r="AT269" s="575">
        <f>'R.P. SEMANAL'!AN269</f>
        <v>0</v>
      </c>
      <c r="AU269" s="565">
        <f t="shared" si="172"/>
        <v>0</v>
      </c>
      <c r="AV269" s="565">
        <f t="shared" si="173"/>
        <v>0</v>
      </c>
      <c r="AW269" s="575">
        <f>'R.P. SEMANAL'!AP269</f>
        <v>0</v>
      </c>
      <c r="AX269" s="636">
        <f t="shared" si="174"/>
        <v>0</v>
      </c>
      <c r="AY269" s="775">
        <f t="shared" si="175"/>
        <v>0</v>
      </c>
      <c r="AZ269" s="847">
        <f t="shared" si="143"/>
        <v>0</v>
      </c>
      <c r="BA269" s="846">
        <f t="shared" si="143"/>
        <v>0</v>
      </c>
      <c r="BB269" s="849">
        <f t="shared" ref="BB269:BB271" si="176">BA269-AZ269</f>
        <v>0</v>
      </c>
      <c r="BC269" s="782"/>
      <c r="BD269" s="633">
        <f>'R.P. SEMANAL'!BZ269</f>
        <v>0</v>
      </c>
      <c r="BE269" s="633">
        <f>'R.P. SEMANAL'!CB269</f>
        <v>0</v>
      </c>
      <c r="BF269" s="633">
        <f>'R.P. SEMANAL'!CD269</f>
        <v>0</v>
      </c>
      <c r="BG269" s="633">
        <f>'R.P. SEMANAL'!CF269</f>
        <v>0</v>
      </c>
      <c r="BH269" s="633">
        <f>'R.P. SEMANAL'!CH269</f>
        <v>0</v>
      </c>
      <c r="BI269" s="633">
        <f>'R.P. SEMANAL'!CJ269</f>
        <v>0</v>
      </c>
      <c r="BJ269" s="633">
        <f>'R.P. SEMANAL'!CL269</f>
        <v>0</v>
      </c>
      <c r="BK269" s="633">
        <f>'R.P. SEMANAL'!CN269</f>
        <v>0</v>
      </c>
      <c r="BL269" s="633">
        <f>'R.P. SEMANAL'!CP269</f>
        <v>0</v>
      </c>
      <c r="BM269" s="858">
        <f>SUM(BD269:BL269)</f>
        <v>0</v>
      </c>
      <c r="BN269" s="1018" t="str">
        <f>IF('R.P. SEMANAL'!CX269="","",'R.P. SEMANAL'!CX269)</f>
        <v/>
      </c>
      <c r="BO269" s="1019"/>
      <c r="BP269" s="1020"/>
    </row>
    <row r="270" spans="1:68" ht="22.5" customHeight="1" x14ac:dyDescent="0.2">
      <c r="A270" s="1027"/>
      <c r="B270" s="862" t="str">
        <f>IF('R.P. SEMANAL'!J270="","",'R.P. SEMANAL'!J270)</f>
        <v/>
      </c>
      <c r="C270" s="577" t="str">
        <f>IF('R.P. SEMANAL'!K270="","",'R.P. SEMANAL'!K270)</f>
        <v/>
      </c>
      <c r="D270" s="575">
        <f>'R.P. SEMANAL'!L270</f>
        <v>0</v>
      </c>
      <c r="E270" s="576">
        <f t="shared" si="147"/>
        <v>0</v>
      </c>
      <c r="F270" s="576">
        <f t="shared" si="148"/>
        <v>0</v>
      </c>
      <c r="G270" s="575">
        <f>'R.P. SEMANAL'!N270</f>
        <v>0</v>
      </c>
      <c r="H270" s="565">
        <f t="shared" si="149"/>
        <v>0</v>
      </c>
      <c r="I270" s="565">
        <f t="shared" si="150"/>
        <v>0</v>
      </c>
      <c r="J270" s="575">
        <f>'R.P. SEMANAL'!P270</f>
        <v>0</v>
      </c>
      <c r="K270" s="565">
        <f t="shared" si="151"/>
        <v>0</v>
      </c>
      <c r="L270" s="565">
        <f t="shared" si="152"/>
        <v>0</v>
      </c>
      <c r="M270" s="575">
        <f>'R.P. SEMANAL'!R270</f>
        <v>0</v>
      </c>
      <c r="N270" s="565">
        <f>M270*$N$272</f>
        <v>0</v>
      </c>
      <c r="O270" s="565">
        <f t="shared" si="153"/>
        <v>0</v>
      </c>
      <c r="P270" s="575">
        <f>'R.P. SEMANAL'!T270</f>
        <v>0</v>
      </c>
      <c r="Q270" s="565">
        <f t="shared" si="154"/>
        <v>0</v>
      </c>
      <c r="R270" s="565">
        <f t="shared" si="155"/>
        <v>0</v>
      </c>
      <c r="S270" s="575">
        <f>'R.P. SEMANAL'!V270</f>
        <v>0</v>
      </c>
      <c r="T270" s="835">
        <f t="shared" si="156"/>
        <v>0</v>
      </c>
      <c r="U270" s="835">
        <f t="shared" si="157"/>
        <v>0</v>
      </c>
      <c r="V270" s="575">
        <f>'R.P. SEMANAL'!X270</f>
        <v>0</v>
      </c>
      <c r="W270" s="565">
        <f>V270*$W$272</f>
        <v>0</v>
      </c>
      <c r="X270" s="565">
        <f t="shared" si="158"/>
        <v>0</v>
      </c>
      <c r="Y270" s="575">
        <f>'R.P. SEMANAL'!Z270</f>
        <v>0</v>
      </c>
      <c r="Z270" s="565">
        <f t="shared" si="159"/>
        <v>0</v>
      </c>
      <c r="AA270" s="565">
        <f t="shared" si="160"/>
        <v>0</v>
      </c>
      <c r="AB270" s="575">
        <f>'R.P. SEMANAL'!AB270</f>
        <v>0</v>
      </c>
      <c r="AC270" s="565">
        <f t="shared" si="161"/>
        <v>0</v>
      </c>
      <c r="AD270" s="565">
        <f t="shared" si="162"/>
        <v>0</v>
      </c>
      <c r="AE270" s="575">
        <f>'R.P. SEMANAL'!AD270</f>
        <v>0</v>
      </c>
      <c r="AF270" s="565">
        <f t="shared" si="163"/>
        <v>0</v>
      </c>
      <c r="AG270" s="565">
        <f t="shared" si="164"/>
        <v>0</v>
      </c>
      <c r="AH270" s="575">
        <f>'R.P. SEMANAL'!AF270</f>
        <v>0</v>
      </c>
      <c r="AI270" s="565">
        <f t="shared" si="165"/>
        <v>0</v>
      </c>
      <c r="AJ270" s="565">
        <f t="shared" si="166"/>
        <v>0</v>
      </c>
      <c r="AK270" s="575">
        <f>'R.P. SEMANAL'!AH270</f>
        <v>0</v>
      </c>
      <c r="AL270" s="565">
        <f t="shared" si="167"/>
        <v>0</v>
      </c>
      <c r="AM270" s="565">
        <f t="shared" si="168"/>
        <v>0</v>
      </c>
      <c r="AN270" s="575">
        <f>'R.P. SEMANAL'!AJ270</f>
        <v>0</v>
      </c>
      <c r="AO270" s="565">
        <f>AN270*$AO$272</f>
        <v>0</v>
      </c>
      <c r="AP270" s="565">
        <f t="shared" si="169"/>
        <v>0</v>
      </c>
      <c r="AQ270" s="575">
        <f>'R.P. SEMANAL'!AL270</f>
        <v>0</v>
      </c>
      <c r="AR270" s="565">
        <f t="shared" si="170"/>
        <v>0</v>
      </c>
      <c r="AS270" s="565">
        <f t="shared" si="171"/>
        <v>0</v>
      </c>
      <c r="AT270" s="575">
        <f>'R.P. SEMANAL'!AN270</f>
        <v>0</v>
      </c>
      <c r="AU270" s="565">
        <f t="shared" si="172"/>
        <v>0</v>
      </c>
      <c r="AV270" s="565">
        <f t="shared" si="173"/>
        <v>0</v>
      </c>
      <c r="AW270" s="575">
        <f>'R.P. SEMANAL'!AP270</f>
        <v>0</v>
      </c>
      <c r="AX270" s="636">
        <f t="shared" si="174"/>
        <v>0</v>
      </c>
      <c r="AY270" s="775">
        <f t="shared" si="175"/>
        <v>0</v>
      </c>
      <c r="AZ270" s="847">
        <f t="shared" si="143"/>
        <v>0</v>
      </c>
      <c r="BA270" s="846">
        <f t="shared" si="143"/>
        <v>0</v>
      </c>
      <c r="BB270" s="849">
        <f t="shared" si="176"/>
        <v>0</v>
      </c>
      <c r="BC270" s="782"/>
      <c r="BD270" s="633">
        <f>'R.P. SEMANAL'!BZ270</f>
        <v>0</v>
      </c>
      <c r="BE270" s="633">
        <f>'R.P. SEMANAL'!CB270</f>
        <v>0</v>
      </c>
      <c r="BF270" s="633">
        <f>'R.P. SEMANAL'!CD270</f>
        <v>0</v>
      </c>
      <c r="BG270" s="633">
        <f>'R.P. SEMANAL'!CF270</f>
        <v>0</v>
      </c>
      <c r="BH270" s="633">
        <f>'R.P. SEMANAL'!CH270</f>
        <v>0</v>
      </c>
      <c r="BI270" s="633">
        <f>'R.P. SEMANAL'!CJ270</f>
        <v>0</v>
      </c>
      <c r="BJ270" s="633">
        <f>'R.P. SEMANAL'!CL270</f>
        <v>0</v>
      </c>
      <c r="BK270" s="633">
        <f>'R.P. SEMANAL'!CN270</f>
        <v>0</v>
      </c>
      <c r="BL270" s="633">
        <f>'R.P. SEMANAL'!CP270</f>
        <v>0</v>
      </c>
      <c r="BM270" s="858">
        <f>SUM(BD270:BL270)</f>
        <v>0</v>
      </c>
      <c r="BN270" s="1018" t="str">
        <f>IF('R.P. SEMANAL'!CX270="","",'R.P. SEMANAL'!CX270)</f>
        <v/>
      </c>
      <c r="BO270" s="1019"/>
      <c r="BP270" s="1020"/>
    </row>
    <row r="271" spans="1:68" ht="22.5" customHeight="1" thickBot="1" x14ac:dyDescent="0.25">
      <c r="A271" s="1027"/>
      <c r="B271" s="863" t="str">
        <f>IF('R.P. SEMANAL'!J271="","",'R.P. SEMANAL'!J271)</f>
        <v/>
      </c>
      <c r="C271" s="655" t="str">
        <f>IF('R.P. SEMANAL'!K271="","",'R.P. SEMANAL'!K271)</f>
        <v/>
      </c>
      <c r="D271" s="656">
        <f>'R.P. SEMANAL'!L271</f>
        <v>0</v>
      </c>
      <c r="E271" s="576">
        <f t="shared" si="147"/>
        <v>0</v>
      </c>
      <c r="F271" s="576">
        <f t="shared" si="148"/>
        <v>0</v>
      </c>
      <c r="G271" s="656">
        <f>'R.P. SEMANAL'!N271</f>
        <v>0</v>
      </c>
      <c r="H271" s="565">
        <f t="shared" si="149"/>
        <v>0</v>
      </c>
      <c r="I271" s="565">
        <f t="shared" si="150"/>
        <v>0</v>
      </c>
      <c r="J271" s="656">
        <f>'R.P. SEMANAL'!P271</f>
        <v>0</v>
      </c>
      <c r="K271" s="565">
        <f t="shared" si="151"/>
        <v>0</v>
      </c>
      <c r="L271" s="565">
        <f t="shared" si="152"/>
        <v>0</v>
      </c>
      <c r="M271" s="656">
        <f>'R.P. SEMANAL'!R271</f>
        <v>0</v>
      </c>
      <c r="N271" s="565">
        <f>M271*$N$272</f>
        <v>0</v>
      </c>
      <c r="O271" s="565">
        <f t="shared" si="153"/>
        <v>0</v>
      </c>
      <c r="P271" s="656">
        <f>'R.P. SEMANAL'!T271</f>
        <v>0</v>
      </c>
      <c r="Q271" s="565">
        <f t="shared" si="154"/>
        <v>0</v>
      </c>
      <c r="R271" s="565">
        <f t="shared" si="155"/>
        <v>0</v>
      </c>
      <c r="S271" s="656">
        <f>'R.P. SEMANAL'!V271</f>
        <v>0</v>
      </c>
      <c r="T271" s="835">
        <f t="shared" si="156"/>
        <v>0</v>
      </c>
      <c r="U271" s="836">
        <f t="shared" si="157"/>
        <v>0</v>
      </c>
      <c r="V271" s="656">
        <f>'R.P. SEMANAL'!X271</f>
        <v>0</v>
      </c>
      <c r="W271" s="565">
        <f>V271*$W$272</f>
        <v>0</v>
      </c>
      <c r="X271" s="565">
        <f t="shared" si="158"/>
        <v>0</v>
      </c>
      <c r="Y271" s="656">
        <f>'R.P. SEMANAL'!Z271</f>
        <v>0</v>
      </c>
      <c r="Z271" s="565">
        <f t="shared" si="159"/>
        <v>0</v>
      </c>
      <c r="AA271" s="565">
        <f t="shared" si="160"/>
        <v>0</v>
      </c>
      <c r="AB271" s="656">
        <f>'R.P. SEMANAL'!AB271</f>
        <v>0</v>
      </c>
      <c r="AC271" s="565">
        <f t="shared" si="161"/>
        <v>0</v>
      </c>
      <c r="AD271" s="565">
        <f t="shared" si="162"/>
        <v>0</v>
      </c>
      <c r="AE271" s="656">
        <f>'R.P. SEMANAL'!AD271</f>
        <v>0</v>
      </c>
      <c r="AF271" s="565">
        <f t="shared" si="163"/>
        <v>0</v>
      </c>
      <c r="AG271" s="565">
        <f t="shared" si="164"/>
        <v>0</v>
      </c>
      <c r="AH271" s="656">
        <f>'R.P. SEMANAL'!AF271</f>
        <v>0</v>
      </c>
      <c r="AI271" s="565">
        <f t="shared" si="165"/>
        <v>0</v>
      </c>
      <c r="AJ271" s="565">
        <f t="shared" si="166"/>
        <v>0</v>
      </c>
      <c r="AK271" s="656">
        <f>'R.P. SEMANAL'!AH271</f>
        <v>0</v>
      </c>
      <c r="AL271" s="565">
        <f t="shared" si="167"/>
        <v>0</v>
      </c>
      <c r="AM271" s="565">
        <f t="shared" si="168"/>
        <v>0</v>
      </c>
      <c r="AN271" s="656">
        <f>'R.P. SEMANAL'!AJ271</f>
        <v>0</v>
      </c>
      <c r="AO271" s="565">
        <f>AN271*$AO$272</f>
        <v>0</v>
      </c>
      <c r="AP271" s="565">
        <f t="shared" si="169"/>
        <v>0</v>
      </c>
      <c r="AQ271" s="656">
        <f>'R.P. SEMANAL'!AL271</f>
        <v>0</v>
      </c>
      <c r="AR271" s="565">
        <f t="shared" si="170"/>
        <v>0</v>
      </c>
      <c r="AS271" s="565">
        <f t="shared" si="171"/>
        <v>0</v>
      </c>
      <c r="AT271" s="656">
        <f>'R.P. SEMANAL'!AN271</f>
        <v>0</v>
      </c>
      <c r="AU271" s="565">
        <f t="shared" si="172"/>
        <v>0</v>
      </c>
      <c r="AV271" s="565">
        <f t="shared" si="173"/>
        <v>0</v>
      </c>
      <c r="AW271" s="656">
        <f>'R.P. SEMANAL'!AP271</f>
        <v>0</v>
      </c>
      <c r="AX271" s="636">
        <f t="shared" si="174"/>
        <v>0</v>
      </c>
      <c r="AY271" s="775">
        <f t="shared" si="175"/>
        <v>0</v>
      </c>
      <c r="AZ271" s="848">
        <f t="shared" si="143"/>
        <v>0</v>
      </c>
      <c r="BA271" s="846">
        <f t="shared" si="143"/>
        <v>0</v>
      </c>
      <c r="BB271" s="849">
        <f t="shared" si="176"/>
        <v>0</v>
      </c>
      <c r="BC271" s="782"/>
      <c r="BD271" s="648">
        <f>'R.P. SEMANAL'!BZ271</f>
        <v>0</v>
      </c>
      <c r="BE271" s="648">
        <f>'R.P. SEMANAL'!CB271</f>
        <v>0</v>
      </c>
      <c r="BF271" s="648">
        <f>'R.P. SEMANAL'!CD271</f>
        <v>0</v>
      </c>
      <c r="BG271" s="648">
        <f>'R.P. SEMANAL'!CF271</f>
        <v>0</v>
      </c>
      <c r="BH271" s="648">
        <f>'R.P. SEMANAL'!CH271</f>
        <v>0</v>
      </c>
      <c r="BI271" s="648">
        <f>'R.P. SEMANAL'!CJ271</f>
        <v>0</v>
      </c>
      <c r="BJ271" s="648">
        <f>'R.P. SEMANAL'!CL271</f>
        <v>0</v>
      </c>
      <c r="BK271" s="648">
        <f>'R.P. SEMANAL'!CN271</f>
        <v>0</v>
      </c>
      <c r="BL271" s="648">
        <f>'R.P. SEMANAL'!CP271</f>
        <v>0</v>
      </c>
      <c r="BM271" s="859">
        <f>SUM(BD271:BL271)</f>
        <v>0</v>
      </c>
      <c r="BN271" s="1021" t="str">
        <f>IF('R.P. SEMANAL'!CX271="","",'R.P. SEMANAL'!CX271)</f>
        <v/>
      </c>
      <c r="BO271" s="1022"/>
      <c r="BP271" s="1023"/>
    </row>
    <row r="272" spans="1:68" s="1" customFormat="1" ht="22.5" customHeight="1" thickBot="1" x14ac:dyDescent="0.3">
      <c r="A272" s="658" t="s">
        <v>286</v>
      </c>
      <c r="B272" s="658"/>
      <c r="C272" s="658"/>
      <c r="D272" s="659">
        <f>SUM(D11:D45)</f>
        <v>35</v>
      </c>
      <c r="E272" s="660">
        <f>'BD GRAL 2'!E3</f>
        <v>400</v>
      </c>
      <c r="F272" s="786">
        <f>'TAB. CHETU 2018'!O4</f>
        <v>341.09643651701998</v>
      </c>
      <c r="G272" s="659">
        <f>SUM(G11:G45)</f>
        <v>35</v>
      </c>
      <c r="H272" s="660">
        <f>'BD GRAL 2'!E4</f>
        <v>300</v>
      </c>
      <c r="I272" s="786">
        <f>'TAB. CHETU 2018'!O10</f>
        <v>395.53154629478229</v>
      </c>
      <c r="J272" s="659">
        <f>SUM(J11:J45)</f>
        <v>35</v>
      </c>
      <c r="K272" s="660">
        <f>'BD GRAL 2'!E5</f>
        <v>2000</v>
      </c>
      <c r="L272" s="786">
        <f>'TAB. CHETU 2018'!O5</f>
        <v>4416.146452408203</v>
      </c>
      <c r="M272" s="659">
        <f>SUM(M11:M45)</f>
        <v>11</v>
      </c>
      <c r="N272" s="660">
        <f>'BD GRAL 2'!E6</f>
        <v>1300</v>
      </c>
      <c r="O272" s="785">
        <v>0</v>
      </c>
      <c r="P272" s="659">
        <f>SUM(P11:P45)</f>
        <v>11</v>
      </c>
      <c r="Q272" s="660">
        <f>'BD GRAL 2'!E7</f>
        <v>200</v>
      </c>
      <c r="R272" s="786">
        <f>'TAB. CHETU 2018'!O9</f>
        <v>395.53154629478229</v>
      </c>
      <c r="S272" s="659">
        <f>SUM(S11:S45)</f>
        <v>8</v>
      </c>
      <c r="T272" s="660">
        <f>'BD GRAL 2'!E8</f>
        <v>2000</v>
      </c>
      <c r="U272" s="785">
        <v>0</v>
      </c>
      <c r="V272" s="659">
        <f>SUM(V11:V45)</f>
        <v>7</v>
      </c>
      <c r="W272" s="660">
        <f>'BD GRAL 2'!E9</f>
        <v>2700</v>
      </c>
      <c r="X272" s="786">
        <f>'TAB. CHETU 2018'!O6</f>
        <v>7914.2523703582565</v>
      </c>
      <c r="Y272" s="659">
        <f>SUM(Y11:Y45)</f>
        <v>0</v>
      </c>
      <c r="Z272" s="660">
        <f>'BD GRAL 2'!E10</f>
        <v>5600</v>
      </c>
      <c r="AA272" s="786">
        <f>'TAB. CHETU 2018'!O7</f>
        <v>5773.2893095510599</v>
      </c>
      <c r="AB272" s="659">
        <f>SUM(AB11:AB45)</f>
        <v>0</v>
      </c>
      <c r="AC272" s="660">
        <f>'BD GRAL 2'!E11</f>
        <v>100</v>
      </c>
      <c r="AD272" s="785">
        <v>0</v>
      </c>
      <c r="AE272" s="659">
        <f>SUM(AE11:AE45)</f>
        <v>0</v>
      </c>
      <c r="AF272" s="660">
        <f>'BD GRAL 2'!E12</f>
        <v>800</v>
      </c>
      <c r="AG272" s="786">
        <f>'TAB. CHETU 2018'!O14</f>
        <v>791.06309258956458</v>
      </c>
      <c r="AH272" s="659">
        <f>SUM(AH11:AH45)</f>
        <v>0</v>
      </c>
      <c r="AI272" s="660">
        <f>'BD GRAL 2'!E13</f>
        <v>600</v>
      </c>
      <c r="AJ272" s="786">
        <f>'TAB. CHETU 2018'!O12</f>
        <v>566.07976455329231</v>
      </c>
      <c r="AK272" s="659">
        <f>SUM(AK11:AK45)</f>
        <v>0</v>
      </c>
      <c r="AL272" s="660">
        <f>'BD GRAL 2'!E14</f>
        <v>500</v>
      </c>
      <c r="AM272" s="786">
        <f>'TAB. CHETU 2018'!O11</f>
        <v>791.06309258956458</v>
      </c>
      <c r="AN272" s="659">
        <f>SUM(AN11:AN45)</f>
        <v>0</v>
      </c>
      <c r="AO272" s="660">
        <f>'BD GRAL 2'!E15</f>
        <v>1500</v>
      </c>
      <c r="AP272" s="786">
        <f>'TAB. CHETU 2018'!O8</f>
        <v>849.11964682993835</v>
      </c>
      <c r="AQ272" s="659">
        <f>SUM(AQ11:AQ45)</f>
        <v>0</v>
      </c>
      <c r="AR272" s="660">
        <f>'BD GRAL 2'!E16</f>
        <v>1000</v>
      </c>
      <c r="AS272" s="786">
        <f>'TAB. CHETU 2018'!O13</f>
        <v>6266.8267420135317</v>
      </c>
      <c r="AT272" s="659">
        <f>SUM(AT11:AT45)</f>
        <v>0</v>
      </c>
      <c r="AU272" s="660">
        <f>'BD GRAL 2'!E17</f>
        <v>300</v>
      </c>
      <c r="AV272" s="785">
        <v>0</v>
      </c>
      <c r="AW272" s="659">
        <f>SUM(AW11:AW45)</f>
        <v>0</v>
      </c>
      <c r="AX272" s="660">
        <f>'BD GRAL 2'!E18</f>
        <v>200</v>
      </c>
      <c r="AY272" s="793">
        <f>'TAB. CHETU 2018'!O15</f>
        <v>1500</v>
      </c>
      <c r="AZ272" s="799">
        <f t="shared" ref="AZ272:BA277" si="177">E272+H272+K272+N272+Q272+T272+W272+Z272+AC272+AF272+AI272+AL272+AO272+AR272+AU272+AX272</f>
        <v>19500</v>
      </c>
      <c r="BA272" s="787">
        <f t="shared" si="177"/>
        <v>29999.999999999993</v>
      </c>
      <c r="BB272" s="788">
        <f>BA272-AZ272</f>
        <v>10499.999999999993</v>
      </c>
      <c r="BC272" s="783"/>
      <c r="BD272" s="661">
        <f>SUM(BD11:BD271)</f>
        <v>13000</v>
      </c>
      <c r="BE272" s="661">
        <f t="shared" ref="BE272:BM272" si="178">SUM(BE11:BE271)</f>
        <v>0</v>
      </c>
      <c r="BF272" s="661">
        <f t="shared" si="178"/>
        <v>0</v>
      </c>
      <c r="BG272" s="661">
        <f t="shared" si="178"/>
        <v>800</v>
      </c>
      <c r="BH272" s="661">
        <f t="shared" si="178"/>
        <v>5120</v>
      </c>
      <c r="BI272" s="661">
        <f t="shared" si="178"/>
        <v>0</v>
      </c>
      <c r="BJ272" s="661">
        <f t="shared" si="178"/>
        <v>0</v>
      </c>
      <c r="BK272" s="661">
        <f t="shared" si="178"/>
        <v>0</v>
      </c>
      <c r="BL272" s="661">
        <f t="shared" si="178"/>
        <v>0</v>
      </c>
      <c r="BM272" s="860">
        <f t="shared" si="178"/>
        <v>18920</v>
      </c>
      <c r="BN272" s="1015" t="str">
        <f>IF('R.P. SEMANAL'!CX272="","",'R.P. SEMANAL'!CX272)</f>
        <v/>
      </c>
      <c r="BO272" s="1016"/>
      <c r="BP272" s="1017"/>
    </row>
    <row r="273" spans="1:65" s="1" customFormat="1" ht="22.5" customHeight="1" thickTop="1" thickBot="1" x14ac:dyDescent="0.3">
      <c r="A273" s="541" t="s">
        <v>163</v>
      </c>
      <c r="B273" s="541"/>
      <c r="C273" s="541"/>
      <c r="D273" s="536">
        <f>D272</f>
        <v>35</v>
      </c>
      <c r="E273" s="566">
        <f>D272*E272</f>
        <v>14000</v>
      </c>
      <c r="F273" s="586">
        <f>D272*F272</f>
        <v>11938.3752780957</v>
      </c>
      <c r="G273" s="536">
        <f>G272</f>
        <v>35</v>
      </c>
      <c r="H273" s="566">
        <f>G272*H272</f>
        <v>10500</v>
      </c>
      <c r="I273" s="586">
        <f>G272*I272</f>
        <v>13843.604120317381</v>
      </c>
      <c r="J273" s="536">
        <f>J272</f>
        <v>35</v>
      </c>
      <c r="K273" s="566">
        <f>J272*K272</f>
        <v>70000</v>
      </c>
      <c r="L273" s="586">
        <f>J272*L272</f>
        <v>154565.12583428712</v>
      </c>
      <c r="M273" s="536">
        <f>M272</f>
        <v>11</v>
      </c>
      <c r="N273" s="566">
        <f>M272*N272</f>
        <v>14300</v>
      </c>
      <c r="O273" s="586">
        <f>M272*O272</f>
        <v>0</v>
      </c>
      <c r="P273" s="536">
        <f>P272</f>
        <v>11</v>
      </c>
      <c r="Q273" s="566">
        <f>P272*Q272</f>
        <v>2200</v>
      </c>
      <c r="R273" s="586">
        <f>P272*R272</f>
        <v>4350.8470092426051</v>
      </c>
      <c r="S273" s="536">
        <f>S272</f>
        <v>8</v>
      </c>
      <c r="T273" s="566">
        <f>S272*T272</f>
        <v>16000</v>
      </c>
      <c r="U273" s="586">
        <f>S272*U272</f>
        <v>0</v>
      </c>
      <c r="V273" s="536">
        <f>V272</f>
        <v>7</v>
      </c>
      <c r="W273" s="566">
        <f>V272*W272</f>
        <v>18900</v>
      </c>
      <c r="X273" s="586">
        <f>V272*X272</f>
        <v>55399.766592507796</v>
      </c>
      <c r="Y273" s="536">
        <f>Y272</f>
        <v>0</v>
      </c>
      <c r="Z273" s="566">
        <f>Y272*Z272</f>
        <v>0</v>
      </c>
      <c r="AA273" s="586">
        <f>Y272*AA272</f>
        <v>0</v>
      </c>
      <c r="AB273" s="536">
        <f>AB272</f>
        <v>0</v>
      </c>
      <c r="AC273" s="566">
        <f>AB272*AC272</f>
        <v>0</v>
      </c>
      <c r="AD273" s="586">
        <f>AB272*AD272</f>
        <v>0</v>
      </c>
      <c r="AE273" s="536">
        <f>AE272</f>
        <v>0</v>
      </c>
      <c r="AF273" s="566">
        <f>AE272*AF272</f>
        <v>0</v>
      </c>
      <c r="AG273" s="586">
        <f>AE272*AG272</f>
        <v>0</v>
      </c>
      <c r="AH273" s="536">
        <f>AH272</f>
        <v>0</v>
      </c>
      <c r="AI273" s="566">
        <f>AH272*AI272</f>
        <v>0</v>
      </c>
      <c r="AJ273" s="586">
        <f>AH272*AJ272</f>
        <v>0</v>
      </c>
      <c r="AK273" s="536">
        <f>AK272</f>
        <v>0</v>
      </c>
      <c r="AL273" s="566">
        <f>AK272*AL272</f>
        <v>0</v>
      </c>
      <c r="AM273" s="586">
        <f>AK272*AM272</f>
        <v>0</v>
      </c>
      <c r="AN273" s="536">
        <f>AN272</f>
        <v>0</v>
      </c>
      <c r="AO273" s="566">
        <f>AN272*AO272</f>
        <v>0</v>
      </c>
      <c r="AP273" s="586">
        <f>AN272*AP272</f>
        <v>0</v>
      </c>
      <c r="AQ273" s="536">
        <f>AQ272</f>
        <v>0</v>
      </c>
      <c r="AR273" s="566">
        <f>AQ272*AR272</f>
        <v>0</v>
      </c>
      <c r="AS273" s="586">
        <f>AQ272*AS272</f>
        <v>0</v>
      </c>
      <c r="AT273" s="536">
        <f>AT272</f>
        <v>0</v>
      </c>
      <c r="AU273" s="566">
        <f>AT272*AU272</f>
        <v>0</v>
      </c>
      <c r="AV273" s="586">
        <f>AT272*AV272</f>
        <v>0</v>
      </c>
      <c r="AW273" s="536">
        <f>AW272</f>
        <v>0</v>
      </c>
      <c r="AX273" s="566">
        <f>AW272*AX272</f>
        <v>0</v>
      </c>
      <c r="AY273" s="779">
        <f>AW272*AY272</f>
        <v>0</v>
      </c>
      <c r="AZ273" s="800">
        <f t="shared" si="177"/>
        <v>145900</v>
      </c>
      <c r="BA273" s="789">
        <f t="shared" si="177"/>
        <v>240097.71883445058</v>
      </c>
      <c r="BB273" s="790">
        <f>BA273-AZ273</f>
        <v>94197.718834450585</v>
      </c>
      <c r="BC273" s="635"/>
      <c r="BD273" s="220"/>
      <c r="BE273" s="220"/>
      <c r="BF273" s="220"/>
      <c r="BG273" s="220"/>
      <c r="BH273" s="220"/>
      <c r="BI273" s="649"/>
      <c r="BJ273" s="649"/>
      <c r="BK273" s="649"/>
      <c r="BL273" s="649"/>
      <c r="BM273" s="220"/>
    </row>
    <row r="274" spans="1:65" s="145" customFormat="1" ht="22.5" customHeight="1" thickBot="1" x14ac:dyDescent="0.3">
      <c r="A274" s="545" t="str">
        <f>'ACU. SEMANAL'!BY49</f>
        <v>M.O PRESUPUESTO GENERAL</v>
      </c>
      <c r="B274" s="796"/>
      <c r="C274" s="797"/>
      <c r="D274" s="806">
        <f>$AB$5</f>
        <v>35</v>
      </c>
      <c r="E274" s="798">
        <f>$AB$5*E272</f>
        <v>14000</v>
      </c>
      <c r="F274" s="586">
        <f>$AB$5*F272</f>
        <v>11938.3752780957</v>
      </c>
      <c r="G274" s="806">
        <f>$AB$5</f>
        <v>35</v>
      </c>
      <c r="H274" s="798">
        <f>$AB$5*H272</f>
        <v>10500</v>
      </c>
      <c r="I274" s="586">
        <f>$AB$5*I272</f>
        <v>13843.604120317381</v>
      </c>
      <c r="J274" s="806">
        <f>$AB$5</f>
        <v>35</v>
      </c>
      <c r="K274" s="798">
        <f>$AB$5*K272</f>
        <v>70000</v>
      </c>
      <c r="L274" s="586">
        <f>$AB$5*L272</f>
        <v>154565.12583428712</v>
      </c>
      <c r="M274" s="806">
        <f>$AB$5</f>
        <v>35</v>
      </c>
      <c r="N274" s="798">
        <f>$AB$5*N272</f>
        <v>45500</v>
      </c>
      <c r="O274" s="586">
        <f>$AB$5*O272</f>
        <v>0</v>
      </c>
      <c r="P274" s="806">
        <f>$AB$5</f>
        <v>35</v>
      </c>
      <c r="Q274" s="798">
        <f>$AB$5*Q272</f>
        <v>7000</v>
      </c>
      <c r="R274" s="586">
        <f>$AB$5*R272</f>
        <v>13843.604120317381</v>
      </c>
      <c r="S274" s="806">
        <f>$AB$5</f>
        <v>35</v>
      </c>
      <c r="T274" s="798">
        <f>$AB$5*T272</f>
        <v>70000</v>
      </c>
      <c r="U274" s="586">
        <f>$AB$5*U272</f>
        <v>0</v>
      </c>
      <c r="V274" s="806">
        <f>$AB$5</f>
        <v>35</v>
      </c>
      <c r="W274" s="798">
        <f>$AB$5*W272</f>
        <v>94500</v>
      </c>
      <c r="X274" s="586">
        <f>$AB$5*X272</f>
        <v>276998.83296253899</v>
      </c>
      <c r="Y274" s="806">
        <f>$AB$5</f>
        <v>35</v>
      </c>
      <c r="Z274" s="798">
        <f>$AB$5*Z272</f>
        <v>196000</v>
      </c>
      <c r="AA274" s="586">
        <f>$AB$5*AA272</f>
        <v>202065.12583428709</v>
      </c>
      <c r="AB274" s="806">
        <f>$AB$5</f>
        <v>35</v>
      </c>
      <c r="AC274" s="798">
        <f>$AB$5*AC272</f>
        <v>3500</v>
      </c>
      <c r="AD274" s="586">
        <f>$AB$5*AD272</f>
        <v>0</v>
      </c>
      <c r="AE274" s="806">
        <f>$AB$5</f>
        <v>35</v>
      </c>
      <c r="AF274" s="798">
        <f>$AB$5*AF272</f>
        <v>28000</v>
      </c>
      <c r="AG274" s="586">
        <f>$AB$5*AG272</f>
        <v>27687.208240634762</v>
      </c>
      <c r="AH274" s="806">
        <f>$AB$5</f>
        <v>35</v>
      </c>
      <c r="AI274" s="798">
        <f>$AB$5*AI272</f>
        <v>21000</v>
      </c>
      <c r="AJ274" s="586">
        <f>$AB$5*AJ272</f>
        <v>19812.791759365231</v>
      </c>
      <c r="AK274" s="806">
        <f>$AB$5</f>
        <v>35</v>
      </c>
      <c r="AL274" s="798">
        <f>$AB$5*AL272</f>
        <v>17500</v>
      </c>
      <c r="AM274" s="586">
        <f>$AB$5*AM272</f>
        <v>27687.208240634762</v>
      </c>
      <c r="AN274" s="806">
        <f>$AB$5</f>
        <v>35</v>
      </c>
      <c r="AO274" s="798">
        <f>$AB$5*AO272</f>
        <v>52500</v>
      </c>
      <c r="AP274" s="586">
        <f>$AB$5*AP272</f>
        <v>29719.187639047843</v>
      </c>
      <c r="AQ274" s="806">
        <f>$AB$5</f>
        <v>35</v>
      </c>
      <c r="AR274" s="798">
        <f>$AB$5*AR272</f>
        <v>35000</v>
      </c>
      <c r="AS274" s="586">
        <f>$AB$5*AS272</f>
        <v>219338.9359704736</v>
      </c>
      <c r="AT274" s="806">
        <f>$AB$5</f>
        <v>35</v>
      </c>
      <c r="AU274" s="798">
        <f>$AB$5*AU272</f>
        <v>10500</v>
      </c>
      <c r="AV274" s="586">
        <f>$AB$5*AV272</f>
        <v>0</v>
      </c>
      <c r="AW274" s="806">
        <f>$AB$5</f>
        <v>35</v>
      </c>
      <c r="AX274" s="798">
        <f>$AB$5*AX272</f>
        <v>7000</v>
      </c>
      <c r="AY274" s="586">
        <f>$AB$5*AY272</f>
        <v>52500</v>
      </c>
      <c r="AZ274" s="800">
        <f t="shared" si="177"/>
        <v>682500</v>
      </c>
      <c r="BA274" s="789">
        <f t="shared" si="177"/>
        <v>1049999.9999999998</v>
      </c>
      <c r="BB274" s="790">
        <f>BA274-AZ274</f>
        <v>367499.99999999977</v>
      </c>
      <c r="BC274" s="630"/>
      <c r="BD274" s="649"/>
      <c r="BH274" s="220"/>
      <c r="BI274" s="649"/>
      <c r="BJ274" s="649"/>
      <c r="BK274" s="649"/>
      <c r="BL274" s="649"/>
      <c r="BM274" s="649"/>
    </row>
    <row r="275" spans="1:65" s="145" customFormat="1" ht="22.5" customHeight="1" thickBot="1" x14ac:dyDescent="0.3">
      <c r="A275" s="670" t="str">
        <f>'ACU. SEMANAL'!BY50</f>
        <v>SALDOS</v>
      </c>
      <c r="B275" s="804"/>
      <c r="C275" s="804"/>
      <c r="D275" s="629">
        <f>D274-D273</f>
        <v>0</v>
      </c>
      <c r="E275" s="805">
        <f>E274-E273</f>
        <v>0</v>
      </c>
      <c r="F275" s="805">
        <f t="shared" ref="F275:AY275" si="179">F274-F273</f>
        <v>0</v>
      </c>
      <c r="G275" s="807">
        <f t="shared" si="179"/>
        <v>0</v>
      </c>
      <c r="H275" s="805">
        <f t="shared" si="179"/>
        <v>0</v>
      </c>
      <c r="I275" s="805">
        <f t="shared" si="179"/>
        <v>0</v>
      </c>
      <c r="J275" s="807">
        <f t="shared" si="179"/>
        <v>0</v>
      </c>
      <c r="K275" s="805">
        <f t="shared" si="179"/>
        <v>0</v>
      </c>
      <c r="L275" s="805">
        <f t="shared" si="179"/>
        <v>0</v>
      </c>
      <c r="M275" s="807">
        <f t="shared" si="179"/>
        <v>24</v>
      </c>
      <c r="N275" s="805">
        <f t="shared" si="179"/>
        <v>31200</v>
      </c>
      <c r="O275" s="805">
        <f t="shared" si="179"/>
        <v>0</v>
      </c>
      <c r="P275" s="807">
        <f t="shared" si="179"/>
        <v>24</v>
      </c>
      <c r="Q275" s="805">
        <f t="shared" si="179"/>
        <v>4800</v>
      </c>
      <c r="R275" s="805">
        <f t="shared" si="179"/>
        <v>9492.7571110747758</v>
      </c>
      <c r="S275" s="807">
        <f t="shared" si="179"/>
        <v>27</v>
      </c>
      <c r="T275" s="805">
        <f t="shared" si="179"/>
        <v>54000</v>
      </c>
      <c r="U275" s="805">
        <f t="shared" si="179"/>
        <v>0</v>
      </c>
      <c r="V275" s="807">
        <f t="shared" si="179"/>
        <v>28</v>
      </c>
      <c r="W275" s="805">
        <f t="shared" si="179"/>
        <v>75600</v>
      </c>
      <c r="X275" s="805">
        <f t="shared" si="179"/>
        <v>221599.06637003119</v>
      </c>
      <c r="Y275" s="807">
        <f t="shared" si="179"/>
        <v>35</v>
      </c>
      <c r="Z275" s="805">
        <f t="shared" si="179"/>
        <v>196000</v>
      </c>
      <c r="AA275" s="805">
        <f t="shared" si="179"/>
        <v>202065.12583428709</v>
      </c>
      <c r="AB275" s="807">
        <f t="shared" si="179"/>
        <v>35</v>
      </c>
      <c r="AC275" s="805">
        <f t="shared" si="179"/>
        <v>3500</v>
      </c>
      <c r="AD275" s="805">
        <f t="shared" si="179"/>
        <v>0</v>
      </c>
      <c r="AE275" s="807">
        <f t="shared" si="179"/>
        <v>35</v>
      </c>
      <c r="AF275" s="805">
        <f t="shared" si="179"/>
        <v>28000</v>
      </c>
      <c r="AG275" s="805">
        <f t="shared" si="179"/>
        <v>27687.208240634762</v>
      </c>
      <c r="AH275" s="807">
        <f t="shared" si="179"/>
        <v>35</v>
      </c>
      <c r="AI275" s="805">
        <f t="shared" si="179"/>
        <v>21000</v>
      </c>
      <c r="AJ275" s="805">
        <f t="shared" si="179"/>
        <v>19812.791759365231</v>
      </c>
      <c r="AK275" s="807">
        <f t="shared" si="179"/>
        <v>35</v>
      </c>
      <c r="AL275" s="805">
        <f t="shared" si="179"/>
        <v>17500</v>
      </c>
      <c r="AM275" s="805">
        <f t="shared" si="179"/>
        <v>27687.208240634762</v>
      </c>
      <c r="AN275" s="807">
        <f t="shared" si="179"/>
        <v>35</v>
      </c>
      <c r="AO275" s="805">
        <f t="shared" si="179"/>
        <v>52500</v>
      </c>
      <c r="AP275" s="805">
        <f t="shared" si="179"/>
        <v>29719.187639047843</v>
      </c>
      <c r="AQ275" s="807">
        <f t="shared" si="179"/>
        <v>35</v>
      </c>
      <c r="AR275" s="805">
        <f t="shared" si="179"/>
        <v>35000</v>
      </c>
      <c r="AS275" s="805">
        <f t="shared" si="179"/>
        <v>219338.9359704736</v>
      </c>
      <c r="AT275" s="807">
        <f t="shared" si="179"/>
        <v>35</v>
      </c>
      <c r="AU275" s="805">
        <f t="shared" si="179"/>
        <v>10500</v>
      </c>
      <c r="AV275" s="805">
        <f t="shared" si="179"/>
        <v>0</v>
      </c>
      <c r="AW275" s="807">
        <f t="shared" si="179"/>
        <v>35</v>
      </c>
      <c r="AX275" s="805">
        <f t="shared" si="179"/>
        <v>7000</v>
      </c>
      <c r="AY275" s="805">
        <f t="shared" si="179"/>
        <v>52500</v>
      </c>
      <c r="AZ275" s="800">
        <f t="shared" si="177"/>
        <v>536600</v>
      </c>
      <c r="BA275" s="789">
        <f t="shared" si="177"/>
        <v>809902.28116554918</v>
      </c>
      <c r="BB275" s="790">
        <f>BA275-AZ275</f>
        <v>273302.28116554918</v>
      </c>
      <c r="BC275" s="630"/>
      <c r="BD275" s="649"/>
      <c r="BE275" s="795" t="s">
        <v>287</v>
      </c>
      <c r="BF275" s="649">
        <f>AZ272</f>
        <v>19500</v>
      </c>
      <c r="BG275" s="649">
        <f>BA272</f>
        <v>29999.999999999993</v>
      </c>
      <c r="BH275" s="220"/>
      <c r="BI275" s="649"/>
      <c r="BJ275" s="649"/>
      <c r="BK275" s="649"/>
      <c r="BL275" s="649"/>
      <c r="BM275" s="649"/>
    </row>
    <row r="276" spans="1:65" s="145" customFormat="1" ht="22.5" customHeight="1" thickBot="1" x14ac:dyDescent="0.3">
      <c r="A276" s="546" t="str">
        <f>'ACU. SEMANAL'!BY51</f>
        <v>AJUSTES MANUALES</v>
      </c>
      <c r="B276" s="587"/>
      <c r="C276" s="587"/>
      <c r="D276" s="627"/>
      <c r="E276" s="585">
        <f>'ACU. EDO. CUENTA'!B51</f>
        <v>0</v>
      </c>
      <c r="F276" s="540">
        <f>'ACU. EDO. CUENTA'!C51</f>
        <v>0</v>
      </c>
      <c r="G276" s="627"/>
      <c r="H276" s="628">
        <f>'ACU. EDO. CUENTA'!D51</f>
        <v>0</v>
      </c>
      <c r="I276" s="789">
        <f>'ACU. EDO. CUENTA'!E51</f>
        <v>0</v>
      </c>
      <c r="J276" s="627"/>
      <c r="K276" s="628">
        <f>'ACU. EDO. CUENTA'!F51</f>
        <v>0</v>
      </c>
      <c r="L276" s="789">
        <f>'ACU. EDO. CUENTA'!G51</f>
        <v>0</v>
      </c>
      <c r="M276" s="627"/>
      <c r="N276" s="628">
        <f>'ACU. EDO. CUENTA'!H51</f>
        <v>0</v>
      </c>
      <c r="O276" s="789">
        <f>'ACU. EDO. CUENTA'!I51</f>
        <v>0</v>
      </c>
      <c r="P276" s="627"/>
      <c r="Q276" s="628">
        <f>'ACU. EDO. CUENTA'!J51</f>
        <v>0</v>
      </c>
      <c r="R276" s="789">
        <f>'ACU. EDO. CUENTA'!K51</f>
        <v>0</v>
      </c>
      <c r="S276" s="627"/>
      <c r="T276" s="628">
        <f>'ACU. EDO. CUENTA'!L51</f>
        <v>0</v>
      </c>
      <c r="U276" s="789">
        <f>'ACU. EDO. CUENTA'!M51</f>
        <v>0</v>
      </c>
      <c r="V276" s="627"/>
      <c r="W276" s="628">
        <f>'ACU. EDO. CUENTA'!N51</f>
        <v>0</v>
      </c>
      <c r="X276" s="789">
        <f>'ACU. EDO. CUENTA'!O51</f>
        <v>0</v>
      </c>
      <c r="Y276" s="627"/>
      <c r="Z276" s="628">
        <f>'ACU. EDO. CUENTA'!P51</f>
        <v>0</v>
      </c>
      <c r="AA276" s="789">
        <f>'ACU. EDO. CUENTA'!Q51</f>
        <v>0</v>
      </c>
      <c r="AB276" s="627"/>
      <c r="AC276" s="628">
        <f>'ACU. EDO. CUENTA'!R51</f>
        <v>0</v>
      </c>
      <c r="AD276" s="789">
        <f>'ACU. EDO. CUENTA'!S51</f>
        <v>0</v>
      </c>
      <c r="AE276" s="662"/>
      <c r="AF276" s="628">
        <f>'ACU. EDO. CUENTA'!T51</f>
        <v>0</v>
      </c>
      <c r="AG276" s="789">
        <f>'ACU. EDO. CUENTA'!U51</f>
        <v>0</v>
      </c>
      <c r="AH276" s="627"/>
      <c r="AI276" s="628">
        <f>'ACU. EDO. CUENTA'!V51</f>
        <v>0</v>
      </c>
      <c r="AJ276" s="789">
        <f>'ACU. EDO. CUENTA'!W51</f>
        <v>0</v>
      </c>
      <c r="AK276" s="627"/>
      <c r="AL276" s="628">
        <f>'ACU. EDO. CUENTA'!X51</f>
        <v>0</v>
      </c>
      <c r="AM276" s="789">
        <f>'ACU. EDO. CUENTA'!Y51</f>
        <v>0</v>
      </c>
      <c r="AN276" s="627"/>
      <c r="AO276" s="628">
        <f>'ACU. EDO. CUENTA'!Z51</f>
        <v>0</v>
      </c>
      <c r="AP276" s="789">
        <f>'ACU. EDO. CUENTA'!AA51</f>
        <v>0</v>
      </c>
      <c r="AQ276" s="627"/>
      <c r="AR276" s="628">
        <f>'ACU. EDO. CUENTA'!AB51</f>
        <v>0</v>
      </c>
      <c r="AS276" s="789">
        <f>'ACU. EDO. CUENTA'!AC51</f>
        <v>0</v>
      </c>
      <c r="AT276" s="627"/>
      <c r="AU276" s="628">
        <f>'ACU. EDO. CUENTA'!AD51</f>
        <v>0</v>
      </c>
      <c r="AV276" s="789">
        <f>'ACU. EDO. CUENTA'!AE51</f>
        <v>0</v>
      </c>
      <c r="AW276" s="627"/>
      <c r="AX276" s="628">
        <f>'ACU. EDO. CUENTA'!AF51</f>
        <v>0</v>
      </c>
      <c r="AY276" s="789">
        <f>'ACU. EDO. CUENTA'!AG51</f>
        <v>0</v>
      </c>
      <c r="AZ276" s="801">
        <f t="shared" si="177"/>
        <v>0</v>
      </c>
      <c r="BA276" s="789">
        <f t="shared" si="177"/>
        <v>0</v>
      </c>
      <c r="BB276" s="850"/>
      <c r="BC276" s="631"/>
      <c r="BD276" s="649"/>
      <c r="BE276" s="795" t="s">
        <v>163</v>
      </c>
      <c r="BF276" s="649">
        <f>AZ273</f>
        <v>145900</v>
      </c>
      <c r="BG276" s="649">
        <f>BA273</f>
        <v>240097.71883445058</v>
      </c>
      <c r="BH276" s="649"/>
      <c r="BI276" s="649"/>
      <c r="BJ276" s="820" t="s">
        <v>142</v>
      </c>
      <c r="BK276" s="820" t="s">
        <v>290</v>
      </c>
      <c r="BL276" s="820" t="s">
        <v>226</v>
      </c>
      <c r="BM276" s="649"/>
    </row>
    <row r="277" spans="1:65" s="145" customFormat="1" ht="22.5" customHeight="1" thickBot="1" x14ac:dyDescent="0.3">
      <c r="A277" s="664" t="s">
        <v>289</v>
      </c>
      <c r="B277" s="808"/>
      <c r="C277" s="808"/>
      <c r="D277" s="809">
        <f t="shared" ref="D277:AY277" si="180">D275-D276</f>
        <v>0</v>
      </c>
      <c r="E277" s="810">
        <f t="shared" si="180"/>
        <v>0</v>
      </c>
      <c r="F277" s="805">
        <f t="shared" si="180"/>
        <v>0</v>
      </c>
      <c r="G277" s="809">
        <f t="shared" si="180"/>
        <v>0</v>
      </c>
      <c r="H277" s="810">
        <f t="shared" si="180"/>
        <v>0</v>
      </c>
      <c r="I277" s="805">
        <f t="shared" si="180"/>
        <v>0</v>
      </c>
      <c r="J277" s="809">
        <f t="shared" si="180"/>
        <v>0</v>
      </c>
      <c r="K277" s="810">
        <f t="shared" si="180"/>
        <v>0</v>
      </c>
      <c r="L277" s="805">
        <f t="shared" si="180"/>
        <v>0</v>
      </c>
      <c r="M277" s="809">
        <f t="shared" si="180"/>
        <v>24</v>
      </c>
      <c r="N277" s="810">
        <f t="shared" si="180"/>
        <v>31200</v>
      </c>
      <c r="O277" s="805">
        <f t="shared" si="180"/>
        <v>0</v>
      </c>
      <c r="P277" s="809">
        <f t="shared" si="180"/>
        <v>24</v>
      </c>
      <c r="Q277" s="810">
        <f t="shared" si="180"/>
        <v>4800</v>
      </c>
      <c r="R277" s="805">
        <f t="shared" si="180"/>
        <v>9492.7571110747758</v>
      </c>
      <c r="S277" s="809">
        <f t="shared" si="180"/>
        <v>27</v>
      </c>
      <c r="T277" s="810">
        <f t="shared" si="180"/>
        <v>54000</v>
      </c>
      <c r="U277" s="805">
        <f t="shared" si="180"/>
        <v>0</v>
      </c>
      <c r="V277" s="809">
        <f t="shared" si="180"/>
        <v>28</v>
      </c>
      <c r="W277" s="810">
        <f t="shared" si="180"/>
        <v>75600</v>
      </c>
      <c r="X277" s="805">
        <f t="shared" si="180"/>
        <v>221599.06637003119</v>
      </c>
      <c r="Y277" s="809">
        <f t="shared" si="180"/>
        <v>35</v>
      </c>
      <c r="Z277" s="810">
        <f t="shared" si="180"/>
        <v>196000</v>
      </c>
      <c r="AA277" s="805">
        <f t="shared" si="180"/>
        <v>202065.12583428709</v>
      </c>
      <c r="AB277" s="809">
        <f t="shared" si="180"/>
        <v>35</v>
      </c>
      <c r="AC277" s="810">
        <f t="shared" si="180"/>
        <v>3500</v>
      </c>
      <c r="AD277" s="805">
        <f t="shared" si="180"/>
        <v>0</v>
      </c>
      <c r="AE277" s="809">
        <f t="shared" si="180"/>
        <v>35</v>
      </c>
      <c r="AF277" s="810">
        <f t="shared" si="180"/>
        <v>28000</v>
      </c>
      <c r="AG277" s="805">
        <f t="shared" si="180"/>
        <v>27687.208240634762</v>
      </c>
      <c r="AH277" s="809">
        <f t="shared" si="180"/>
        <v>35</v>
      </c>
      <c r="AI277" s="810">
        <f t="shared" si="180"/>
        <v>21000</v>
      </c>
      <c r="AJ277" s="805">
        <f t="shared" si="180"/>
        <v>19812.791759365231</v>
      </c>
      <c r="AK277" s="809">
        <f t="shared" si="180"/>
        <v>35</v>
      </c>
      <c r="AL277" s="810">
        <f t="shared" si="180"/>
        <v>17500</v>
      </c>
      <c r="AM277" s="805">
        <f t="shared" si="180"/>
        <v>27687.208240634762</v>
      </c>
      <c r="AN277" s="809">
        <f t="shared" si="180"/>
        <v>35</v>
      </c>
      <c r="AO277" s="810">
        <f t="shared" si="180"/>
        <v>52500</v>
      </c>
      <c r="AP277" s="805">
        <f t="shared" si="180"/>
        <v>29719.187639047843</v>
      </c>
      <c r="AQ277" s="809">
        <f t="shared" si="180"/>
        <v>35</v>
      </c>
      <c r="AR277" s="810">
        <f t="shared" si="180"/>
        <v>35000</v>
      </c>
      <c r="AS277" s="805">
        <f t="shared" si="180"/>
        <v>219338.9359704736</v>
      </c>
      <c r="AT277" s="809">
        <f t="shared" si="180"/>
        <v>35</v>
      </c>
      <c r="AU277" s="810">
        <f t="shared" si="180"/>
        <v>10500</v>
      </c>
      <c r="AV277" s="805">
        <f t="shared" si="180"/>
        <v>0</v>
      </c>
      <c r="AW277" s="809">
        <f t="shared" si="180"/>
        <v>35</v>
      </c>
      <c r="AX277" s="810">
        <f t="shared" si="180"/>
        <v>7000</v>
      </c>
      <c r="AY277" s="805">
        <f t="shared" si="180"/>
        <v>52500</v>
      </c>
      <c r="AZ277" s="810">
        <f t="shared" si="177"/>
        <v>536600</v>
      </c>
      <c r="BA277" s="805">
        <f t="shared" si="177"/>
        <v>809902.28116554918</v>
      </c>
      <c r="BB277" s="821">
        <f>BA277-AZ277</f>
        <v>273302.28116554918</v>
      </c>
      <c r="BC277" s="631"/>
      <c r="BD277" s="649"/>
      <c r="BE277" s="649"/>
      <c r="BF277" s="663"/>
      <c r="BG277" s="649"/>
      <c r="BH277" s="649"/>
      <c r="BI277" s="649"/>
      <c r="BJ277" s="145">
        <f>BB277</f>
        <v>273302.28116554918</v>
      </c>
      <c r="BK277" s="649">
        <f>BB278</f>
        <v>18920</v>
      </c>
      <c r="BL277" s="649">
        <f>BB279</f>
        <v>254382.28116554918</v>
      </c>
      <c r="BM277" s="649"/>
    </row>
    <row r="278" spans="1:65" s="145" customFormat="1" ht="22.5" customHeight="1" thickBot="1" x14ac:dyDescent="0.3">
      <c r="A278" s="666" t="s">
        <v>247</v>
      </c>
      <c r="B278" s="667"/>
      <c r="C278" s="667"/>
      <c r="D278" s="811"/>
      <c r="E278" s="791"/>
      <c r="F278" s="791"/>
      <c r="G278" s="811"/>
      <c r="H278" s="812"/>
      <c r="I278" s="812"/>
      <c r="J278" s="811"/>
      <c r="K278" s="812"/>
      <c r="L278" s="812"/>
      <c r="M278" s="811"/>
      <c r="N278" s="812"/>
      <c r="O278" s="812"/>
      <c r="P278" s="811"/>
      <c r="Q278" s="812"/>
      <c r="R278" s="812"/>
      <c r="S278" s="811"/>
      <c r="T278" s="812"/>
      <c r="U278" s="812"/>
      <c r="V278" s="811"/>
      <c r="W278" s="812"/>
      <c r="X278" s="812"/>
      <c r="Y278" s="811"/>
      <c r="Z278" s="812"/>
      <c r="AA278" s="812"/>
      <c r="AB278" s="811"/>
      <c r="AC278" s="813"/>
      <c r="AD278" s="813"/>
      <c r="AE278" s="814"/>
      <c r="AF278" s="813"/>
      <c r="AG278" s="813"/>
      <c r="AH278" s="811"/>
      <c r="AI278" s="812"/>
      <c r="AJ278" s="812"/>
      <c r="AK278" s="811"/>
      <c r="AL278" s="812"/>
      <c r="AM278" s="812"/>
      <c r="AN278" s="811"/>
      <c r="AO278" s="812"/>
      <c r="AP278" s="812"/>
      <c r="AQ278" s="811"/>
      <c r="AR278" s="812"/>
      <c r="AS278" s="812"/>
      <c r="AT278" s="811"/>
      <c r="AU278" s="812"/>
      <c r="AV278" s="812"/>
      <c r="AW278" s="811"/>
      <c r="AX278" s="812"/>
      <c r="AY278" s="815"/>
      <c r="AZ278" s="816"/>
      <c r="BA278" s="791"/>
      <c r="BB278" s="792">
        <f>BM272</f>
        <v>18920</v>
      </c>
      <c r="BC278" s="631"/>
      <c r="BD278" s="649"/>
      <c r="BE278" s="649"/>
      <c r="BF278" s="663"/>
      <c r="BG278" s="649"/>
      <c r="BH278" s="649"/>
      <c r="BI278" s="649"/>
      <c r="BK278" s="649"/>
      <c r="BL278" s="649"/>
      <c r="BM278" s="649"/>
    </row>
    <row r="279" spans="1:65" s="145" customFormat="1" ht="22.5" customHeight="1" thickBot="1" x14ac:dyDescent="0.3">
      <c r="A279" s="650" t="s">
        <v>291</v>
      </c>
      <c r="B279" s="651"/>
      <c r="C279" s="665"/>
      <c r="D279" s="652"/>
      <c r="E279" s="653"/>
      <c r="F279" s="653"/>
      <c r="G279" s="652"/>
      <c r="H279" s="654"/>
      <c r="I279" s="654"/>
      <c r="J279" s="652"/>
      <c r="K279" s="654"/>
      <c r="L279" s="654"/>
      <c r="M279" s="652"/>
      <c r="N279" s="654"/>
      <c r="O279" s="654"/>
      <c r="P279" s="652"/>
      <c r="Q279" s="654"/>
      <c r="R279" s="654"/>
      <c r="S279" s="652"/>
      <c r="T279" s="654"/>
      <c r="U279" s="654"/>
      <c r="V279" s="652"/>
      <c r="W279" s="654"/>
      <c r="X279" s="654"/>
      <c r="Y279" s="652"/>
      <c r="Z279" s="654"/>
      <c r="AA279" s="654"/>
      <c r="AB279" s="654"/>
      <c r="AC279" s="654"/>
      <c r="AD279" s="654"/>
      <c r="AE279" s="654"/>
      <c r="AF279" s="654"/>
      <c r="AG279" s="654"/>
      <c r="AH279" s="654"/>
      <c r="AI279" s="654"/>
      <c r="AJ279" s="654"/>
      <c r="AK279" s="654"/>
      <c r="AL279" s="654"/>
      <c r="AM279" s="654"/>
      <c r="AN279" s="654"/>
      <c r="AO279" s="654"/>
      <c r="AP279" s="654"/>
      <c r="AQ279" s="654"/>
      <c r="AR279" s="654"/>
      <c r="AS279" s="654"/>
      <c r="AT279" s="654"/>
      <c r="AU279" s="654"/>
      <c r="AV279" s="654"/>
      <c r="AW279" s="654"/>
      <c r="AX279" s="654"/>
      <c r="AY279" s="794"/>
      <c r="AZ279" s="817"/>
      <c r="BA279" s="818"/>
      <c r="BB279" s="819">
        <f>BB277-BB278</f>
        <v>254382.28116554918</v>
      </c>
      <c r="BC279" s="632"/>
      <c r="BD279" s="649"/>
      <c r="BE279" s="649"/>
      <c r="BF279" s="649"/>
      <c r="BG279" s="649"/>
      <c r="BH279" s="649"/>
      <c r="BI279" s="649"/>
      <c r="BJ279" s="649"/>
      <c r="BK279" s="649"/>
      <c r="BL279" s="649"/>
      <c r="BM279" s="649"/>
    </row>
    <row r="280" spans="1:65" ht="22.5" customHeight="1" x14ac:dyDescent="0.2">
      <c r="BH280" s="145"/>
    </row>
  </sheetData>
  <sheetProtection algorithmName="SHA-512" hashValue="O/JfFKYNWDZQq+CeEmrfgZB9PAMwmZ2lrNOxVIJr2roPpsHZE/r1KSAvT6gpEbyovM4gh7AgVuZ34AZweWG95w==" saltValue="/oXKv5u4GtE6rGbyC4N3Eg==" spinCount="100000" sheet="1" autoFilter="0"/>
  <autoFilter ref="B10:BM10"/>
  <mergeCells count="285">
    <mergeCell ref="AB8:AC8"/>
    <mergeCell ref="AE8:AF8"/>
    <mergeCell ref="A9:AF9"/>
    <mergeCell ref="AB4:AF4"/>
    <mergeCell ref="AB5:AF5"/>
    <mergeCell ref="A6:AF6"/>
    <mergeCell ref="AB7:AF7"/>
    <mergeCell ref="A1:AF1"/>
    <mergeCell ref="AB2:AF2"/>
    <mergeCell ref="AB3:AC3"/>
    <mergeCell ref="AE3:AF3"/>
    <mergeCell ref="K7:N7"/>
    <mergeCell ref="A11:A97"/>
    <mergeCell ref="A98:A198"/>
    <mergeCell ref="A199:A271"/>
    <mergeCell ref="A2:C2"/>
    <mergeCell ref="A5:C5"/>
    <mergeCell ref="A3:C3"/>
    <mergeCell ref="A4:C4"/>
    <mergeCell ref="A7:C7"/>
    <mergeCell ref="D7:H7"/>
    <mergeCell ref="A8:C8"/>
    <mergeCell ref="D8:E8"/>
    <mergeCell ref="BN16:BP16"/>
    <mergeCell ref="BN17:BP17"/>
    <mergeCell ref="BN18:BP18"/>
    <mergeCell ref="BN19:BP19"/>
    <mergeCell ref="BN20:BP20"/>
    <mergeCell ref="BN21:BP21"/>
    <mergeCell ref="BN11:BP11"/>
    <mergeCell ref="BN12:BP12"/>
    <mergeCell ref="BN13:BP13"/>
    <mergeCell ref="BN14:BP14"/>
    <mergeCell ref="BN15:BP15"/>
    <mergeCell ref="BN28:BP28"/>
    <mergeCell ref="BN29:BP29"/>
    <mergeCell ref="BN30:BP30"/>
    <mergeCell ref="BN31:BP31"/>
    <mergeCell ref="BN32:BP32"/>
    <mergeCell ref="BN33:BP33"/>
    <mergeCell ref="BN22:BP22"/>
    <mergeCell ref="BN23:BP23"/>
    <mergeCell ref="BN24:BP24"/>
    <mergeCell ref="BN25:BP25"/>
    <mergeCell ref="BN26:BP26"/>
    <mergeCell ref="BN27:BP27"/>
    <mergeCell ref="BN40:BP40"/>
    <mergeCell ref="BN41:BP41"/>
    <mergeCell ref="BN42:BP42"/>
    <mergeCell ref="BN43:BP43"/>
    <mergeCell ref="BN44:BP44"/>
    <mergeCell ref="BN45:BP45"/>
    <mergeCell ref="BN34:BP34"/>
    <mergeCell ref="BN35:BP35"/>
    <mergeCell ref="BN36:BP36"/>
    <mergeCell ref="BN37:BP37"/>
    <mergeCell ref="BN38:BP38"/>
    <mergeCell ref="BN39:BP39"/>
    <mergeCell ref="BN52:BP52"/>
    <mergeCell ref="BN53:BP53"/>
    <mergeCell ref="BN54:BP54"/>
    <mergeCell ref="BN55:BP55"/>
    <mergeCell ref="BN56:BP56"/>
    <mergeCell ref="BN57:BP57"/>
    <mergeCell ref="BN46:BP46"/>
    <mergeCell ref="BN47:BP47"/>
    <mergeCell ref="BN48:BP48"/>
    <mergeCell ref="BN49:BP49"/>
    <mergeCell ref="BN50:BP50"/>
    <mergeCell ref="BN51:BP51"/>
    <mergeCell ref="BN64:BP64"/>
    <mergeCell ref="BN65:BP65"/>
    <mergeCell ref="BN66:BP66"/>
    <mergeCell ref="BN67:BP67"/>
    <mergeCell ref="BN68:BP68"/>
    <mergeCell ref="BN69:BP69"/>
    <mergeCell ref="BN58:BP58"/>
    <mergeCell ref="BN59:BP59"/>
    <mergeCell ref="BN60:BP60"/>
    <mergeCell ref="BN61:BP61"/>
    <mergeCell ref="BN62:BP62"/>
    <mergeCell ref="BN63:BP63"/>
    <mergeCell ref="BN76:BP76"/>
    <mergeCell ref="BN77:BP77"/>
    <mergeCell ref="BN78:BP78"/>
    <mergeCell ref="BN79:BP79"/>
    <mergeCell ref="BN80:BP80"/>
    <mergeCell ref="BN81:BP81"/>
    <mergeCell ref="BN70:BP70"/>
    <mergeCell ref="BN71:BP71"/>
    <mergeCell ref="BN72:BP72"/>
    <mergeCell ref="BN73:BP73"/>
    <mergeCell ref="BN74:BP74"/>
    <mergeCell ref="BN75:BP75"/>
    <mergeCell ref="BN88:BP88"/>
    <mergeCell ref="BN89:BP89"/>
    <mergeCell ref="BN90:BP90"/>
    <mergeCell ref="BN91:BP91"/>
    <mergeCell ref="BN92:BP92"/>
    <mergeCell ref="BN93:BP93"/>
    <mergeCell ref="BN82:BP82"/>
    <mergeCell ref="BN83:BP83"/>
    <mergeCell ref="BN84:BP84"/>
    <mergeCell ref="BN85:BP85"/>
    <mergeCell ref="BN86:BP86"/>
    <mergeCell ref="BN87:BP87"/>
    <mergeCell ref="BN100:BP100"/>
    <mergeCell ref="BN101:BP101"/>
    <mergeCell ref="BN102:BP102"/>
    <mergeCell ref="BN103:BP103"/>
    <mergeCell ref="BN104:BP104"/>
    <mergeCell ref="BN105:BP105"/>
    <mergeCell ref="BN94:BP94"/>
    <mergeCell ref="BN95:BP95"/>
    <mergeCell ref="BN96:BP96"/>
    <mergeCell ref="BN97:BP97"/>
    <mergeCell ref="BN98:BP98"/>
    <mergeCell ref="BN99:BP99"/>
    <mergeCell ref="BN112:BP112"/>
    <mergeCell ref="BN113:BP113"/>
    <mergeCell ref="BN114:BP114"/>
    <mergeCell ref="BN115:BP115"/>
    <mergeCell ref="BN116:BP116"/>
    <mergeCell ref="BN117:BP117"/>
    <mergeCell ref="BN106:BP106"/>
    <mergeCell ref="BN107:BP107"/>
    <mergeCell ref="BN108:BP108"/>
    <mergeCell ref="BN109:BP109"/>
    <mergeCell ref="BN110:BP110"/>
    <mergeCell ref="BN111:BP111"/>
    <mergeCell ref="BN124:BP124"/>
    <mergeCell ref="BN125:BP125"/>
    <mergeCell ref="BN126:BP126"/>
    <mergeCell ref="BN127:BP127"/>
    <mergeCell ref="BN128:BP128"/>
    <mergeCell ref="BN129:BP129"/>
    <mergeCell ref="BN118:BP118"/>
    <mergeCell ref="BN119:BP119"/>
    <mergeCell ref="BN120:BP120"/>
    <mergeCell ref="BN121:BP121"/>
    <mergeCell ref="BN122:BP122"/>
    <mergeCell ref="BN123:BP123"/>
    <mergeCell ref="BN136:BP136"/>
    <mergeCell ref="BN137:BP137"/>
    <mergeCell ref="BN138:BP138"/>
    <mergeCell ref="BN139:BP139"/>
    <mergeCell ref="BN140:BP140"/>
    <mergeCell ref="BN141:BP141"/>
    <mergeCell ref="BN130:BP130"/>
    <mergeCell ref="BN131:BP131"/>
    <mergeCell ref="BN132:BP132"/>
    <mergeCell ref="BN133:BP133"/>
    <mergeCell ref="BN134:BP134"/>
    <mergeCell ref="BN135:BP135"/>
    <mergeCell ref="BN148:BP148"/>
    <mergeCell ref="BN149:BP149"/>
    <mergeCell ref="BN150:BP150"/>
    <mergeCell ref="BN151:BP151"/>
    <mergeCell ref="BN152:BP152"/>
    <mergeCell ref="BN153:BP153"/>
    <mergeCell ref="BN142:BP142"/>
    <mergeCell ref="BN143:BP143"/>
    <mergeCell ref="BN144:BP144"/>
    <mergeCell ref="BN145:BP145"/>
    <mergeCell ref="BN146:BP146"/>
    <mergeCell ref="BN147:BP147"/>
    <mergeCell ref="BN160:BP160"/>
    <mergeCell ref="BN161:BP161"/>
    <mergeCell ref="BN162:BP162"/>
    <mergeCell ref="BN163:BP163"/>
    <mergeCell ref="BN164:BP164"/>
    <mergeCell ref="BN165:BP165"/>
    <mergeCell ref="BN154:BP154"/>
    <mergeCell ref="BN155:BP155"/>
    <mergeCell ref="BN156:BP156"/>
    <mergeCell ref="BN157:BP157"/>
    <mergeCell ref="BN158:BP158"/>
    <mergeCell ref="BN159:BP159"/>
    <mergeCell ref="BN172:BP172"/>
    <mergeCell ref="BN173:BP173"/>
    <mergeCell ref="BN174:BP174"/>
    <mergeCell ref="BN175:BP175"/>
    <mergeCell ref="BN176:BP176"/>
    <mergeCell ref="BN177:BP177"/>
    <mergeCell ref="BN166:BP166"/>
    <mergeCell ref="BN167:BP167"/>
    <mergeCell ref="BN168:BP168"/>
    <mergeCell ref="BN169:BP169"/>
    <mergeCell ref="BN170:BP170"/>
    <mergeCell ref="BN171:BP171"/>
    <mergeCell ref="BN184:BP184"/>
    <mergeCell ref="BN185:BP185"/>
    <mergeCell ref="BN186:BP186"/>
    <mergeCell ref="BN187:BP187"/>
    <mergeCell ref="BN188:BP188"/>
    <mergeCell ref="BN189:BP189"/>
    <mergeCell ref="BN178:BP178"/>
    <mergeCell ref="BN179:BP179"/>
    <mergeCell ref="BN180:BP180"/>
    <mergeCell ref="BN181:BP181"/>
    <mergeCell ref="BN182:BP182"/>
    <mergeCell ref="BN183:BP183"/>
    <mergeCell ref="BN196:BP196"/>
    <mergeCell ref="BN197:BP197"/>
    <mergeCell ref="BN198:BP198"/>
    <mergeCell ref="BN199:BP199"/>
    <mergeCell ref="BN200:BP200"/>
    <mergeCell ref="BN201:BP201"/>
    <mergeCell ref="BN190:BP190"/>
    <mergeCell ref="BN191:BP191"/>
    <mergeCell ref="BN192:BP192"/>
    <mergeCell ref="BN193:BP193"/>
    <mergeCell ref="BN194:BP194"/>
    <mergeCell ref="BN195:BP195"/>
    <mergeCell ref="BN208:BP208"/>
    <mergeCell ref="BN209:BP209"/>
    <mergeCell ref="BN210:BP210"/>
    <mergeCell ref="BN211:BP211"/>
    <mergeCell ref="BN212:BP212"/>
    <mergeCell ref="BN213:BP213"/>
    <mergeCell ref="BN202:BP202"/>
    <mergeCell ref="BN203:BP203"/>
    <mergeCell ref="BN204:BP204"/>
    <mergeCell ref="BN205:BP205"/>
    <mergeCell ref="BN206:BP206"/>
    <mergeCell ref="BN207:BP207"/>
    <mergeCell ref="BN220:BP220"/>
    <mergeCell ref="BN221:BP221"/>
    <mergeCell ref="BN222:BP222"/>
    <mergeCell ref="BN223:BP223"/>
    <mergeCell ref="BN224:BP224"/>
    <mergeCell ref="BN225:BP225"/>
    <mergeCell ref="BN214:BP214"/>
    <mergeCell ref="BN215:BP215"/>
    <mergeCell ref="BN216:BP216"/>
    <mergeCell ref="BN217:BP217"/>
    <mergeCell ref="BN218:BP218"/>
    <mergeCell ref="BN219:BP219"/>
    <mergeCell ref="BN232:BP232"/>
    <mergeCell ref="BN233:BP233"/>
    <mergeCell ref="BN234:BP234"/>
    <mergeCell ref="BN235:BP235"/>
    <mergeCell ref="BN236:BP236"/>
    <mergeCell ref="BN237:BP237"/>
    <mergeCell ref="BN226:BP226"/>
    <mergeCell ref="BN227:BP227"/>
    <mergeCell ref="BN228:BP228"/>
    <mergeCell ref="BN229:BP229"/>
    <mergeCell ref="BN230:BP230"/>
    <mergeCell ref="BN231:BP231"/>
    <mergeCell ref="BN244:BP244"/>
    <mergeCell ref="BN245:BP245"/>
    <mergeCell ref="BN246:BP246"/>
    <mergeCell ref="BN247:BP247"/>
    <mergeCell ref="BN248:BP248"/>
    <mergeCell ref="BN249:BP249"/>
    <mergeCell ref="BN238:BP238"/>
    <mergeCell ref="BN239:BP239"/>
    <mergeCell ref="BN240:BP240"/>
    <mergeCell ref="BN241:BP241"/>
    <mergeCell ref="BN242:BP242"/>
    <mergeCell ref="BN243:BP243"/>
    <mergeCell ref="BN256:BP256"/>
    <mergeCell ref="BN257:BP257"/>
    <mergeCell ref="BN258:BP258"/>
    <mergeCell ref="BN259:BP259"/>
    <mergeCell ref="BN260:BP260"/>
    <mergeCell ref="BN261:BP261"/>
    <mergeCell ref="BN250:BP250"/>
    <mergeCell ref="BN251:BP251"/>
    <mergeCell ref="BN252:BP252"/>
    <mergeCell ref="BN253:BP253"/>
    <mergeCell ref="BN254:BP254"/>
    <mergeCell ref="BN255:BP255"/>
    <mergeCell ref="BN272:BP272"/>
    <mergeCell ref="BN268:BP268"/>
    <mergeCell ref="BN269:BP269"/>
    <mergeCell ref="BN270:BP270"/>
    <mergeCell ref="BN271:BP271"/>
    <mergeCell ref="BN262:BP262"/>
    <mergeCell ref="BN263:BP263"/>
    <mergeCell ref="BN264:BP264"/>
    <mergeCell ref="BN265:BP265"/>
    <mergeCell ref="BN266:BP266"/>
    <mergeCell ref="BN267:BP267"/>
  </mergeCells>
  <conditionalFormatting sqref="AB8">
    <cfRule type="cellIs" dxfId="71" priority="238" operator="lessThan">
      <formula>10</formula>
    </cfRule>
    <cfRule type="cellIs" dxfId="70" priority="239" operator="between">
      <formula>10</formula>
      <formula>30</formula>
    </cfRule>
    <cfRule type="cellIs" dxfId="69" priority="240" operator="greaterThan">
      <formula>30</formula>
    </cfRule>
  </conditionalFormatting>
  <conditionalFormatting sqref="BB279">
    <cfRule type="cellIs" dxfId="68" priority="232" operator="equal">
      <formula>0</formula>
    </cfRule>
    <cfRule type="cellIs" dxfId="67" priority="233" operator="lessThan">
      <formula>0</formula>
    </cfRule>
    <cfRule type="cellIs" dxfId="66" priority="234" operator="greaterThan">
      <formula>0</formula>
    </cfRule>
  </conditionalFormatting>
  <conditionalFormatting sqref="D277:E277 G277:H277 J277:K277 M277:N277 P277:Q277 S277:T277 V277:W277 Y277:Z277 AB277:AC277 AE277:AF277 AH277:AI277 AK277:AL277 AN277:AO277 AQ277:AR277 AT277:AU277 AW277:AX277">
    <cfRule type="cellIs" dxfId="65" priority="205" operator="equal">
      <formula>0</formula>
    </cfRule>
    <cfRule type="cellIs" dxfId="64" priority="206" operator="lessThan">
      <formula>0</formula>
    </cfRule>
    <cfRule type="cellIs" dxfId="63" priority="207" operator="greaterThan">
      <formula>0</formula>
    </cfRule>
  </conditionalFormatting>
  <conditionalFormatting sqref="D275:E275 AW275:AX275 AT275:AU275 AQ275:AR275 AN275:AO275 AK275:AL275 AH275:AI275 AE275:AF275 AB275:AC275 Y275:Z275 V275:W275 S275:T275 P275:Q275 M275:N275 J275:K275 G275:H275">
    <cfRule type="cellIs" dxfId="62" priority="112" operator="equal">
      <formula>0</formula>
    </cfRule>
    <cfRule type="cellIs" dxfId="61" priority="113" operator="lessThan">
      <formula>0</formula>
    </cfRule>
    <cfRule type="cellIs" dxfId="60" priority="114" operator="greaterThan">
      <formula>0</formula>
    </cfRule>
  </conditionalFormatting>
  <conditionalFormatting sqref="F275 I275 L275 R275 X275 AA275 AG275 AJ275 AM275 AP275 AS275 AY275 AV275 AD275 U275 O275">
    <cfRule type="cellIs" dxfId="59" priority="109" operator="equal">
      <formula>0</formula>
    </cfRule>
    <cfRule type="cellIs" dxfId="58" priority="110" operator="lessThan">
      <formula>0</formula>
    </cfRule>
    <cfRule type="cellIs" dxfId="57" priority="111" operator="greaterThan">
      <formula>0</formula>
    </cfRule>
  </conditionalFormatting>
  <conditionalFormatting sqref="BA277">
    <cfRule type="cellIs" dxfId="56" priority="4" operator="equal">
      <formula>0</formula>
    </cfRule>
    <cfRule type="cellIs" dxfId="55" priority="5" operator="lessThan">
      <formula>0</formula>
    </cfRule>
    <cfRule type="cellIs" dxfId="54" priority="6" operator="greaterThan">
      <formula>0</formula>
    </cfRule>
  </conditionalFormatting>
  <conditionalFormatting sqref="I277">
    <cfRule type="cellIs" dxfId="53" priority="52" operator="equal">
      <formula>0</formula>
    </cfRule>
    <cfRule type="cellIs" dxfId="52" priority="53" operator="lessThan">
      <formula>0</formula>
    </cfRule>
    <cfRule type="cellIs" dxfId="51" priority="54" operator="greaterThan">
      <formula>0</formula>
    </cfRule>
  </conditionalFormatting>
  <conditionalFormatting sqref="O277">
    <cfRule type="cellIs" dxfId="50" priority="46" operator="equal">
      <formula>0</formula>
    </cfRule>
    <cfRule type="cellIs" dxfId="49" priority="47" operator="lessThan">
      <formula>0</formula>
    </cfRule>
    <cfRule type="cellIs" dxfId="48" priority="48" operator="greaterThan">
      <formula>0</formula>
    </cfRule>
  </conditionalFormatting>
  <conditionalFormatting sqref="U277">
    <cfRule type="cellIs" dxfId="47" priority="40" operator="equal">
      <formula>0</formula>
    </cfRule>
    <cfRule type="cellIs" dxfId="46" priority="41" operator="lessThan">
      <formula>0</formula>
    </cfRule>
    <cfRule type="cellIs" dxfId="45" priority="42" operator="greaterThan">
      <formula>0</formula>
    </cfRule>
  </conditionalFormatting>
  <conditionalFormatting sqref="AA277">
    <cfRule type="cellIs" dxfId="44" priority="34" operator="equal">
      <formula>0</formula>
    </cfRule>
    <cfRule type="cellIs" dxfId="43" priority="35" operator="lessThan">
      <formula>0</formula>
    </cfRule>
    <cfRule type="cellIs" dxfId="42" priority="36" operator="greaterThan">
      <formula>0</formula>
    </cfRule>
  </conditionalFormatting>
  <conditionalFormatting sqref="AG277">
    <cfRule type="cellIs" dxfId="41" priority="28" operator="equal">
      <formula>0</formula>
    </cfRule>
    <cfRule type="cellIs" dxfId="40" priority="29" operator="lessThan">
      <formula>0</formula>
    </cfRule>
    <cfRule type="cellIs" dxfId="39" priority="30" operator="greaterThan">
      <formula>0</formula>
    </cfRule>
  </conditionalFormatting>
  <conditionalFormatting sqref="AP277">
    <cfRule type="cellIs" dxfId="38" priority="19" operator="equal">
      <formula>0</formula>
    </cfRule>
    <cfRule type="cellIs" dxfId="37" priority="20" operator="lessThan">
      <formula>0</formula>
    </cfRule>
    <cfRule type="cellIs" dxfId="36" priority="21" operator="greaterThan">
      <formula>0</formula>
    </cfRule>
  </conditionalFormatting>
  <conditionalFormatting sqref="AV277">
    <cfRule type="cellIs" dxfId="35" priority="13" operator="equal">
      <formula>0</formula>
    </cfRule>
    <cfRule type="cellIs" dxfId="34" priority="14" operator="lessThan">
      <formula>0</formula>
    </cfRule>
    <cfRule type="cellIs" dxfId="33" priority="15" operator="greaterThan">
      <formula>0</formula>
    </cfRule>
  </conditionalFormatting>
  <conditionalFormatting sqref="F277">
    <cfRule type="cellIs" dxfId="32" priority="55" operator="equal">
      <formula>0</formula>
    </cfRule>
    <cfRule type="cellIs" dxfId="31" priority="56" operator="lessThan">
      <formula>0</formula>
    </cfRule>
    <cfRule type="cellIs" dxfId="30" priority="57" operator="greaterThan">
      <formula>0</formula>
    </cfRule>
  </conditionalFormatting>
  <conditionalFormatting sqref="L277">
    <cfRule type="cellIs" dxfId="29" priority="49" operator="equal">
      <formula>0</formula>
    </cfRule>
    <cfRule type="cellIs" dxfId="28" priority="50" operator="lessThan">
      <formula>0</formula>
    </cfRule>
    <cfRule type="cellIs" dxfId="27" priority="51" operator="greaterThan">
      <formula>0</formula>
    </cfRule>
  </conditionalFormatting>
  <conditionalFormatting sqref="R277">
    <cfRule type="cellIs" dxfId="26" priority="43" operator="equal">
      <formula>0</formula>
    </cfRule>
    <cfRule type="cellIs" dxfId="25" priority="44" operator="lessThan">
      <formula>0</formula>
    </cfRule>
    <cfRule type="cellIs" dxfId="24" priority="45" operator="greaterThan">
      <formula>0</formula>
    </cfRule>
  </conditionalFormatting>
  <conditionalFormatting sqref="X277">
    <cfRule type="cellIs" dxfId="23" priority="37" operator="equal">
      <formula>0</formula>
    </cfRule>
    <cfRule type="cellIs" dxfId="22" priority="38" operator="lessThan">
      <formula>0</formula>
    </cfRule>
    <cfRule type="cellIs" dxfId="21" priority="39" operator="greaterThan">
      <formula>0</formula>
    </cfRule>
  </conditionalFormatting>
  <conditionalFormatting sqref="AD277">
    <cfRule type="cellIs" dxfId="20" priority="31" operator="equal">
      <formula>0</formula>
    </cfRule>
    <cfRule type="cellIs" dxfId="19" priority="32" operator="lessThan">
      <formula>0</formula>
    </cfRule>
    <cfRule type="cellIs" dxfId="18" priority="33" operator="greaterThan">
      <formula>0</formula>
    </cfRule>
  </conditionalFormatting>
  <conditionalFormatting sqref="AJ277">
    <cfRule type="cellIs" dxfId="17" priority="25" operator="equal">
      <formula>0</formula>
    </cfRule>
    <cfRule type="cellIs" dxfId="16" priority="26" operator="lessThan">
      <formula>0</formula>
    </cfRule>
    <cfRule type="cellIs" dxfId="15" priority="27" operator="greaterThan">
      <formula>0</formula>
    </cfRule>
  </conditionalFormatting>
  <conditionalFormatting sqref="AM277">
    <cfRule type="cellIs" dxfId="14" priority="22" operator="equal">
      <formula>0</formula>
    </cfRule>
    <cfRule type="cellIs" dxfId="13" priority="23" operator="lessThan">
      <formula>0</formula>
    </cfRule>
    <cfRule type="cellIs" dxfId="12" priority="24" operator="greaterThan">
      <formula>0</formula>
    </cfRule>
  </conditionalFormatting>
  <conditionalFormatting sqref="AS277">
    <cfRule type="cellIs" dxfId="11" priority="16" operator="equal">
      <formula>0</formula>
    </cfRule>
    <cfRule type="cellIs" dxfId="10" priority="17" operator="lessThan">
      <formula>0</formula>
    </cfRule>
    <cfRule type="cellIs" dxfId="9" priority="18" operator="greaterThan">
      <formula>0</formula>
    </cfRule>
  </conditionalFormatting>
  <conditionalFormatting sqref="AY277">
    <cfRule type="cellIs" dxfId="8" priority="10" operator="equal">
      <formula>0</formula>
    </cfRule>
    <cfRule type="cellIs" dxfId="7" priority="11" operator="lessThan">
      <formula>0</formula>
    </cfRule>
    <cfRule type="cellIs" dxfId="6" priority="12" operator="greaterThan">
      <formula>0</formula>
    </cfRule>
  </conditionalFormatting>
  <conditionalFormatting sqref="AZ277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conditionalFormatting sqref="BB11:BB271">
    <cfRule type="cellIs" dxfId="2" priority="3" operator="greaterThan">
      <formula>0</formula>
    </cfRule>
    <cfRule type="cellIs" dxfId="1" priority="2" operator="lessThan">
      <formula>0</formula>
    </cfRule>
    <cfRule type="cellIs" dxfId="0" priority="1" operator="equal">
      <formula>0</formula>
    </cfRule>
  </conditionalFormatting>
  <pageMargins left="0.25" right="0.25" top="0.75" bottom="0.75" header="0.3" footer="0.3"/>
  <pageSetup paperSize="9" scale="2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BD GRAL 2</vt:lpstr>
      <vt:lpstr>CAT. CONCEPTOS</vt:lpstr>
      <vt:lpstr>DATOS BANCARIOS</vt:lpstr>
      <vt:lpstr>ACU. SEMANAL</vt:lpstr>
      <vt:lpstr>R.P. SEMANAL</vt:lpstr>
      <vt:lpstr>TAB. CHETU 2018</vt:lpstr>
      <vt:lpstr>ACU. EDO. CUENTA</vt:lpstr>
      <vt:lpstr>ACU. EST. SEMANAL</vt:lpstr>
      <vt:lpstr>'ACU. SEMANAL'!Área_de_impresión</vt:lpstr>
      <vt:lpstr>'R.P. SEMANAL'!Área_de_impresión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2019-01-20T00:30:28Z</dcterms:modified>
</cp:coreProperties>
</file>