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\\wsl.localhost\Ubuntu\home\abhishekraje30\frappe-bench\apps\thermax_backend\thermax_backend\templates\"/>
    </mc:Choice>
  </mc:AlternateContent>
  <xr:revisionPtr revIDLastSave="0" documentId="13_ncr:1_{0FBF79ED-4B28-47DC-8A49-F935A05C5C7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CC CABLE SCHDULE" sheetId="1" r:id="rId1"/>
    <sheet name="Dropdowns" sheetId="2" state="hidden" r:id="rId2"/>
    <sheet name="GLAND SELEC. INPUT &amp; NOTES SHT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3" i="3" l="1"/>
  <c r="H42" i="3"/>
  <c r="H41" i="3"/>
  <c r="H40" i="3"/>
  <c r="H39" i="3"/>
  <c r="H38" i="3"/>
  <c r="H37" i="3"/>
  <c r="H36" i="3"/>
  <c r="H35" i="3"/>
  <c r="H34" i="3"/>
  <c r="H33" i="3"/>
  <c r="H3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7" authorId="0" shapeId="0" xr:uid="{0ABB4F84-3498-4799-8F7D-CE9EC29F5F59}">
      <text>
        <r>
          <rPr>
            <sz val="11"/>
            <color theme="1"/>
            <rFont val="Calibri"/>
            <family val="2"/>
            <scheme val="minor"/>
          </rPr>
          <t>Author:
KEEP BLANK WILL BE FILLED AFTER RECEIPT OF VENDOR DRAWING</t>
        </r>
      </text>
    </comment>
    <comment ref="E7" authorId="0" shapeId="0" xr:uid="{3D2DB869-8B01-4EFE-BABB-9F5F9C470EF4}">
      <text>
        <r>
          <rPr>
            <sz val="11"/>
            <color theme="1"/>
            <rFont val="Calibri"/>
            <family val="2"/>
            <scheme val="minor"/>
          </rPr>
          <t>Author:
KEEP BLANK WILL BE FILLED AFTER RECEIPT OF VENDOR DRAWING</t>
        </r>
      </text>
    </comment>
    <comment ref="G7" authorId="0" shapeId="0" xr:uid="{715BA7DA-7441-40CA-9605-D2B248C51712}">
      <text>
        <r>
          <rPr>
            <sz val="11"/>
            <color theme="1"/>
            <rFont val="Calibri"/>
            <family val="2"/>
            <scheme val="minor"/>
          </rPr>
          <t>Author:
MANUAL ENTRY</t>
        </r>
      </text>
    </comment>
    <comment ref="H7" authorId="0" shapeId="0" xr:uid="{6742A433-FA39-4D38-93C0-9420EF7A1D00}">
      <text>
        <r>
          <rPr>
            <sz val="11"/>
            <color theme="1"/>
            <rFont val="Calibri"/>
            <family val="2"/>
            <scheme val="minor"/>
          </rPr>
          <t>Author:
FROM PROJECT INFORMATION UI</t>
        </r>
      </text>
    </comment>
    <comment ref="I7" authorId="0" shapeId="0" xr:uid="{51C102AD-9AE9-482A-AAD7-600C4C29039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415VAC
230 VAC
110 VAC
4-20 mA</t>
        </r>
      </text>
    </comment>
    <comment ref="P7" authorId="0" shapeId="0" xr:uid="{ACF9F0D6-1A0D-4120-BD25-42467807C8CD}">
      <text>
        <r>
          <rPr>
            <sz val="11"/>
            <color theme="1"/>
            <rFont val="Calibri"/>
            <family val="2"/>
            <scheme val="minor"/>
          </rPr>
          <t xml:space="preserve">Author:
MOTOR TAG THIS WILL COME FROM LOAD LIIST
</t>
        </r>
      </text>
    </comment>
    <comment ref="R7" authorId="0" shapeId="0" xr:uid="{CC48A103-D315-4A79-9E4A-07099024E8CE}">
      <text>
        <r>
          <rPr>
            <sz val="11"/>
            <color theme="1"/>
            <rFont val="Calibri"/>
            <family val="2"/>
            <scheme val="minor"/>
          </rPr>
          <t xml:space="preserve">Author:
THIS WILL COME FROM  LOAD LIST
</t>
        </r>
      </text>
    </comment>
    <comment ref="U7" authorId="0" shapeId="0" xr:uid="{B6CEAF73-6700-4661-AE62-E1B664F416CE}">
      <text>
        <r>
          <rPr>
            <sz val="11"/>
            <color theme="1"/>
            <rFont val="Calibri"/>
            <family val="2"/>
            <scheme val="minor"/>
          </rPr>
          <t>FOR PANEL SIDE, PLATE WILL BE DEFAULT ENTRY</t>
        </r>
      </text>
    </comment>
    <comment ref="V7" authorId="0" shapeId="0" xr:uid="{3B89E996-71D3-4A95-99CD-4AF4E3B2FE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MANUAL SELECTION</t>
        </r>
      </text>
    </comment>
    <comment ref="W7" authorId="0" shapeId="0" xr:uid="{58B1C565-B98E-43F2-8905-7995CC3CE39D}">
      <text>
        <r>
          <rPr>
            <sz val="11"/>
            <color theme="1"/>
            <rFont val="Calibri"/>
            <family val="2"/>
            <scheme val="minor"/>
          </rPr>
          <t>SUMMARY TO BE CRAETED BASED ON THIS COLUMN DATA</t>
        </r>
      </text>
    </comment>
    <comment ref="X7" authorId="0" shapeId="0" xr:uid="{7C315CBE-E936-45E5-A370-C54B17E8A373}">
      <text>
        <r>
          <rPr>
            <sz val="11"/>
            <color theme="1"/>
            <rFont val="Calibri"/>
            <family val="2"/>
            <scheme val="minor"/>
          </rPr>
          <t>DEFAULT VALUE WILL BE NO</t>
        </r>
      </text>
    </comment>
    <comment ref="Y7" authorId="0" shapeId="0" xr:uid="{09949AB6-8CA9-4954-8D49-94542559723A}">
      <text>
        <r>
          <rPr>
            <sz val="11"/>
            <color theme="1"/>
            <rFont val="Calibri"/>
            <family val="2"/>
            <scheme val="minor"/>
          </rPr>
          <t>Author:
Do not fill / edit anything in this coloumn
AUTO  SELECTION</t>
        </r>
      </text>
    </comment>
    <comment ref="Z7" authorId="0" shapeId="0" xr:uid="{88CB45F2-A9FF-48F5-A738-FA5B794D3A39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MANUAL SELECTION</t>
        </r>
      </text>
    </comment>
    <comment ref="AA7" authorId="0" shapeId="0" xr:uid="{C385347A-3232-4C7D-97B0-2C877037B2E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MANUAL SELECTION</t>
        </r>
      </text>
    </comment>
    <comment ref="AB7" authorId="0" shapeId="0" xr:uid="{9F360F69-CA05-4C2C-9E32-11D9A011DA6A}">
      <text>
        <r>
          <rPr>
            <sz val="11"/>
            <color theme="1"/>
            <rFont val="Calibri"/>
            <family val="2"/>
            <scheme val="minor"/>
          </rPr>
          <t>SUMMARY TO BE CRAETED BASED ON THIS COLUMN DATA</t>
        </r>
      </text>
    </comment>
    <comment ref="AC7" authorId="0" shapeId="0" xr:uid="{F574DF13-6679-4210-B07D-BBC0574E9344}">
      <text>
        <r>
          <rPr>
            <sz val="11"/>
            <color theme="1"/>
            <rFont val="Calibri"/>
            <family val="2"/>
            <scheme val="minor"/>
          </rPr>
          <t>THIS WILL BE POPUKATED FROM ELECTRICAL LOAD LIST</t>
        </r>
      </text>
    </comment>
    <comment ref="AD7" authorId="0" shapeId="0" xr:uid="{9977AE88-096F-472E-8637-A08E6E8019FE}">
      <text>
        <r>
          <rPr>
            <sz val="11"/>
            <color theme="1"/>
            <rFont val="Calibri"/>
            <family val="2"/>
            <scheme val="minor"/>
          </rPr>
          <t>Author:
Do not fill / edit anything in this coloumn
AUTO SELECTION</t>
        </r>
      </text>
    </comment>
    <comment ref="AE7" authorId="0" shapeId="0" xr:uid="{ED93BCE0-3777-4783-BB08-A5B2D9B053FA}">
      <text>
        <r>
          <rPr>
            <sz val="11"/>
            <color theme="1"/>
            <rFont val="Calibri"/>
            <family val="2"/>
            <scheme val="minor"/>
          </rPr>
          <t>Author:
DEFAULT HIDE</t>
        </r>
      </text>
    </comment>
  </commentList>
</comments>
</file>

<file path=xl/sharedStrings.xml><?xml version="1.0" encoding="utf-8"?>
<sst xmlns="http://schemas.openxmlformats.org/spreadsheetml/2006/main" count="125" uniqueCount="123">
  <si>
    <t>SR.
NO.</t>
  </si>
  <si>
    <t>CABLE NO.</t>
  </si>
  <si>
    <t>CABLE TAG</t>
  </si>
  <si>
    <t>FEEDER NO</t>
  </si>
  <si>
    <t>FROM TB NO</t>
  </si>
  <si>
    <t>FROM FERRULE NO</t>
  </si>
  <si>
    <t>FROM PANEL / JB NO</t>
  </si>
  <si>
    <t>FROM PANEL / JB DESCRIPTION</t>
  </si>
  <si>
    <t>SYSTEM VOLTAGE</t>
  </si>
  <si>
    <t>KW RATING</t>
  </si>
  <si>
    <t>Type</t>
  </si>
  <si>
    <t>CABLE SIZE</t>
  </si>
  <si>
    <t>CABLE TYPE</t>
  </si>
  <si>
    <t>TO FERRULE NO</t>
  </si>
  <si>
    <t>TO EQUIPMENT NO</t>
  </si>
  <si>
    <t>TAG NOS.</t>
  </si>
  <si>
    <t>TO TB NO.</t>
  </si>
  <si>
    <t>TO EQUIPMENT DESCRIPTION</t>
  </si>
  <si>
    <t xml:space="preserve">CABLE LENGTH 
(IN MTR.) </t>
  </si>
  <si>
    <t>CABLE OD</t>
  </si>
  <si>
    <t>ENTRY AVAILABLE AT PANEL / JB</t>
  </si>
  <si>
    <t>SIZE SELECTED AT PANEL / JB</t>
  </si>
  <si>
    <t>GLAND CAT NO AT PANEL / JB</t>
  </si>
  <si>
    <t>SHROUD REQUIREMENT AT PANEL / JB</t>
  </si>
  <si>
    <t>SHROUD CAT NO  AT PANEL / JB</t>
  </si>
  <si>
    <t>ENTRY AVAILABLE  AT EQUIPMENT</t>
  </si>
  <si>
    <t>SIZE SELECTED AT EQUIPMENT</t>
  </si>
  <si>
    <t>GLAND CAT NO AT EQUIPMENT</t>
  </si>
  <si>
    <t>SHROUD REQUIREMENT AT EQUIPMENT</t>
  </si>
  <si>
    <t>SHROUD CAT NO AT EQUIPMENT</t>
  </si>
  <si>
    <t>CABLE TRAY ROUTING</t>
  </si>
  <si>
    <t>REMARK</t>
  </si>
  <si>
    <t>50W</t>
  </si>
  <si>
    <t>100W</t>
  </si>
  <si>
    <t>SCOPE</t>
  </si>
  <si>
    <t>0.625" ET</t>
  </si>
  <si>
    <t>0.75" ET</t>
  </si>
  <si>
    <t>1" ET</t>
  </si>
  <si>
    <t>1.25" ET</t>
  </si>
  <si>
    <t>1.5" ET</t>
  </si>
  <si>
    <t>2" ET</t>
  </si>
  <si>
    <t>2.5" ET</t>
  </si>
  <si>
    <t>3" ET</t>
  </si>
  <si>
    <t>3.25" ET</t>
  </si>
  <si>
    <t>3.5" ET</t>
  </si>
  <si>
    <t>4" ET</t>
  </si>
  <si>
    <t>4.5" ET</t>
  </si>
  <si>
    <t>40 MM</t>
  </si>
  <si>
    <t>42 MM</t>
  </si>
  <si>
    <t>70 MM</t>
  </si>
  <si>
    <t>3.75" ET</t>
  </si>
  <si>
    <t>M28</t>
  </si>
  <si>
    <t>M40</t>
  </si>
  <si>
    <t>M42</t>
  </si>
  <si>
    <t>M70</t>
  </si>
  <si>
    <t>M16</t>
  </si>
  <si>
    <t>M20</t>
  </si>
  <si>
    <t>M25</t>
  </si>
  <si>
    <t>M32</t>
  </si>
  <si>
    <t>M50</t>
  </si>
  <si>
    <t>M63</t>
  </si>
  <si>
    <t>M75</t>
  </si>
  <si>
    <t>M82</t>
  </si>
  <si>
    <t>M90</t>
  </si>
  <si>
    <t>M100</t>
  </si>
  <si>
    <t>M115</t>
  </si>
  <si>
    <t>1/2" NPT</t>
  </si>
  <si>
    <t>3/4" NPT</t>
  </si>
  <si>
    <t>1" NPT</t>
  </si>
  <si>
    <t>1.25" NPT</t>
  </si>
  <si>
    <t>1.5" NPT</t>
  </si>
  <si>
    <t>2" NPT</t>
  </si>
  <si>
    <t>2.5" NPT</t>
  </si>
  <si>
    <t>3" NPT</t>
  </si>
  <si>
    <t>3.5" NPT</t>
  </si>
  <si>
    <t>INSTRUCTIONS &amp; NOTES FOR SELECTION OF WEATHER PROOF DOUBLE COMPRESSION CABLE GLANDS USING THIS CABLE SCHEDULE</t>
  </si>
  <si>
    <t>Notes :</t>
  </si>
  <si>
    <t>This Excel is for selection of Weather Proof Double compression cable glands for Armoured / Unarmoured cables.</t>
  </si>
  <si>
    <t>This Excel has been prepared with Standard cable gland CAT No's of make Braco &amp; Comet.</t>
  </si>
  <si>
    <t>This Excel can be used for selection of all type of cable entries i.e. ET, Metric, NPT.</t>
  </si>
  <si>
    <t>This Excel has been prepared with cable gland MOC of Nickel Plate Brass &amp; SS304.</t>
  </si>
  <si>
    <t>(SS304 MOC for Make Braco make only.)</t>
  </si>
  <si>
    <t>Instructions to use :</t>
  </si>
  <si>
    <t>Select the cable gland Make &amp; MOC as per the project requirement. (Discuss with respective buyer &amp; PM for the make)</t>
  </si>
  <si>
    <t>SELECT GLAND MAKE :</t>
  </si>
  <si>
    <t>BRACO</t>
  </si>
  <si>
    <t>SELECT GLAND MOC :</t>
  </si>
  <si>
    <t>Ni PLATED BRASS</t>
  </si>
  <si>
    <t>Please do not shift any rows / coloumns in cable schedule sheet.</t>
  </si>
  <si>
    <t xml:space="preserve">Cable size description should be as follows do not change the format/sequence(ex. Space) of the description. It should be always </t>
  </si>
  <si>
    <t>end with either "ARMOURED CABLE" or "UNARMOURED CABLE".</t>
  </si>
  <si>
    <t>Ex .</t>
  </si>
  <si>
    <t>a) "3C x 2.5 SQ.MM. CU. XLPE/PVC ARMOURED CABLE"</t>
  </si>
  <si>
    <t>b) "3C x 2.5 SQ.MM. CU. XLPE/PVC UNARMOURED CABLE"</t>
  </si>
  <si>
    <t>c) "1PR X 1.0 SQ.MM. CU. XLPE/PVC ARMOURED CABLE"</t>
  </si>
  <si>
    <t xml:space="preserve">Fill the cable types &amp; OD below. ( Take exact OD from test report(recommended). If exact OD not available mention OD with specificied </t>
  </si>
  <si>
    <t>tolerance in final datasheet.)</t>
  </si>
  <si>
    <t>Sr.No</t>
  </si>
  <si>
    <t>Cable Size (Discription shall be same as cable schedule)</t>
  </si>
  <si>
    <t>Cable OD</t>
  </si>
  <si>
    <t>3C X 2.5 SQ.MM. CU. XLPE ARMOURED CABLE</t>
  </si>
  <si>
    <t>3C X 6 SQ.MM. AL. XLPE ARMOURED CABLE</t>
  </si>
  <si>
    <t>3C X 10 SQ.MM. AL. XLPE ARMOURED CABLE</t>
  </si>
  <si>
    <t>3C X 16 SQ.MM. AL. XLPE ARMOURED CABLE</t>
  </si>
  <si>
    <t>3C X 35 SQ.MM. AL. XLPE ARMOURED CABLE</t>
  </si>
  <si>
    <t>3C X 70 SQ.MM. AL. XLPE ARMOURED CABLE</t>
  </si>
  <si>
    <t>3C X 95 SQ.MM. AL. XLPE ARMOURED CABLE</t>
  </si>
  <si>
    <t>3.5C X 120 SQ.MM. AL. XLPE ARMOURED CABLE</t>
  </si>
  <si>
    <t>3.5C X 35 SQ.MM. AL. XLPE ARMOURED CABLE</t>
  </si>
  <si>
    <t>3.5C X 70 SQ.MM. AL. XLPE ARMOURED CABLE</t>
  </si>
  <si>
    <t>3.5C X 95 SQ.MM. AL. XLPE ARMOURED CABLE</t>
  </si>
  <si>
    <t>4C X 10 SQ.MM. AL. XLPE ARMOURED CABLE</t>
  </si>
  <si>
    <t>6P X 1 SQ.MM. CU. ARMOURED CABLE</t>
  </si>
  <si>
    <t>7C X 1.5 SQ.MM. CU. XLPE ARMOURED CABLE</t>
  </si>
  <si>
    <t>In "cable schedule" sheet "FROM / TO SIDE ENTRY AVAILABLE" coloumn fill the availabe Entry as per the Equipment / Instrument datasheet.</t>
  </si>
  <si>
    <t>In "cable schedule" sheet "FROM / TO SIDE SIZE SELECTED" coloumn if the entry available is "Plate" Select the ET size (start from minimum size to</t>
  </si>
  <si>
    <t xml:space="preserve"> maximum size to obtain the Gland CAT No. and if not plate select the same size as Available entry.</t>
  </si>
  <si>
    <t xml:space="preserve">If the above Instructions followed properly Gland CAT would have been generated automatically by now. If not it might be non standard requirement </t>
  </si>
  <si>
    <t>please select the cable gland as per the respective cable gland catalogues.</t>
  </si>
  <si>
    <t>After that In "cable schedule" Sheet "FROM / TO SIDE SHROUD REQUIREMENT" Coloumn Select either "Yes" or "No" as per the requirement.</t>
  </si>
  <si>
    <t>(Note PVC Shroud shall be used for all Glands which are outside MCC / Control Room)</t>
  </si>
  <si>
    <t>After Selection of Shroud requirement Shroud CAT No. would have been generated automatically by now.</t>
  </si>
  <si>
    <t>After completion of All cable gland selection Hide the "To be hide" coloumn while submitting to client.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</si>
</sst>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1" fillId="3" borderId="2" xfId="0" applyFont="1" applyFill="1" applyBorder="1" applyAlignment="1" applyProtection="1">
      <alignment horizontal="center" vertical="center"/>
      <protection locked="0"/>
    </xf>
    <xf numFmtId="0" fontId="1" fillId="4" borderId="2" xfId="0" applyFont="1" applyFill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/>
    <xf numFmtId="0" fontId="3" fillId="5" borderId="2" xfId="0" applyFont="1" applyFill="1" applyBorder="1" applyAlignment="1" applyProtection="1">
      <alignment horizontal="center"/>
      <protection locked="0"/>
    </xf>
    <xf numFmtId="0" fontId="5" fillId="5" borderId="2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3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AK7"/>
  <sheetViews>
    <sheetView tabSelected="1" zoomScale="80" zoomScaleNormal="80" workbookViewId="0">
      <selection activeCell="B13" sqref="B13"/>
    </sheetView>
  </sheetViews>
  <sheetFormatPr defaultRowHeight="14.5" x14ac:dyDescent="0.35"/>
  <cols>
    <col min="1" max="1" width="7.6328125" customWidth="1"/>
    <col min="2" max="3" width="35.6328125" customWidth="1"/>
    <col min="4" max="7" width="25.6328125" customWidth="1"/>
    <col min="8" max="8" width="30.6328125" customWidth="1"/>
    <col min="9" max="10" width="25.6328125" customWidth="1"/>
    <col min="11" max="11" width="10.6328125" customWidth="1"/>
    <col min="12" max="12" width="40.6328125" customWidth="1"/>
    <col min="13" max="13" width="25.6328125" customWidth="1"/>
    <col min="14" max="17" width="35.6328125" customWidth="1"/>
    <col min="18" max="18" width="50.6328125" customWidth="1"/>
    <col min="19" max="19" width="25.6328125" customWidth="1"/>
    <col min="20" max="30" width="20.6328125" customWidth="1"/>
    <col min="31" max="31" width="30.6328125" customWidth="1"/>
    <col min="32" max="32" width="25.6328125" customWidth="1"/>
    <col min="33" max="37" width="10.6328125" customWidth="1"/>
  </cols>
  <sheetData>
    <row r="7" spans="1:37" ht="50" customHeight="1" x14ac:dyDescent="0.35">
      <c r="A7" s="1" t="s">
        <v>0</v>
      </c>
      <c r="B7" s="2" t="s">
        <v>1</v>
      </c>
      <c r="C7" s="3" t="s">
        <v>2</v>
      </c>
      <c r="D7" s="4" t="s">
        <v>3</v>
      </c>
      <c r="E7" s="4" t="s">
        <v>4</v>
      </c>
      <c r="F7" s="3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3" t="s">
        <v>13</v>
      </c>
      <c r="O7" s="3" t="s">
        <v>14</v>
      </c>
      <c r="P7" s="2" t="s">
        <v>15</v>
      </c>
      <c r="Q7" s="4" t="s">
        <v>16</v>
      </c>
      <c r="R7" s="2" t="s">
        <v>17</v>
      </c>
      <c r="S7" s="2" t="s">
        <v>18</v>
      </c>
      <c r="T7" s="2" t="s">
        <v>19</v>
      </c>
      <c r="U7" s="9" t="s">
        <v>20</v>
      </c>
      <c r="V7" s="9" t="s">
        <v>21</v>
      </c>
      <c r="W7" s="10" t="s">
        <v>22</v>
      </c>
      <c r="X7" s="9" t="s">
        <v>23</v>
      </c>
      <c r="Y7" s="10" t="s">
        <v>24</v>
      </c>
      <c r="Z7" s="9" t="s">
        <v>25</v>
      </c>
      <c r="AA7" s="9" t="s">
        <v>26</v>
      </c>
      <c r="AB7" s="10" t="s">
        <v>27</v>
      </c>
      <c r="AC7" s="9" t="s">
        <v>28</v>
      </c>
      <c r="AD7" s="10" t="s">
        <v>29</v>
      </c>
      <c r="AE7" s="5" t="s">
        <v>30</v>
      </c>
      <c r="AF7" s="6" t="s">
        <v>31</v>
      </c>
      <c r="AG7" s="7" t="s">
        <v>32</v>
      </c>
      <c r="AH7" s="5" t="s">
        <v>33</v>
      </c>
      <c r="AI7" s="7" t="s">
        <v>32</v>
      </c>
      <c r="AJ7" s="5" t="s">
        <v>33</v>
      </c>
      <c r="AK7" s="8" t="s">
        <v>34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850E3-F4A5-412F-A5F5-DCD360C92131}">
  <dimension ref="A1:A40"/>
  <sheetViews>
    <sheetView workbookViewId="0">
      <selection activeCell="C10" sqref="C10"/>
    </sheetView>
  </sheetViews>
  <sheetFormatPr defaultRowHeight="14.5" x14ac:dyDescent="0.35"/>
  <sheetData>
    <row r="1" spans="1:1" x14ac:dyDescent="0.35">
      <c r="A1" t="s">
        <v>35</v>
      </c>
    </row>
    <row r="2" spans="1:1" x14ac:dyDescent="0.35">
      <c r="A2" t="s">
        <v>36</v>
      </c>
    </row>
    <row r="3" spans="1:1" x14ac:dyDescent="0.35">
      <c r="A3" t="s">
        <v>37</v>
      </c>
    </row>
    <row r="4" spans="1:1" x14ac:dyDescent="0.35">
      <c r="A4" t="s">
        <v>38</v>
      </c>
    </row>
    <row r="5" spans="1:1" x14ac:dyDescent="0.35">
      <c r="A5" t="s">
        <v>39</v>
      </c>
    </row>
    <row r="6" spans="1:1" x14ac:dyDescent="0.35">
      <c r="A6" t="s">
        <v>40</v>
      </c>
    </row>
    <row r="7" spans="1:1" x14ac:dyDescent="0.35">
      <c r="A7" t="s">
        <v>41</v>
      </c>
    </row>
    <row r="8" spans="1:1" x14ac:dyDescent="0.35">
      <c r="A8" t="s">
        <v>42</v>
      </c>
    </row>
    <row r="9" spans="1:1" x14ac:dyDescent="0.35">
      <c r="A9" t="s">
        <v>43</v>
      </c>
    </row>
    <row r="10" spans="1:1" x14ac:dyDescent="0.35">
      <c r="A10" t="s">
        <v>44</v>
      </c>
    </row>
    <row r="11" spans="1:1" x14ac:dyDescent="0.35">
      <c r="A11" t="s">
        <v>45</v>
      </c>
    </row>
    <row r="12" spans="1:1" x14ac:dyDescent="0.35">
      <c r="A12" t="s">
        <v>46</v>
      </c>
    </row>
    <row r="13" spans="1:1" x14ac:dyDescent="0.35">
      <c r="A13" t="s">
        <v>47</v>
      </c>
    </row>
    <row r="14" spans="1:1" x14ac:dyDescent="0.35">
      <c r="A14" t="s">
        <v>48</v>
      </c>
    </row>
    <row r="15" spans="1:1" x14ac:dyDescent="0.35">
      <c r="A15" t="s">
        <v>49</v>
      </c>
    </row>
    <row r="16" spans="1:1" x14ac:dyDescent="0.35">
      <c r="A16" t="s">
        <v>50</v>
      </c>
    </row>
    <row r="17" spans="1:1" x14ac:dyDescent="0.35">
      <c r="A17" t="s">
        <v>51</v>
      </c>
    </row>
    <row r="18" spans="1:1" x14ac:dyDescent="0.35">
      <c r="A18" t="s">
        <v>52</v>
      </c>
    </row>
    <row r="19" spans="1:1" x14ac:dyDescent="0.35">
      <c r="A19" t="s">
        <v>53</v>
      </c>
    </row>
    <row r="20" spans="1:1" x14ac:dyDescent="0.35">
      <c r="A20" t="s">
        <v>54</v>
      </c>
    </row>
    <row r="21" spans="1:1" x14ac:dyDescent="0.35">
      <c r="A21" t="s">
        <v>55</v>
      </c>
    </row>
    <row r="22" spans="1:1" x14ac:dyDescent="0.35">
      <c r="A22" t="s">
        <v>56</v>
      </c>
    </row>
    <row r="23" spans="1:1" x14ac:dyDescent="0.35">
      <c r="A23" t="s">
        <v>57</v>
      </c>
    </row>
    <row r="24" spans="1:1" x14ac:dyDescent="0.35">
      <c r="A24" t="s">
        <v>58</v>
      </c>
    </row>
    <row r="25" spans="1:1" x14ac:dyDescent="0.35">
      <c r="A25" t="s">
        <v>59</v>
      </c>
    </row>
    <row r="26" spans="1:1" x14ac:dyDescent="0.35">
      <c r="A26" t="s">
        <v>60</v>
      </c>
    </row>
    <row r="27" spans="1:1" x14ac:dyDescent="0.35">
      <c r="A27" t="s">
        <v>61</v>
      </c>
    </row>
    <row r="28" spans="1:1" x14ac:dyDescent="0.35">
      <c r="A28" t="s">
        <v>62</v>
      </c>
    </row>
    <row r="29" spans="1:1" x14ac:dyDescent="0.35">
      <c r="A29" t="s">
        <v>63</v>
      </c>
    </row>
    <row r="30" spans="1:1" x14ac:dyDescent="0.35">
      <c r="A30" t="s">
        <v>64</v>
      </c>
    </row>
    <row r="31" spans="1:1" x14ac:dyDescent="0.35">
      <c r="A31" t="s">
        <v>65</v>
      </c>
    </row>
    <row r="32" spans="1:1" x14ac:dyDescent="0.35">
      <c r="A32" t="s">
        <v>66</v>
      </c>
    </row>
    <row r="33" spans="1:1" x14ac:dyDescent="0.35">
      <c r="A33" t="s">
        <v>67</v>
      </c>
    </row>
    <row r="34" spans="1:1" x14ac:dyDescent="0.35">
      <c r="A34" t="s">
        <v>68</v>
      </c>
    </row>
    <row r="35" spans="1:1" x14ac:dyDescent="0.35">
      <c r="A35" t="s">
        <v>69</v>
      </c>
    </row>
    <row r="36" spans="1:1" x14ac:dyDescent="0.35">
      <c r="A36" t="s">
        <v>70</v>
      </c>
    </row>
    <row r="37" spans="1:1" x14ac:dyDescent="0.35">
      <c r="A37" t="s">
        <v>71</v>
      </c>
    </row>
    <row r="38" spans="1:1" x14ac:dyDescent="0.35">
      <c r="A38" t="s">
        <v>72</v>
      </c>
    </row>
    <row r="39" spans="1:1" x14ac:dyDescent="0.35">
      <c r="A39" t="s">
        <v>73</v>
      </c>
    </row>
    <row r="40" spans="1:1" x14ac:dyDescent="0.35">
      <c r="A40" t="s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D96D-13EA-478D-A44B-25B1008F6539}">
  <dimension ref="C1:N64"/>
  <sheetViews>
    <sheetView topLeftCell="A60" zoomScaleNormal="100" workbookViewId="0">
      <selection activeCell="J43" sqref="J43"/>
    </sheetView>
  </sheetViews>
  <sheetFormatPr defaultRowHeight="14.5" x14ac:dyDescent="0.35"/>
  <cols>
    <col min="3" max="6" width="8.6328125" customWidth="1"/>
    <col min="7" max="7" width="36.90625" bestFit="1" customWidth="1"/>
    <col min="8" max="8" width="13.81640625" bestFit="1" customWidth="1"/>
  </cols>
  <sheetData>
    <row r="1" spans="3:14" x14ac:dyDescent="0.35">
      <c r="C1" s="11"/>
      <c r="D1" s="12"/>
      <c r="E1" s="12"/>
      <c r="F1" s="13"/>
      <c r="G1" s="12"/>
      <c r="H1" s="12"/>
      <c r="I1" s="12"/>
      <c r="J1" s="12"/>
      <c r="K1" s="12"/>
      <c r="L1" s="12"/>
      <c r="M1" s="12"/>
      <c r="N1" s="14"/>
    </row>
    <row r="2" spans="3:14" x14ac:dyDescent="0.35">
      <c r="C2" s="15"/>
      <c r="E2" s="36" t="s">
        <v>75</v>
      </c>
      <c r="F2" s="37"/>
      <c r="G2" s="37"/>
      <c r="H2" s="37"/>
      <c r="I2" s="37"/>
      <c r="J2" s="37"/>
      <c r="K2" s="37"/>
      <c r="L2" s="38"/>
      <c r="N2" s="16"/>
    </row>
    <row r="3" spans="3:14" x14ac:dyDescent="0.35">
      <c r="C3" s="15"/>
      <c r="E3" s="39"/>
      <c r="F3" s="40"/>
      <c r="G3" s="40"/>
      <c r="H3" s="40"/>
      <c r="I3" s="40"/>
      <c r="J3" s="40"/>
      <c r="K3" s="40"/>
      <c r="L3" s="41"/>
      <c r="N3" s="16"/>
    </row>
    <row r="4" spans="3:14" x14ac:dyDescent="0.35">
      <c r="C4" s="15"/>
      <c r="F4" s="17"/>
      <c r="N4" s="16"/>
    </row>
    <row r="5" spans="3:14" x14ac:dyDescent="0.35">
      <c r="C5" s="15"/>
      <c r="D5" s="18" t="s">
        <v>76</v>
      </c>
      <c r="F5" s="17"/>
      <c r="N5" s="16"/>
    </row>
    <row r="6" spans="3:14" x14ac:dyDescent="0.35">
      <c r="C6" s="15"/>
      <c r="D6" s="19">
        <v>1</v>
      </c>
      <c r="E6" s="20" t="s">
        <v>77</v>
      </c>
      <c r="F6" s="21"/>
      <c r="G6" s="20"/>
      <c r="H6" s="20"/>
      <c r="I6" s="20"/>
      <c r="J6" s="20"/>
      <c r="K6" s="20"/>
      <c r="L6" s="20"/>
      <c r="N6" s="16"/>
    </row>
    <row r="7" spans="3:14" x14ac:dyDescent="0.35">
      <c r="C7" s="15"/>
      <c r="D7" s="19">
        <v>2</v>
      </c>
      <c r="E7" s="20" t="s">
        <v>78</v>
      </c>
      <c r="F7" s="21"/>
      <c r="G7" s="20"/>
      <c r="H7" s="20"/>
      <c r="I7" s="20"/>
      <c r="J7" s="20"/>
      <c r="K7" s="20"/>
      <c r="L7" s="20"/>
      <c r="N7" s="16"/>
    </row>
    <row r="8" spans="3:14" x14ac:dyDescent="0.35">
      <c r="C8" s="15"/>
      <c r="D8" s="19">
        <v>3</v>
      </c>
      <c r="E8" s="20" t="s">
        <v>79</v>
      </c>
      <c r="F8" s="21"/>
      <c r="G8" s="20"/>
      <c r="H8" s="20"/>
      <c r="I8" s="20"/>
      <c r="J8" s="20"/>
      <c r="K8" s="20"/>
      <c r="L8" s="20"/>
      <c r="N8" s="16"/>
    </row>
    <row r="9" spans="3:14" x14ac:dyDescent="0.35">
      <c r="C9" s="15"/>
      <c r="D9" s="19">
        <v>4</v>
      </c>
      <c r="E9" s="20" t="s">
        <v>80</v>
      </c>
      <c r="F9" s="21"/>
      <c r="G9" s="20"/>
      <c r="H9" s="20"/>
      <c r="I9" s="20"/>
      <c r="J9" s="20"/>
      <c r="K9" s="20"/>
      <c r="L9" s="20"/>
      <c r="N9" s="16"/>
    </row>
    <row r="10" spans="3:14" x14ac:dyDescent="0.35">
      <c r="C10" s="15"/>
      <c r="D10" s="19"/>
      <c r="E10" s="20" t="s">
        <v>81</v>
      </c>
      <c r="F10" s="21"/>
      <c r="G10" s="20"/>
      <c r="H10" s="20"/>
      <c r="I10" s="20"/>
      <c r="J10" s="20"/>
      <c r="K10" s="20"/>
      <c r="L10" s="20"/>
      <c r="N10" s="16"/>
    </row>
    <row r="11" spans="3:14" x14ac:dyDescent="0.35">
      <c r="C11" s="15"/>
      <c r="D11" s="22"/>
      <c r="F11" s="17"/>
      <c r="N11" s="16"/>
    </row>
    <row r="12" spans="3:14" x14ac:dyDescent="0.35">
      <c r="C12" s="15"/>
      <c r="D12" s="18" t="s">
        <v>82</v>
      </c>
      <c r="F12" s="17"/>
      <c r="N12" s="16"/>
    </row>
    <row r="13" spans="3:14" x14ac:dyDescent="0.35">
      <c r="C13" s="15"/>
      <c r="F13" s="17"/>
      <c r="N13" s="16"/>
    </row>
    <row r="14" spans="3:14" x14ac:dyDescent="0.35">
      <c r="C14" s="15"/>
      <c r="D14" s="21">
        <v>1</v>
      </c>
      <c r="E14" s="20" t="s">
        <v>83</v>
      </c>
      <c r="F14" s="21"/>
      <c r="G14" s="20"/>
      <c r="H14" s="20"/>
      <c r="I14" s="20"/>
      <c r="J14" s="20"/>
      <c r="K14" s="20"/>
      <c r="L14" s="20"/>
      <c r="N14" s="16"/>
    </row>
    <row r="15" spans="3:14" x14ac:dyDescent="0.35">
      <c r="C15" s="15"/>
      <c r="F15" s="17"/>
      <c r="N15" s="16"/>
    </row>
    <row r="16" spans="3:14" x14ac:dyDescent="0.35">
      <c r="C16" s="15"/>
      <c r="F16" s="23">
        <v>1</v>
      </c>
      <c r="G16" s="24" t="s">
        <v>84</v>
      </c>
      <c r="H16" s="25" t="s">
        <v>85</v>
      </c>
      <c r="N16" s="16"/>
    </row>
    <row r="17" spans="3:14" x14ac:dyDescent="0.35">
      <c r="C17" s="15"/>
      <c r="F17" s="23">
        <v>2</v>
      </c>
      <c r="G17" s="24" t="s">
        <v>86</v>
      </c>
      <c r="H17" s="26" t="s">
        <v>87</v>
      </c>
      <c r="N17" s="16"/>
    </row>
    <row r="18" spans="3:14" x14ac:dyDescent="0.35">
      <c r="C18" s="15"/>
      <c r="F18" s="17"/>
      <c r="N18" s="16"/>
    </row>
    <row r="19" spans="3:14" x14ac:dyDescent="0.35">
      <c r="C19" s="15"/>
      <c r="D19" s="21">
        <v>2</v>
      </c>
      <c r="E19" s="20" t="s">
        <v>88</v>
      </c>
      <c r="F19" s="21"/>
      <c r="G19" s="20"/>
      <c r="H19" s="20"/>
      <c r="I19" s="20"/>
      <c r="J19" s="20"/>
      <c r="K19" s="20"/>
      <c r="L19" s="20"/>
      <c r="M19" s="20"/>
      <c r="N19" s="16"/>
    </row>
    <row r="20" spans="3:14" x14ac:dyDescent="0.35">
      <c r="C20" s="15"/>
      <c r="D20" s="20"/>
      <c r="E20" s="20"/>
      <c r="F20" s="21"/>
      <c r="G20" s="20"/>
      <c r="H20" s="20"/>
      <c r="I20" s="20"/>
      <c r="J20" s="20"/>
      <c r="K20" s="20"/>
      <c r="L20" s="20"/>
      <c r="M20" s="20"/>
      <c r="N20" s="16"/>
    </row>
    <row r="21" spans="3:14" x14ac:dyDescent="0.35">
      <c r="C21" s="15"/>
      <c r="D21" s="21">
        <v>3</v>
      </c>
      <c r="E21" s="20" t="s">
        <v>89</v>
      </c>
      <c r="F21" s="21"/>
      <c r="G21" s="20"/>
      <c r="H21" s="20"/>
      <c r="I21" s="20"/>
      <c r="J21" s="20"/>
      <c r="K21" s="20"/>
      <c r="L21" s="20"/>
      <c r="M21" s="20"/>
      <c r="N21" s="16"/>
    </row>
    <row r="22" spans="3:14" x14ac:dyDescent="0.35">
      <c r="C22" s="15"/>
      <c r="D22" s="20"/>
      <c r="E22" s="20" t="s">
        <v>90</v>
      </c>
      <c r="F22" s="21"/>
      <c r="G22" s="20"/>
      <c r="H22" s="20"/>
      <c r="I22" s="20"/>
      <c r="J22" s="20"/>
      <c r="K22" s="20"/>
      <c r="L22" s="20"/>
      <c r="M22" s="20"/>
      <c r="N22" s="16"/>
    </row>
    <row r="23" spans="3:14" x14ac:dyDescent="0.35">
      <c r="C23" s="15"/>
      <c r="D23" s="20"/>
      <c r="E23" s="20"/>
      <c r="F23" s="21"/>
      <c r="G23" s="20"/>
      <c r="H23" s="20"/>
      <c r="I23" s="20"/>
      <c r="J23" s="20"/>
      <c r="K23" s="20"/>
      <c r="L23" s="20"/>
      <c r="M23" s="20"/>
      <c r="N23" s="16"/>
    </row>
    <row r="24" spans="3:14" x14ac:dyDescent="0.35">
      <c r="C24" s="15"/>
      <c r="D24" s="20"/>
      <c r="E24" s="27" t="s">
        <v>91</v>
      </c>
      <c r="F24" s="28" t="s">
        <v>92</v>
      </c>
      <c r="G24" s="20"/>
      <c r="H24" s="20"/>
      <c r="I24" s="20"/>
      <c r="J24" s="20"/>
      <c r="K24" s="20"/>
      <c r="L24" s="20"/>
      <c r="M24" s="20"/>
      <c r="N24" s="16"/>
    </row>
    <row r="25" spans="3:14" x14ac:dyDescent="0.35">
      <c r="C25" s="15"/>
      <c r="D25" s="20"/>
      <c r="E25" s="20"/>
      <c r="F25" s="28" t="s">
        <v>93</v>
      </c>
      <c r="G25" s="20"/>
      <c r="H25" s="20"/>
      <c r="I25" s="20"/>
      <c r="J25" s="20"/>
      <c r="K25" s="20"/>
      <c r="L25" s="20"/>
      <c r="M25" s="20"/>
      <c r="N25" s="16"/>
    </row>
    <row r="26" spans="3:14" x14ac:dyDescent="0.35">
      <c r="C26" s="15"/>
      <c r="D26" s="20"/>
      <c r="E26" s="20"/>
      <c r="F26" s="28" t="s">
        <v>94</v>
      </c>
      <c r="G26" s="20"/>
      <c r="H26" s="20"/>
      <c r="I26" s="20"/>
      <c r="J26" s="20"/>
      <c r="K26" s="20"/>
      <c r="L26" s="20"/>
      <c r="M26" s="20"/>
      <c r="N26" s="16"/>
    </row>
    <row r="27" spans="3:14" x14ac:dyDescent="0.35">
      <c r="C27" s="15"/>
      <c r="D27" s="20"/>
      <c r="E27" s="20"/>
      <c r="F27" s="21"/>
      <c r="G27" s="20"/>
      <c r="H27" s="20"/>
      <c r="I27" s="20"/>
      <c r="J27" s="20"/>
      <c r="K27" s="20"/>
      <c r="L27" s="20"/>
      <c r="M27" s="20"/>
      <c r="N27" s="16"/>
    </row>
    <row r="28" spans="3:14" x14ac:dyDescent="0.35">
      <c r="C28" s="15"/>
      <c r="D28" s="21">
        <v>4</v>
      </c>
      <c r="E28" s="20" t="s">
        <v>95</v>
      </c>
      <c r="F28" s="21"/>
      <c r="G28" s="20"/>
      <c r="H28" s="20"/>
      <c r="I28" s="20"/>
      <c r="J28" s="20"/>
      <c r="K28" s="20"/>
      <c r="L28" s="20"/>
      <c r="M28" s="20"/>
      <c r="N28" s="16"/>
    </row>
    <row r="29" spans="3:14" x14ac:dyDescent="0.35">
      <c r="C29" s="15"/>
      <c r="D29" s="21"/>
      <c r="E29" s="20" t="s">
        <v>96</v>
      </c>
      <c r="F29" s="21"/>
      <c r="G29" s="20"/>
      <c r="H29" s="20"/>
      <c r="I29" s="20"/>
      <c r="J29" s="20"/>
      <c r="K29" s="20"/>
      <c r="L29" s="20"/>
      <c r="M29" s="20"/>
      <c r="N29" s="16"/>
    </row>
    <row r="30" spans="3:14" x14ac:dyDescent="0.35">
      <c r="C30" s="15"/>
      <c r="F30" s="17"/>
      <c r="N30" s="16"/>
    </row>
    <row r="31" spans="3:14" ht="116" x14ac:dyDescent="0.35">
      <c r="C31" s="15"/>
      <c r="F31" s="29" t="s">
        <v>97</v>
      </c>
      <c r="G31" s="30" t="s">
        <v>98</v>
      </c>
      <c r="H31" s="29" t="s">
        <v>99</v>
      </c>
      <c r="N31" s="16"/>
    </row>
    <row r="32" spans="3:14" x14ac:dyDescent="0.35">
      <c r="C32" s="15"/>
      <c r="F32" s="23">
        <v>1</v>
      </c>
      <c r="G32" s="25" t="s">
        <v>100</v>
      </c>
      <c r="H32" s="25">
        <f>14+3</f>
        <v>17</v>
      </c>
      <c r="N32" s="16"/>
    </row>
    <row r="33" spans="3:14" x14ac:dyDescent="0.35">
      <c r="C33" s="15"/>
      <c r="F33" s="23">
        <v>2</v>
      </c>
      <c r="G33" s="25" t="s">
        <v>101</v>
      </c>
      <c r="H33" s="25">
        <f>17+3</f>
        <v>20</v>
      </c>
      <c r="N33" s="16"/>
    </row>
    <row r="34" spans="3:14" x14ac:dyDescent="0.35">
      <c r="C34" s="15"/>
      <c r="F34" s="23">
        <v>3</v>
      </c>
      <c r="G34" s="25" t="s">
        <v>102</v>
      </c>
      <c r="H34" s="25">
        <f>18+3</f>
        <v>21</v>
      </c>
      <c r="N34" s="16"/>
    </row>
    <row r="35" spans="3:14" x14ac:dyDescent="0.35">
      <c r="C35" s="15"/>
      <c r="F35" s="23">
        <v>4</v>
      </c>
      <c r="G35" s="25" t="s">
        <v>103</v>
      </c>
      <c r="H35" s="25">
        <f>18+3</f>
        <v>21</v>
      </c>
      <c r="N35" s="16"/>
    </row>
    <row r="36" spans="3:14" x14ac:dyDescent="0.35">
      <c r="C36" s="15"/>
      <c r="F36" s="23">
        <v>5</v>
      </c>
      <c r="G36" s="25" t="s">
        <v>104</v>
      </c>
      <c r="H36" s="25">
        <f>21.5+3</f>
        <v>24.5</v>
      </c>
      <c r="N36" s="16"/>
    </row>
    <row r="37" spans="3:14" x14ac:dyDescent="0.35">
      <c r="C37" s="15"/>
      <c r="F37" s="23">
        <v>6</v>
      </c>
      <c r="G37" s="25" t="s">
        <v>105</v>
      </c>
      <c r="H37" s="25">
        <f>27.5+3</f>
        <v>30.5</v>
      </c>
      <c r="N37" s="16"/>
    </row>
    <row r="38" spans="3:14" x14ac:dyDescent="0.35">
      <c r="C38" s="15"/>
      <c r="F38" s="23">
        <v>7</v>
      </c>
      <c r="G38" s="25" t="s">
        <v>106</v>
      </c>
      <c r="H38" s="25">
        <f>31+3</f>
        <v>34</v>
      </c>
      <c r="N38" s="16"/>
    </row>
    <row r="39" spans="3:14" x14ac:dyDescent="0.35">
      <c r="C39" s="15"/>
      <c r="F39" s="23">
        <v>8</v>
      </c>
      <c r="G39" s="25" t="s">
        <v>107</v>
      </c>
      <c r="H39" s="25">
        <f>39+3</f>
        <v>42</v>
      </c>
      <c r="N39" s="16"/>
    </row>
    <row r="40" spans="3:14" x14ac:dyDescent="0.35">
      <c r="C40" s="15"/>
      <c r="F40" s="23">
        <v>9</v>
      </c>
      <c r="G40" s="25" t="s">
        <v>108</v>
      </c>
      <c r="H40" s="25">
        <f>25+3</f>
        <v>28</v>
      </c>
      <c r="N40" s="16"/>
    </row>
    <row r="41" spans="3:14" x14ac:dyDescent="0.35">
      <c r="C41" s="15"/>
      <c r="F41" s="23">
        <v>10</v>
      </c>
      <c r="G41" s="25" t="s">
        <v>109</v>
      </c>
      <c r="H41" s="25">
        <f>32+3</f>
        <v>35</v>
      </c>
      <c r="N41" s="16"/>
    </row>
    <row r="42" spans="3:14" x14ac:dyDescent="0.35">
      <c r="C42" s="15"/>
      <c r="F42" s="23">
        <v>11</v>
      </c>
      <c r="G42" s="25" t="s">
        <v>110</v>
      </c>
      <c r="H42" s="25">
        <f>36+3</f>
        <v>39</v>
      </c>
      <c r="N42" s="16"/>
    </row>
    <row r="43" spans="3:14" x14ac:dyDescent="0.35">
      <c r="C43" s="15"/>
      <c r="F43" s="23">
        <v>12</v>
      </c>
      <c r="G43" s="25" t="s">
        <v>111</v>
      </c>
      <c r="H43" s="25">
        <f>19+3</f>
        <v>22</v>
      </c>
      <c r="N43" s="16"/>
    </row>
    <row r="44" spans="3:14" x14ac:dyDescent="0.35">
      <c r="C44" s="15"/>
      <c r="F44" s="23">
        <v>13</v>
      </c>
      <c r="G44" s="25" t="s">
        <v>112</v>
      </c>
      <c r="H44" s="25">
        <v>20</v>
      </c>
      <c r="N44" s="16"/>
    </row>
    <row r="45" spans="3:14" x14ac:dyDescent="0.35">
      <c r="C45" s="15"/>
      <c r="F45" s="23">
        <v>14</v>
      </c>
      <c r="G45" s="25" t="s">
        <v>113</v>
      </c>
      <c r="H45" s="25">
        <v>18</v>
      </c>
      <c r="N45" s="16"/>
    </row>
    <row r="46" spans="3:14" x14ac:dyDescent="0.35">
      <c r="C46" s="15"/>
      <c r="F46" s="17"/>
      <c r="G46" s="17"/>
      <c r="H46" s="17"/>
      <c r="N46" s="16"/>
    </row>
    <row r="47" spans="3:14" x14ac:dyDescent="0.35">
      <c r="C47" s="15"/>
      <c r="F47" s="17"/>
      <c r="G47" s="17"/>
      <c r="H47" s="17"/>
      <c r="N47" s="16"/>
    </row>
    <row r="48" spans="3:14" x14ac:dyDescent="0.35">
      <c r="C48" s="15"/>
      <c r="D48" s="21">
        <v>5</v>
      </c>
      <c r="E48" s="20" t="s">
        <v>114</v>
      </c>
      <c r="F48" s="21"/>
      <c r="G48" s="20"/>
      <c r="H48" s="20"/>
      <c r="I48" s="20"/>
      <c r="J48" s="20"/>
      <c r="K48" s="20"/>
      <c r="L48" s="20"/>
      <c r="M48" s="20"/>
      <c r="N48" s="31"/>
    </row>
    <row r="49" spans="3:14" x14ac:dyDescent="0.35">
      <c r="C49" s="15"/>
      <c r="D49" s="20"/>
      <c r="E49" s="20"/>
      <c r="F49" s="21"/>
      <c r="G49" s="20"/>
      <c r="H49" s="20"/>
      <c r="I49" s="20"/>
      <c r="J49" s="20"/>
      <c r="K49" s="20"/>
      <c r="L49" s="20"/>
      <c r="M49" s="20"/>
      <c r="N49" s="31"/>
    </row>
    <row r="50" spans="3:14" x14ac:dyDescent="0.35">
      <c r="C50" s="15"/>
      <c r="D50" s="21">
        <v>6</v>
      </c>
      <c r="E50" s="20" t="s">
        <v>115</v>
      </c>
      <c r="F50" s="21"/>
      <c r="G50" s="20"/>
      <c r="H50" s="20"/>
      <c r="I50" s="20"/>
      <c r="J50" s="20"/>
      <c r="K50" s="20"/>
      <c r="L50" s="20"/>
      <c r="M50" s="20"/>
      <c r="N50" s="31"/>
    </row>
    <row r="51" spans="3:14" x14ac:dyDescent="0.35">
      <c r="C51" s="15"/>
      <c r="D51" s="20"/>
      <c r="E51" s="20" t="s">
        <v>116</v>
      </c>
      <c r="F51" s="21"/>
      <c r="G51" s="20"/>
      <c r="H51" s="20"/>
      <c r="I51" s="20"/>
      <c r="J51" s="20"/>
      <c r="K51" s="20"/>
      <c r="L51" s="20"/>
      <c r="M51" s="20"/>
      <c r="N51" s="31"/>
    </row>
    <row r="52" spans="3:14" x14ac:dyDescent="0.35">
      <c r="C52" s="15"/>
      <c r="D52" s="20"/>
      <c r="E52" s="20"/>
      <c r="F52" s="21"/>
      <c r="G52" s="20"/>
      <c r="H52" s="20"/>
      <c r="I52" s="20"/>
      <c r="J52" s="20"/>
      <c r="K52" s="20"/>
      <c r="L52" s="20"/>
      <c r="M52" s="20"/>
      <c r="N52" s="31"/>
    </row>
    <row r="53" spans="3:14" x14ac:dyDescent="0.35">
      <c r="C53" s="15"/>
      <c r="D53" s="21">
        <v>7</v>
      </c>
      <c r="E53" s="20" t="s">
        <v>117</v>
      </c>
      <c r="F53" s="21"/>
      <c r="G53" s="20"/>
      <c r="H53" s="20"/>
      <c r="I53" s="20"/>
      <c r="J53" s="20"/>
      <c r="K53" s="20"/>
      <c r="L53" s="20"/>
      <c r="M53" s="20"/>
      <c r="N53" s="31"/>
    </row>
    <row r="54" spans="3:14" x14ac:dyDescent="0.35">
      <c r="C54" s="15"/>
      <c r="D54" s="21"/>
      <c r="E54" s="20" t="s">
        <v>118</v>
      </c>
      <c r="F54" s="21"/>
      <c r="G54" s="20"/>
      <c r="H54" s="20"/>
      <c r="I54" s="20"/>
      <c r="J54" s="20"/>
      <c r="K54" s="20"/>
      <c r="L54" s="20"/>
      <c r="M54" s="20"/>
      <c r="N54" s="31"/>
    </row>
    <row r="55" spans="3:14" x14ac:dyDescent="0.35">
      <c r="C55" s="15"/>
      <c r="D55" s="21"/>
      <c r="E55" s="20"/>
      <c r="F55" s="21"/>
      <c r="G55" s="20"/>
      <c r="H55" s="20"/>
      <c r="I55" s="20"/>
      <c r="J55" s="20"/>
      <c r="K55" s="20"/>
      <c r="L55" s="20"/>
      <c r="M55" s="20"/>
      <c r="N55" s="31"/>
    </row>
    <row r="56" spans="3:14" x14ac:dyDescent="0.35">
      <c r="C56" s="15"/>
      <c r="D56" s="21">
        <v>8</v>
      </c>
      <c r="E56" s="20" t="s">
        <v>119</v>
      </c>
      <c r="F56" s="21"/>
      <c r="G56" s="20"/>
      <c r="H56" s="20"/>
      <c r="I56" s="20"/>
      <c r="J56" s="20"/>
      <c r="K56" s="20"/>
      <c r="L56" s="20"/>
      <c r="M56" s="20"/>
      <c r="N56" s="31"/>
    </row>
    <row r="57" spans="3:14" x14ac:dyDescent="0.35">
      <c r="C57" s="15"/>
      <c r="D57" s="21"/>
      <c r="E57" s="20" t="s">
        <v>120</v>
      </c>
      <c r="F57" s="21"/>
      <c r="G57" s="20"/>
      <c r="H57" s="20"/>
      <c r="I57" s="20"/>
      <c r="J57" s="20"/>
      <c r="K57" s="20"/>
      <c r="L57" s="20"/>
      <c r="M57" s="20"/>
      <c r="N57" s="31"/>
    </row>
    <row r="58" spans="3:14" x14ac:dyDescent="0.35">
      <c r="C58" s="15"/>
      <c r="D58" s="21"/>
      <c r="E58" s="20"/>
      <c r="F58" s="21"/>
      <c r="G58" s="20"/>
      <c r="H58" s="20"/>
      <c r="I58" s="20"/>
      <c r="J58" s="20"/>
      <c r="K58" s="20"/>
      <c r="L58" s="20"/>
      <c r="M58" s="20"/>
      <c r="N58" s="31"/>
    </row>
    <row r="59" spans="3:14" x14ac:dyDescent="0.35">
      <c r="C59" s="15"/>
      <c r="D59" s="21">
        <v>9</v>
      </c>
      <c r="E59" s="20" t="s">
        <v>121</v>
      </c>
      <c r="F59" s="21"/>
      <c r="G59" s="20"/>
      <c r="H59" s="20"/>
      <c r="I59" s="20"/>
      <c r="J59" s="20"/>
      <c r="K59" s="20"/>
      <c r="L59" s="20"/>
      <c r="M59" s="20"/>
      <c r="N59" s="31"/>
    </row>
    <row r="60" spans="3:14" x14ac:dyDescent="0.35">
      <c r="C60" s="15"/>
      <c r="D60" s="21"/>
      <c r="E60" s="20"/>
      <c r="F60" s="21"/>
      <c r="G60" s="20"/>
      <c r="H60" s="20"/>
      <c r="I60" s="20"/>
      <c r="J60" s="20"/>
      <c r="K60" s="20"/>
      <c r="L60" s="20"/>
      <c r="M60" s="20"/>
      <c r="N60" s="31"/>
    </row>
    <row r="61" spans="3:14" x14ac:dyDescent="0.35">
      <c r="C61" s="15"/>
      <c r="D61" s="21">
        <v>10</v>
      </c>
      <c r="E61" s="20" t="s">
        <v>122</v>
      </c>
      <c r="F61" s="21"/>
      <c r="G61" s="20"/>
      <c r="H61" s="20"/>
      <c r="I61" s="20"/>
      <c r="J61" s="20"/>
      <c r="K61" s="20"/>
      <c r="L61" s="20"/>
      <c r="M61" s="20"/>
      <c r="N61" s="31"/>
    </row>
    <row r="62" spans="3:14" x14ac:dyDescent="0.35">
      <c r="C62" s="15"/>
      <c r="D62" s="21"/>
      <c r="E62" s="20"/>
      <c r="F62" s="21"/>
      <c r="G62" s="20"/>
      <c r="H62" s="20"/>
      <c r="I62" s="20"/>
      <c r="J62" s="20"/>
      <c r="K62" s="20"/>
      <c r="L62" s="20"/>
      <c r="M62" s="20"/>
      <c r="N62" s="31"/>
    </row>
    <row r="63" spans="3:14" x14ac:dyDescent="0.35">
      <c r="C63" s="15"/>
      <c r="D63" s="21"/>
      <c r="E63" s="20"/>
      <c r="F63" s="21"/>
      <c r="G63" s="20"/>
      <c r="H63" s="20"/>
      <c r="I63" s="20"/>
      <c r="J63" s="20"/>
      <c r="K63" s="20"/>
      <c r="L63" s="20"/>
      <c r="M63" s="20"/>
      <c r="N63" s="31"/>
    </row>
    <row r="64" spans="3:14" x14ac:dyDescent="0.35">
      <c r="C64" s="32"/>
      <c r="D64" s="33"/>
      <c r="E64" s="33"/>
      <c r="F64" s="34"/>
      <c r="G64" s="33"/>
      <c r="H64" s="33"/>
      <c r="I64" s="33"/>
      <c r="J64" s="33"/>
      <c r="K64" s="33"/>
      <c r="L64" s="33"/>
      <c r="M64" s="33"/>
      <c r="N64" s="35"/>
    </row>
  </sheetData>
  <mergeCells count="1">
    <mergeCell ref="E2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MCC CABLE SCHDULE</vt:lpstr>
      <vt:lpstr>Dropdowns</vt:lpstr>
      <vt:lpstr>GLAND SELEC. INPUT &amp; NOTES SHT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Abhishek Bankar (Inv/Pune)</cp:lastModifiedBy>
  <dcterms:created xsi:type="dcterms:W3CDTF">2015-06-05T18:17:20Z</dcterms:created>
  <dcterms:modified xsi:type="dcterms:W3CDTF">2024-12-19T12:46:13Z</dcterms:modified>
</cp:coreProperties>
</file>