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standrews907-my.sharepoint.com/personal/ei21_st-andrews_ac_uk/Documents/Projects/Experimental/Building_data_analysis/students_measurements/brood measurements/"/>
    </mc:Choice>
  </mc:AlternateContent>
  <xr:revisionPtr revIDLastSave="35" documentId="8_{0202A471-0590-422F-AF9C-4F6B9577024F}" xr6:coauthVersionLast="46" xr6:coauthVersionMax="46" xr10:uidLastSave="{A7B1F014-3A48-41A8-AEAF-513CC07672AB}"/>
  <bookViews>
    <workbookView xWindow="-108" yWindow="-108" windowWidth="23256" windowHeight="13176" activeTab="1" xr2:uid="{04C3CAAF-58E0-4A0C-814D-5BF541425784}"/>
  </bookViews>
  <sheets>
    <sheet name="R29" sheetId="2" r:id="rId1"/>
    <sheet name="R54" sheetId="3" r:id="rId2"/>
    <sheet name="R34" sheetId="4" r:id="rId3"/>
    <sheet name="R5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4" l="1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41" i="2"/>
  <c r="O41" i="2" l="1"/>
  <c r="I41" i="2"/>
  <c r="E41" i="2" l="1"/>
  <c r="F41" i="2" s="1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O28" i="5"/>
  <c r="I28" i="5"/>
  <c r="O27" i="5"/>
  <c r="I27" i="5"/>
  <c r="O26" i="5"/>
  <c r="I26" i="5"/>
  <c r="O25" i="5"/>
  <c r="I25" i="5"/>
  <c r="O24" i="5"/>
  <c r="I24" i="5"/>
  <c r="O23" i="5"/>
  <c r="I23" i="5"/>
  <c r="O22" i="5"/>
  <c r="I22" i="5"/>
  <c r="F28" i="5"/>
  <c r="F27" i="5"/>
  <c r="F26" i="5"/>
  <c r="F25" i="5"/>
  <c r="F24" i="5"/>
  <c r="F23" i="5"/>
  <c r="F22" i="5"/>
  <c r="E22" i="5"/>
  <c r="E23" i="5" s="1"/>
  <c r="E24" i="5" s="1"/>
  <c r="E25" i="5" s="1"/>
  <c r="E26" i="5" s="1"/>
  <c r="E27" i="5" s="1"/>
  <c r="E28" i="5" s="1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I28" i="4"/>
  <c r="O28" i="4" s="1"/>
  <c r="I27" i="4"/>
  <c r="O27" i="4" s="1"/>
  <c r="E28" i="4"/>
  <c r="F28" i="4" s="1"/>
  <c r="F27" i="4"/>
  <c r="E27" i="4"/>
  <c r="O26" i="4"/>
  <c r="I26" i="4"/>
  <c r="F26" i="4"/>
  <c r="E26" i="4"/>
  <c r="L39" i="3" l="1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O40" i="2" l="1"/>
  <c r="O39" i="2"/>
  <c r="O38" i="2"/>
  <c r="O37" i="2"/>
  <c r="O36" i="2"/>
  <c r="O35" i="2"/>
  <c r="O34" i="2"/>
  <c r="O33" i="2"/>
  <c r="O32" i="2"/>
  <c r="O30" i="2"/>
  <c r="O29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O2" i="5"/>
  <c r="I21" i="5" l="1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O37" i="3" l="1"/>
  <c r="J37" i="3"/>
  <c r="O27" i="3"/>
  <c r="J27" i="3"/>
  <c r="O4" i="3"/>
  <c r="J4" i="3"/>
  <c r="O16" i="3"/>
  <c r="J16" i="3"/>
  <c r="O28" i="3"/>
  <c r="J28" i="3"/>
  <c r="O29" i="3"/>
  <c r="J29" i="3"/>
  <c r="O12" i="3"/>
  <c r="J12" i="3"/>
  <c r="O13" i="3"/>
  <c r="J13" i="3"/>
  <c r="O2" i="3"/>
  <c r="J2" i="3"/>
  <c r="O3" i="3"/>
  <c r="J3" i="3"/>
  <c r="O5" i="3"/>
  <c r="J5" i="3"/>
  <c r="O17" i="3"/>
  <c r="J17" i="3"/>
  <c r="O6" i="3"/>
  <c r="J6" i="3"/>
  <c r="O18" i="3"/>
  <c r="J18" i="3"/>
  <c r="O30" i="3"/>
  <c r="J30" i="3"/>
  <c r="O24" i="3"/>
  <c r="J24" i="3"/>
  <c r="O39" i="3"/>
  <c r="J39" i="3"/>
  <c r="O8" i="3"/>
  <c r="J8" i="3"/>
  <c r="O20" i="3"/>
  <c r="J20" i="3"/>
  <c r="O32" i="3"/>
  <c r="J32" i="3"/>
  <c r="O36" i="3"/>
  <c r="J36" i="3"/>
  <c r="O38" i="3"/>
  <c r="J38" i="3"/>
  <c r="O31" i="3"/>
  <c r="J31" i="3"/>
  <c r="O9" i="3"/>
  <c r="J9" i="3"/>
  <c r="O21" i="3"/>
  <c r="J21" i="3"/>
  <c r="O33" i="3"/>
  <c r="J33" i="3"/>
  <c r="O25" i="3"/>
  <c r="J25" i="3"/>
  <c r="O14" i="3"/>
  <c r="J14" i="3"/>
  <c r="O19" i="3"/>
  <c r="J19" i="3"/>
  <c r="O10" i="3"/>
  <c r="J10" i="3"/>
  <c r="O22" i="3"/>
  <c r="J22" i="3"/>
  <c r="O34" i="3"/>
  <c r="J34" i="3"/>
  <c r="O26" i="3"/>
  <c r="J26" i="3"/>
  <c r="O15" i="3"/>
  <c r="J15" i="3"/>
  <c r="O7" i="3"/>
  <c r="J7" i="3"/>
  <c r="O11" i="3"/>
  <c r="J11" i="3"/>
  <c r="O23" i="3"/>
  <c r="J23" i="3"/>
  <c r="O35" i="3"/>
  <c r="J35" i="3"/>
  <c r="J22" i="2"/>
  <c r="O22" i="2"/>
  <c r="J23" i="2"/>
  <c r="O23" i="2"/>
  <c r="J25" i="2"/>
  <c r="O25" i="2"/>
  <c r="J26" i="2"/>
  <c r="O26" i="2"/>
  <c r="J27" i="2"/>
  <c r="O27" i="2"/>
  <c r="J24" i="2"/>
  <c r="O24" i="2"/>
  <c r="J40" i="2"/>
  <c r="J39" i="2"/>
  <c r="J38" i="2"/>
  <c r="J37" i="2"/>
  <c r="J36" i="2"/>
  <c r="J35" i="2"/>
  <c r="J11" i="2"/>
  <c r="J10" i="2"/>
  <c r="J9" i="2"/>
  <c r="J41" i="2"/>
  <c r="J8" i="2"/>
  <c r="J7" i="2"/>
  <c r="J6" i="2"/>
  <c r="J17" i="2"/>
  <c r="J5" i="2"/>
  <c r="J16" i="2"/>
  <c r="J4" i="2"/>
  <c r="J15" i="2"/>
  <c r="J3" i="2"/>
  <c r="J14" i="2"/>
  <c r="J2" i="2"/>
  <c r="J13" i="2"/>
  <c r="J12" i="2"/>
  <c r="J34" i="2"/>
  <c r="J33" i="2"/>
  <c r="J32" i="2"/>
  <c r="J31" i="2"/>
  <c r="J30" i="2"/>
  <c r="J29" i="2"/>
  <c r="O17" i="2"/>
  <c r="J19" i="2"/>
  <c r="O19" i="2"/>
  <c r="J21" i="2"/>
  <c r="O21" i="2"/>
  <c r="J28" i="2"/>
  <c r="O28" i="2"/>
  <c r="J18" i="2"/>
  <c r="O18" i="2"/>
  <c r="J20" i="2"/>
  <c r="O20" i="2"/>
  <c r="O31" i="2"/>
  <c r="F3" i="5"/>
  <c r="E3" i="5"/>
  <c r="E4" i="5" s="1"/>
  <c r="E5" i="5" s="1"/>
  <c r="E3" i="4"/>
  <c r="F3" i="4" s="1"/>
  <c r="F2" i="5"/>
  <c r="F2" i="4"/>
  <c r="E3" i="3"/>
  <c r="E4" i="3" s="1"/>
  <c r="F2" i="3"/>
  <c r="F2" i="2"/>
  <c r="E3" i="2"/>
  <c r="F3" i="2" s="1"/>
  <c r="E6" i="5" l="1"/>
  <c r="F5" i="5"/>
  <c r="E4" i="2"/>
  <c r="F4" i="5"/>
  <c r="E4" i="4"/>
  <c r="F4" i="3"/>
  <c r="E5" i="3"/>
  <c r="F5" i="3" s="1"/>
  <c r="F3" i="3"/>
  <c r="E6" i="3"/>
  <c r="E7" i="5" l="1"/>
  <c r="F6" i="5"/>
  <c r="E5" i="2"/>
  <c r="F4" i="2"/>
  <c r="E5" i="4"/>
  <c r="F4" i="4"/>
  <c r="E7" i="3"/>
  <c r="F6" i="3"/>
  <c r="E8" i="5" l="1"/>
  <c r="F7" i="5"/>
  <c r="E6" i="2"/>
  <c r="F5" i="2"/>
  <c r="E6" i="4"/>
  <c r="F5" i="4"/>
  <c r="F7" i="3"/>
  <c r="E8" i="3"/>
  <c r="E9" i="5" l="1"/>
  <c r="F8" i="5"/>
  <c r="E7" i="2"/>
  <c r="F6" i="2"/>
  <c r="E7" i="4"/>
  <c r="F6" i="4"/>
  <c r="F8" i="3"/>
  <c r="E9" i="3"/>
  <c r="E10" i="5" l="1"/>
  <c r="F9" i="5"/>
  <c r="E8" i="2"/>
  <c r="F7" i="2"/>
  <c r="E8" i="4"/>
  <c r="F7" i="4"/>
  <c r="E10" i="3"/>
  <c r="F9" i="3"/>
  <c r="E11" i="5" l="1"/>
  <c r="F10" i="5"/>
  <c r="E9" i="2"/>
  <c r="F8" i="2"/>
  <c r="E9" i="4"/>
  <c r="F8" i="4"/>
  <c r="F10" i="3"/>
  <c r="E11" i="3"/>
  <c r="E12" i="5" l="1"/>
  <c r="F11" i="5"/>
  <c r="E10" i="2"/>
  <c r="F9" i="2"/>
  <c r="E10" i="4"/>
  <c r="F9" i="4"/>
  <c r="E12" i="3"/>
  <c r="F11" i="3"/>
  <c r="E13" i="5" l="1"/>
  <c r="F12" i="5"/>
  <c r="E11" i="2"/>
  <c r="F10" i="2"/>
  <c r="E11" i="4"/>
  <c r="F10" i="4"/>
  <c r="E13" i="3"/>
  <c r="F12" i="3"/>
  <c r="E14" i="5" l="1"/>
  <c r="F13" i="5"/>
  <c r="E12" i="2"/>
  <c r="F11" i="2"/>
  <c r="E12" i="4"/>
  <c r="F11" i="4"/>
  <c r="E14" i="3"/>
  <c r="F13" i="3"/>
  <c r="E15" i="5" l="1"/>
  <c r="F14" i="5"/>
  <c r="E13" i="2"/>
  <c r="F12" i="2"/>
  <c r="E13" i="4"/>
  <c r="F12" i="4"/>
  <c r="E15" i="3"/>
  <c r="F14" i="3"/>
  <c r="E16" i="5" l="1"/>
  <c r="F15" i="5"/>
  <c r="E14" i="2"/>
  <c r="F13" i="2"/>
  <c r="E14" i="4"/>
  <c r="F13" i="4"/>
  <c r="E16" i="3"/>
  <c r="F15" i="3"/>
  <c r="E17" i="5" l="1"/>
  <c r="F16" i="5"/>
  <c r="E15" i="2"/>
  <c r="F14" i="2"/>
  <c r="E15" i="4"/>
  <c r="F14" i="4"/>
  <c r="E17" i="3"/>
  <c r="F16" i="3"/>
  <c r="E18" i="5" l="1"/>
  <c r="F17" i="5"/>
  <c r="E16" i="2"/>
  <c r="F15" i="2"/>
  <c r="E16" i="4"/>
  <c r="F15" i="4"/>
  <c r="E18" i="3"/>
  <c r="F17" i="3"/>
  <c r="E19" i="5" l="1"/>
  <c r="F18" i="5"/>
  <c r="E17" i="2"/>
  <c r="F16" i="2"/>
  <c r="E17" i="4"/>
  <c r="F16" i="4"/>
  <c r="E19" i="3"/>
  <c r="F18" i="3"/>
  <c r="E20" i="5" l="1"/>
  <c r="F19" i="5"/>
  <c r="E18" i="2"/>
  <c r="F17" i="2"/>
  <c r="E18" i="4"/>
  <c r="F17" i="4"/>
  <c r="E20" i="3"/>
  <c r="F19" i="3"/>
  <c r="E21" i="5" l="1"/>
  <c r="F21" i="5" s="1"/>
  <c r="F20" i="5"/>
  <c r="E19" i="2"/>
  <c r="F18" i="2"/>
  <c r="E19" i="4"/>
  <c r="F18" i="4"/>
  <c r="F20" i="3"/>
  <c r="E21" i="3"/>
  <c r="E20" i="2" l="1"/>
  <c r="F19" i="2"/>
  <c r="E20" i="4"/>
  <c r="F19" i="4"/>
  <c r="E22" i="3"/>
  <c r="F21" i="3"/>
  <c r="E21" i="2" l="1"/>
  <c r="F20" i="2"/>
  <c r="E21" i="4"/>
  <c r="F20" i="4"/>
  <c r="E23" i="3"/>
  <c r="F22" i="3"/>
  <c r="E22" i="2" l="1"/>
  <c r="F21" i="2"/>
  <c r="E22" i="4"/>
  <c r="F21" i="4"/>
  <c r="E24" i="3"/>
  <c r="F23" i="3"/>
  <c r="E23" i="2" l="1"/>
  <c r="F22" i="2"/>
  <c r="E23" i="4"/>
  <c r="F22" i="4"/>
  <c r="E25" i="3"/>
  <c r="F24" i="3"/>
  <c r="E24" i="2" l="1"/>
  <c r="F23" i="2"/>
  <c r="E24" i="4"/>
  <c r="F23" i="4"/>
  <c r="F25" i="3"/>
  <c r="E26" i="3"/>
  <c r="E25" i="2" l="1"/>
  <c r="F24" i="2"/>
  <c r="E25" i="4"/>
  <c r="F25" i="4" s="1"/>
  <c r="F24" i="4"/>
  <c r="E27" i="3"/>
  <c r="F26" i="3"/>
  <c r="E26" i="2" l="1"/>
  <c r="F25" i="2"/>
  <c r="E28" i="3"/>
  <c r="F27" i="3"/>
  <c r="E27" i="2" l="1"/>
  <c r="F26" i="2"/>
  <c r="E29" i="3"/>
  <c r="F28" i="3"/>
  <c r="E28" i="2" l="1"/>
  <c r="F27" i="2"/>
  <c r="E30" i="3"/>
  <c r="F29" i="3"/>
  <c r="E29" i="2" l="1"/>
  <c r="F28" i="2"/>
  <c r="E31" i="3"/>
  <c r="F30" i="3"/>
  <c r="E30" i="2" l="1"/>
  <c r="F29" i="2"/>
  <c r="F31" i="3"/>
  <c r="E32" i="3"/>
  <c r="E31" i="2" l="1"/>
  <c r="F30" i="2"/>
  <c r="E33" i="3"/>
  <c r="F32" i="3"/>
  <c r="E32" i="2" l="1"/>
  <c r="F31" i="2"/>
  <c r="E34" i="3"/>
  <c r="F33" i="3"/>
  <c r="E33" i="2" l="1"/>
  <c r="F32" i="2"/>
  <c r="E35" i="3"/>
  <c r="F34" i="3"/>
  <c r="E34" i="2" l="1"/>
  <c r="F33" i="2"/>
  <c r="E36" i="3"/>
  <c r="F35" i="3"/>
  <c r="E35" i="2" l="1"/>
  <c r="F34" i="2"/>
  <c r="E37" i="3"/>
  <c r="F36" i="3"/>
  <c r="E36" i="2" l="1"/>
  <c r="F35" i="2"/>
  <c r="E38" i="3"/>
  <c r="F37" i="3"/>
  <c r="E37" i="2" l="1"/>
  <c r="F36" i="2"/>
  <c r="F38" i="3"/>
  <c r="E39" i="3"/>
  <c r="F39" i="3" s="1"/>
  <c r="E38" i="2" l="1"/>
  <c r="F37" i="2"/>
  <c r="E39" i="2" l="1"/>
  <c r="F38" i="2"/>
  <c r="E40" i="2" l="1"/>
  <c r="F40" i="2" s="1"/>
  <c r="F3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tc={BCA26AA9-640A-45B8-B207-26CBD95D1918}</author>
  </authors>
  <commentList>
    <comment ref="K1" authorId="0" shapeId="0" xr:uid="{BCA26AA9-640A-45B8-B207-26CBD95D191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Did include queen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tc={FFCA2679-1330-4987-8A67-5DD3EAF80D73}</author>
  </authors>
  <commentList>
    <comment ref="K1" authorId="0" shapeId="0" xr:uid="{FFCA2679-1330-4987-8A67-5DD3EAF80D7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Did include queen
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tc={257C3B23-BD55-4AD0-A71D-5CDACB803B25}</author>
  </authors>
  <commentList>
    <comment ref="K1" authorId="0" shapeId="0" xr:uid="{257C3B23-BD55-4AD0-A71D-5CDACB803B2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Did include queen
</t>
      </text>
    </comment>
  </commentList>
</comments>
</file>

<file path=xl/sharedStrings.xml><?xml version="1.0" encoding="utf-8"?>
<sst xmlns="http://schemas.openxmlformats.org/spreadsheetml/2006/main" count="196" uniqueCount="20">
  <si>
    <t>video</t>
  </si>
  <si>
    <t>frame</t>
  </si>
  <si>
    <t>cluster_area_1.5-ant</t>
  </si>
  <si>
    <t>n_ants_in_cluster_1.5-ant</t>
  </si>
  <si>
    <t>X_centroid_1.5-ant</t>
  </si>
  <si>
    <t>Y_centroid_1.5-ant</t>
  </si>
  <si>
    <t>cluster_density_1.5-ant</t>
  </si>
  <si>
    <t>colony</t>
  </si>
  <si>
    <t>R29</t>
  </si>
  <si>
    <t>measurer</t>
  </si>
  <si>
    <t>time</t>
  </si>
  <si>
    <t>time_s</t>
  </si>
  <si>
    <t>R34</t>
  </si>
  <si>
    <t>R54</t>
  </si>
  <si>
    <t>time_interval_min</t>
  </si>
  <si>
    <t>cluster_area_mm</t>
  </si>
  <si>
    <t>pixel/mm</t>
  </si>
  <si>
    <t>standardised_cluster_area_1.5-ant</t>
  </si>
  <si>
    <t>standardised_n_ants_in_cluster_1.5-ant</t>
  </si>
  <si>
    <t>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</si>
</sst>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h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1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ebecca Gorgon" id="{A2F18795-6638-4941-952C-FF86D5B1E421}" userId="S::rlg7@st-andrews.ac.uk::3e49771d-4e50-4066-b25b-5bab5874a7f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" dT="2020-01-11T22:57:55.62" personId="{A2F18795-6638-4941-952C-FF86D5B1E421}" id="{BCA26AA9-640A-45B8-B207-26CBD95D1918}">
    <text xml:space="preserve">Did include queen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1" dT="2020-01-11T22:57:55.62" personId="{A2F18795-6638-4941-952C-FF86D5B1E421}" id="{FFCA2679-1330-4987-8A67-5DD3EAF80D73}">
    <text xml:space="preserve">Did include queen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K1" dT="2020-01-11T22:57:55.62" personId="{A2F18795-6638-4941-952C-FF86D5B1E421}" id="{257C3B23-BD55-4AD0-A71D-5CDACB803B25}">
    <text xml:space="preserve">Did include queen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9977E-CDCA-42CF-B1AF-64F5BAC3D0BF}">
  <dimension ref="A1:P41"/>
  <sheetViews>
    <sheetView topLeftCell="I1" workbookViewId="0">
      <selection activeCell="P41" sqref="P41"/>
    </sheetView>
  </sheetViews>
  <sheetFormatPr defaultRowHeight="14.4" x14ac:dyDescent="0.3"/>
  <cols>
    <col min="4" max="4" width="16" customWidth="1"/>
    <col min="7" max="7" width="8.88671875" style="5"/>
    <col min="8" max="10" width="19.109375" customWidth="1"/>
    <col min="11" max="12" width="24" customWidth="1"/>
    <col min="13" max="13" width="18.88671875" customWidth="1"/>
    <col min="14" max="14" width="18.21875" customWidth="1"/>
    <col min="15" max="15" width="20.44140625" customWidth="1"/>
    <col min="16" max="16" width="28.21875" customWidth="1"/>
  </cols>
  <sheetData>
    <row r="1" spans="1:16" x14ac:dyDescent="0.3">
      <c r="A1" t="s">
        <v>7</v>
      </c>
      <c r="B1" t="s">
        <v>0</v>
      </c>
      <c r="C1" t="s">
        <v>1</v>
      </c>
      <c r="D1" t="s">
        <v>14</v>
      </c>
      <c r="E1" t="s">
        <v>10</v>
      </c>
      <c r="F1" t="s">
        <v>11</v>
      </c>
      <c r="G1" s="5" t="s">
        <v>16</v>
      </c>
      <c r="H1" t="s">
        <v>2</v>
      </c>
      <c r="I1" t="s">
        <v>15</v>
      </c>
      <c r="J1" t="s">
        <v>17</v>
      </c>
      <c r="K1" t="s">
        <v>3</v>
      </c>
      <c r="L1" t="s">
        <v>18</v>
      </c>
      <c r="M1" t="s">
        <v>4</v>
      </c>
      <c r="N1" t="s">
        <v>5</v>
      </c>
      <c r="O1" t="s">
        <v>6</v>
      </c>
      <c r="P1" t="s">
        <v>9</v>
      </c>
    </row>
    <row r="2" spans="1:16" x14ac:dyDescent="0.3">
      <c r="A2" t="s">
        <v>8</v>
      </c>
      <c r="B2">
        <v>1</v>
      </c>
      <c r="C2">
        <v>1</v>
      </c>
      <c r="D2" s="4">
        <v>1.0416666666666666E-2</v>
      </c>
      <c r="E2" s="2">
        <v>8.0034722222222229E-2</v>
      </c>
      <c r="F2" s="3">
        <f>HOUR(E2)*3600+MINUTE(E2)*60+SECOND(E2)</f>
        <v>6915</v>
      </c>
      <c r="G2" s="5">
        <v>11.8</v>
      </c>
      <c r="H2">
        <v>69292</v>
      </c>
      <c r="I2">
        <f>SQRT(H2*G2^2)</f>
        <v>3106.1580899883379</v>
      </c>
      <c r="J2">
        <f t="shared" ref="J2:J40" si="0">($I2-AVERAGE($I$2:$I$41))/_xlfn.STDEV.S($I$2:$I$41)</f>
        <v>0.85846794511188829</v>
      </c>
      <c r="K2">
        <v>67</v>
      </c>
      <c r="L2">
        <f t="shared" ref="L2:L40" si="1">(K2-AVERAGE($K$2:$K$41))/_xlfn.STDEV.S($K$2:$K$41)</f>
        <v>-1.4082104329815903</v>
      </c>
      <c r="M2">
        <v>992.12599999999998</v>
      </c>
      <c r="N2">
        <v>1240.5830000000001</v>
      </c>
      <c r="O2">
        <f t="shared" ref="O2:O41" si="2">K2/I2</f>
        <v>2.1570054729652073E-2</v>
      </c>
      <c r="P2">
        <v>2</v>
      </c>
    </row>
    <row r="3" spans="1:16" x14ac:dyDescent="0.3">
      <c r="A3" t="s">
        <v>8</v>
      </c>
      <c r="B3">
        <v>1</v>
      </c>
      <c r="C3">
        <v>2</v>
      </c>
      <c r="D3" s="4">
        <v>1.0416666666666666E-2</v>
      </c>
      <c r="E3" s="2">
        <f>E2+D2</f>
        <v>9.0451388888888901E-2</v>
      </c>
      <c r="F3" s="3">
        <f t="shared" ref="F3:F40" si="3">HOUR(E3)*3600+MINUTE(E3)*60+SECOND(E3)</f>
        <v>7815</v>
      </c>
      <c r="G3" s="5">
        <v>11.8</v>
      </c>
      <c r="H3">
        <v>75584</v>
      </c>
      <c r="I3">
        <f t="shared" ref="I3:I41" si="4">SQRT(H3*G3^2)</f>
        <v>3244.1202443805932</v>
      </c>
      <c r="J3">
        <f t="shared" si="0"/>
        <v>1.920374555821303</v>
      </c>
      <c r="K3">
        <v>72</v>
      </c>
      <c r="L3">
        <f t="shared" si="1"/>
        <v>-0.29500060453764593</v>
      </c>
      <c r="M3">
        <v>1005.835</v>
      </c>
      <c r="N3">
        <v>1219.335</v>
      </c>
      <c r="O3">
        <f t="shared" si="2"/>
        <v>2.2193998550059019E-2</v>
      </c>
      <c r="P3">
        <v>2</v>
      </c>
    </row>
    <row r="4" spans="1:16" x14ac:dyDescent="0.3">
      <c r="A4" t="s">
        <v>8</v>
      </c>
      <c r="B4">
        <v>1</v>
      </c>
      <c r="C4">
        <v>3</v>
      </c>
      <c r="D4" s="4">
        <v>1.0416666666666666E-2</v>
      </c>
      <c r="E4" s="2">
        <f t="shared" ref="E4:E40" si="5">E3+D3</f>
        <v>0.10086805555555557</v>
      </c>
      <c r="F4" s="3">
        <f t="shared" si="3"/>
        <v>8715</v>
      </c>
      <c r="G4" s="5">
        <v>11.8</v>
      </c>
      <c r="H4">
        <v>75839</v>
      </c>
      <c r="I4">
        <f t="shared" si="4"/>
        <v>3249.5880292738648</v>
      </c>
      <c r="J4">
        <f t="shared" si="0"/>
        <v>1.9624605681025671</v>
      </c>
      <c r="K4">
        <v>73</v>
      </c>
      <c r="L4">
        <f t="shared" si="1"/>
        <v>-7.2358638848857029E-2</v>
      </c>
      <c r="M4">
        <v>968.42200000000003</v>
      </c>
      <c r="N4">
        <v>1253.729</v>
      </c>
      <c r="O4">
        <f t="shared" si="2"/>
        <v>2.2464386052133564E-2</v>
      </c>
      <c r="P4">
        <v>2</v>
      </c>
    </row>
    <row r="5" spans="1:16" x14ac:dyDescent="0.3">
      <c r="A5" t="s">
        <v>8</v>
      </c>
      <c r="B5">
        <v>1</v>
      </c>
      <c r="C5">
        <v>4</v>
      </c>
      <c r="D5" s="4">
        <v>1.0416666666666666E-2</v>
      </c>
      <c r="E5" s="2">
        <f t="shared" si="5"/>
        <v>0.11128472222222224</v>
      </c>
      <c r="F5" s="3">
        <f t="shared" si="3"/>
        <v>9615</v>
      </c>
      <c r="G5" s="5">
        <v>11.8</v>
      </c>
      <c r="H5">
        <v>64015</v>
      </c>
      <c r="I5">
        <f t="shared" si="4"/>
        <v>2985.5399176698343</v>
      </c>
      <c r="J5">
        <f t="shared" si="0"/>
        <v>-6.9940538511331821E-2</v>
      </c>
      <c r="K5">
        <v>71</v>
      </c>
      <c r="L5">
        <f t="shared" si="1"/>
        <v>-0.51764257022643478</v>
      </c>
      <c r="M5">
        <v>1010.201</v>
      </c>
      <c r="N5">
        <v>1234.3409999999999</v>
      </c>
      <c r="O5">
        <f t="shared" si="2"/>
        <v>2.3781293152300022E-2</v>
      </c>
      <c r="P5">
        <v>2</v>
      </c>
    </row>
    <row r="6" spans="1:16" x14ac:dyDescent="0.3">
      <c r="A6" t="s">
        <v>8</v>
      </c>
      <c r="B6">
        <v>1</v>
      </c>
      <c r="C6">
        <v>5</v>
      </c>
      <c r="D6" s="4">
        <v>1.0416666666666666E-2</v>
      </c>
      <c r="E6" s="2">
        <f t="shared" si="5"/>
        <v>0.12170138888888891</v>
      </c>
      <c r="F6" s="3">
        <f t="shared" si="3"/>
        <v>10515</v>
      </c>
      <c r="G6" s="5">
        <v>11.8</v>
      </c>
      <c r="H6">
        <v>61393</v>
      </c>
      <c r="I6">
        <f t="shared" si="4"/>
        <v>2923.7580816476593</v>
      </c>
      <c r="J6">
        <f t="shared" si="0"/>
        <v>-0.54548066313985488</v>
      </c>
      <c r="K6">
        <v>69</v>
      </c>
      <c r="L6">
        <f t="shared" si="1"/>
        <v>-0.96292650160401261</v>
      </c>
      <c r="M6">
        <v>1014.997</v>
      </c>
      <c r="N6">
        <v>1236.153</v>
      </c>
      <c r="O6">
        <f t="shared" si="2"/>
        <v>2.3599763753749295E-2</v>
      </c>
      <c r="P6">
        <v>2</v>
      </c>
    </row>
    <row r="7" spans="1:16" x14ac:dyDescent="0.3">
      <c r="A7" t="s">
        <v>8</v>
      </c>
      <c r="B7">
        <v>1</v>
      </c>
      <c r="C7">
        <v>6</v>
      </c>
      <c r="D7" s="4">
        <v>1.0416666666666666E-2</v>
      </c>
      <c r="E7" s="2">
        <f t="shared" si="5"/>
        <v>0.13211805555555559</v>
      </c>
      <c r="F7" s="3">
        <f t="shared" si="3"/>
        <v>11415</v>
      </c>
      <c r="G7" s="5">
        <v>11.8</v>
      </c>
      <c r="H7">
        <v>66748</v>
      </c>
      <c r="I7">
        <f t="shared" si="4"/>
        <v>3048.6048481231546</v>
      </c>
      <c r="J7">
        <f t="shared" si="0"/>
        <v>0.4154756747053977</v>
      </c>
      <c r="K7">
        <v>71</v>
      </c>
      <c r="L7">
        <f t="shared" si="1"/>
        <v>-0.51764257022643478</v>
      </c>
      <c r="M7">
        <v>1012.5940000000001</v>
      </c>
      <c r="N7">
        <v>1219.4159999999999</v>
      </c>
      <c r="O7">
        <f t="shared" si="2"/>
        <v>2.3289341694680599E-2</v>
      </c>
      <c r="P7">
        <v>2</v>
      </c>
    </row>
    <row r="8" spans="1:16" x14ac:dyDescent="0.3">
      <c r="A8" t="s">
        <v>8</v>
      </c>
      <c r="B8">
        <v>1</v>
      </c>
      <c r="C8">
        <v>7</v>
      </c>
      <c r="D8" s="4">
        <v>1.0416666666666666E-2</v>
      </c>
      <c r="E8" s="2">
        <f t="shared" si="5"/>
        <v>0.14253472222222224</v>
      </c>
      <c r="F8" s="3">
        <f t="shared" si="3"/>
        <v>12315</v>
      </c>
      <c r="G8" s="5">
        <v>11.8</v>
      </c>
      <c r="H8">
        <v>62997</v>
      </c>
      <c r="I8">
        <f t="shared" si="4"/>
        <v>2961.7059746031509</v>
      </c>
      <c r="J8">
        <f t="shared" si="0"/>
        <v>-0.25339245554810741</v>
      </c>
      <c r="K8">
        <v>75</v>
      </c>
      <c r="L8">
        <f t="shared" si="1"/>
        <v>0.37292529252872075</v>
      </c>
      <c r="M8">
        <v>1009.875</v>
      </c>
      <c r="N8">
        <v>1009.875</v>
      </c>
      <c r="O8">
        <f t="shared" si="2"/>
        <v>2.5323242969805437E-2</v>
      </c>
      <c r="P8">
        <v>2</v>
      </c>
    </row>
    <row r="9" spans="1:16" x14ac:dyDescent="0.3">
      <c r="A9" t="s">
        <v>8</v>
      </c>
      <c r="B9">
        <v>2</v>
      </c>
      <c r="C9">
        <v>1</v>
      </c>
      <c r="D9" s="4">
        <v>1.0416666666666666E-2</v>
      </c>
      <c r="E9" s="2">
        <f t="shared" si="5"/>
        <v>0.1529513888888889</v>
      </c>
      <c r="F9" s="3">
        <f t="shared" si="3"/>
        <v>13215</v>
      </c>
      <c r="G9" s="5">
        <v>11.8</v>
      </c>
      <c r="H9">
        <v>62521</v>
      </c>
      <c r="I9">
        <f t="shared" si="4"/>
        <v>2950.4955583765927</v>
      </c>
      <c r="J9">
        <f t="shared" si="0"/>
        <v>-0.33967999688309924</v>
      </c>
      <c r="K9">
        <v>75</v>
      </c>
      <c r="L9">
        <f t="shared" si="1"/>
        <v>0.37292529252872075</v>
      </c>
      <c r="M9">
        <v>1009.5309999999999</v>
      </c>
      <c r="N9">
        <v>1224.298</v>
      </c>
      <c r="O9">
        <f t="shared" si="2"/>
        <v>2.5419458703156338E-2</v>
      </c>
      <c r="P9">
        <v>2</v>
      </c>
    </row>
    <row r="10" spans="1:16" x14ac:dyDescent="0.3">
      <c r="A10" t="s">
        <v>8</v>
      </c>
      <c r="B10">
        <v>2</v>
      </c>
      <c r="C10">
        <v>2</v>
      </c>
      <c r="D10" s="4">
        <v>1.0416666666666666E-2</v>
      </c>
      <c r="E10" s="2">
        <f t="shared" si="5"/>
        <v>0.16336805555555556</v>
      </c>
      <c r="F10" s="3">
        <f t="shared" si="3"/>
        <v>14115</v>
      </c>
      <c r="G10" s="5">
        <v>11.8</v>
      </c>
      <c r="H10">
        <v>79492</v>
      </c>
      <c r="I10">
        <f t="shared" si="4"/>
        <v>3326.9304290892528</v>
      </c>
      <c r="J10">
        <f t="shared" si="0"/>
        <v>2.5577716953743059</v>
      </c>
      <c r="K10">
        <v>74</v>
      </c>
      <c r="L10">
        <f t="shared" si="1"/>
        <v>0.15028332683993187</v>
      </c>
      <c r="M10">
        <v>1010.071</v>
      </c>
      <c r="N10">
        <v>1229.8779999999999</v>
      </c>
      <c r="O10">
        <f t="shared" si="2"/>
        <v>2.2242725412282668E-2</v>
      </c>
      <c r="P10">
        <v>2</v>
      </c>
    </row>
    <row r="11" spans="1:16" x14ac:dyDescent="0.3">
      <c r="A11" t="s">
        <v>8</v>
      </c>
      <c r="B11">
        <v>2</v>
      </c>
      <c r="C11">
        <v>3</v>
      </c>
      <c r="D11" s="4">
        <v>1.0416666666666666E-2</v>
      </c>
      <c r="E11" s="2">
        <f t="shared" si="5"/>
        <v>0.17378472222222222</v>
      </c>
      <c r="F11" s="3">
        <f t="shared" si="3"/>
        <v>15015</v>
      </c>
      <c r="G11" s="5">
        <v>11.8</v>
      </c>
      <c r="H11">
        <v>65949</v>
      </c>
      <c r="I11">
        <f t="shared" si="4"/>
        <v>3030.3034105514912</v>
      </c>
      <c r="J11">
        <f t="shared" si="0"/>
        <v>0.27460793000797201</v>
      </c>
      <c r="K11">
        <v>74</v>
      </c>
      <c r="L11">
        <f t="shared" si="1"/>
        <v>0.15028332683993187</v>
      </c>
      <c r="M11">
        <v>1011.785</v>
      </c>
      <c r="N11">
        <v>1237.425</v>
      </c>
      <c r="O11">
        <f t="shared" si="2"/>
        <v>2.4419996935730139E-2</v>
      </c>
      <c r="P11">
        <v>1</v>
      </c>
    </row>
    <row r="12" spans="1:16" x14ac:dyDescent="0.3">
      <c r="A12" t="s">
        <v>8</v>
      </c>
      <c r="B12">
        <v>2</v>
      </c>
      <c r="C12">
        <v>4</v>
      </c>
      <c r="D12" s="4">
        <v>1.0416666666666666E-2</v>
      </c>
      <c r="E12" s="2">
        <f t="shared" si="5"/>
        <v>0.18420138888888887</v>
      </c>
      <c r="F12" s="3">
        <f t="shared" si="3"/>
        <v>15915</v>
      </c>
      <c r="G12" s="5">
        <v>11.8</v>
      </c>
      <c r="H12">
        <v>59922</v>
      </c>
      <c r="I12">
        <f t="shared" si="4"/>
        <v>2888.5185268576693</v>
      </c>
      <c r="J12">
        <f t="shared" si="0"/>
        <v>-0.8167225580986055</v>
      </c>
      <c r="K12">
        <v>72</v>
      </c>
      <c r="L12">
        <f t="shared" si="1"/>
        <v>-0.29500060453764593</v>
      </c>
      <c r="M12">
        <v>1014.383</v>
      </c>
      <c r="N12">
        <v>1231.1469999999999</v>
      </c>
      <c r="O12">
        <f t="shared" si="2"/>
        <v>2.4926272527089031E-2</v>
      </c>
      <c r="P12">
        <v>1</v>
      </c>
    </row>
    <row r="13" spans="1:16" x14ac:dyDescent="0.3">
      <c r="A13" t="s">
        <v>8</v>
      </c>
      <c r="B13">
        <v>2</v>
      </c>
      <c r="C13">
        <v>5</v>
      </c>
      <c r="D13" s="4">
        <v>1.0416666666666666E-2</v>
      </c>
      <c r="E13" s="2">
        <f t="shared" si="5"/>
        <v>0.19461805555555553</v>
      </c>
      <c r="F13" s="3">
        <f t="shared" si="3"/>
        <v>16815</v>
      </c>
      <c r="G13" s="5">
        <v>11.8</v>
      </c>
      <c r="H13">
        <v>60487</v>
      </c>
      <c r="I13">
        <f t="shared" si="4"/>
        <v>2902.1043881983296</v>
      </c>
      <c r="J13">
        <f t="shared" si="0"/>
        <v>-0.71215101068126119</v>
      </c>
      <c r="K13">
        <v>67</v>
      </c>
      <c r="L13">
        <f t="shared" si="1"/>
        <v>-1.4082104329815903</v>
      </c>
      <c r="M13">
        <v>1006.1849999999999</v>
      </c>
      <c r="N13">
        <v>1226.6769999999999</v>
      </c>
      <c r="O13">
        <f t="shared" si="2"/>
        <v>2.3086695389890718E-2</v>
      </c>
      <c r="P13">
        <v>1</v>
      </c>
    </row>
    <row r="14" spans="1:16" x14ac:dyDescent="0.3">
      <c r="A14" t="s">
        <v>8</v>
      </c>
      <c r="B14">
        <v>2</v>
      </c>
      <c r="C14">
        <v>6</v>
      </c>
      <c r="D14" s="4">
        <v>1.0416666666666666E-2</v>
      </c>
      <c r="E14" s="2">
        <f t="shared" si="5"/>
        <v>0.20503472222222219</v>
      </c>
      <c r="F14" s="3">
        <f t="shared" si="3"/>
        <v>17715</v>
      </c>
      <c r="G14" s="5">
        <v>11.8</v>
      </c>
      <c r="H14">
        <v>62257</v>
      </c>
      <c r="I14">
        <f t="shared" si="4"/>
        <v>2944.2596149117012</v>
      </c>
      <c r="J14">
        <f t="shared" si="0"/>
        <v>-0.38767859199455845</v>
      </c>
      <c r="K14">
        <v>72</v>
      </c>
      <c r="L14">
        <f t="shared" si="1"/>
        <v>-0.29500060453764593</v>
      </c>
      <c r="M14">
        <v>1009.848</v>
      </c>
      <c r="N14">
        <v>1221.3869999999999</v>
      </c>
      <c r="O14">
        <f t="shared" si="2"/>
        <v>2.4454365245287411E-2</v>
      </c>
      <c r="P14">
        <v>1</v>
      </c>
    </row>
    <row r="15" spans="1:16" x14ac:dyDescent="0.3">
      <c r="A15" t="s">
        <v>8</v>
      </c>
      <c r="B15">
        <v>2</v>
      </c>
      <c r="C15">
        <v>7</v>
      </c>
      <c r="D15" s="4">
        <v>1.0416666666666666E-2</v>
      </c>
      <c r="E15" s="2">
        <f t="shared" si="5"/>
        <v>0.21545138888888885</v>
      </c>
      <c r="F15" s="3">
        <f t="shared" si="3"/>
        <v>18615</v>
      </c>
      <c r="G15" s="5">
        <v>11.8</v>
      </c>
      <c r="H15">
        <v>64039</v>
      </c>
      <c r="I15">
        <f t="shared" si="4"/>
        <v>2986.0995227888839</v>
      </c>
      <c r="J15">
        <f t="shared" si="0"/>
        <v>-6.5633209607087406E-2</v>
      </c>
      <c r="K15">
        <v>68</v>
      </c>
      <c r="L15">
        <f t="shared" si="1"/>
        <v>-1.1855684672928015</v>
      </c>
      <c r="M15">
        <v>1008.883</v>
      </c>
      <c r="N15">
        <v>1234.22</v>
      </c>
      <c r="O15">
        <f t="shared" si="2"/>
        <v>2.2772181396181677E-2</v>
      </c>
      <c r="P15">
        <v>1</v>
      </c>
    </row>
    <row r="16" spans="1:16" x14ac:dyDescent="0.3">
      <c r="A16" t="s">
        <v>8</v>
      </c>
      <c r="B16">
        <v>2</v>
      </c>
      <c r="C16">
        <v>8</v>
      </c>
      <c r="D16" s="4">
        <v>1.0416666666666666E-2</v>
      </c>
      <c r="E16" s="2">
        <f t="shared" si="5"/>
        <v>0.2258680555555555</v>
      </c>
      <c r="F16" s="3">
        <f t="shared" si="3"/>
        <v>19515</v>
      </c>
      <c r="G16" s="5">
        <v>11.8</v>
      </c>
      <c r="H16">
        <v>59881</v>
      </c>
      <c r="I16">
        <f t="shared" si="4"/>
        <v>2887.5301626130245</v>
      </c>
      <c r="J16">
        <f t="shared" si="0"/>
        <v>-0.82433008300136279</v>
      </c>
      <c r="K16">
        <v>68</v>
      </c>
      <c r="L16">
        <f t="shared" si="1"/>
        <v>-1.1855684672928015</v>
      </c>
      <c r="M16">
        <v>1002.751</v>
      </c>
      <c r="N16">
        <v>1225.194</v>
      </c>
      <c r="O16">
        <f t="shared" si="2"/>
        <v>2.3549537553043075E-2</v>
      </c>
      <c r="P16">
        <v>1</v>
      </c>
    </row>
    <row r="17" spans="1:16" x14ac:dyDescent="0.3">
      <c r="A17" t="s">
        <v>8</v>
      </c>
      <c r="B17">
        <v>2</v>
      </c>
      <c r="C17">
        <v>9</v>
      </c>
      <c r="D17" s="4">
        <v>1.0416666666666666E-2</v>
      </c>
      <c r="E17" s="2">
        <f t="shared" si="5"/>
        <v>0.23628472222222216</v>
      </c>
      <c r="F17" s="3">
        <f t="shared" si="3"/>
        <v>20415</v>
      </c>
      <c r="G17" s="5">
        <v>11.8</v>
      </c>
      <c r="H17">
        <v>65979</v>
      </c>
      <c r="I17">
        <f t="shared" si="4"/>
        <v>3030.9925700997687</v>
      </c>
      <c r="J17">
        <f t="shared" si="0"/>
        <v>0.27991245053661423</v>
      </c>
      <c r="K17">
        <v>75</v>
      </c>
      <c r="L17">
        <f t="shared" si="1"/>
        <v>0.37292529252872075</v>
      </c>
      <c r="M17">
        <v>996.22199999999998</v>
      </c>
      <c r="N17">
        <v>1223.8240000000001</v>
      </c>
      <c r="O17">
        <f t="shared" si="2"/>
        <v>2.4744369464927883E-2</v>
      </c>
      <c r="P17">
        <v>5</v>
      </c>
    </row>
    <row r="18" spans="1:16" x14ac:dyDescent="0.3">
      <c r="A18" t="s">
        <v>8</v>
      </c>
      <c r="B18">
        <v>2</v>
      </c>
      <c r="C18">
        <v>10</v>
      </c>
      <c r="D18" s="4">
        <v>1.0416666666666666E-2</v>
      </c>
      <c r="E18" s="2">
        <f t="shared" si="5"/>
        <v>0.24670138888888882</v>
      </c>
      <c r="F18" s="3">
        <f t="shared" si="3"/>
        <v>21315</v>
      </c>
      <c r="G18" s="5">
        <v>11.8</v>
      </c>
      <c r="H18">
        <v>65350</v>
      </c>
      <c r="I18">
        <f t="shared" si="4"/>
        <v>3016.510235354755</v>
      </c>
      <c r="J18">
        <f t="shared" si="0"/>
        <v>0.16844066994589255</v>
      </c>
      <c r="K18">
        <v>80</v>
      </c>
      <c r="L18">
        <f t="shared" si="1"/>
        <v>1.4861351209726652</v>
      </c>
      <c r="M18">
        <v>984.46699999999998</v>
      </c>
      <c r="N18">
        <v>1215.327</v>
      </c>
      <c r="O18">
        <f t="shared" si="2"/>
        <v>2.6520712266236233E-2</v>
      </c>
      <c r="P18">
        <v>5</v>
      </c>
    </row>
    <row r="19" spans="1:16" x14ac:dyDescent="0.3">
      <c r="A19" t="s">
        <v>8</v>
      </c>
      <c r="B19">
        <v>2</v>
      </c>
      <c r="C19">
        <v>11</v>
      </c>
      <c r="D19" s="4">
        <v>1.0416666666666666E-2</v>
      </c>
      <c r="E19" s="2">
        <f t="shared" si="5"/>
        <v>0.2571180555555555</v>
      </c>
      <c r="F19" s="3">
        <f t="shared" si="3"/>
        <v>22215</v>
      </c>
      <c r="G19" s="5">
        <v>11.8</v>
      </c>
      <c r="H19">
        <v>55085</v>
      </c>
      <c r="I19">
        <f t="shared" si="4"/>
        <v>2769.482875917452</v>
      </c>
      <c r="J19">
        <f t="shared" si="0"/>
        <v>-1.7329502380761148</v>
      </c>
      <c r="K19">
        <v>79</v>
      </c>
      <c r="L19">
        <f t="shared" si="1"/>
        <v>1.2634931552838764</v>
      </c>
      <c r="M19">
        <v>996.73599999999999</v>
      </c>
      <c r="N19">
        <v>1220.0450000000001</v>
      </c>
      <c r="O19">
        <f t="shared" si="2"/>
        <v>2.8525180887363139E-2</v>
      </c>
      <c r="P19">
        <v>5</v>
      </c>
    </row>
    <row r="20" spans="1:16" x14ac:dyDescent="0.3">
      <c r="A20" t="s">
        <v>8</v>
      </c>
      <c r="B20">
        <v>2</v>
      </c>
      <c r="C20">
        <v>12</v>
      </c>
      <c r="D20" s="4">
        <v>1.0416666666666666E-2</v>
      </c>
      <c r="E20" s="2">
        <f t="shared" si="5"/>
        <v>0.26753472222222219</v>
      </c>
      <c r="F20" s="3">
        <f t="shared" si="3"/>
        <v>23115</v>
      </c>
      <c r="G20" s="5">
        <v>11.8</v>
      </c>
      <c r="H20">
        <v>70924</v>
      </c>
      <c r="I20">
        <f t="shared" si="4"/>
        <v>3142.5241065105611</v>
      </c>
      <c r="J20">
        <f t="shared" si="0"/>
        <v>1.1383803132553971</v>
      </c>
      <c r="K20">
        <v>76</v>
      </c>
      <c r="L20">
        <f t="shared" si="1"/>
        <v>0.59556725821750967</v>
      </c>
      <c r="M20">
        <v>997.53700000000003</v>
      </c>
      <c r="N20">
        <v>1230.4480000000001</v>
      </c>
      <c r="O20">
        <f t="shared" si="2"/>
        <v>2.4184380906592286E-2</v>
      </c>
      <c r="P20">
        <v>5</v>
      </c>
    </row>
    <row r="21" spans="1:16" x14ac:dyDescent="0.3">
      <c r="A21" t="s">
        <v>8</v>
      </c>
      <c r="B21">
        <v>2</v>
      </c>
      <c r="C21">
        <v>13</v>
      </c>
      <c r="D21" s="4">
        <v>1.0416666666666666E-2</v>
      </c>
      <c r="E21" s="2">
        <f t="shared" si="5"/>
        <v>0.27795138888888887</v>
      </c>
      <c r="F21" s="3">
        <f t="shared" si="3"/>
        <v>24015</v>
      </c>
      <c r="G21" s="5">
        <v>11.8</v>
      </c>
      <c r="H21">
        <v>63976</v>
      </c>
      <c r="I21">
        <f t="shared" si="4"/>
        <v>2984.6303355692144</v>
      </c>
      <c r="J21">
        <f t="shared" si="0"/>
        <v>-7.69416704513637E-2</v>
      </c>
      <c r="K21">
        <v>76</v>
      </c>
      <c r="L21">
        <f t="shared" si="1"/>
        <v>0.59556725821750967</v>
      </c>
      <c r="M21">
        <v>999.71900000000005</v>
      </c>
      <c r="N21">
        <v>1233.846</v>
      </c>
      <c r="O21">
        <f t="shared" si="2"/>
        <v>2.5463789968986444E-2</v>
      </c>
      <c r="P21">
        <v>5</v>
      </c>
    </row>
    <row r="22" spans="1:16" x14ac:dyDescent="0.3">
      <c r="A22" t="s">
        <v>8</v>
      </c>
      <c r="B22">
        <v>2</v>
      </c>
      <c r="C22">
        <v>14</v>
      </c>
      <c r="D22" s="4">
        <v>1.0416666666666666E-2</v>
      </c>
      <c r="E22" s="2">
        <f t="shared" si="5"/>
        <v>0.28836805555555556</v>
      </c>
      <c r="F22" s="3">
        <f t="shared" si="3"/>
        <v>24915</v>
      </c>
      <c r="G22" s="5">
        <v>11.8</v>
      </c>
      <c r="H22">
        <v>66890</v>
      </c>
      <c r="I22">
        <f t="shared" si="4"/>
        <v>3051.8459332017405</v>
      </c>
      <c r="J22">
        <f t="shared" si="0"/>
        <v>0.44042258631302933</v>
      </c>
      <c r="K22">
        <v>84</v>
      </c>
      <c r="L22">
        <f t="shared" si="1"/>
        <v>2.3767029837278209</v>
      </c>
      <c r="M22">
        <v>988.52499999999998</v>
      </c>
      <c r="N22">
        <v>1221.049</v>
      </c>
      <c r="O22">
        <f t="shared" si="2"/>
        <v>2.75243252243321E-2</v>
      </c>
      <c r="P22">
        <v>5</v>
      </c>
    </row>
    <row r="23" spans="1:16" x14ac:dyDescent="0.3">
      <c r="A23" t="s">
        <v>8</v>
      </c>
      <c r="B23">
        <v>3</v>
      </c>
      <c r="C23">
        <v>1</v>
      </c>
      <c r="D23" s="4">
        <v>1.0416666666666666E-2</v>
      </c>
      <c r="E23" s="2">
        <f t="shared" si="5"/>
        <v>0.29878472222222224</v>
      </c>
      <c r="F23" s="3">
        <f t="shared" si="3"/>
        <v>25815</v>
      </c>
      <c r="G23" s="5">
        <v>11.8</v>
      </c>
      <c r="H23">
        <v>72847</v>
      </c>
      <c r="I23">
        <f t="shared" si="4"/>
        <v>3184.8416412751203</v>
      </c>
      <c r="J23">
        <f t="shared" si="0"/>
        <v>1.4641020310218857</v>
      </c>
      <c r="K23">
        <v>82</v>
      </c>
      <c r="L23">
        <f t="shared" si="1"/>
        <v>1.931419052350243</v>
      </c>
      <c r="M23">
        <v>1244.008</v>
      </c>
      <c r="N23">
        <v>1244.008</v>
      </c>
      <c r="O23">
        <f t="shared" si="2"/>
        <v>2.5746963031785003E-2</v>
      </c>
      <c r="P23">
        <v>5</v>
      </c>
    </row>
    <row r="24" spans="1:16" x14ac:dyDescent="0.3">
      <c r="A24" t="s">
        <v>8</v>
      </c>
      <c r="B24">
        <v>3</v>
      </c>
      <c r="C24">
        <v>2</v>
      </c>
      <c r="D24" s="4">
        <v>1.0416666666666666E-2</v>
      </c>
      <c r="E24" s="2">
        <f t="shared" si="5"/>
        <v>0.30920138888888893</v>
      </c>
      <c r="F24" s="3">
        <f t="shared" si="3"/>
        <v>26715</v>
      </c>
      <c r="G24" s="5">
        <v>11.8</v>
      </c>
      <c r="H24">
        <v>55682</v>
      </c>
      <c r="I24">
        <f t="shared" si="4"/>
        <v>2784.4499780028373</v>
      </c>
      <c r="J24">
        <f t="shared" si="0"/>
        <v>-1.6177471614233376</v>
      </c>
      <c r="K24">
        <v>78</v>
      </c>
      <c r="L24">
        <f t="shared" si="1"/>
        <v>1.0408511895950874</v>
      </c>
      <c r="M24">
        <v>997.23800000000006</v>
      </c>
      <c r="N24">
        <v>1228.3240000000001</v>
      </c>
      <c r="O24">
        <f t="shared" si="2"/>
        <v>2.8012713683564158E-2</v>
      </c>
      <c r="P24">
        <v>5</v>
      </c>
    </row>
    <row r="25" spans="1:16" x14ac:dyDescent="0.3">
      <c r="A25" t="s">
        <v>8</v>
      </c>
      <c r="B25">
        <v>3</v>
      </c>
      <c r="C25">
        <v>3</v>
      </c>
      <c r="D25" s="4">
        <v>1.0416666666666666E-2</v>
      </c>
      <c r="E25" s="2">
        <f t="shared" si="5"/>
        <v>0.31961805555555561</v>
      </c>
      <c r="F25" s="3">
        <f t="shared" si="3"/>
        <v>27615</v>
      </c>
      <c r="G25" s="5">
        <v>11.8</v>
      </c>
      <c r="H25">
        <v>60019</v>
      </c>
      <c r="I25">
        <f t="shared" si="4"/>
        <v>2890.855506593161</v>
      </c>
      <c r="J25">
        <f t="shared" si="0"/>
        <v>-0.79873462335559831</v>
      </c>
      <c r="K25">
        <v>80</v>
      </c>
      <c r="L25">
        <f t="shared" si="1"/>
        <v>1.4861351209726652</v>
      </c>
      <c r="M25">
        <v>989.40099999999995</v>
      </c>
      <c r="N25">
        <v>1217.905</v>
      </c>
      <c r="O25">
        <f t="shared" si="2"/>
        <v>2.7673468915185961E-2</v>
      </c>
      <c r="P25">
        <v>5</v>
      </c>
    </row>
    <row r="26" spans="1:16" x14ac:dyDescent="0.3">
      <c r="A26" t="s">
        <v>8</v>
      </c>
      <c r="B26">
        <v>3</v>
      </c>
      <c r="C26">
        <v>4</v>
      </c>
      <c r="D26" s="4">
        <v>1.0416666666666666E-2</v>
      </c>
      <c r="E26" s="2">
        <f t="shared" si="5"/>
        <v>0.3300347222222223</v>
      </c>
      <c r="F26" s="3">
        <f t="shared" si="3"/>
        <v>28515</v>
      </c>
      <c r="G26" s="5">
        <v>11.8</v>
      </c>
      <c r="H26">
        <v>64347</v>
      </c>
      <c r="I26">
        <f t="shared" si="4"/>
        <v>2993.2718352999618</v>
      </c>
      <c r="J26">
        <f t="shared" si="0"/>
        <v>-1.0427301123426606E-2</v>
      </c>
      <c r="K26">
        <v>77</v>
      </c>
      <c r="L26">
        <f t="shared" si="1"/>
        <v>0.81820922390629858</v>
      </c>
      <c r="M26">
        <v>1004.49</v>
      </c>
      <c r="N26">
        <v>1227.5419999999999</v>
      </c>
      <c r="O26">
        <f t="shared" si="2"/>
        <v>2.5724359241927546E-2</v>
      </c>
      <c r="P26">
        <v>5</v>
      </c>
    </row>
    <row r="27" spans="1:16" x14ac:dyDescent="0.3">
      <c r="A27" t="s">
        <v>8</v>
      </c>
      <c r="B27">
        <v>3</v>
      </c>
      <c r="C27">
        <v>5</v>
      </c>
      <c r="D27" s="4">
        <v>1.0416666666666666E-2</v>
      </c>
      <c r="E27" s="2">
        <f t="shared" si="5"/>
        <v>0.34045138888888898</v>
      </c>
      <c r="F27" s="3">
        <f t="shared" si="3"/>
        <v>29415</v>
      </c>
      <c r="G27" s="5">
        <v>11.8</v>
      </c>
      <c r="H27">
        <v>59865</v>
      </c>
      <c r="I27">
        <f t="shared" si="4"/>
        <v>2887.1443677100738</v>
      </c>
      <c r="J27">
        <f t="shared" si="0"/>
        <v>-0.8272995796696776</v>
      </c>
      <c r="K27">
        <v>75</v>
      </c>
      <c r="L27">
        <f t="shared" si="1"/>
        <v>0.37292529252872075</v>
      </c>
      <c r="M27">
        <v>991.33699999999999</v>
      </c>
      <c r="N27">
        <v>1212.127</v>
      </c>
      <c r="O27">
        <f t="shared" si="2"/>
        <v>2.5977225399187755E-2</v>
      </c>
      <c r="P27">
        <v>5</v>
      </c>
    </row>
    <row r="28" spans="1:16" x14ac:dyDescent="0.3">
      <c r="A28" t="s">
        <v>8</v>
      </c>
      <c r="B28">
        <v>3</v>
      </c>
      <c r="C28">
        <v>6</v>
      </c>
      <c r="D28" s="4">
        <v>1.0416666666666666E-2</v>
      </c>
      <c r="E28" s="2">
        <f t="shared" si="5"/>
        <v>0.35086805555555567</v>
      </c>
      <c r="F28" s="3">
        <f t="shared" si="3"/>
        <v>30315</v>
      </c>
      <c r="G28" s="5">
        <v>11.8</v>
      </c>
      <c r="H28">
        <v>57398</v>
      </c>
      <c r="I28">
        <f t="shared" si="4"/>
        <v>2827.0298052903513</v>
      </c>
      <c r="J28">
        <f t="shared" si="0"/>
        <v>-1.2900065554676037</v>
      </c>
      <c r="K28">
        <v>69</v>
      </c>
      <c r="L28">
        <f t="shared" si="1"/>
        <v>-0.96292650160401261</v>
      </c>
      <c r="M28">
        <v>1224.328</v>
      </c>
      <c r="N28">
        <v>1224.328</v>
      </c>
      <c r="O28">
        <f t="shared" si="2"/>
        <v>2.4407241788140018E-2</v>
      </c>
      <c r="P28">
        <v>5</v>
      </c>
    </row>
    <row r="29" spans="1:16" x14ac:dyDescent="0.3">
      <c r="A29" t="s">
        <v>8</v>
      </c>
      <c r="B29">
        <v>3</v>
      </c>
      <c r="C29">
        <v>7</v>
      </c>
      <c r="D29" s="4">
        <v>1.0416666666666666E-2</v>
      </c>
      <c r="E29" s="2">
        <f t="shared" si="5"/>
        <v>0.36128472222222235</v>
      </c>
      <c r="F29" s="3">
        <f t="shared" si="3"/>
        <v>31215</v>
      </c>
      <c r="G29" s="5">
        <v>11.8</v>
      </c>
      <c r="H29">
        <v>59969</v>
      </c>
      <c r="I29">
        <f t="shared" si="4"/>
        <v>2889.651113889011</v>
      </c>
      <c r="J29">
        <f t="shared" si="0"/>
        <v>-0.80800493795789663</v>
      </c>
      <c r="K29">
        <v>72</v>
      </c>
      <c r="L29">
        <f t="shared" si="1"/>
        <v>-0.29500060453764593</v>
      </c>
      <c r="M29">
        <v>1006.331</v>
      </c>
      <c r="N29">
        <v>1232.1210000000001</v>
      </c>
      <c r="O29">
        <f t="shared" si="2"/>
        <v>2.4916502775693031E-2</v>
      </c>
      <c r="P29">
        <v>3</v>
      </c>
    </row>
    <row r="30" spans="1:16" x14ac:dyDescent="0.3">
      <c r="A30" t="s">
        <v>8</v>
      </c>
      <c r="B30">
        <v>3</v>
      </c>
      <c r="C30">
        <v>8</v>
      </c>
      <c r="D30" s="4">
        <v>1.0416666666666666E-2</v>
      </c>
      <c r="E30" s="2">
        <f t="shared" si="5"/>
        <v>0.37170138888888904</v>
      </c>
      <c r="F30" s="3">
        <f t="shared" si="3"/>
        <v>32115</v>
      </c>
      <c r="G30" s="5">
        <v>11.8</v>
      </c>
      <c r="H30">
        <v>64551</v>
      </c>
      <c r="I30">
        <f t="shared" si="4"/>
        <v>2998.012881893605</v>
      </c>
      <c r="J30">
        <f t="shared" si="0"/>
        <v>2.6064943736397731E-2</v>
      </c>
      <c r="K30">
        <v>75</v>
      </c>
      <c r="L30">
        <f t="shared" si="1"/>
        <v>0.37292529252872075</v>
      </c>
      <c r="M30">
        <v>1015.515</v>
      </c>
      <c r="N30">
        <v>1242.4760000000001</v>
      </c>
      <c r="O30">
        <f t="shared" si="2"/>
        <v>2.5016570293263214E-2</v>
      </c>
      <c r="P30">
        <v>3</v>
      </c>
    </row>
    <row r="31" spans="1:16" x14ac:dyDescent="0.3">
      <c r="A31" t="s">
        <v>8</v>
      </c>
      <c r="B31">
        <v>3</v>
      </c>
      <c r="C31">
        <v>9</v>
      </c>
      <c r="D31" s="4">
        <v>1.0416666666666666E-2</v>
      </c>
      <c r="E31" s="2">
        <f t="shared" si="5"/>
        <v>0.38211805555555572</v>
      </c>
      <c r="F31" s="3">
        <f t="shared" si="3"/>
        <v>33015</v>
      </c>
      <c r="G31" s="5">
        <v>11.8</v>
      </c>
      <c r="H31">
        <v>57895</v>
      </c>
      <c r="I31">
        <f t="shared" si="4"/>
        <v>2839.2428215987447</v>
      </c>
      <c r="J31">
        <f t="shared" si="0"/>
        <v>-1.1960019147622183</v>
      </c>
      <c r="K31">
        <v>78</v>
      </c>
      <c r="L31">
        <f t="shared" si="1"/>
        <v>1.0408511895950874</v>
      </c>
      <c r="M31">
        <v>984.08299999999997</v>
      </c>
      <c r="N31">
        <v>1235.02</v>
      </c>
      <c r="O31">
        <f t="shared" si="2"/>
        <v>2.7472113130527914E-2</v>
      </c>
      <c r="P31">
        <v>2</v>
      </c>
    </row>
    <row r="32" spans="1:16" x14ac:dyDescent="0.3">
      <c r="A32" t="s">
        <v>8</v>
      </c>
      <c r="B32">
        <v>3</v>
      </c>
      <c r="C32">
        <v>10</v>
      </c>
      <c r="D32" s="4">
        <v>1.0416666666666666E-2</v>
      </c>
      <c r="E32" s="2">
        <f t="shared" si="5"/>
        <v>0.39253472222222241</v>
      </c>
      <c r="F32" s="3">
        <f t="shared" si="3"/>
        <v>33915</v>
      </c>
      <c r="G32" s="5">
        <v>11.8</v>
      </c>
      <c r="H32">
        <v>64066</v>
      </c>
      <c r="I32">
        <f t="shared" si="4"/>
        <v>2986.7289532195587</v>
      </c>
      <c r="J32">
        <f t="shared" si="0"/>
        <v>-6.0788429252216641E-2</v>
      </c>
      <c r="K32">
        <v>75</v>
      </c>
      <c r="L32">
        <f t="shared" si="1"/>
        <v>0.37292529252872075</v>
      </c>
      <c r="M32">
        <v>995.55200000000002</v>
      </c>
      <c r="N32">
        <v>1232.471</v>
      </c>
      <c r="O32">
        <f t="shared" si="2"/>
        <v>2.5111083454410349E-2</v>
      </c>
      <c r="P32">
        <v>3</v>
      </c>
    </row>
    <row r="33" spans="1:16" x14ac:dyDescent="0.3">
      <c r="A33" t="s">
        <v>8</v>
      </c>
      <c r="B33">
        <v>3</v>
      </c>
      <c r="C33">
        <v>11</v>
      </c>
      <c r="D33" s="4">
        <v>1.0416666666666666E-2</v>
      </c>
      <c r="E33" s="2">
        <f t="shared" si="5"/>
        <v>0.40295138888888909</v>
      </c>
      <c r="F33" s="3">
        <f t="shared" si="3"/>
        <v>34815</v>
      </c>
      <c r="G33" s="5">
        <v>11.8</v>
      </c>
      <c r="H33">
        <v>66561</v>
      </c>
      <c r="I33">
        <f t="shared" si="4"/>
        <v>3044.3313945758273</v>
      </c>
      <c r="J33">
        <f t="shared" si="0"/>
        <v>0.38258253388386498</v>
      </c>
      <c r="K33">
        <v>71</v>
      </c>
      <c r="L33">
        <f t="shared" si="1"/>
        <v>-0.51764257022643478</v>
      </c>
      <c r="M33">
        <v>1010.051</v>
      </c>
      <c r="N33">
        <v>1227.0060000000001</v>
      </c>
      <c r="O33">
        <f t="shared" si="2"/>
        <v>2.3322033904226963E-2</v>
      </c>
      <c r="P33">
        <v>3</v>
      </c>
    </row>
    <row r="34" spans="1:16" x14ac:dyDescent="0.3">
      <c r="A34" t="s">
        <v>8</v>
      </c>
      <c r="B34">
        <v>3</v>
      </c>
      <c r="C34">
        <v>12</v>
      </c>
      <c r="D34" s="4">
        <v>1.0416666666666666E-2</v>
      </c>
      <c r="E34" s="2">
        <f t="shared" si="5"/>
        <v>0.41336805555555578</v>
      </c>
      <c r="F34" s="3">
        <f t="shared" si="3"/>
        <v>35715</v>
      </c>
      <c r="G34" s="5">
        <v>11.8</v>
      </c>
      <c r="H34">
        <v>56050</v>
      </c>
      <c r="I34">
        <f t="shared" si="4"/>
        <v>2793.6359820134048</v>
      </c>
      <c r="J34">
        <f t="shared" si="0"/>
        <v>-1.5470416956541506</v>
      </c>
      <c r="K34">
        <v>69</v>
      </c>
      <c r="L34">
        <f t="shared" si="1"/>
        <v>-0.96292650160401261</v>
      </c>
      <c r="M34">
        <v>1019.616</v>
      </c>
      <c r="N34">
        <v>1233.7629999999999</v>
      </c>
      <c r="O34">
        <f t="shared" si="2"/>
        <v>2.4698994587788393E-2</v>
      </c>
      <c r="P34">
        <v>3</v>
      </c>
    </row>
    <row r="35" spans="1:16" x14ac:dyDescent="0.3">
      <c r="A35" t="s">
        <v>8</v>
      </c>
      <c r="B35">
        <v>3</v>
      </c>
      <c r="C35">
        <v>13</v>
      </c>
      <c r="D35" s="4">
        <v>1.0416666666666666E-2</v>
      </c>
      <c r="E35" s="2">
        <f t="shared" si="5"/>
        <v>0.42378472222222247</v>
      </c>
      <c r="F35" s="3">
        <f t="shared" si="3"/>
        <v>36615</v>
      </c>
      <c r="G35" s="5">
        <v>11.8</v>
      </c>
      <c r="H35">
        <v>64749</v>
      </c>
      <c r="I35">
        <f t="shared" si="4"/>
        <v>3002.6073269743415</v>
      </c>
      <c r="J35">
        <f t="shared" si="0"/>
        <v>6.1428784097311208E-2</v>
      </c>
      <c r="K35">
        <v>67</v>
      </c>
      <c r="L35">
        <f t="shared" si="1"/>
        <v>-1.4082104329815903</v>
      </c>
      <c r="M35">
        <v>1011.991</v>
      </c>
      <c r="N35">
        <v>1218.47</v>
      </c>
      <c r="O35">
        <f t="shared" si="2"/>
        <v>2.2313940087368787E-2</v>
      </c>
      <c r="P35">
        <v>3</v>
      </c>
    </row>
    <row r="36" spans="1:16" x14ac:dyDescent="0.3">
      <c r="A36" t="s">
        <v>8</v>
      </c>
      <c r="B36">
        <v>3</v>
      </c>
      <c r="C36">
        <v>14</v>
      </c>
      <c r="D36" s="4">
        <v>1.0416666666666666E-2</v>
      </c>
      <c r="E36" s="2">
        <f t="shared" si="5"/>
        <v>0.43420138888888915</v>
      </c>
      <c r="F36" s="3">
        <f t="shared" si="3"/>
        <v>37515</v>
      </c>
      <c r="G36" s="5">
        <v>11.8</v>
      </c>
      <c r="H36">
        <v>58989</v>
      </c>
      <c r="I36">
        <f t="shared" si="4"/>
        <v>2865.9428396253825</v>
      </c>
      <c r="J36">
        <f t="shared" si="0"/>
        <v>-0.99048957137032079</v>
      </c>
      <c r="K36">
        <v>68</v>
      </c>
      <c r="L36">
        <f t="shared" si="1"/>
        <v>-1.1855684672928015</v>
      </c>
      <c r="M36">
        <v>1009.1609999999999</v>
      </c>
      <c r="N36">
        <v>1224.1420000000001</v>
      </c>
      <c r="O36">
        <f t="shared" si="2"/>
        <v>2.3726921228089993E-2</v>
      </c>
      <c r="P36">
        <v>3</v>
      </c>
    </row>
    <row r="37" spans="1:16" x14ac:dyDescent="0.3">
      <c r="A37" t="s">
        <v>8</v>
      </c>
      <c r="B37">
        <v>4</v>
      </c>
      <c r="C37">
        <v>1</v>
      </c>
      <c r="D37" s="4">
        <v>1.0416666666666666E-2</v>
      </c>
      <c r="E37" s="2">
        <f t="shared" si="5"/>
        <v>0.44461805555555584</v>
      </c>
      <c r="F37" s="3">
        <f t="shared" si="3"/>
        <v>38415</v>
      </c>
      <c r="G37" s="5">
        <v>11.8</v>
      </c>
      <c r="H37">
        <v>68472</v>
      </c>
      <c r="I37">
        <f t="shared" si="4"/>
        <v>3087.7242882096843</v>
      </c>
      <c r="J37">
        <f t="shared" si="0"/>
        <v>0.71658138168810015</v>
      </c>
      <c r="K37">
        <v>67</v>
      </c>
      <c r="L37">
        <f t="shared" si="1"/>
        <v>-1.4082104329815903</v>
      </c>
      <c r="M37">
        <v>1011.444</v>
      </c>
      <c r="N37">
        <v>1232.6880000000001</v>
      </c>
      <c r="O37">
        <f t="shared" si="2"/>
        <v>2.169882856958312E-2</v>
      </c>
      <c r="P37">
        <v>3</v>
      </c>
    </row>
    <row r="38" spans="1:16" x14ac:dyDescent="0.3">
      <c r="A38" t="s">
        <v>8</v>
      </c>
      <c r="B38">
        <v>4</v>
      </c>
      <c r="C38">
        <v>2</v>
      </c>
      <c r="D38" s="4">
        <v>1.0416666666666666E-2</v>
      </c>
      <c r="E38" s="2">
        <f t="shared" si="5"/>
        <v>0.45503472222222252</v>
      </c>
      <c r="F38" s="3">
        <f t="shared" si="3"/>
        <v>39315</v>
      </c>
      <c r="G38" s="5">
        <v>11.8</v>
      </c>
      <c r="H38">
        <v>68553</v>
      </c>
      <c r="I38">
        <f t="shared" si="4"/>
        <v>3089.5500837500595</v>
      </c>
      <c r="J38">
        <f t="shared" si="0"/>
        <v>0.73063468755787964</v>
      </c>
      <c r="K38">
        <v>72</v>
      </c>
      <c r="L38">
        <f t="shared" si="1"/>
        <v>-0.29500060453764593</v>
      </c>
      <c r="M38">
        <v>1008.7380000000001</v>
      </c>
      <c r="N38">
        <v>1231.7470000000001</v>
      </c>
      <c r="O38">
        <f t="shared" si="2"/>
        <v>2.3304364081584088E-2</v>
      </c>
      <c r="P38">
        <v>3</v>
      </c>
    </row>
    <row r="39" spans="1:16" x14ac:dyDescent="0.3">
      <c r="A39" t="s">
        <v>8</v>
      </c>
      <c r="B39">
        <v>4</v>
      </c>
      <c r="C39">
        <v>3</v>
      </c>
      <c r="D39" s="4">
        <v>1.0416666666666666E-2</v>
      </c>
      <c r="E39" s="2">
        <f t="shared" si="5"/>
        <v>0.46545138888888921</v>
      </c>
      <c r="F39" s="3">
        <f t="shared" si="3"/>
        <v>40215</v>
      </c>
      <c r="G39" s="5">
        <v>11.8</v>
      </c>
      <c r="H39">
        <v>65158</v>
      </c>
      <c r="I39">
        <f t="shared" si="4"/>
        <v>3012.0756829800939</v>
      </c>
      <c r="J39">
        <f t="shared" si="0"/>
        <v>0.13430753754495306</v>
      </c>
      <c r="K39">
        <v>73</v>
      </c>
      <c r="L39">
        <f t="shared" si="1"/>
        <v>-7.2358638848857029E-2</v>
      </c>
      <c r="M39" s="1">
        <v>1018.58</v>
      </c>
      <c r="N39">
        <v>1221.5060000000001</v>
      </c>
      <c r="O39">
        <f t="shared" si="2"/>
        <v>2.4235778806120538E-2</v>
      </c>
      <c r="P39">
        <v>3</v>
      </c>
    </row>
    <row r="40" spans="1:16" x14ac:dyDescent="0.3">
      <c r="A40" t="s">
        <v>8</v>
      </c>
      <c r="B40">
        <v>4</v>
      </c>
      <c r="C40">
        <v>4</v>
      </c>
      <c r="D40" s="4">
        <v>1.0416666666666666E-2</v>
      </c>
      <c r="E40" s="2">
        <f t="shared" si="5"/>
        <v>0.47586805555555589</v>
      </c>
      <c r="F40" s="3">
        <f t="shared" si="3"/>
        <v>41115</v>
      </c>
      <c r="G40" s="5">
        <v>11.8</v>
      </c>
      <c r="H40">
        <v>63792</v>
      </c>
      <c r="I40">
        <f t="shared" si="4"/>
        <v>2980.3352294666452</v>
      </c>
      <c r="J40">
        <f t="shared" si="0"/>
        <v>-0.11000147285955679</v>
      </c>
      <c r="K40">
        <v>68</v>
      </c>
      <c r="L40">
        <f t="shared" si="1"/>
        <v>-1.1855684672928015</v>
      </c>
      <c r="M40">
        <v>1003.2380000000001</v>
      </c>
      <c r="N40">
        <v>1227.5419999999999</v>
      </c>
      <c r="O40">
        <f t="shared" si="2"/>
        <v>2.2816225278177563E-2</v>
      </c>
      <c r="P40">
        <v>3</v>
      </c>
    </row>
    <row r="41" spans="1:16" x14ac:dyDescent="0.3">
      <c r="A41" t="s">
        <v>8</v>
      </c>
      <c r="B41">
        <v>4</v>
      </c>
      <c r="C41">
        <v>5</v>
      </c>
      <c r="D41" s="4">
        <v>1.0416666666666666E-2</v>
      </c>
      <c r="E41" s="2">
        <f t="shared" ref="E41" si="6">E40+D40</f>
        <v>0.48628472222222258</v>
      </c>
      <c r="F41" s="3">
        <f t="shared" ref="F41" si="7">HOUR(E41)*3600+MINUTE(E41)*60+SECOND(E41)</f>
        <v>42015</v>
      </c>
      <c r="G41" s="5">
        <v>11.8</v>
      </c>
      <c r="H41">
        <v>73355</v>
      </c>
      <c r="I41">
        <f t="shared" si="4"/>
        <v>3195.9271268287707</v>
      </c>
      <c r="J41">
        <f>($I41-AVERAGE($I$2:$I$41))/_xlfn.STDEV.S($I$2:$I$41)</f>
        <v>1.5494279701839804</v>
      </c>
      <c r="K41">
        <v>79</v>
      </c>
      <c r="L41">
        <f>(K41-AVERAGE($K$2:$K$41))/_xlfn.STDEV.S($K$2:$K$41)</f>
        <v>1.2634931552838764</v>
      </c>
      <c r="M41">
        <v>1005.35</v>
      </c>
      <c r="N41">
        <v>1218.5640000000001</v>
      </c>
      <c r="O41">
        <f t="shared" si="2"/>
        <v>2.4718961623630478E-2</v>
      </c>
      <c r="P41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0D2B3-15D7-485E-9F6A-099D022B6CFC}">
  <dimension ref="A1:P39"/>
  <sheetViews>
    <sheetView tabSelected="1" topLeftCell="L16" workbookViewId="0">
      <selection activeCell="N34" sqref="N34"/>
    </sheetView>
  </sheetViews>
  <sheetFormatPr defaultRowHeight="14.4" x14ac:dyDescent="0.3"/>
  <cols>
    <col min="4" max="4" width="16" customWidth="1"/>
    <col min="7" max="7" width="8.88671875" style="5"/>
    <col min="8" max="10" width="19.109375" customWidth="1"/>
    <col min="11" max="12" width="24" customWidth="1"/>
    <col min="13" max="13" width="18.88671875" customWidth="1"/>
    <col min="14" max="14" width="18.21875" customWidth="1"/>
    <col min="15" max="15" width="20.44140625" customWidth="1"/>
    <col min="16" max="16" width="28.21875" customWidth="1"/>
  </cols>
  <sheetData>
    <row r="1" spans="1:16" x14ac:dyDescent="0.3">
      <c r="A1" t="s">
        <v>7</v>
      </c>
      <c r="B1" t="s">
        <v>0</v>
      </c>
      <c r="C1" t="s">
        <v>1</v>
      </c>
      <c r="D1" t="s">
        <v>14</v>
      </c>
      <c r="E1" t="s">
        <v>10</v>
      </c>
      <c r="F1" t="s">
        <v>11</v>
      </c>
      <c r="G1" s="5" t="s">
        <v>16</v>
      </c>
      <c r="H1" t="s">
        <v>2</v>
      </c>
      <c r="I1" t="s">
        <v>15</v>
      </c>
      <c r="J1" t="s">
        <v>17</v>
      </c>
      <c r="K1" t="s">
        <v>3</v>
      </c>
      <c r="L1" t="s">
        <v>18</v>
      </c>
      <c r="M1" t="s">
        <v>4</v>
      </c>
      <c r="N1" t="s">
        <v>5</v>
      </c>
      <c r="O1" t="s">
        <v>6</v>
      </c>
      <c r="P1" t="s">
        <v>9</v>
      </c>
    </row>
    <row r="2" spans="1:16" x14ac:dyDescent="0.3">
      <c r="A2" t="s">
        <v>13</v>
      </c>
      <c r="B2">
        <v>1</v>
      </c>
      <c r="C2">
        <v>1</v>
      </c>
      <c r="D2" s="4">
        <v>1.0416666666666666E-2</v>
      </c>
      <c r="E2" s="2">
        <v>4.8842592592592592E-3</v>
      </c>
      <c r="F2" s="3">
        <f>HOUR(E2)*3600+MINUTE(E2)*60+SECOND(E2)</f>
        <v>422</v>
      </c>
      <c r="G2" s="5">
        <v>11.36215</v>
      </c>
      <c r="H2">
        <v>120878</v>
      </c>
      <c r="I2">
        <f>SQRT(H2*G2^2)</f>
        <v>3950.3370433549785</v>
      </c>
      <c r="J2">
        <f>($I2-AVERAGE($I$2:$I$39))/_xlfn.STDEV.S($I$2:$I$39)</f>
        <v>3.4557053867454228</v>
      </c>
      <c r="K2">
        <v>112</v>
      </c>
      <c r="L2">
        <f>(K2-AVERAGE($K$2:$K$39))/_xlfn.STDEV.S($K$2:$K$39)</f>
        <v>-1.3532885193866826</v>
      </c>
      <c r="M2">
        <v>1108.1300000000001</v>
      </c>
      <c r="N2">
        <v>1020.133</v>
      </c>
      <c r="O2">
        <f t="shared" ref="O2:O39" si="0">K2/I2</f>
        <v>2.8352011175451403E-2</v>
      </c>
      <c r="P2">
        <v>5</v>
      </c>
    </row>
    <row r="3" spans="1:16" x14ac:dyDescent="0.3">
      <c r="A3" t="s">
        <v>13</v>
      </c>
      <c r="B3">
        <v>1</v>
      </c>
      <c r="C3">
        <v>2</v>
      </c>
      <c r="D3" s="4">
        <v>1.0416666666666666E-2</v>
      </c>
      <c r="E3" s="2">
        <f>E2+D2</f>
        <v>1.5300925925925926E-2</v>
      </c>
      <c r="F3" s="3">
        <f>HOUR(E3)*3600+MINUTE(E3)*60+SECOND(E3)</f>
        <v>1322</v>
      </c>
      <c r="G3" s="5">
        <v>11.36215</v>
      </c>
      <c r="H3">
        <v>98184</v>
      </c>
      <c r="I3">
        <f t="shared" ref="I3:I39" si="1">SQRT(H3*G3^2)</f>
        <v>3560.2531472196665</v>
      </c>
      <c r="J3">
        <f t="shared" ref="J3:J39" si="2">($I3-AVERAGE($I$2:$I$39))/_xlfn.STDEV.S($I$2:$I$39)</f>
        <v>0.39705822586667078</v>
      </c>
      <c r="K3">
        <v>122</v>
      </c>
      <c r="L3">
        <f t="shared" ref="L3:L39" si="3">(K3-AVERAGE($K$2:$K$39))/_xlfn.STDEV.S($K$2:$K$39)</f>
        <v>0.26384870503765578</v>
      </c>
      <c r="M3">
        <v>1103.7339999999999</v>
      </c>
      <c r="N3">
        <v>1020.212</v>
      </c>
      <c r="O3">
        <f t="shared" si="0"/>
        <v>3.4267226221055186E-2</v>
      </c>
      <c r="P3">
        <v>5</v>
      </c>
    </row>
    <row r="4" spans="1:16" x14ac:dyDescent="0.3">
      <c r="A4" t="s">
        <v>13</v>
      </c>
      <c r="B4">
        <v>1</v>
      </c>
      <c r="C4">
        <v>3</v>
      </c>
      <c r="D4" s="4">
        <v>1.0416666666666666E-2</v>
      </c>
      <c r="E4" s="2">
        <f t="shared" ref="E4:E39" si="4">E3+D3</f>
        <v>2.5717592592592591E-2</v>
      </c>
      <c r="F4" s="3">
        <f t="shared" ref="F4:F39" si="5">HOUR(E4)*3600+MINUTE(E4)*60+SECOND(E4)</f>
        <v>2222</v>
      </c>
      <c r="G4" s="5">
        <v>11.36215</v>
      </c>
      <c r="H4">
        <v>86035</v>
      </c>
      <c r="I4">
        <f t="shared" si="1"/>
        <v>3332.7144149141832</v>
      </c>
      <c r="J4">
        <f t="shared" si="2"/>
        <v>-1.3870725840724882</v>
      </c>
      <c r="K4">
        <v>113</v>
      </c>
      <c r="L4">
        <f t="shared" si="3"/>
        <v>-1.1915747969442487</v>
      </c>
      <c r="M4">
        <v>1110.5129999999999</v>
      </c>
      <c r="N4">
        <v>999.85799999999995</v>
      </c>
      <c r="O4">
        <f t="shared" si="0"/>
        <v>3.3906295569255888E-2</v>
      </c>
      <c r="P4">
        <v>5</v>
      </c>
    </row>
    <row r="5" spans="1:16" x14ac:dyDescent="0.3">
      <c r="A5" t="s">
        <v>13</v>
      </c>
      <c r="B5">
        <v>1</v>
      </c>
      <c r="C5">
        <v>4</v>
      </c>
      <c r="D5" s="4">
        <v>1.0416666666666666E-2</v>
      </c>
      <c r="E5" s="2">
        <f t="shared" si="4"/>
        <v>3.6134259259259255E-2</v>
      </c>
      <c r="F5" s="3">
        <f t="shared" si="5"/>
        <v>3122</v>
      </c>
      <c r="G5" s="5">
        <v>11.36215</v>
      </c>
      <c r="H5">
        <v>83844</v>
      </c>
      <c r="I5">
        <f t="shared" si="1"/>
        <v>3290.0046598266222</v>
      </c>
      <c r="J5">
        <f t="shared" si="2"/>
        <v>-1.7219597004970049</v>
      </c>
      <c r="K5">
        <v>111</v>
      </c>
      <c r="L5">
        <f t="shared" si="3"/>
        <v>-1.5150022418291162</v>
      </c>
      <c r="M5">
        <v>1110.06</v>
      </c>
      <c r="N5">
        <v>1011.643</v>
      </c>
      <c r="O5">
        <f t="shared" si="0"/>
        <v>3.3738554037747025E-2</v>
      </c>
      <c r="P5">
        <v>5</v>
      </c>
    </row>
    <row r="6" spans="1:16" x14ac:dyDescent="0.3">
      <c r="A6" t="s">
        <v>13</v>
      </c>
      <c r="B6">
        <v>1</v>
      </c>
      <c r="C6">
        <v>5</v>
      </c>
      <c r="D6" s="4">
        <v>1.0416666666666666E-2</v>
      </c>
      <c r="E6" s="2">
        <f t="shared" si="4"/>
        <v>4.6550925925925919E-2</v>
      </c>
      <c r="F6" s="3">
        <f t="shared" si="5"/>
        <v>4022</v>
      </c>
      <c r="G6" s="5">
        <v>11.36215</v>
      </c>
      <c r="H6">
        <v>103800</v>
      </c>
      <c r="I6">
        <f t="shared" si="1"/>
        <v>3660.6583263417933</v>
      </c>
      <c r="J6">
        <f t="shared" si="2"/>
        <v>1.1843350632393361</v>
      </c>
      <c r="K6">
        <v>119</v>
      </c>
      <c r="L6">
        <f t="shared" si="3"/>
        <v>-0.22129246228964569</v>
      </c>
      <c r="M6">
        <v>1121.306</v>
      </c>
      <c r="N6">
        <v>1027.329</v>
      </c>
      <c r="O6">
        <f t="shared" si="0"/>
        <v>3.2507814002657905E-2</v>
      </c>
      <c r="P6">
        <v>5</v>
      </c>
    </row>
    <row r="7" spans="1:16" x14ac:dyDescent="0.3">
      <c r="A7" t="s">
        <v>13</v>
      </c>
      <c r="B7">
        <v>1</v>
      </c>
      <c r="C7">
        <v>6</v>
      </c>
      <c r="D7" s="4">
        <v>1.0416666666666666E-2</v>
      </c>
      <c r="E7" s="2">
        <f t="shared" si="4"/>
        <v>5.6967592592592584E-2</v>
      </c>
      <c r="F7" s="3">
        <f t="shared" si="5"/>
        <v>4922</v>
      </c>
      <c r="G7" s="5">
        <v>11.36215</v>
      </c>
      <c r="H7">
        <v>94432</v>
      </c>
      <c r="I7">
        <f t="shared" si="1"/>
        <v>3491.5648466050175</v>
      </c>
      <c r="J7">
        <f t="shared" si="2"/>
        <v>-0.14152662150089543</v>
      </c>
      <c r="K7">
        <v>118</v>
      </c>
      <c r="L7">
        <f t="shared" si="3"/>
        <v>-0.38300618473207954</v>
      </c>
      <c r="M7">
        <v>1098.3800000000001</v>
      </c>
      <c r="N7">
        <v>1017.895</v>
      </c>
      <c r="O7">
        <f t="shared" si="0"/>
        <v>3.3795734916605064E-2</v>
      </c>
      <c r="P7">
        <v>5</v>
      </c>
    </row>
    <row r="8" spans="1:16" x14ac:dyDescent="0.3">
      <c r="A8" t="s">
        <v>13</v>
      </c>
      <c r="B8">
        <v>1</v>
      </c>
      <c r="C8">
        <v>7</v>
      </c>
      <c r="D8" s="4">
        <v>1.0416666666666666E-2</v>
      </c>
      <c r="E8" s="2">
        <f t="shared" si="4"/>
        <v>6.7384259259259255E-2</v>
      </c>
      <c r="F8" s="3">
        <f t="shared" si="5"/>
        <v>5822</v>
      </c>
      <c r="G8" s="5">
        <v>11.36215</v>
      </c>
      <c r="H8">
        <v>88691</v>
      </c>
      <c r="I8">
        <f t="shared" si="1"/>
        <v>3383.7657811293834</v>
      </c>
      <c r="J8">
        <f t="shared" si="2"/>
        <v>-0.98677890909612087</v>
      </c>
      <c r="K8">
        <v>126</v>
      </c>
      <c r="L8">
        <f t="shared" si="3"/>
        <v>0.91070359480739116</v>
      </c>
      <c r="M8">
        <v>1099.6559999999999</v>
      </c>
      <c r="N8">
        <v>1008.903</v>
      </c>
      <c r="O8">
        <f t="shared" si="0"/>
        <v>3.7236619834232612E-2</v>
      </c>
      <c r="P8">
        <v>5</v>
      </c>
    </row>
    <row r="9" spans="1:16" x14ac:dyDescent="0.3">
      <c r="A9" t="s">
        <v>13</v>
      </c>
      <c r="B9">
        <v>1</v>
      </c>
      <c r="C9">
        <v>8</v>
      </c>
      <c r="D9" s="4">
        <v>1.0416666666666666E-2</v>
      </c>
      <c r="E9" s="2">
        <f t="shared" si="4"/>
        <v>7.7800925925925926E-2</v>
      </c>
      <c r="F9" s="3">
        <f t="shared" si="5"/>
        <v>6722</v>
      </c>
      <c r="G9" s="5">
        <v>11.36215</v>
      </c>
      <c r="H9">
        <v>99880</v>
      </c>
      <c r="I9">
        <f t="shared" si="1"/>
        <v>3590.8708481279718</v>
      </c>
      <c r="J9">
        <f t="shared" si="2"/>
        <v>0.63713156620097178</v>
      </c>
      <c r="K9">
        <v>127</v>
      </c>
      <c r="L9">
        <f t="shared" si="3"/>
        <v>1.072417317249825</v>
      </c>
      <c r="M9">
        <v>1090.0070000000001</v>
      </c>
      <c r="N9">
        <v>1033.8920000000001</v>
      </c>
      <c r="O9">
        <f t="shared" si="0"/>
        <v>3.5367465267153481E-2</v>
      </c>
      <c r="P9">
        <v>5</v>
      </c>
    </row>
    <row r="10" spans="1:16" x14ac:dyDescent="0.3">
      <c r="A10" t="s">
        <v>13</v>
      </c>
      <c r="B10">
        <v>1</v>
      </c>
      <c r="C10">
        <v>9</v>
      </c>
      <c r="D10" s="4">
        <v>1.0416666666666666E-2</v>
      </c>
      <c r="E10" s="2">
        <f t="shared" si="4"/>
        <v>8.8217592592592597E-2</v>
      </c>
      <c r="F10" s="3">
        <f t="shared" si="5"/>
        <v>7622</v>
      </c>
      <c r="G10" s="5">
        <v>11.36215</v>
      </c>
      <c r="H10">
        <v>103100</v>
      </c>
      <c r="I10">
        <f t="shared" si="1"/>
        <v>3648.2941856955217</v>
      </c>
      <c r="J10">
        <f t="shared" si="2"/>
        <v>1.0873878576276845</v>
      </c>
      <c r="K10">
        <v>129</v>
      </c>
      <c r="L10">
        <f t="shared" si="3"/>
        <v>1.3958447621346926</v>
      </c>
      <c r="M10">
        <v>1105.1300000000001</v>
      </c>
      <c r="N10">
        <v>1013.575</v>
      </c>
      <c r="O10">
        <f t="shared" si="0"/>
        <v>3.5358990649874647E-2</v>
      </c>
      <c r="P10">
        <v>5</v>
      </c>
    </row>
    <row r="11" spans="1:16" x14ac:dyDescent="0.3">
      <c r="A11" t="s">
        <v>13</v>
      </c>
      <c r="B11">
        <v>1</v>
      </c>
      <c r="C11">
        <v>10</v>
      </c>
      <c r="D11" s="4">
        <v>1.0416666666666666E-2</v>
      </c>
      <c r="E11" s="2">
        <f t="shared" si="4"/>
        <v>9.8634259259259269E-2</v>
      </c>
      <c r="F11" s="3">
        <f t="shared" si="5"/>
        <v>8522</v>
      </c>
      <c r="G11" s="5">
        <v>11.36215</v>
      </c>
      <c r="H11">
        <v>98481</v>
      </c>
      <c r="I11">
        <f t="shared" si="1"/>
        <v>3565.6338444540856</v>
      </c>
      <c r="J11">
        <f t="shared" si="2"/>
        <v>0.43924826365765768</v>
      </c>
      <c r="K11">
        <v>119</v>
      </c>
      <c r="L11">
        <f t="shared" si="3"/>
        <v>-0.22129246228964569</v>
      </c>
      <c r="M11">
        <v>1108.0429999999999</v>
      </c>
      <c r="N11">
        <v>1009.65</v>
      </c>
      <c r="O11">
        <f t="shared" si="0"/>
        <v>3.3374150344991305E-2</v>
      </c>
      <c r="P11">
        <v>5</v>
      </c>
    </row>
    <row r="12" spans="1:16" x14ac:dyDescent="0.3">
      <c r="A12" t="s">
        <v>13</v>
      </c>
      <c r="B12">
        <v>1</v>
      </c>
      <c r="C12">
        <v>11</v>
      </c>
      <c r="D12" s="4">
        <v>1.0416666666666666E-2</v>
      </c>
      <c r="E12" s="2">
        <f t="shared" si="4"/>
        <v>0.10905092592592594</v>
      </c>
      <c r="F12" s="3">
        <f t="shared" si="5"/>
        <v>9422</v>
      </c>
      <c r="G12" s="5">
        <v>11.36215</v>
      </c>
      <c r="H12">
        <v>92477</v>
      </c>
      <c r="I12">
        <f t="shared" si="1"/>
        <v>3455.2333645024514</v>
      </c>
      <c r="J12">
        <f t="shared" si="2"/>
        <v>-0.42640171038429758</v>
      </c>
      <c r="K12">
        <v>114</v>
      </c>
      <c r="L12">
        <f t="shared" si="3"/>
        <v>-1.0298610745018149</v>
      </c>
      <c r="M12">
        <v>1090.704</v>
      </c>
      <c r="N12">
        <v>1015.616</v>
      </c>
      <c r="O12">
        <f t="shared" si="0"/>
        <v>3.299342995792582E-2</v>
      </c>
      <c r="P12">
        <v>5</v>
      </c>
    </row>
    <row r="13" spans="1:16" x14ac:dyDescent="0.3">
      <c r="A13" t="s">
        <v>13</v>
      </c>
      <c r="B13">
        <v>1</v>
      </c>
      <c r="C13">
        <v>12</v>
      </c>
      <c r="D13" s="4">
        <v>1.0416666666666666E-2</v>
      </c>
      <c r="E13" s="2">
        <f t="shared" si="4"/>
        <v>0.11946759259259261</v>
      </c>
      <c r="F13" s="3">
        <f t="shared" si="5"/>
        <v>10322</v>
      </c>
      <c r="G13" s="5">
        <v>11.36215</v>
      </c>
      <c r="H13">
        <v>100819</v>
      </c>
      <c r="I13">
        <f t="shared" si="1"/>
        <v>3607.7107554442091</v>
      </c>
      <c r="J13">
        <f t="shared" si="2"/>
        <v>0.76917325059904695</v>
      </c>
      <c r="K13">
        <v>129</v>
      </c>
      <c r="L13">
        <f t="shared" si="3"/>
        <v>1.3958447621346926</v>
      </c>
      <c r="M13">
        <v>1095.1220000000001</v>
      </c>
      <c r="N13">
        <v>1000.952</v>
      </c>
      <c r="O13">
        <f t="shared" si="0"/>
        <v>3.5756746797212829E-2</v>
      </c>
      <c r="P13">
        <v>5</v>
      </c>
    </row>
    <row r="14" spans="1:16" x14ac:dyDescent="0.3">
      <c r="A14" t="s">
        <v>13</v>
      </c>
      <c r="B14">
        <v>1</v>
      </c>
      <c r="C14">
        <v>13</v>
      </c>
      <c r="D14" s="4">
        <v>1.0416666666666666E-2</v>
      </c>
      <c r="E14" s="2">
        <f t="shared" si="4"/>
        <v>0.12988425925925928</v>
      </c>
      <c r="F14" s="3">
        <f t="shared" si="5"/>
        <v>11222</v>
      </c>
      <c r="G14" s="5">
        <v>11.36215</v>
      </c>
      <c r="H14">
        <v>95670</v>
      </c>
      <c r="I14">
        <f t="shared" si="1"/>
        <v>3514.3774644159348</v>
      </c>
      <c r="J14">
        <f t="shared" si="2"/>
        <v>3.7347075646988449E-2</v>
      </c>
      <c r="K14">
        <v>126</v>
      </c>
      <c r="L14">
        <f t="shared" si="3"/>
        <v>0.91070359480739116</v>
      </c>
      <c r="M14">
        <v>1092.2760000000001</v>
      </c>
      <c r="N14">
        <v>1019.102</v>
      </c>
      <c r="O14">
        <f t="shared" si="0"/>
        <v>3.5852722502288277E-2</v>
      </c>
      <c r="P14">
        <v>5</v>
      </c>
    </row>
    <row r="15" spans="1:16" x14ac:dyDescent="0.3">
      <c r="A15" t="s">
        <v>13</v>
      </c>
      <c r="B15">
        <v>1</v>
      </c>
      <c r="C15">
        <v>14</v>
      </c>
      <c r="D15" s="4">
        <v>1.0416666666666666E-2</v>
      </c>
      <c r="E15" s="2">
        <f t="shared" si="4"/>
        <v>0.14030092592592594</v>
      </c>
      <c r="F15" s="3">
        <f t="shared" si="5"/>
        <v>12122</v>
      </c>
      <c r="G15" s="5">
        <v>11.36215</v>
      </c>
      <c r="H15">
        <v>83209</v>
      </c>
      <c r="I15">
        <f t="shared" si="1"/>
        <v>3277.5224094223372</v>
      </c>
      <c r="J15">
        <f t="shared" si="2"/>
        <v>-1.8198330045187645</v>
      </c>
      <c r="K15">
        <v>118</v>
      </c>
      <c r="L15">
        <f t="shared" si="3"/>
        <v>-0.38300618473207954</v>
      </c>
      <c r="M15">
        <v>1103.67</v>
      </c>
      <c r="N15">
        <v>1004.852</v>
      </c>
      <c r="O15">
        <f t="shared" si="0"/>
        <v>3.6002804942162847E-2</v>
      </c>
      <c r="P15">
        <v>5</v>
      </c>
    </row>
    <row r="16" spans="1:16" x14ac:dyDescent="0.3">
      <c r="A16" t="s">
        <v>13</v>
      </c>
      <c r="B16">
        <v>2</v>
      </c>
      <c r="C16">
        <v>1</v>
      </c>
      <c r="D16" s="4">
        <v>1.0416666666666666E-2</v>
      </c>
      <c r="E16" s="2">
        <f t="shared" si="4"/>
        <v>0.1507175925925926</v>
      </c>
      <c r="F16" s="3">
        <f t="shared" si="5"/>
        <v>13022</v>
      </c>
      <c r="G16" s="5">
        <v>11.36215</v>
      </c>
      <c r="H16">
        <v>91312</v>
      </c>
      <c r="I16">
        <f t="shared" si="1"/>
        <v>3433.4003416242795</v>
      </c>
      <c r="J16">
        <f t="shared" si="2"/>
        <v>-0.59759440534383801</v>
      </c>
      <c r="K16">
        <v>122</v>
      </c>
      <c r="L16">
        <f t="shared" si="3"/>
        <v>0.26384870503765578</v>
      </c>
      <c r="M16">
        <v>1111.3440000000001</v>
      </c>
      <c r="N16">
        <v>1028.808</v>
      </c>
      <c r="O16">
        <f t="shared" si="0"/>
        <v>3.5533287080143999E-2</v>
      </c>
      <c r="P16">
        <v>5</v>
      </c>
    </row>
    <row r="17" spans="1:16" x14ac:dyDescent="0.3">
      <c r="A17" t="s">
        <v>13</v>
      </c>
      <c r="B17">
        <v>2</v>
      </c>
      <c r="C17">
        <v>2</v>
      </c>
      <c r="D17" s="4">
        <v>1.0416666666666666E-2</v>
      </c>
      <c r="E17" s="2">
        <f t="shared" si="4"/>
        <v>0.16113425925925925</v>
      </c>
      <c r="F17" s="3">
        <f t="shared" si="5"/>
        <v>13922</v>
      </c>
      <c r="G17" s="5">
        <v>11.36215</v>
      </c>
      <c r="H17">
        <v>92410</v>
      </c>
      <c r="I17">
        <f t="shared" si="1"/>
        <v>3453.981471699758</v>
      </c>
      <c r="J17">
        <f t="shared" si="2"/>
        <v>-0.43621779970410518</v>
      </c>
      <c r="K17">
        <v>121</v>
      </c>
      <c r="L17">
        <f t="shared" si="3"/>
        <v>0.10213498259522197</v>
      </c>
      <c r="M17">
        <v>1092.296</v>
      </c>
      <c r="N17">
        <v>997.23</v>
      </c>
      <c r="O17">
        <f t="shared" si="0"/>
        <v>3.5032035056185178E-2</v>
      </c>
      <c r="P17">
        <v>5</v>
      </c>
    </row>
    <row r="18" spans="1:16" x14ac:dyDescent="0.3">
      <c r="A18" t="s">
        <v>13</v>
      </c>
      <c r="B18">
        <v>2</v>
      </c>
      <c r="C18">
        <v>3</v>
      </c>
      <c r="D18" s="4">
        <v>1.0416666666666666E-2</v>
      </c>
      <c r="E18" s="2">
        <f t="shared" si="4"/>
        <v>0.17155092592592591</v>
      </c>
      <c r="F18" s="3">
        <f t="shared" si="5"/>
        <v>14822</v>
      </c>
      <c r="G18" s="5">
        <v>11.36215</v>
      </c>
      <c r="H18">
        <v>93388</v>
      </c>
      <c r="I18">
        <f t="shared" si="1"/>
        <v>3472.2105773570283</v>
      </c>
      <c r="J18">
        <f t="shared" si="2"/>
        <v>-0.29328341349548309</v>
      </c>
      <c r="K18">
        <v>121</v>
      </c>
      <c r="L18">
        <f t="shared" si="3"/>
        <v>0.10213498259522197</v>
      </c>
      <c r="M18">
        <v>1085.2339999999999</v>
      </c>
      <c r="N18">
        <v>1002.885</v>
      </c>
      <c r="O18">
        <f t="shared" si="0"/>
        <v>3.4848116870867488E-2</v>
      </c>
      <c r="P18">
        <v>5</v>
      </c>
    </row>
    <row r="19" spans="1:16" x14ac:dyDescent="0.3">
      <c r="A19" t="s">
        <v>13</v>
      </c>
      <c r="B19">
        <v>2</v>
      </c>
      <c r="C19">
        <v>4</v>
      </c>
      <c r="D19" s="4">
        <v>1.0416666666666666E-2</v>
      </c>
      <c r="E19" s="2">
        <f t="shared" si="4"/>
        <v>0.18196759259259257</v>
      </c>
      <c r="F19" s="3">
        <f t="shared" si="5"/>
        <v>15722</v>
      </c>
      <c r="G19" s="5">
        <v>11.36215</v>
      </c>
      <c r="H19">
        <v>90788</v>
      </c>
      <c r="I19">
        <f t="shared" si="1"/>
        <v>3423.5347693124909</v>
      </c>
      <c r="J19">
        <f t="shared" si="2"/>
        <v>-0.67495034092808726</v>
      </c>
      <c r="K19">
        <v>122</v>
      </c>
      <c r="L19">
        <f t="shared" si="3"/>
        <v>0.26384870503765578</v>
      </c>
      <c r="M19">
        <v>1085.7180000000001</v>
      </c>
      <c r="N19">
        <v>992.64800000000002</v>
      </c>
      <c r="O19">
        <f t="shared" si="0"/>
        <v>3.5635683064641363E-2</v>
      </c>
      <c r="P19">
        <v>5</v>
      </c>
    </row>
    <row r="20" spans="1:16" x14ac:dyDescent="0.3">
      <c r="A20" t="s">
        <v>13</v>
      </c>
      <c r="B20">
        <v>2</v>
      </c>
      <c r="C20">
        <v>5</v>
      </c>
      <c r="D20" s="4">
        <v>1.0416666666666666E-2</v>
      </c>
      <c r="E20" s="2">
        <f t="shared" si="4"/>
        <v>0.19238425925925923</v>
      </c>
      <c r="F20" s="3">
        <f t="shared" si="5"/>
        <v>16622</v>
      </c>
      <c r="G20" s="5">
        <v>11.36215</v>
      </c>
      <c r="H20">
        <v>95199</v>
      </c>
      <c r="I20">
        <f t="shared" si="1"/>
        <v>3505.7158457595187</v>
      </c>
      <c r="J20">
        <f t="shared" si="2"/>
        <v>-3.0568661389414664E-2</v>
      </c>
      <c r="K20">
        <v>128</v>
      </c>
      <c r="L20">
        <f t="shared" si="3"/>
        <v>1.2341310396922589</v>
      </c>
      <c r="M20">
        <v>1090.057</v>
      </c>
      <c r="N20">
        <v>999.21699999999998</v>
      </c>
      <c r="O20">
        <f t="shared" si="0"/>
        <v>3.6511801193136517E-2</v>
      </c>
      <c r="P20">
        <v>5</v>
      </c>
    </row>
    <row r="21" spans="1:16" x14ac:dyDescent="0.3">
      <c r="A21" t="s">
        <v>13</v>
      </c>
      <c r="B21">
        <v>2</v>
      </c>
      <c r="C21">
        <v>6</v>
      </c>
      <c r="D21" s="4">
        <v>1.0416666666666666E-2</v>
      </c>
      <c r="E21" s="2">
        <f t="shared" si="4"/>
        <v>0.20280092592592588</v>
      </c>
      <c r="F21" s="3">
        <f t="shared" si="5"/>
        <v>17522</v>
      </c>
      <c r="G21" s="5">
        <v>11.36215</v>
      </c>
      <c r="H21">
        <v>88941</v>
      </c>
      <c r="I21">
        <f t="shared" si="1"/>
        <v>3388.5314628460765</v>
      </c>
      <c r="J21">
        <f t="shared" si="2"/>
        <v>-0.94941120692530712</v>
      </c>
      <c r="K21">
        <v>122</v>
      </c>
      <c r="L21">
        <f t="shared" si="3"/>
        <v>0.26384870503765578</v>
      </c>
      <c r="M21">
        <v>1089.1469999999999</v>
      </c>
      <c r="N21">
        <v>987.66600000000005</v>
      </c>
      <c r="O21">
        <f t="shared" si="0"/>
        <v>3.6003797319777708E-2</v>
      </c>
      <c r="P21">
        <v>5</v>
      </c>
    </row>
    <row r="22" spans="1:16" x14ac:dyDescent="0.3">
      <c r="A22" t="s">
        <v>13</v>
      </c>
      <c r="B22">
        <v>2</v>
      </c>
      <c r="C22">
        <v>7</v>
      </c>
      <c r="D22" s="4">
        <v>1.0416666666666666E-2</v>
      </c>
      <c r="E22" s="2">
        <f t="shared" si="4"/>
        <v>0.21321759259259254</v>
      </c>
      <c r="F22" s="3">
        <f t="shared" si="5"/>
        <v>18422</v>
      </c>
      <c r="G22" s="5">
        <v>11.36215</v>
      </c>
      <c r="H22">
        <v>91728</v>
      </c>
      <c r="I22">
        <f t="shared" si="1"/>
        <v>3441.2124116591058</v>
      </c>
      <c r="J22">
        <f t="shared" si="2"/>
        <v>-0.53633997759294449</v>
      </c>
      <c r="K22">
        <v>127</v>
      </c>
      <c r="L22">
        <f t="shared" si="3"/>
        <v>1.072417317249825</v>
      </c>
      <c r="M22">
        <v>1100.4580000000001</v>
      </c>
      <c r="N22">
        <v>1000.223</v>
      </c>
      <c r="O22">
        <f t="shared" si="0"/>
        <v>3.6905597448653196E-2</v>
      </c>
      <c r="P22">
        <v>5</v>
      </c>
    </row>
    <row r="23" spans="1:16" x14ac:dyDescent="0.3">
      <c r="A23" t="s">
        <v>13</v>
      </c>
      <c r="B23">
        <v>2</v>
      </c>
      <c r="C23">
        <v>8</v>
      </c>
      <c r="D23" s="4">
        <v>1.0416666666666666E-2</v>
      </c>
      <c r="E23" s="2">
        <f t="shared" si="4"/>
        <v>0.2236342592592592</v>
      </c>
      <c r="F23" s="3">
        <f t="shared" si="5"/>
        <v>19322</v>
      </c>
      <c r="G23" s="5">
        <v>11.36215</v>
      </c>
      <c r="H23">
        <v>100708</v>
      </c>
      <c r="I23">
        <f t="shared" si="1"/>
        <v>3605.7241944866955</v>
      </c>
      <c r="J23">
        <f t="shared" si="2"/>
        <v>0.75359662953673123</v>
      </c>
      <c r="K23">
        <v>132</v>
      </c>
      <c r="L23">
        <f t="shared" si="3"/>
        <v>1.8809859294619942</v>
      </c>
      <c r="M23">
        <v>1096.135</v>
      </c>
      <c r="N23">
        <v>994.75300000000004</v>
      </c>
      <c r="O23">
        <f t="shared" si="0"/>
        <v>3.6608457241913722E-2</v>
      </c>
      <c r="P23">
        <v>5</v>
      </c>
    </row>
    <row r="24" spans="1:16" x14ac:dyDescent="0.3">
      <c r="A24" t="s">
        <v>13</v>
      </c>
      <c r="B24">
        <v>2</v>
      </c>
      <c r="C24">
        <v>9</v>
      </c>
      <c r="D24" s="4">
        <v>1.0416666666666666E-2</v>
      </c>
      <c r="E24" s="2">
        <f t="shared" si="4"/>
        <v>0.23405092592592586</v>
      </c>
      <c r="F24" s="3">
        <f t="shared" si="5"/>
        <v>20222</v>
      </c>
      <c r="G24" s="5">
        <v>11.36215</v>
      </c>
      <c r="H24">
        <v>95535</v>
      </c>
      <c r="I24">
        <f t="shared" si="1"/>
        <v>3511.8970188902945</v>
      </c>
      <c r="J24">
        <f t="shared" si="2"/>
        <v>1.789790653265386E-2</v>
      </c>
      <c r="K24">
        <v>130</v>
      </c>
      <c r="L24">
        <f t="shared" si="3"/>
        <v>1.5575584845771264</v>
      </c>
      <c r="M24">
        <v>1093.3630000000001</v>
      </c>
      <c r="N24">
        <v>1012.575</v>
      </c>
      <c r="O24">
        <f t="shared" si="0"/>
        <v>3.7017030767342377E-2</v>
      </c>
      <c r="P24">
        <v>5</v>
      </c>
    </row>
    <row r="25" spans="1:16" x14ac:dyDescent="0.3">
      <c r="A25" t="s">
        <v>13</v>
      </c>
      <c r="B25">
        <v>2</v>
      </c>
      <c r="C25">
        <v>10</v>
      </c>
      <c r="D25" s="4">
        <v>1.0416666666666666E-2</v>
      </c>
      <c r="E25" s="2">
        <f t="shared" si="4"/>
        <v>0.24446759259259251</v>
      </c>
      <c r="F25" s="3">
        <f t="shared" si="5"/>
        <v>21122</v>
      </c>
      <c r="G25" s="5">
        <v>11.36215</v>
      </c>
      <c r="H25">
        <v>86443</v>
      </c>
      <c r="I25">
        <f t="shared" si="1"/>
        <v>3340.6073609520122</v>
      </c>
      <c r="J25">
        <f t="shared" si="2"/>
        <v>-1.325184007720696</v>
      </c>
      <c r="K25">
        <v>127</v>
      </c>
      <c r="L25">
        <f t="shared" si="3"/>
        <v>1.072417317249825</v>
      </c>
      <c r="M25">
        <v>1106.7660000000001</v>
      </c>
      <c r="N25">
        <v>1004.429</v>
      </c>
      <c r="O25">
        <f t="shared" si="0"/>
        <v>3.8017038902712387E-2</v>
      </c>
      <c r="P25">
        <v>5</v>
      </c>
    </row>
    <row r="26" spans="1:16" x14ac:dyDescent="0.3">
      <c r="A26" t="s">
        <v>13</v>
      </c>
      <c r="B26">
        <v>2</v>
      </c>
      <c r="C26">
        <v>11</v>
      </c>
      <c r="D26" s="4">
        <v>1.0416666666666666E-2</v>
      </c>
      <c r="E26" s="2">
        <f t="shared" si="4"/>
        <v>0.25488425925925917</v>
      </c>
      <c r="F26" s="3">
        <f t="shared" si="5"/>
        <v>22022</v>
      </c>
      <c r="G26" s="5">
        <v>11.36215</v>
      </c>
      <c r="H26">
        <v>100112</v>
      </c>
      <c r="I26">
        <f t="shared" si="1"/>
        <v>3595.0388438713312</v>
      </c>
      <c r="J26">
        <f t="shared" si="2"/>
        <v>0.6698128136794852</v>
      </c>
      <c r="K26">
        <v>118</v>
      </c>
      <c r="L26">
        <f t="shared" si="3"/>
        <v>-0.38300618473207954</v>
      </c>
      <c r="M26">
        <v>1098.222</v>
      </c>
      <c r="N26">
        <v>1006.59</v>
      </c>
      <c r="O26">
        <f t="shared" si="0"/>
        <v>3.2823011134124842E-2</v>
      </c>
      <c r="P26">
        <v>5</v>
      </c>
    </row>
    <row r="27" spans="1:16" x14ac:dyDescent="0.3">
      <c r="A27" t="s">
        <v>13</v>
      </c>
      <c r="B27">
        <v>2</v>
      </c>
      <c r="C27">
        <v>12</v>
      </c>
      <c r="D27" s="4">
        <v>1.0416666666666666E-2</v>
      </c>
      <c r="E27" s="2">
        <f t="shared" si="4"/>
        <v>0.26530092592592586</v>
      </c>
      <c r="F27" s="3">
        <f t="shared" si="5"/>
        <v>22922</v>
      </c>
      <c r="G27" s="5">
        <v>11.36215</v>
      </c>
      <c r="H27">
        <v>86954</v>
      </c>
      <c r="I27">
        <f t="shared" si="1"/>
        <v>3350.4666614274593</v>
      </c>
      <c r="J27">
        <f t="shared" si="2"/>
        <v>-1.2478772495944488</v>
      </c>
      <c r="K27">
        <v>116</v>
      </c>
      <c r="L27">
        <f t="shared" si="3"/>
        <v>-0.70643362961694722</v>
      </c>
      <c r="M27">
        <v>1098.047</v>
      </c>
      <c r="N27">
        <v>1005.82</v>
      </c>
      <c r="O27">
        <f t="shared" si="0"/>
        <v>3.4622042754658675E-2</v>
      </c>
      <c r="P27">
        <v>5</v>
      </c>
    </row>
    <row r="28" spans="1:16" x14ac:dyDescent="0.3">
      <c r="A28" t="s">
        <v>13</v>
      </c>
      <c r="B28">
        <v>2</v>
      </c>
      <c r="C28">
        <v>13</v>
      </c>
      <c r="D28" s="4">
        <v>1.0416666666666666E-2</v>
      </c>
      <c r="E28" s="2">
        <f t="shared" si="4"/>
        <v>0.27571759259259254</v>
      </c>
      <c r="F28" s="3">
        <f t="shared" si="5"/>
        <v>23822</v>
      </c>
      <c r="G28" s="5">
        <v>11.36215</v>
      </c>
      <c r="H28">
        <v>95368</v>
      </c>
      <c r="I28">
        <f t="shared" si="1"/>
        <v>3508.8261897253587</v>
      </c>
      <c r="J28">
        <f t="shared" si="2"/>
        <v>-6.1804596853051869E-3</v>
      </c>
      <c r="K28">
        <v>123</v>
      </c>
      <c r="L28">
        <f t="shared" si="3"/>
        <v>0.42556242748008966</v>
      </c>
      <c r="M28">
        <v>1103.903</v>
      </c>
      <c r="N28">
        <v>1001.9829999999999</v>
      </c>
      <c r="O28">
        <f t="shared" si="0"/>
        <v>3.505445791534844E-2</v>
      </c>
      <c r="P28">
        <v>5</v>
      </c>
    </row>
    <row r="29" spans="1:16" x14ac:dyDescent="0.3">
      <c r="A29" t="s">
        <v>13</v>
      </c>
      <c r="B29">
        <v>2</v>
      </c>
      <c r="C29">
        <v>14</v>
      </c>
      <c r="D29" s="4">
        <v>1.0416666666666666E-2</v>
      </c>
      <c r="E29" s="2">
        <f t="shared" si="4"/>
        <v>0.28613425925925923</v>
      </c>
      <c r="F29" s="3">
        <f t="shared" si="5"/>
        <v>24722</v>
      </c>
      <c r="G29" s="5">
        <v>11.36215</v>
      </c>
      <c r="H29">
        <v>85523</v>
      </c>
      <c r="I29">
        <f t="shared" si="1"/>
        <v>3322.7830148286944</v>
      </c>
      <c r="J29">
        <f t="shared" si="2"/>
        <v>-1.4649446751174728</v>
      </c>
      <c r="K29">
        <v>112</v>
      </c>
      <c r="L29">
        <f t="shared" si="3"/>
        <v>-1.3532885193866826</v>
      </c>
      <c r="M29">
        <v>1086.182</v>
      </c>
      <c r="N29">
        <v>996.29499999999996</v>
      </c>
      <c r="O29">
        <f t="shared" si="0"/>
        <v>3.3706684878360663E-2</v>
      </c>
      <c r="P29">
        <v>5</v>
      </c>
    </row>
    <row r="30" spans="1:16" x14ac:dyDescent="0.3">
      <c r="A30" t="s">
        <v>13</v>
      </c>
      <c r="B30">
        <v>3</v>
      </c>
      <c r="C30">
        <v>1</v>
      </c>
      <c r="D30" s="4">
        <v>1.0416666666666666E-2</v>
      </c>
      <c r="E30" s="2">
        <f t="shared" si="4"/>
        <v>0.29655092592592591</v>
      </c>
      <c r="F30" s="3">
        <f t="shared" si="5"/>
        <v>25622</v>
      </c>
      <c r="G30" s="5">
        <v>11.36215</v>
      </c>
      <c r="H30">
        <v>98587</v>
      </c>
      <c r="I30">
        <f t="shared" si="1"/>
        <v>3567.5522629240354</v>
      </c>
      <c r="J30">
        <f t="shared" si="2"/>
        <v>0.45429057959180169</v>
      </c>
      <c r="K30">
        <v>116</v>
      </c>
      <c r="L30">
        <f t="shared" si="3"/>
        <v>-0.70643362961694722</v>
      </c>
      <c r="M30">
        <v>1087.8889999999999</v>
      </c>
      <c r="N30">
        <v>1007.6180000000001</v>
      </c>
      <c r="O30">
        <f t="shared" si="0"/>
        <v>3.2515291003732662E-2</v>
      </c>
      <c r="P30">
        <v>5</v>
      </c>
    </row>
    <row r="31" spans="1:16" x14ac:dyDescent="0.3">
      <c r="A31" t="s">
        <v>13</v>
      </c>
      <c r="B31">
        <v>3</v>
      </c>
      <c r="C31">
        <v>2</v>
      </c>
      <c r="D31" s="4">
        <v>1.0416666666666666E-2</v>
      </c>
      <c r="E31" s="2">
        <f t="shared" si="4"/>
        <v>0.3069675925925926</v>
      </c>
      <c r="F31" s="3">
        <f t="shared" si="5"/>
        <v>26522</v>
      </c>
      <c r="G31" s="5">
        <v>11.36215</v>
      </c>
      <c r="H31">
        <v>97859</v>
      </c>
      <c r="I31">
        <f t="shared" si="1"/>
        <v>3554.355845323485</v>
      </c>
      <c r="J31">
        <f t="shared" si="2"/>
        <v>0.35081749180841715</v>
      </c>
      <c r="K31">
        <v>107</v>
      </c>
      <c r="L31">
        <f t="shared" si="3"/>
        <v>-2.1618571315988517</v>
      </c>
      <c r="M31">
        <v>1087.413</v>
      </c>
      <c r="N31">
        <v>1009.691</v>
      </c>
      <c r="O31">
        <f t="shared" si="0"/>
        <v>3.0103907615435122E-2</v>
      </c>
      <c r="P31">
        <v>5</v>
      </c>
    </row>
    <row r="32" spans="1:16" x14ac:dyDescent="0.3">
      <c r="A32" t="s">
        <v>13</v>
      </c>
      <c r="B32">
        <v>3</v>
      </c>
      <c r="C32">
        <v>3</v>
      </c>
      <c r="D32" s="4">
        <v>1.0416666666666666E-2</v>
      </c>
      <c r="E32" s="2">
        <f t="shared" si="4"/>
        <v>0.31738425925925928</v>
      </c>
      <c r="F32" s="3">
        <f t="shared" si="5"/>
        <v>27422</v>
      </c>
      <c r="G32" s="5">
        <v>11.36215</v>
      </c>
      <c r="H32">
        <v>100290</v>
      </c>
      <c r="I32">
        <f t="shared" si="1"/>
        <v>3598.2334295471333</v>
      </c>
      <c r="J32">
        <f t="shared" si="2"/>
        <v>0.69486155448699205</v>
      </c>
      <c r="K32">
        <v>111</v>
      </c>
      <c r="L32">
        <f t="shared" si="3"/>
        <v>-1.5150022418291162</v>
      </c>
      <c r="M32">
        <v>1099.0619999999999</v>
      </c>
      <c r="N32">
        <v>994.98099999999999</v>
      </c>
      <c r="O32">
        <f t="shared" si="0"/>
        <v>3.0848471110438837E-2</v>
      </c>
      <c r="P32">
        <v>5</v>
      </c>
    </row>
    <row r="33" spans="1:16" x14ac:dyDescent="0.3">
      <c r="A33" t="s">
        <v>13</v>
      </c>
      <c r="B33">
        <v>3</v>
      </c>
      <c r="C33">
        <v>4</v>
      </c>
      <c r="D33" s="4">
        <v>1.0416666666666666E-2</v>
      </c>
      <c r="E33" s="2">
        <f t="shared" si="4"/>
        <v>0.32780092592592597</v>
      </c>
      <c r="F33" s="3">
        <f t="shared" si="5"/>
        <v>28322</v>
      </c>
      <c r="G33" s="5">
        <v>11.36215</v>
      </c>
      <c r="H33">
        <v>100405</v>
      </c>
      <c r="I33">
        <f t="shared" si="1"/>
        <v>3600.2958400056668</v>
      </c>
      <c r="J33">
        <f t="shared" si="2"/>
        <v>0.71103291135677726</v>
      </c>
      <c r="K33">
        <v>115</v>
      </c>
      <c r="L33">
        <f t="shared" si="3"/>
        <v>-0.86814735205938098</v>
      </c>
      <c r="M33">
        <v>1085.9000000000001</v>
      </c>
      <c r="N33">
        <v>1001.934</v>
      </c>
      <c r="O33">
        <f t="shared" si="0"/>
        <v>3.1941819536646467E-2</v>
      </c>
      <c r="P33">
        <v>5</v>
      </c>
    </row>
    <row r="34" spans="1:16" x14ac:dyDescent="0.3">
      <c r="A34" t="s">
        <v>13</v>
      </c>
      <c r="B34">
        <v>3</v>
      </c>
      <c r="C34">
        <v>5</v>
      </c>
      <c r="D34" s="4">
        <v>1.0416666666666666E-2</v>
      </c>
      <c r="E34" s="2">
        <f t="shared" si="4"/>
        <v>0.33821759259259265</v>
      </c>
      <c r="F34" s="3">
        <f t="shared" si="5"/>
        <v>29222</v>
      </c>
      <c r="G34" s="5">
        <v>11.36215</v>
      </c>
      <c r="H34">
        <v>94556</v>
      </c>
      <c r="I34">
        <f t="shared" si="1"/>
        <v>3493.8565062367843</v>
      </c>
      <c r="J34">
        <f t="shared" si="2"/>
        <v>-0.12355772225678856</v>
      </c>
      <c r="K34">
        <v>120</v>
      </c>
      <c r="L34">
        <f t="shared" si="3"/>
        <v>-5.9578739847211862E-2</v>
      </c>
      <c r="M34">
        <v>1081.402</v>
      </c>
      <c r="N34">
        <v>988.39</v>
      </c>
      <c r="O34">
        <f t="shared" si="0"/>
        <v>3.4346001269883693E-2</v>
      </c>
      <c r="P34">
        <v>5</v>
      </c>
    </row>
    <row r="35" spans="1:16" x14ac:dyDescent="0.3">
      <c r="A35" t="s">
        <v>13</v>
      </c>
      <c r="B35">
        <v>3</v>
      </c>
      <c r="C35">
        <v>6</v>
      </c>
      <c r="D35" s="4">
        <v>1.0416666666666666E-2</v>
      </c>
      <c r="E35" s="2">
        <f t="shared" si="4"/>
        <v>0.34863425925925934</v>
      </c>
      <c r="F35" s="3">
        <f t="shared" si="5"/>
        <v>30122</v>
      </c>
      <c r="G35" s="5">
        <v>11.36215</v>
      </c>
      <c r="H35">
        <v>100243</v>
      </c>
      <c r="I35">
        <f t="shared" si="1"/>
        <v>3597.3901909908614</v>
      </c>
      <c r="J35">
        <f t="shared" si="2"/>
        <v>0.68824972241282234</v>
      </c>
      <c r="K35">
        <v>114</v>
      </c>
      <c r="L35">
        <f t="shared" si="3"/>
        <v>-1.0298610745018149</v>
      </c>
      <c r="M35">
        <v>1086.08</v>
      </c>
      <c r="N35">
        <v>993.70299999999997</v>
      </c>
      <c r="O35">
        <f t="shared" si="0"/>
        <v>3.1689639974417108E-2</v>
      </c>
      <c r="P35">
        <v>5</v>
      </c>
    </row>
    <row r="36" spans="1:16" x14ac:dyDescent="0.3">
      <c r="A36" t="s">
        <v>13</v>
      </c>
      <c r="B36">
        <v>3</v>
      </c>
      <c r="C36">
        <v>7</v>
      </c>
      <c r="D36" s="4">
        <v>1.0416666666666666E-2</v>
      </c>
      <c r="E36" s="2">
        <f t="shared" si="4"/>
        <v>0.35905092592592602</v>
      </c>
      <c r="F36" s="3">
        <f t="shared" si="5"/>
        <v>31022</v>
      </c>
      <c r="G36" s="5">
        <v>11.36215</v>
      </c>
      <c r="H36">
        <v>95143</v>
      </c>
      <c r="I36">
        <f t="shared" si="1"/>
        <v>3504.6845903536764</v>
      </c>
      <c r="J36">
        <f t="shared" si="2"/>
        <v>-3.8654733258750087E-2</v>
      </c>
      <c r="K36">
        <v>117</v>
      </c>
      <c r="L36">
        <f t="shared" si="3"/>
        <v>-0.54471990717451335</v>
      </c>
      <c r="M36">
        <v>1082.925</v>
      </c>
      <c r="N36">
        <v>1005.355</v>
      </c>
      <c r="O36">
        <f t="shared" si="0"/>
        <v>3.3383888616405538E-2</v>
      </c>
      <c r="P36">
        <v>5</v>
      </c>
    </row>
    <row r="37" spans="1:16" x14ac:dyDescent="0.3">
      <c r="A37" t="s">
        <v>13</v>
      </c>
      <c r="B37">
        <v>3</v>
      </c>
      <c r="C37">
        <v>8</v>
      </c>
      <c r="D37" s="4">
        <v>1.0416666666666666E-2</v>
      </c>
      <c r="E37" s="2">
        <f t="shared" si="4"/>
        <v>0.36946759259259271</v>
      </c>
      <c r="F37" s="3">
        <f t="shared" si="5"/>
        <v>31922</v>
      </c>
      <c r="G37" s="5">
        <v>11.36215</v>
      </c>
      <c r="H37">
        <v>99630</v>
      </c>
      <c r="I37">
        <f t="shared" si="1"/>
        <v>3586.3740511524552</v>
      </c>
      <c r="J37">
        <f t="shared" si="2"/>
        <v>0.60187218882477489</v>
      </c>
      <c r="K37">
        <v>122</v>
      </c>
      <c r="L37">
        <f t="shared" si="3"/>
        <v>0.26384870503765578</v>
      </c>
      <c r="M37">
        <v>1087.9770000000001</v>
      </c>
      <c r="N37">
        <v>1001.2380000000001</v>
      </c>
      <c r="O37">
        <f t="shared" si="0"/>
        <v>3.4017645192585586E-2</v>
      </c>
      <c r="P37">
        <v>5</v>
      </c>
    </row>
    <row r="38" spans="1:16" x14ac:dyDescent="0.3">
      <c r="A38" t="s">
        <v>13</v>
      </c>
      <c r="B38">
        <v>3</v>
      </c>
      <c r="C38">
        <v>9</v>
      </c>
      <c r="D38" s="4">
        <v>1.0416666666666666E-2</v>
      </c>
      <c r="E38" s="2">
        <f t="shared" si="4"/>
        <v>0.37988425925925939</v>
      </c>
      <c r="F38" s="3">
        <f t="shared" si="5"/>
        <v>32822</v>
      </c>
      <c r="G38" s="5">
        <v>11.36215</v>
      </c>
      <c r="H38">
        <v>98968</v>
      </c>
      <c r="I38">
        <f t="shared" si="1"/>
        <v>3574.4392090429483</v>
      </c>
      <c r="J38">
        <f t="shared" si="2"/>
        <v>0.50829111230395163</v>
      </c>
      <c r="K38">
        <v>126</v>
      </c>
      <c r="L38">
        <f t="shared" si="3"/>
        <v>0.91070359480739116</v>
      </c>
      <c r="M38">
        <v>1087.875</v>
      </c>
      <c r="N38">
        <v>986.11500000000001</v>
      </c>
      <c r="O38">
        <f t="shared" si="0"/>
        <v>3.5250284766693889E-2</v>
      </c>
      <c r="P38">
        <v>5</v>
      </c>
    </row>
    <row r="39" spans="1:16" x14ac:dyDescent="0.3">
      <c r="A39" t="s">
        <v>13</v>
      </c>
      <c r="B39">
        <v>3</v>
      </c>
      <c r="C39">
        <v>10</v>
      </c>
      <c r="D39" s="4">
        <v>1.0416666666666666E-2</v>
      </c>
      <c r="E39" s="2">
        <f t="shared" si="4"/>
        <v>0.39030092592592608</v>
      </c>
      <c r="F39" s="3">
        <f t="shared" si="5"/>
        <v>33722</v>
      </c>
      <c r="G39" s="5">
        <v>11.36215</v>
      </c>
      <c r="H39">
        <v>100684</v>
      </c>
      <c r="I39">
        <f t="shared" si="1"/>
        <v>3605.2945238695534</v>
      </c>
      <c r="J39">
        <f t="shared" si="2"/>
        <v>0.75022758296430103</v>
      </c>
      <c r="K39">
        <v>122</v>
      </c>
      <c r="L39">
        <f t="shared" si="3"/>
        <v>0.26384870503765578</v>
      </c>
      <c r="M39">
        <v>1097.1279999999999</v>
      </c>
      <c r="N39">
        <v>1011.01</v>
      </c>
      <c r="O39">
        <f t="shared" si="0"/>
        <v>3.3839121656296114E-2</v>
      </c>
      <c r="P39">
        <v>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72209-6709-41ED-B705-D12F7C5E58C1}">
  <dimension ref="A1:P28"/>
  <sheetViews>
    <sheetView topLeftCell="M1" workbookViewId="0">
      <pane ySplit="576" topLeftCell="A4" activePane="bottomLeft"/>
      <selection activeCell="L1" sqref="L1"/>
      <selection pane="bottomLeft" activeCell="P25" sqref="P25"/>
    </sheetView>
  </sheetViews>
  <sheetFormatPr defaultRowHeight="14.4" x14ac:dyDescent="0.3"/>
  <cols>
    <col min="4" max="4" width="16" customWidth="1"/>
    <col min="7" max="7" width="8.88671875" style="5"/>
    <col min="8" max="10" width="19.109375" customWidth="1"/>
    <col min="11" max="12" width="24" customWidth="1"/>
    <col min="13" max="13" width="18.88671875" customWidth="1"/>
    <col min="14" max="14" width="18.21875" customWidth="1"/>
    <col min="15" max="15" width="20.44140625" customWidth="1"/>
    <col min="16" max="16" width="28.21875" customWidth="1"/>
  </cols>
  <sheetData>
    <row r="1" spans="1:16" x14ac:dyDescent="0.3">
      <c r="A1" t="s">
        <v>7</v>
      </c>
      <c r="B1" t="s">
        <v>0</v>
      </c>
      <c r="C1" t="s">
        <v>1</v>
      </c>
      <c r="D1" t="s">
        <v>14</v>
      </c>
      <c r="E1" t="s">
        <v>10</v>
      </c>
      <c r="F1" t="s">
        <v>11</v>
      </c>
      <c r="G1" s="5" t="s">
        <v>16</v>
      </c>
      <c r="H1" t="s">
        <v>2</v>
      </c>
      <c r="I1" t="s">
        <v>15</v>
      </c>
      <c r="J1" t="s">
        <v>17</v>
      </c>
      <c r="K1" t="s">
        <v>3</v>
      </c>
      <c r="L1" t="s">
        <v>18</v>
      </c>
      <c r="M1" t="s">
        <v>4</v>
      </c>
      <c r="N1" t="s">
        <v>5</v>
      </c>
      <c r="O1" t="s">
        <v>6</v>
      </c>
      <c r="P1" t="s">
        <v>9</v>
      </c>
    </row>
    <row r="2" spans="1:16" x14ac:dyDescent="0.3">
      <c r="A2" t="s">
        <v>12</v>
      </c>
      <c r="B2">
        <v>1</v>
      </c>
      <c r="C2">
        <v>1</v>
      </c>
      <c r="D2" s="4">
        <v>1.0416666666666666E-2</v>
      </c>
      <c r="E2" s="2">
        <v>5.3206018518518521E-2</v>
      </c>
      <c r="F2" s="3">
        <f>HOUR(E2)*3600+MINUTE(E2)*60+SECOND(E2)</f>
        <v>4597</v>
      </c>
      <c r="G2" s="5">
        <v>11.60445</v>
      </c>
      <c r="H2">
        <v>61875</v>
      </c>
      <c r="I2">
        <f>SQRT(H2*G2^2)</f>
        <v>2886.570491132979</v>
      </c>
      <c r="J2">
        <f>($I2-AVERAGE($I$2:$I$28))/_xlfn.STDEV.S($I$2:$I$28)</f>
        <v>0.83905828470657862</v>
      </c>
      <c r="K2">
        <v>55</v>
      </c>
      <c r="L2">
        <f t="shared" ref="L2:L28" si="0">(K2-AVERAGE($K$2:$K$28))/_xlfn.STDEV.S($K$2:$K$28)</f>
        <v>-3.8153694468839885</v>
      </c>
      <c r="M2">
        <v>1045.058</v>
      </c>
      <c r="N2">
        <v>1009.253</v>
      </c>
      <c r="O2">
        <f t="shared" ref="O2:O26" si="1">K2/I2</f>
        <v>1.9053752599823916E-2</v>
      </c>
      <c r="P2">
        <v>1</v>
      </c>
    </row>
    <row r="3" spans="1:16" x14ac:dyDescent="0.3">
      <c r="A3" t="s">
        <v>12</v>
      </c>
      <c r="B3">
        <v>1</v>
      </c>
      <c r="C3">
        <v>2</v>
      </c>
      <c r="D3" s="4">
        <v>1.0416666666666666E-2</v>
      </c>
      <c r="E3" s="2">
        <f>E2+D2</f>
        <v>6.3622685185185185E-2</v>
      </c>
      <c r="F3" s="3">
        <f t="shared" ref="F3:F27" si="2">HOUR(E3)*3600+MINUTE(E3)*60+SECOND(E3)</f>
        <v>5497</v>
      </c>
      <c r="G3" s="5">
        <v>11.60445</v>
      </c>
      <c r="H3">
        <v>71330</v>
      </c>
      <c r="I3">
        <f t="shared" ref="I3:I26" si="3">SQRT(H3*G3^2)</f>
        <v>3099.2790003018968</v>
      </c>
      <c r="J3">
        <f t="shared" ref="J3:J28" si="4">($I3-AVERAGE($I$2:$I$28))/_xlfn.STDEV.S($I$2:$I$28)</f>
        <v>3.0198190752937513</v>
      </c>
      <c r="K3">
        <v>72</v>
      </c>
      <c r="L3">
        <f t="shared" si="0"/>
        <v>-1.3864449307678299</v>
      </c>
      <c r="M3">
        <v>1062.1189999999999</v>
      </c>
      <c r="N3">
        <v>1029.9549999999999</v>
      </c>
      <c r="O3">
        <f t="shared" si="1"/>
        <v>2.3231209579062283E-2</v>
      </c>
      <c r="P3">
        <v>1</v>
      </c>
    </row>
    <row r="4" spans="1:16" x14ac:dyDescent="0.3">
      <c r="A4" t="s">
        <v>12</v>
      </c>
      <c r="B4">
        <v>1</v>
      </c>
      <c r="C4">
        <v>3</v>
      </c>
      <c r="D4" s="4">
        <v>1.0416666666666666E-2</v>
      </c>
      <c r="E4" s="2">
        <f t="shared" ref="E4:E26" si="5">E3+D3</f>
        <v>7.4039351851851856E-2</v>
      </c>
      <c r="F4" s="3">
        <f t="shared" si="2"/>
        <v>6397</v>
      </c>
      <c r="G4" s="5">
        <v>11.60445</v>
      </c>
      <c r="H4">
        <v>61273</v>
      </c>
      <c r="I4">
        <f t="shared" si="3"/>
        <v>2872.4940239935368</v>
      </c>
      <c r="J4">
        <f t="shared" si="4"/>
        <v>0.69474150242258115</v>
      </c>
      <c r="K4">
        <v>72</v>
      </c>
      <c r="L4">
        <f t="shared" si="0"/>
        <v>-1.3864449307678299</v>
      </c>
      <c r="M4">
        <v>1056.134</v>
      </c>
      <c r="N4">
        <v>1030.9390000000001</v>
      </c>
      <c r="O4">
        <f t="shared" si="1"/>
        <v>2.5065326297842284E-2</v>
      </c>
      <c r="P4">
        <v>1</v>
      </c>
    </row>
    <row r="5" spans="1:16" x14ac:dyDescent="0.3">
      <c r="A5" t="s">
        <v>12</v>
      </c>
      <c r="B5">
        <v>1</v>
      </c>
      <c r="C5">
        <v>4</v>
      </c>
      <c r="D5" s="4">
        <v>1.0416666666666666E-2</v>
      </c>
      <c r="E5" s="2">
        <f t="shared" si="5"/>
        <v>8.4456018518518527E-2</v>
      </c>
      <c r="F5" s="3">
        <f t="shared" si="2"/>
        <v>7297</v>
      </c>
      <c r="G5" s="5">
        <v>11.60445</v>
      </c>
      <c r="H5">
        <v>61361</v>
      </c>
      <c r="I5">
        <f t="shared" si="3"/>
        <v>2874.5560152380408</v>
      </c>
      <c r="J5">
        <f t="shared" si="4"/>
        <v>0.71588174582007258</v>
      </c>
      <c r="K5">
        <v>82</v>
      </c>
      <c r="L5">
        <f t="shared" si="0"/>
        <v>4.2334196359322195E-2</v>
      </c>
      <c r="M5">
        <v>1055.616</v>
      </c>
      <c r="N5">
        <v>1021.2</v>
      </c>
      <c r="O5">
        <f t="shared" si="1"/>
        <v>2.852614440815119E-2</v>
      </c>
      <c r="P5">
        <v>1</v>
      </c>
    </row>
    <row r="6" spans="1:16" x14ac:dyDescent="0.3">
      <c r="A6" t="s">
        <v>12</v>
      </c>
      <c r="B6">
        <v>1</v>
      </c>
      <c r="C6">
        <v>5</v>
      </c>
      <c r="D6" s="4">
        <v>1.0416666666666666E-2</v>
      </c>
      <c r="E6" s="2">
        <f t="shared" si="5"/>
        <v>9.4872685185185199E-2</v>
      </c>
      <c r="F6" s="3">
        <f t="shared" si="2"/>
        <v>8197</v>
      </c>
      <c r="G6" s="5">
        <v>11.60445</v>
      </c>
      <c r="H6">
        <v>57703</v>
      </c>
      <c r="I6">
        <f t="shared" si="3"/>
        <v>2787.557009351317</v>
      </c>
      <c r="J6">
        <f t="shared" si="4"/>
        <v>-0.17606198317839802</v>
      </c>
      <c r="K6">
        <v>81</v>
      </c>
      <c r="L6">
        <f t="shared" si="0"/>
        <v>-0.10054371635339301</v>
      </c>
      <c r="M6">
        <v>1054.932</v>
      </c>
      <c r="N6">
        <v>1022.265</v>
      </c>
      <c r="O6">
        <f t="shared" si="1"/>
        <v>2.9057701682251597E-2</v>
      </c>
      <c r="P6">
        <v>1</v>
      </c>
    </row>
    <row r="7" spans="1:16" x14ac:dyDescent="0.3">
      <c r="A7" t="s">
        <v>12</v>
      </c>
      <c r="B7">
        <v>1</v>
      </c>
      <c r="C7">
        <v>6</v>
      </c>
      <c r="D7" s="4">
        <v>1.0416666666666666E-2</v>
      </c>
      <c r="E7" s="2">
        <f t="shared" si="5"/>
        <v>0.10528935185185187</v>
      </c>
      <c r="F7" s="3">
        <f t="shared" si="2"/>
        <v>9097</v>
      </c>
      <c r="G7" s="5">
        <v>11.60445</v>
      </c>
      <c r="H7">
        <v>55926</v>
      </c>
      <c r="I7">
        <f t="shared" si="3"/>
        <v>2744.299084960423</v>
      </c>
      <c r="J7">
        <f t="shared" si="4"/>
        <v>-0.6195571012741764</v>
      </c>
      <c r="K7">
        <v>78</v>
      </c>
      <c r="L7">
        <f t="shared" si="0"/>
        <v>-0.52917745449153863</v>
      </c>
      <c r="M7">
        <v>1052.0119999999999</v>
      </c>
      <c r="N7">
        <v>1034.7529999999999</v>
      </c>
      <c r="O7">
        <f t="shared" si="1"/>
        <v>2.8422558032199643E-2</v>
      </c>
      <c r="P7">
        <v>1</v>
      </c>
    </row>
    <row r="8" spans="1:16" x14ac:dyDescent="0.3">
      <c r="A8" t="s">
        <v>12</v>
      </c>
      <c r="B8">
        <v>1</v>
      </c>
      <c r="C8">
        <v>7</v>
      </c>
      <c r="D8" s="4">
        <v>1.0416666666666666E-2</v>
      </c>
      <c r="E8" s="2">
        <f t="shared" si="5"/>
        <v>0.11570601851851854</v>
      </c>
      <c r="F8" s="3">
        <f t="shared" si="2"/>
        <v>9997</v>
      </c>
      <c r="G8" s="5">
        <v>11.60445</v>
      </c>
      <c r="H8">
        <v>58153</v>
      </c>
      <c r="I8">
        <f t="shared" si="3"/>
        <v>2798.4053579306164</v>
      </c>
      <c r="J8">
        <f t="shared" si="4"/>
        <v>-6.4840982585652088E-2</v>
      </c>
      <c r="K8">
        <v>78</v>
      </c>
      <c r="L8">
        <f t="shared" si="0"/>
        <v>-0.52917745449153863</v>
      </c>
      <c r="M8">
        <v>1052.1089999999999</v>
      </c>
      <c r="N8">
        <v>1029.8510000000001</v>
      </c>
      <c r="O8">
        <f t="shared" si="1"/>
        <v>2.7873016959087001E-2</v>
      </c>
      <c r="P8">
        <v>1</v>
      </c>
    </row>
    <row r="9" spans="1:16" x14ac:dyDescent="0.3">
      <c r="A9" t="s">
        <v>12</v>
      </c>
      <c r="B9">
        <v>1</v>
      </c>
      <c r="C9">
        <v>8</v>
      </c>
      <c r="D9" s="4">
        <v>1.0416666666666666E-2</v>
      </c>
      <c r="E9" s="2">
        <f t="shared" si="5"/>
        <v>0.12612268518518521</v>
      </c>
      <c r="F9" s="3">
        <f t="shared" si="2"/>
        <v>10897</v>
      </c>
      <c r="G9" s="5">
        <v>11.60445</v>
      </c>
      <c r="H9">
        <v>58372</v>
      </c>
      <c r="I9">
        <f t="shared" si="3"/>
        <v>2803.6697025847266</v>
      </c>
      <c r="J9">
        <f t="shared" si="4"/>
        <v>-1.0869110681346985E-2</v>
      </c>
      <c r="K9">
        <v>86</v>
      </c>
      <c r="L9">
        <f t="shared" si="0"/>
        <v>0.61384584721018298</v>
      </c>
      <c r="M9">
        <v>1050.193</v>
      </c>
      <c r="N9">
        <v>1036.643</v>
      </c>
      <c r="O9">
        <f t="shared" si="1"/>
        <v>3.0674084012362754E-2</v>
      </c>
      <c r="P9">
        <v>1</v>
      </c>
    </row>
    <row r="10" spans="1:16" x14ac:dyDescent="0.3">
      <c r="A10" t="s">
        <v>12</v>
      </c>
      <c r="B10">
        <v>1</v>
      </c>
      <c r="C10">
        <v>9</v>
      </c>
      <c r="D10" s="4">
        <v>1.0416666666666666E-2</v>
      </c>
      <c r="E10" s="2">
        <f t="shared" si="5"/>
        <v>0.13653935185185187</v>
      </c>
      <c r="F10" s="3">
        <f t="shared" si="2"/>
        <v>11797</v>
      </c>
      <c r="G10" s="5">
        <v>11.60445</v>
      </c>
      <c r="H10">
        <v>53617</v>
      </c>
      <c r="I10">
        <f t="shared" si="3"/>
        <v>2687.050427667974</v>
      </c>
      <c r="J10">
        <f t="shared" si="4"/>
        <v>-1.2064900247614632</v>
      </c>
      <c r="K10">
        <v>82</v>
      </c>
      <c r="L10">
        <f t="shared" si="0"/>
        <v>4.2334196359322195E-2</v>
      </c>
      <c r="M10">
        <v>1063.6469999999999</v>
      </c>
      <c r="N10">
        <v>1027.73</v>
      </c>
      <c r="O10">
        <f t="shared" si="1"/>
        <v>3.051673282930005E-2</v>
      </c>
      <c r="P10">
        <v>1</v>
      </c>
    </row>
    <row r="11" spans="1:16" x14ac:dyDescent="0.3">
      <c r="A11" t="s">
        <v>12</v>
      </c>
      <c r="B11">
        <v>2</v>
      </c>
      <c r="C11">
        <v>10</v>
      </c>
      <c r="D11" s="4">
        <v>1.0416666666666666E-2</v>
      </c>
      <c r="E11" s="2">
        <f t="shared" si="5"/>
        <v>0.14695601851851853</v>
      </c>
      <c r="F11" s="3">
        <f t="shared" si="2"/>
        <v>12697</v>
      </c>
      <c r="G11" s="5">
        <v>11.60445</v>
      </c>
      <c r="H11">
        <v>55665</v>
      </c>
      <c r="I11">
        <f t="shared" si="3"/>
        <v>2737.8879372439924</v>
      </c>
      <c r="J11">
        <f t="shared" si="4"/>
        <v>-0.68528639258123691</v>
      </c>
      <c r="K11">
        <v>83</v>
      </c>
      <c r="L11">
        <f t="shared" si="0"/>
        <v>0.18521210907203739</v>
      </c>
      <c r="M11">
        <v>1056.3340000000001</v>
      </c>
      <c r="N11">
        <v>1022.252</v>
      </c>
      <c r="O11">
        <f t="shared" si="1"/>
        <v>3.0315338648794116E-2</v>
      </c>
      <c r="P11">
        <v>1</v>
      </c>
    </row>
    <row r="12" spans="1:16" x14ac:dyDescent="0.3">
      <c r="A12" t="s">
        <v>12</v>
      </c>
      <c r="B12">
        <v>2</v>
      </c>
      <c r="C12">
        <v>1</v>
      </c>
      <c r="D12" s="4">
        <v>1.0416666666666666E-2</v>
      </c>
      <c r="E12" s="2">
        <f t="shared" si="5"/>
        <v>0.15737268518518518</v>
      </c>
      <c r="F12" s="3">
        <f t="shared" si="2"/>
        <v>13597</v>
      </c>
      <c r="G12" s="5">
        <v>11.60445</v>
      </c>
      <c r="H12">
        <v>54944</v>
      </c>
      <c r="I12">
        <f t="shared" si="3"/>
        <v>2720.0989222064259</v>
      </c>
      <c r="J12">
        <f t="shared" si="4"/>
        <v>-0.86766549273413007</v>
      </c>
      <c r="K12">
        <v>88</v>
      </c>
      <c r="L12">
        <f t="shared" si="0"/>
        <v>0.89960167263561341</v>
      </c>
      <c r="M12">
        <v>1055.5609999999999</v>
      </c>
      <c r="N12">
        <v>1034.2449999999999</v>
      </c>
      <c r="O12">
        <f t="shared" si="1"/>
        <v>3.2351764592670855E-2</v>
      </c>
      <c r="P12">
        <v>1</v>
      </c>
    </row>
    <row r="13" spans="1:16" x14ac:dyDescent="0.3">
      <c r="A13" t="s">
        <v>12</v>
      </c>
      <c r="B13">
        <v>2</v>
      </c>
      <c r="C13">
        <v>2</v>
      </c>
      <c r="D13" s="4">
        <v>1.0416666666666666E-2</v>
      </c>
      <c r="E13" s="2">
        <f t="shared" si="5"/>
        <v>0.16778935185185184</v>
      </c>
      <c r="F13" s="3">
        <f t="shared" si="2"/>
        <v>14497</v>
      </c>
      <c r="G13" s="5">
        <v>11.60445</v>
      </c>
      <c r="H13">
        <v>60947</v>
      </c>
      <c r="I13">
        <f t="shared" si="3"/>
        <v>2864.8423508428814</v>
      </c>
      <c r="J13">
        <f t="shared" si="4"/>
        <v>0.61629391772305853</v>
      </c>
      <c r="K13">
        <v>80</v>
      </c>
      <c r="L13">
        <f t="shared" si="0"/>
        <v>-0.2434216290661082</v>
      </c>
      <c r="M13">
        <v>1055.3820000000001</v>
      </c>
      <c r="N13">
        <v>1033.211</v>
      </c>
      <c r="O13">
        <f t="shared" si="1"/>
        <v>2.7924747753209789E-2</v>
      </c>
      <c r="P13">
        <v>1</v>
      </c>
    </row>
    <row r="14" spans="1:16" x14ac:dyDescent="0.3">
      <c r="A14" t="s">
        <v>12</v>
      </c>
      <c r="B14">
        <v>2</v>
      </c>
      <c r="C14">
        <v>3</v>
      </c>
      <c r="D14" s="4">
        <v>1.0416666666666666E-2</v>
      </c>
      <c r="E14" s="2">
        <f t="shared" si="5"/>
        <v>0.1782060185185185</v>
      </c>
      <c r="F14" s="3">
        <f t="shared" si="2"/>
        <v>15397</v>
      </c>
      <c r="G14" s="5">
        <v>11.60445</v>
      </c>
      <c r="H14">
        <v>52956</v>
      </c>
      <c r="I14">
        <f t="shared" si="3"/>
        <v>2670.4358419743376</v>
      </c>
      <c r="J14">
        <f t="shared" si="4"/>
        <v>-1.3768284713713241</v>
      </c>
      <c r="K14">
        <v>82</v>
      </c>
      <c r="L14">
        <f t="shared" si="0"/>
        <v>4.2334196359322195E-2</v>
      </c>
      <c r="M14">
        <v>1053.1400000000001</v>
      </c>
      <c r="N14">
        <v>1019.41</v>
      </c>
      <c r="O14">
        <f t="shared" si="1"/>
        <v>3.0706598043327194E-2</v>
      </c>
      <c r="P14">
        <v>1</v>
      </c>
    </row>
    <row r="15" spans="1:16" x14ac:dyDescent="0.3">
      <c r="A15" t="s">
        <v>12</v>
      </c>
      <c r="B15">
        <v>2</v>
      </c>
      <c r="C15">
        <v>4</v>
      </c>
      <c r="D15" s="4">
        <v>1.0416666666666666E-2</v>
      </c>
      <c r="E15" s="2">
        <f t="shared" si="5"/>
        <v>0.18862268518518516</v>
      </c>
      <c r="F15" s="3">
        <f t="shared" si="2"/>
        <v>16297</v>
      </c>
      <c r="G15" s="5">
        <v>11.60445</v>
      </c>
      <c r="H15">
        <v>54515</v>
      </c>
      <c r="I15">
        <f t="shared" si="3"/>
        <v>2709.4589142729747</v>
      </c>
      <c r="J15">
        <f t="shared" si="4"/>
        <v>-0.97675051337324548</v>
      </c>
      <c r="K15">
        <v>87</v>
      </c>
      <c r="L15">
        <f t="shared" si="0"/>
        <v>0.7567237599228982</v>
      </c>
      <c r="M15">
        <v>1059.9749999999999</v>
      </c>
      <c r="N15">
        <v>1028.55</v>
      </c>
      <c r="O15">
        <f t="shared" si="1"/>
        <v>3.21097321467761E-2</v>
      </c>
      <c r="P15">
        <v>1</v>
      </c>
    </row>
    <row r="16" spans="1:16" x14ac:dyDescent="0.3">
      <c r="A16" t="s">
        <v>12</v>
      </c>
      <c r="B16">
        <v>2</v>
      </c>
      <c r="C16">
        <v>5</v>
      </c>
      <c r="D16" s="4">
        <v>1.0416666666666666E-2</v>
      </c>
      <c r="E16" s="2">
        <f t="shared" si="5"/>
        <v>0.19903935185185181</v>
      </c>
      <c r="F16" s="3">
        <f t="shared" si="2"/>
        <v>17197</v>
      </c>
      <c r="G16" s="5">
        <v>11.60445</v>
      </c>
      <c r="H16">
        <v>66469</v>
      </c>
      <c r="I16">
        <f t="shared" si="3"/>
        <v>2991.8108589635763</v>
      </c>
      <c r="J16">
        <f t="shared" si="4"/>
        <v>1.9180187299122877</v>
      </c>
      <c r="K16">
        <v>81</v>
      </c>
      <c r="L16">
        <f t="shared" si="0"/>
        <v>-0.10054371635339301</v>
      </c>
      <c r="M16">
        <v>1061.739</v>
      </c>
      <c r="N16">
        <v>1012.971</v>
      </c>
      <c r="O16">
        <f t="shared" si="1"/>
        <v>2.7073904006104196E-2</v>
      </c>
      <c r="P16">
        <v>1</v>
      </c>
    </row>
    <row r="17" spans="1:16" x14ac:dyDescent="0.3">
      <c r="A17" t="s">
        <v>12</v>
      </c>
      <c r="B17">
        <v>2</v>
      </c>
      <c r="C17">
        <v>6</v>
      </c>
      <c r="D17" s="4">
        <v>1.0416666666666666E-2</v>
      </c>
      <c r="E17" s="2">
        <f t="shared" si="5"/>
        <v>0.20945601851851847</v>
      </c>
      <c r="F17" s="3">
        <f t="shared" si="2"/>
        <v>18097</v>
      </c>
      <c r="G17" s="5">
        <v>11.60445</v>
      </c>
      <c r="H17">
        <v>58074</v>
      </c>
      <c r="I17">
        <f t="shared" si="3"/>
        <v>2796.5039155650015</v>
      </c>
      <c r="J17">
        <f t="shared" si="4"/>
        <v>-8.4335223660894618E-2</v>
      </c>
      <c r="K17">
        <v>83</v>
      </c>
      <c r="L17">
        <f t="shared" si="0"/>
        <v>0.18521210907203739</v>
      </c>
      <c r="M17">
        <v>1066.7270000000001</v>
      </c>
      <c r="N17">
        <v>1030.979</v>
      </c>
      <c r="O17">
        <f t="shared" si="1"/>
        <v>2.9679915532401749E-2</v>
      </c>
      <c r="P17">
        <v>1</v>
      </c>
    </row>
    <row r="18" spans="1:16" x14ac:dyDescent="0.3">
      <c r="A18" t="s">
        <v>12</v>
      </c>
      <c r="B18">
        <v>2</v>
      </c>
      <c r="C18">
        <v>7</v>
      </c>
      <c r="D18" s="4">
        <v>1.0416666666666666E-2</v>
      </c>
      <c r="E18" s="2">
        <f t="shared" si="5"/>
        <v>0.21987268518518513</v>
      </c>
      <c r="F18" s="3">
        <f t="shared" si="2"/>
        <v>18997</v>
      </c>
      <c r="G18" s="5">
        <v>11.60445</v>
      </c>
      <c r="H18">
        <v>55312</v>
      </c>
      <c r="I18">
        <f t="shared" si="3"/>
        <v>2729.1929624333784</v>
      </c>
      <c r="J18">
        <f t="shared" si="4"/>
        <v>-0.77443026471035858</v>
      </c>
      <c r="K18">
        <v>82</v>
      </c>
      <c r="L18">
        <f t="shared" si="0"/>
        <v>4.2334196359322195E-2</v>
      </c>
      <c r="M18">
        <v>1061.5139999999999</v>
      </c>
      <c r="N18">
        <v>1027.327</v>
      </c>
      <c r="O18">
        <f t="shared" si="1"/>
        <v>3.0045512035502209E-2</v>
      </c>
      <c r="P18">
        <v>1</v>
      </c>
    </row>
    <row r="19" spans="1:16" x14ac:dyDescent="0.3">
      <c r="A19" t="s">
        <v>12</v>
      </c>
      <c r="B19">
        <v>2</v>
      </c>
      <c r="C19">
        <v>8</v>
      </c>
      <c r="D19" s="4">
        <v>1.0416666666666666E-2</v>
      </c>
      <c r="E19" s="2">
        <f t="shared" si="5"/>
        <v>0.23028935185185179</v>
      </c>
      <c r="F19" s="3">
        <f t="shared" si="2"/>
        <v>19897</v>
      </c>
      <c r="G19" s="5">
        <v>11.60445</v>
      </c>
      <c r="H19">
        <v>58824</v>
      </c>
      <c r="I19">
        <f t="shared" si="3"/>
        <v>2814.503791900494</v>
      </c>
      <c r="J19">
        <f t="shared" si="4"/>
        <v>0.10020569903763081</v>
      </c>
      <c r="K19">
        <v>84</v>
      </c>
      <c r="L19">
        <f t="shared" si="0"/>
        <v>0.32809002178475261</v>
      </c>
      <c r="M19">
        <v>1053.338</v>
      </c>
      <c r="N19">
        <v>1022.01</v>
      </c>
      <c r="O19">
        <f t="shared" si="1"/>
        <v>2.9845403030449993E-2</v>
      </c>
      <c r="P19">
        <v>1</v>
      </c>
    </row>
    <row r="20" spans="1:16" x14ac:dyDescent="0.3">
      <c r="A20" t="s">
        <v>12</v>
      </c>
      <c r="B20">
        <v>2</v>
      </c>
      <c r="C20">
        <v>9</v>
      </c>
      <c r="D20" s="4">
        <v>1.0416666666666666E-2</v>
      </c>
      <c r="E20" s="2">
        <f t="shared" si="5"/>
        <v>0.24070601851851844</v>
      </c>
      <c r="F20" s="3">
        <f t="shared" si="2"/>
        <v>20797</v>
      </c>
      <c r="G20" s="5">
        <v>11.60445</v>
      </c>
      <c r="H20">
        <v>61349</v>
      </c>
      <c r="I20">
        <f t="shared" si="3"/>
        <v>2874.2749217191408</v>
      </c>
      <c r="J20">
        <f t="shared" si="4"/>
        <v>0.7129998783907896</v>
      </c>
      <c r="K20">
        <v>81</v>
      </c>
      <c r="L20">
        <f t="shared" si="0"/>
        <v>-0.10054371635339301</v>
      </c>
      <c r="M20">
        <v>1060.261</v>
      </c>
      <c r="N20">
        <v>1023.9160000000001</v>
      </c>
      <c r="O20">
        <f t="shared" si="1"/>
        <v>2.8181020328964516E-2</v>
      </c>
      <c r="P20">
        <v>1</v>
      </c>
    </row>
    <row r="21" spans="1:16" x14ac:dyDescent="0.3">
      <c r="A21" t="s">
        <v>12</v>
      </c>
      <c r="B21">
        <v>2</v>
      </c>
      <c r="C21">
        <v>10</v>
      </c>
      <c r="D21" s="4">
        <v>1.0416666666666666E-2</v>
      </c>
      <c r="E21" s="2">
        <f t="shared" si="5"/>
        <v>0.2511226851851851</v>
      </c>
      <c r="F21" s="3">
        <f t="shared" si="2"/>
        <v>21697</v>
      </c>
      <c r="G21" s="5">
        <v>11.60445</v>
      </c>
      <c r="H21">
        <v>56931</v>
      </c>
      <c r="I21">
        <f t="shared" si="3"/>
        <v>2768.8470603874325</v>
      </c>
      <c r="J21">
        <f t="shared" si="4"/>
        <v>-0.36788281467096612</v>
      </c>
      <c r="K21">
        <v>84</v>
      </c>
      <c r="L21">
        <f t="shared" si="0"/>
        <v>0.32809002178475261</v>
      </c>
      <c r="M21">
        <v>1062.528</v>
      </c>
      <c r="N21">
        <v>1026.088</v>
      </c>
      <c r="O21">
        <f t="shared" si="1"/>
        <v>3.0337536948771109E-2</v>
      </c>
      <c r="P21">
        <v>1</v>
      </c>
    </row>
    <row r="22" spans="1:16" x14ac:dyDescent="0.3">
      <c r="A22" t="s">
        <v>12</v>
      </c>
      <c r="B22">
        <v>2</v>
      </c>
      <c r="C22">
        <v>11</v>
      </c>
      <c r="D22" s="4">
        <v>1.0416666666666666E-2</v>
      </c>
      <c r="E22" s="2">
        <f t="shared" si="5"/>
        <v>0.26153935185185179</v>
      </c>
      <c r="F22" s="3">
        <f t="shared" si="2"/>
        <v>22597</v>
      </c>
      <c r="G22" s="5">
        <v>11.60445</v>
      </c>
      <c r="H22">
        <v>55037</v>
      </c>
      <c r="I22">
        <f t="shared" si="3"/>
        <v>2722.400012810423</v>
      </c>
      <c r="J22">
        <f t="shared" si="4"/>
        <v>-0.84407392047220164</v>
      </c>
      <c r="K22">
        <v>83</v>
      </c>
      <c r="L22">
        <f t="shared" si="0"/>
        <v>0.18521210907203739</v>
      </c>
      <c r="M22">
        <v>1060.1610000000001</v>
      </c>
      <c r="N22">
        <v>1024.56</v>
      </c>
      <c r="O22">
        <f t="shared" si="1"/>
        <v>3.0487804734586513E-2</v>
      </c>
      <c r="P22">
        <v>1</v>
      </c>
    </row>
    <row r="23" spans="1:16" x14ac:dyDescent="0.3">
      <c r="A23" t="s">
        <v>12</v>
      </c>
      <c r="B23">
        <v>2</v>
      </c>
      <c r="C23">
        <v>12</v>
      </c>
      <c r="D23" s="4">
        <v>1.0416666666666666E-2</v>
      </c>
      <c r="E23" s="2">
        <f t="shared" si="5"/>
        <v>0.27195601851851847</v>
      </c>
      <c r="F23" s="3">
        <f t="shared" si="2"/>
        <v>23497</v>
      </c>
      <c r="G23" s="5">
        <v>11.60445</v>
      </c>
      <c r="H23">
        <v>55870</v>
      </c>
      <c r="I23">
        <f t="shared" si="3"/>
        <v>2742.9247757030589</v>
      </c>
      <c r="J23">
        <f t="shared" si="4"/>
        <v>-0.6336469924323177</v>
      </c>
      <c r="K23">
        <v>83</v>
      </c>
      <c r="L23">
        <f t="shared" si="0"/>
        <v>0.18521210907203739</v>
      </c>
      <c r="M23">
        <v>1067.1220000000001</v>
      </c>
      <c r="N23">
        <v>1022.973</v>
      </c>
      <c r="O23">
        <f t="shared" si="1"/>
        <v>3.0259670529508294E-2</v>
      </c>
      <c r="P23">
        <v>1</v>
      </c>
    </row>
    <row r="24" spans="1:16" x14ac:dyDescent="0.3">
      <c r="A24" t="s">
        <v>12</v>
      </c>
      <c r="B24">
        <v>2</v>
      </c>
      <c r="C24">
        <v>13</v>
      </c>
      <c r="D24" s="4">
        <v>1.0416666666666666E-2</v>
      </c>
      <c r="E24" s="2">
        <f t="shared" si="5"/>
        <v>0.28237268518518516</v>
      </c>
      <c r="F24" s="3">
        <f t="shared" si="2"/>
        <v>24397</v>
      </c>
      <c r="G24" s="5">
        <v>11.60445</v>
      </c>
      <c r="H24">
        <v>59023</v>
      </c>
      <c r="I24">
        <f t="shared" si="3"/>
        <v>2819.2604674493909</v>
      </c>
      <c r="J24">
        <f t="shared" si="4"/>
        <v>0.14897277267802567</v>
      </c>
      <c r="K24">
        <v>84</v>
      </c>
      <c r="L24">
        <f t="shared" si="0"/>
        <v>0.32809002178475261</v>
      </c>
      <c r="M24">
        <v>1054.8430000000001</v>
      </c>
      <c r="N24">
        <v>1022.784</v>
      </c>
      <c r="O24">
        <f t="shared" si="1"/>
        <v>2.979504766226709E-2</v>
      </c>
      <c r="P24">
        <v>1</v>
      </c>
    </row>
    <row r="25" spans="1:16" x14ac:dyDescent="0.3">
      <c r="A25" t="s">
        <v>12</v>
      </c>
      <c r="B25">
        <v>2</v>
      </c>
      <c r="C25">
        <v>14</v>
      </c>
      <c r="D25" s="4">
        <v>1.0416666666666666E-2</v>
      </c>
      <c r="E25" s="2">
        <f t="shared" si="5"/>
        <v>0.29278935185185184</v>
      </c>
      <c r="F25" s="3">
        <f t="shared" si="2"/>
        <v>25297</v>
      </c>
      <c r="G25" s="5">
        <v>11.60445</v>
      </c>
      <c r="H25">
        <v>55769</v>
      </c>
      <c r="I25">
        <f t="shared" si="3"/>
        <v>2740.4443683325562</v>
      </c>
      <c r="J25">
        <f t="shared" si="4"/>
        <v>-0.65907698185497932</v>
      </c>
      <c r="K25">
        <v>88</v>
      </c>
      <c r="L25">
        <f t="shared" si="0"/>
        <v>0.89960167263561341</v>
      </c>
      <c r="M25">
        <v>1059.7809999999999</v>
      </c>
      <c r="N25">
        <v>1020.71</v>
      </c>
      <c r="O25">
        <f t="shared" si="1"/>
        <v>3.2111580522083086E-2</v>
      </c>
      <c r="P25">
        <v>1</v>
      </c>
    </row>
    <row r="26" spans="1:16" x14ac:dyDescent="0.3">
      <c r="A26" t="s">
        <v>12</v>
      </c>
      <c r="B26">
        <v>3</v>
      </c>
      <c r="C26">
        <v>1</v>
      </c>
      <c r="D26" s="4">
        <v>1.0416666666666666E-2</v>
      </c>
      <c r="E26" s="2">
        <f t="shared" si="5"/>
        <v>0.30320601851851853</v>
      </c>
      <c r="F26" s="3">
        <f t="shared" si="2"/>
        <v>26197</v>
      </c>
      <c r="G26" s="5">
        <v>11.60445</v>
      </c>
      <c r="H26">
        <v>64152</v>
      </c>
      <c r="I26">
        <f t="shared" si="3"/>
        <v>2939.2035388604818</v>
      </c>
      <c r="J26">
        <f t="shared" si="4"/>
        <v>1.378670391536265</v>
      </c>
      <c r="K26">
        <v>93</v>
      </c>
      <c r="L26">
        <f t="shared" si="0"/>
        <v>1.6139912361991895</v>
      </c>
      <c r="M26">
        <v>1050.0039999999999</v>
      </c>
      <c r="N26">
        <v>1014.255</v>
      </c>
      <c r="O26">
        <f t="shared" si="1"/>
        <v>3.164122483196783E-2</v>
      </c>
      <c r="P26">
        <v>2</v>
      </c>
    </row>
    <row r="27" spans="1:16" x14ac:dyDescent="0.3">
      <c r="A27" t="s">
        <v>12</v>
      </c>
      <c r="B27">
        <v>3</v>
      </c>
      <c r="C27">
        <v>2</v>
      </c>
      <c r="D27" s="4">
        <v>1.0416666666666666E-2</v>
      </c>
      <c r="E27" s="2">
        <f t="shared" ref="E27" si="6">E26+D26</f>
        <v>0.31362268518518521</v>
      </c>
      <c r="F27" s="3">
        <f t="shared" si="2"/>
        <v>27097</v>
      </c>
      <c r="G27" s="5">
        <v>11.60445</v>
      </c>
      <c r="H27">
        <v>57821</v>
      </c>
      <c r="I27">
        <f>SQRT(H27*G27^2)</f>
        <v>2790.4057670955945</v>
      </c>
      <c r="J27">
        <f t="shared" si="4"/>
        <v>-0.14685553904094997</v>
      </c>
      <c r="K27">
        <v>89</v>
      </c>
      <c r="L27">
        <f t="shared" si="0"/>
        <v>1.0424795853483286</v>
      </c>
      <c r="M27">
        <v>1062.691</v>
      </c>
      <c r="N27">
        <v>1020.3579999999999</v>
      </c>
      <c r="O27">
        <f t="shared" ref="O27:O28" si="7">K27/I27</f>
        <v>3.1895002887926231E-2</v>
      </c>
      <c r="P27">
        <v>2</v>
      </c>
    </row>
    <row r="28" spans="1:16" x14ac:dyDescent="0.3">
      <c r="A28" t="s">
        <v>12</v>
      </c>
      <c r="B28">
        <v>3</v>
      </c>
      <c r="C28">
        <v>3</v>
      </c>
      <c r="D28" s="4">
        <v>1.0416666666666666E-2</v>
      </c>
      <c r="E28" s="2">
        <f t="shared" ref="E28" si="8">E27+D27</f>
        <v>0.3240393518518519</v>
      </c>
      <c r="F28" s="3">
        <f t="shared" ref="F28" si="9">HOUR(E28)*3600+MINUTE(E28)*60+SECOND(E28)</f>
        <v>27997</v>
      </c>
      <c r="G28" s="5">
        <v>11.60445</v>
      </c>
      <c r="H28">
        <v>55805</v>
      </c>
      <c r="I28">
        <f>SQRT(H28*G28^2)</f>
        <v>2741.3287313415208</v>
      </c>
      <c r="J28">
        <f t="shared" si="4"/>
        <v>-0.65001018813746014</v>
      </c>
      <c r="K28">
        <v>85</v>
      </c>
      <c r="L28">
        <f t="shared" si="0"/>
        <v>0.47096793449746782</v>
      </c>
      <c r="M28">
        <v>1046.412</v>
      </c>
      <c r="N28">
        <v>1012.457</v>
      </c>
      <c r="O28">
        <f t="shared" si="7"/>
        <v>3.1006861391046543E-2</v>
      </c>
      <c r="P28">
        <v>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8A18C-3399-4204-ABE1-C541E6C6E8C8}">
  <dimension ref="A1:P28"/>
  <sheetViews>
    <sheetView topLeftCell="O1" workbookViewId="0">
      <selection activeCell="P23" sqref="P23:P28"/>
    </sheetView>
  </sheetViews>
  <sheetFormatPr defaultRowHeight="14.4" x14ac:dyDescent="0.3"/>
  <cols>
    <col min="4" max="4" width="16" customWidth="1"/>
    <col min="7" max="7" width="8.88671875" style="5"/>
    <col min="8" max="10" width="19.109375" customWidth="1"/>
    <col min="11" max="12" width="24" customWidth="1"/>
    <col min="13" max="13" width="18.88671875" customWidth="1"/>
    <col min="14" max="14" width="18.21875" customWidth="1"/>
    <col min="15" max="15" width="20.44140625" customWidth="1"/>
    <col min="16" max="16" width="28.21875" customWidth="1"/>
  </cols>
  <sheetData>
    <row r="1" spans="1:16" x14ac:dyDescent="0.3">
      <c r="A1" t="s">
        <v>7</v>
      </c>
      <c r="B1" t="s">
        <v>0</v>
      </c>
      <c r="C1" t="s">
        <v>1</v>
      </c>
      <c r="D1" t="s">
        <v>14</v>
      </c>
      <c r="E1" t="s">
        <v>10</v>
      </c>
      <c r="F1" t="s">
        <v>11</v>
      </c>
      <c r="G1" s="5" t="s">
        <v>16</v>
      </c>
      <c r="H1" t="s">
        <v>2</v>
      </c>
      <c r="I1" t="s">
        <v>15</v>
      </c>
      <c r="J1" t="s">
        <v>17</v>
      </c>
      <c r="K1" t="s">
        <v>3</v>
      </c>
      <c r="L1" t="s">
        <v>18</v>
      </c>
      <c r="M1" t="s">
        <v>4</v>
      </c>
      <c r="N1" t="s">
        <v>5</v>
      </c>
      <c r="O1" t="s">
        <v>6</v>
      </c>
      <c r="P1" t="s">
        <v>9</v>
      </c>
    </row>
    <row r="2" spans="1:16" x14ac:dyDescent="0.3">
      <c r="A2" t="s">
        <v>19</v>
      </c>
      <c r="B2">
        <v>1</v>
      </c>
      <c r="C2">
        <v>1</v>
      </c>
      <c r="D2" s="4">
        <v>1.0416666666666666E-2</v>
      </c>
      <c r="E2" s="2">
        <v>4.5624999999999999E-2</v>
      </c>
      <c r="F2" s="3">
        <f>HOUR(E2)*3600+MINUTE(E2)*60+SECOND(E2)</f>
        <v>3942</v>
      </c>
      <c r="G2" s="5">
        <v>11.54</v>
      </c>
      <c r="H2">
        <v>50110</v>
      </c>
      <c r="I2">
        <f>SQRT(H2*G2^2)</f>
        <v>2583.2593512847288</v>
      </c>
      <c r="J2">
        <f>($I2-AVERAGE($I$2:$I$28))/_xlfn.STDEV.S($I$2:$I$28)</f>
        <v>2.3486991975070994</v>
      </c>
      <c r="K2">
        <v>42</v>
      </c>
      <c r="L2">
        <f>(K2-AVERAGE($K$2:$K$28))/_xlfn.STDEV.S($K$2:$K$28)</f>
        <v>-2.1727093750478264</v>
      </c>
      <c r="M2">
        <v>979.53099999999995</v>
      </c>
      <c r="N2">
        <v>1031.0309999999999</v>
      </c>
      <c r="O2">
        <f>K2/I2</f>
        <v>1.6258530131367646E-2</v>
      </c>
      <c r="P2">
        <v>1</v>
      </c>
    </row>
    <row r="3" spans="1:16" x14ac:dyDescent="0.3">
      <c r="A3" t="s">
        <v>19</v>
      </c>
      <c r="B3">
        <v>1</v>
      </c>
      <c r="C3">
        <v>2</v>
      </c>
      <c r="D3" s="4">
        <v>1.0416666666666666E-2</v>
      </c>
      <c r="E3" s="2">
        <f>E2+D2</f>
        <v>5.6041666666666663E-2</v>
      </c>
      <c r="F3" s="3">
        <f t="shared" ref="F3:F21" si="0">HOUR(E3)*3600+MINUTE(E3)*60+SECOND(E3)</f>
        <v>4842</v>
      </c>
      <c r="G3" s="5">
        <v>11.54</v>
      </c>
      <c r="H3">
        <v>41782</v>
      </c>
      <c r="I3">
        <f t="shared" ref="I3:I28" si="1">SQRT(H3*G3^2)</f>
        <v>2358.8505232845932</v>
      </c>
      <c r="J3">
        <f t="shared" ref="J3:J28" si="2">($I3-AVERAGE($I$2:$I$28))/_xlfn.STDEV.S($I$2:$I$28)</f>
        <v>0.83946568812290612</v>
      </c>
      <c r="K3">
        <v>42</v>
      </c>
      <c r="L3">
        <f t="shared" ref="L3:L28" si="3">(K3-AVERAGE($K$2:$K$28))/_xlfn.STDEV.S($K$2:$K$28)</f>
        <v>-2.1727093750478264</v>
      </c>
      <c r="M3">
        <v>928.66700000000003</v>
      </c>
      <c r="N3">
        <v>1061.6669999999999</v>
      </c>
      <c r="O3">
        <f t="shared" ref="O3:O28" si="4">K3/I3</f>
        <v>1.7805282524437745E-2</v>
      </c>
      <c r="P3">
        <v>1</v>
      </c>
    </row>
    <row r="4" spans="1:16" x14ac:dyDescent="0.3">
      <c r="A4" t="s">
        <v>19</v>
      </c>
      <c r="B4">
        <v>1</v>
      </c>
      <c r="C4">
        <v>3</v>
      </c>
      <c r="D4" s="4">
        <v>1.0416666666666666E-2</v>
      </c>
      <c r="E4" s="2">
        <f t="shared" ref="E4:E21" si="5">E3+D3</f>
        <v>6.6458333333333328E-2</v>
      </c>
      <c r="F4" s="3">
        <f t="shared" si="0"/>
        <v>5742</v>
      </c>
      <c r="G4" s="5">
        <v>11.54</v>
      </c>
      <c r="H4">
        <v>53744</v>
      </c>
      <c r="I4">
        <f t="shared" si="1"/>
        <v>2675.2896049586852</v>
      </c>
      <c r="J4">
        <f t="shared" si="2"/>
        <v>2.9676371597951912</v>
      </c>
      <c r="K4">
        <v>50</v>
      </c>
      <c r="L4">
        <f t="shared" si="3"/>
        <v>-0.66368935893743908</v>
      </c>
      <c r="M4">
        <v>989.16499999999996</v>
      </c>
      <c r="N4">
        <v>1032.623</v>
      </c>
      <c r="O4">
        <f t="shared" si="4"/>
        <v>1.8689565386612473E-2</v>
      </c>
      <c r="P4">
        <v>1</v>
      </c>
    </row>
    <row r="5" spans="1:16" x14ac:dyDescent="0.3">
      <c r="A5" t="s">
        <v>19</v>
      </c>
      <c r="B5">
        <v>1</v>
      </c>
      <c r="C5">
        <v>4</v>
      </c>
      <c r="D5" s="4">
        <v>1.0416666666666666E-2</v>
      </c>
      <c r="E5" s="2">
        <f t="shared" si="5"/>
        <v>7.6874999999999999E-2</v>
      </c>
      <c r="F5" s="3">
        <f t="shared" si="0"/>
        <v>6642</v>
      </c>
      <c r="G5" s="5">
        <v>11.54</v>
      </c>
      <c r="H5">
        <v>38491</v>
      </c>
      <c r="I5">
        <f t="shared" si="1"/>
        <v>2264.0468315827743</v>
      </c>
      <c r="J5">
        <f t="shared" si="2"/>
        <v>0.20187531520929297</v>
      </c>
      <c r="K5">
        <v>51</v>
      </c>
      <c r="L5">
        <f t="shared" si="3"/>
        <v>-0.47506185692364061</v>
      </c>
      <c r="M5">
        <v>973.02800000000002</v>
      </c>
      <c r="N5">
        <v>1010.74</v>
      </c>
      <c r="O5">
        <f t="shared" si="4"/>
        <v>2.2526035808343402E-2</v>
      </c>
      <c r="P5">
        <v>1</v>
      </c>
    </row>
    <row r="6" spans="1:16" x14ac:dyDescent="0.3">
      <c r="A6" t="s">
        <v>19</v>
      </c>
      <c r="B6">
        <v>1</v>
      </c>
      <c r="C6">
        <v>5</v>
      </c>
      <c r="D6" s="4">
        <v>1.0416666666666666E-2</v>
      </c>
      <c r="E6" s="2">
        <f t="shared" si="5"/>
        <v>8.729166666666667E-2</v>
      </c>
      <c r="F6" s="3">
        <f t="shared" si="0"/>
        <v>7542</v>
      </c>
      <c r="G6" s="5">
        <v>11.54</v>
      </c>
      <c r="H6">
        <v>36894</v>
      </c>
      <c r="I6">
        <f t="shared" si="1"/>
        <v>2216.5813791512369</v>
      </c>
      <c r="J6">
        <f t="shared" si="2"/>
        <v>-0.11734764935123856</v>
      </c>
      <c r="K6">
        <v>48</v>
      </c>
      <c r="L6">
        <f t="shared" si="3"/>
        <v>-1.0409443629650359</v>
      </c>
      <c r="M6">
        <v>976.29100000000005</v>
      </c>
      <c r="N6">
        <v>1017.9880000000001</v>
      </c>
      <c r="O6">
        <f t="shared" si="4"/>
        <v>2.1654968525622074E-2</v>
      </c>
      <c r="P6">
        <v>1</v>
      </c>
    </row>
    <row r="7" spans="1:16" x14ac:dyDescent="0.3">
      <c r="A7" t="s">
        <v>19</v>
      </c>
      <c r="B7">
        <v>1</v>
      </c>
      <c r="C7">
        <v>6</v>
      </c>
      <c r="D7" s="4">
        <v>1.0416666666666666E-2</v>
      </c>
      <c r="E7" s="2">
        <f t="shared" si="5"/>
        <v>9.7708333333333341E-2</v>
      </c>
      <c r="F7" s="3">
        <f t="shared" si="0"/>
        <v>8442</v>
      </c>
      <c r="G7" s="5">
        <v>11.54</v>
      </c>
      <c r="H7">
        <v>37256</v>
      </c>
      <c r="I7">
        <f t="shared" si="1"/>
        <v>2227.4292647803654</v>
      </c>
      <c r="J7">
        <f t="shared" si="2"/>
        <v>-4.4391551129299926E-2</v>
      </c>
      <c r="K7">
        <v>50</v>
      </c>
      <c r="L7">
        <f t="shared" si="3"/>
        <v>-0.66368935893743908</v>
      </c>
      <c r="M7">
        <v>974.29899999999998</v>
      </c>
      <c r="N7">
        <v>1010.451</v>
      </c>
      <c r="O7">
        <f t="shared" si="4"/>
        <v>2.2447401940249818E-2</v>
      </c>
      <c r="P7">
        <v>1</v>
      </c>
    </row>
    <row r="8" spans="1:16" x14ac:dyDescent="0.3">
      <c r="A8" t="s">
        <v>19</v>
      </c>
      <c r="B8">
        <v>1</v>
      </c>
      <c r="C8">
        <v>7</v>
      </c>
      <c r="D8" s="4">
        <v>1.0416666666666666E-2</v>
      </c>
      <c r="E8" s="2">
        <f t="shared" si="5"/>
        <v>0.10812500000000001</v>
      </c>
      <c r="F8" s="3">
        <f t="shared" si="0"/>
        <v>9342</v>
      </c>
      <c r="G8" s="5">
        <v>11.54</v>
      </c>
      <c r="H8">
        <v>38805</v>
      </c>
      <c r="I8">
        <f t="shared" si="1"/>
        <v>2273.2628396206187</v>
      </c>
      <c r="J8">
        <f t="shared" si="2"/>
        <v>0.26385642476466414</v>
      </c>
      <c r="K8">
        <v>53</v>
      </c>
      <c r="L8">
        <f t="shared" si="3"/>
        <v>-9.7806852896043725E-2</v>
      </c>
      <c r="M8">
        <v>984.68700000000001</v>
      </c>
      <c r="N8">
        <v>1011.341</v>
      </c>
      <c r="O8">
        <f t="shared" si="4"/>
        <v>2.3314505949890547E-2</v>
      </c>
      <c r="P8">
        <v>1</v>
      </c>
    </row>
    <row r="9" spans="1:16" x14ac:dyDescent="0.3">
      <c r="A9" t="s">
        <v>19</v>
      </c>
      <c r="B9">
        <v>1</v>
      </c>
      <c r="C9">
        <v>8</v>
      </c>
      <c r="D9" s="4">
        <v>1.0416666666666666E-2</v>
      </c>
      <c r="E9" s="2">
        <f t="shared" si="5"/>
        <v>0.11854166666666668</v>
      </c>
      <c r="F9" s="3">
        <f t="shared" si="0"/>
        <v>10242</v>
      </c>
      <c r="G9" s="5">
        <v>11.54</v>
      </c>
      <c r="H9">
        <v>39458</v>
      </c>
      <c r="I9">
        <f t="shared" si="1"/>
        <v>2292.3099687433196</v>
      </c>
      <c r="J9">
        <f t="shared" si="2"/>
        <v>0.39195550975043997</v>
      </c>
      <c r="K9">
        <v>56</v>
      </c>
      <c r="L9">
        <f t="shared" si="3"/>
        <v>0.46807565314535154</v>
      </c>
      <c r="M9">
        <v>989.30100000000004</v>
      </c>
      <c r="N9">
        <v>1014.404</v>
      </c>
      <c r="O9">
        <f t="shared" si="4"/>
        <v>2.4429505940987591E-2</v>
      </c>
      <c r="P9">
        <v>1</v>
      </c>
    </row>
    <row r="10" spans="1:16" x14ac:dyDescent="0.3">
      <c r="A10" t="s">
        <v>19</v>
      </c>
      <c r="B10">
        <v>1</v>
      </c>
      <c r="C10">
        <v>9</v>
      </c>
      <c r="D10" s="4">
        <v>1.0416666666666666E-2</v>
      </c>
      <c r="E10" s="2">
        <f t="shared" si="5"/>
        <v>0.12895833333333334</v>
      </c>
      <c r="F10" s="3">
        <f t="shared" si="0"/>
        <v>11142</v>
      </c>
      <c r="G10" s="5">
        <v>11.54</v>
      </c>
      <c r="H10">
        <v>34944</v>
      </c>
      <c r="I10">
        <f t="shared" si="1"/>
        <v>2157.2084717059683</v>
      </c>
      <c r="J10">
        <f t="shared" si="2"/>
        <v>-0.51665271352594833</v>
      </c>
      <c r="K10">
        <v>47</v>
      </c>
      <c r="L10">
        <f t="shared" si="3"/>
        <v>-1.2295718649788343</v>
      </c>
      <c r="M10">
        <v>981.05399999999997</v>
      </c>
      <c r="N10">
        <v>1020.054</v>
      </c>
      <c r="O10">
        <f t="shared" si="4"/>
        <v>2.1787416754780013E-2</v>
      </c>
      <c r="P10">
        <v>1</v>
      </c>
    </row>
    <row r="11" spans="1:16" x14ac:dyDescent="0.3">
      <c r="A11" t="s">
        <v>19</v>
      </c>
      <c r="B11">
        <v>1</v>
      </c>
      <c r="C11">
        <v>10</v>
      </c>
      <c r="D11" s="4">
        <v>1.0416666666666666E-2</v>
      </c>
      <c r="E11" s="2">
        <f t="shared" si="5"/>
        <v>0.139375</v>
      </c>
      <c r="F11" s="3">
        <f t="shared" si="0"/>
        <v>12042</v>
      </c>
      <c r="G11" s="5">
        <v>11.54</v>
      </c>
      <c r="H11">
        <v>38336</v>
      </c>
      <c r="I11">
        <f t="shared" si="1"/>
        <v>2259.4836705760895</v>
      </c>
      <c r="J11">
        <f t="shared" si="2"/>
        <v>0.17118634650259004</v>
      </c>
      <c r="K11">
        <v>55</v>
      </c>
      <c r="L11">
        <f t="shared" si="3"/>
        <v>0.27944815113155314</v>
      </c>
      <c r="M11">
        <v>987.69100000000003</v>
      </c>
      <c r="N11">
        <v>1013.854</v>
      </c>
      <c r="O11">
        <f t="shared" si="4"/>
        <v>2.4341844429429719E-2</v>
      </c>
      <c r="P11">
        <v>1</v>
      </c>
    </row>
    <row r="12" spans="1:16" x14ac:dyDescent="0.3">
      <c r="A12" t="s">
        <v>19</v>
      </c>
      <c r="B12">
        <v>2</v>
      </c>
      <c r="C12">
        <v>1</v>
      </c>
      <c r="D12" s="4">
        <v>1.0416666666666666E-2</v>
      </c>
      <c r="E12" s="2">
        <f t="shared" si="5"/>
        <v>0.14979166666666666</v>
      </c>
      <c r="F12" s="3">
        <f t="shared" si="0"/>
        <v>12942</v>
      </c>
      <c r="G12" s="5">
        <v>11.54</v>
      </c>
      <c r="H12">
        <v>32330</v>
      </c>
      <c r="I12">
        <f t="shared" si="1"/>
        <v>2074.9548978230828</v>
      </c>
      <c r="J12">
        <f t="shared" si="2"/>
        <v>-1.0698388384968627</v>
      </c>
      <c r="K12">
        <v>49</v>
      </c>
      <c r="L12">
        <f t="shared" si="3"/>
        <v>-0.85231686095123749</v>
      </c>
      <c r="M12">
        <v>982.10500000000002</v>
      </c>
      <c r="N12">
        <v>1005.549</v>
      </c>
      <c r="O12">
        <f t="shared" si="4"/>
        <v>2.3614971126075E-2</v>
      </c>
      <c r="P12">
        <v>1</v>
      </c>
    </row>
    <row r="13" spans="1:16" x14ac:dyDescent="0.3">
      <c r="A13" t="s">
        <v>19</v>
      </c>
      <c r="B13">
        <v>2</v>
      </c>
      <c r="C13">
        <v>2</v>
      </c>
      <c r="D13" s="4">
        <v>1.0416666666666666E-2</v>
      </c>
      <c r="E13" s="2">
        <f t="shared" si="5"/>
        <v>0.16020833333333331</v>
      </c>
      <c r="F13" s="3">
        <f t="shared" si="0"/>
        <v>13842</v>
      </c>
      <c r="G13" s="5">
        <v>11.54</v>
      </c>
      <c r="H13">
        <v>33974</v>
      </c>
      <c r="I13">
        <f t="shared" si="1"/>
        <v>2127.0571074609161</v>
      </c>
      <c r="J13">
        <f t="shared" si="2"/>
        <v>-0.71943194319267878</v>
      </c>
      <c r="K13">
        <v>47</v>
      </c>
      <c r="L13">
        <f t="shared" si="3"/>
        <v>-1.2295718649788343</v>
      </c>
      <c r="M13">
        <v>987.12900000000002</v>
      </c>
      <c r="N13">
        <v>1012.668</v>
      </c>
      <c r="O13">
        <f t="shared" si="4"/>
        <v>2.2096256764870901E-2</v>
      </c>
      <c r="P13">
        <v>1</v>
      </c>
    </row>
    <row r="14" spans="1:16" x14ac:dyDescent="0.3">
      <c r="A14" t="s">
        <v>19</v>
      </c>
      <c r="B14">
        <v>2</v>
      </c>
      <c r="C14">
        <v>3</v>
      </c>
      <c r="D14" s="4">
        <v>1.0416666666666666E-2</v>
      </c>
      <c r="E14" s="2">
        <f t="shared" si="5"/>
        <v>0.17062499999999997</v>
      </c>
      <c r="F14" s="3">
        <f t="shared" si="0"/>
        <v>14742</v>
      </c>
      <c r="G14" s="5">
        <v>11.54</v>
      </c>
      <c r="H14">
        <v>36212</v>
      </c>
      <c r="I14">
        <f t="shared" si="1"/>
        <v>2195.9986291434698</v>
      </c>
      <c r="J14">
        <f t="shared" si="2"/>
        <v>-0.25577436056324637</v>
      </c>
      <c r="K14">
        <v>59</v>
      </c>
      <c r="L14">
        <f t="shared" si="3"/>
        <v>1.0339581591867468</v>
      </c>
      <c r="M14">
        <v>967.80700000000002</v>
      </c>
      <c r="N14">
        <v>1007.397</v>
      </c>
      <c r="O14">
        <f t="shared" si="4"/>
        <v>2.6867047737189363E-2</v>
      </c>
      <c r="P14">
        <v>1</v>
      </c>
    </row>
    <row r="15" spans="1:16" x14ac:dyDescent="0.3">
      <c r="A15" t="s">
        <v>19</v>
      </c>
      <c r="B15">
        <v>2</v>
      </c>
      <c r="C15">
        <v>4</v>
      </c>
      <c r="D15" s="4">
        <v>1.0416666666666666E-2</v>
      </c>
      <c r="E15" s="2">
        <f t="shared" si="5"/>
        <v>0.18104166666666663</v>
      </c>
      <c r="F15" s="3">
        <f t="shared" si="0"/>
        <v>15642</v>
      </c>
      <c r="G15" s="5">
        <v>11.54</v>
      </c>
      <c r="H15">
        <v>38131</v>
      </c>
      <c r="I15">
        <f t="shared" si="1"/>
        <v>2253.4343299949965</v>
      </c>
      <c r="J15">
        <f t="shared" si="2"/>
        <v>0.13050226292162809</v>
      </c>
      <c r="K15">
        <v>53</v>
      </c>
      <c r="L15">
        <f t="shared" si="3"/>
        <v>-9.7806852896043725E-2</v>
      </c>
      <c r="M15">
        <v>969.46100000000001</v>
      </c>
      <c r="N15">
        <v>1012.674</v>
      </c>
      <c r="O15">
        <f t="shared" si="4"/>
        <v>2.351965588458825E-2</v>
      </c>
      <c r="P15">
        <v>1</v>
      </c>
    </row>
    <row r="16" spans="1:16" x14ac:dyDescent="0.3">
      <c r="A16" t="s">
        <v>19</v>
      </c>
      <c r="B16">
        <v>2</v>
      </c>
      <c r="C16">
        <v>5</v>
      </c>
      <c r="D16" s="4">
        <v>1.0416666666666666E-2</v>
      </c>
      <c r="E16" s="2">
        <f t="shared" si="5"/>
        <v>0.19145833333333329</v>
      </c>
      <c r="F16" s="3">
        <f t="shared" si="0"/>
        <v>16542</v>
      </c>
      <c r="G16" s="5">
        <v>11.54</v>
      </c>
      <c r="H16">
        <v>35051</v>
      </c>
      <c r="I16">
        <f t="shared" si="1"/>
        <v>2160.5086788994854</v>
      </c>
      <c r="J16">
        <f t="shared" si="2"/>
        <v>-0.49445758275166479</v>
      </c>
      <c r="K16">
        <v>53</v>
      </c>
      <c r="L16">
        <f t="shared" si="3"/>
        <v>-9.7806852896043725E-2</v>
      </c>
      <c r="M16">
        <v>969.31799999999998</v>
      </c>
      <c r="N16">
        <v>1012.522</v>
      </c>
      <c r="O16">
        <f t="shared" si="4"/>
        <v>2.4531259937820297E-2</v>
      </c>
      <c r="P16">
        <v>1</v>
      </c>
    </row>
    <row r="17" spans="1:16" x14ac:dyDescent="0.3">
      <c r="A17" t="s">
        <v>19</v>
      </c>
      <c r="B17">
        <v>2</v>
      </c>
      <c r="C17">
        <v>6</v>
      </c>
      <c r="D17" s="4">
        <v>1.0416666666666666E-2</v>
      </c>
      <c r="E17" s="2">
        <f t="shared" si="5"/>
        <v>0.20187499999999994</v>
      </c>
      <c r="F17" s="3">
        <f t="shared" si="0"/>
        <v>17442</v>
      </c>
      <c r="G17" s="5">
        <v>11.54</v>
      </c>
      <c r="H17">
        <v>36435</v>
      </c>
      <c r="I17">
        <f t="shared" si="1"/>
        <v>2202.749928157983</v>
      </c>
      <c r="J17">
        <f t="shared" si="2"/>
        <v>-0.21036934332136778</v>
      </c>
      <c r="K17">
        <v>55</v>
      </c>
      <c r="L17">
        <f t="shared" si="3"/>
        <v>0.27944815113155314</v>
      </c>
      <c r="M17">
        <v>976.81100000000004</v>
      </c>
      <c r="N17">
        <v>1014.4349999999999</v>
      </c>
      <c r="O17">
        <f t="shared" si="4"/>
        <v>2.4968789828082271E-2</v>
      </c>
      <c r="P17">
        <v>1</v>
      </c>
    </row>
    <row r="18" spans="1:16" x14ac:dyDescent="0.3">
      <c r="A18" t="s">
        <v>19</v>
      </c>
      <c r="B18">
        <v>2</v>
      </c>
      <c r="C18">
        <v>7</v>
      </c>
      <c r="D18" s="4">
        <v>1.0416666666666666E-2</v>
      </c>
      <c r="E18" s="2">
        <f t="shared" si="5"/>
        <v>0.2122916666666666</v>
      </c>
      <c r="F18" s="3">
        <f t="shared" si="0"/>
        <v>18342</v>
      </c>
      <c r="G18" s="5">
        <v>11.54</v>
      </c>
      <c r="H18">
        <v>39024</v>
      </c>
      <c r="I18">
        <f t="shared" si="1"/>
        <v>2279.668510639211</v>
      </c>
      <c r="J18">
        <f t="shared" si="2"/>
        <v>0.30693696414230787</v>
      </c>
      <c r="K18">
        <v>60</v>
      </c>
      <c r="L18">
        <f t="shared" si="3"/>
        <v>1.2225856612005452</v>
      </c>
      <c r="M18">
        <v>973.18200000000002</v>
      </c>
      <c r="N18">
        <v>1027.3130000000001</v>
      </c>
      <c r="O18">
        <f t="shared" si="4"/>
        <v>2.6319616084522837E-2</v>
      </c>
      <c r="P18">
        <v>1</v>
      </c>
    </row>
    <row r="19" spans="1:16" x14ac:dyDescent="0.3">
      <c r="A19" t="s">
        <v>19</v>
      </c>
      <c r="B19">
        <v>2</v>
      </c>
      <c r="C19">
        <v>8</v>
      </c>
      <c r="D19" s="4">
        <v>1.0416666666666666E-2</v>
      </c>
      <c r="E19" s="2">
        <f t="shared" si="5"/>
        <v>0.22270833333333326</v>
      </c>
      <c r="F19" s="3">
        <f t="shared" si="0"/>
        <v>19242</v>
      </c>
      <c r="G19" s="5">
        <v>11.54</v>
      </c>
      <c r="H19">
        <v>38140</v>
      </c>
      <c r="I19">
        <f t="shared" si="1"/>
        <v>2253.7002515862659</v>
      </c>
      <c r="J19">
        <f t="shared" si="2"/>
        <v>0.13229068532902302</v>
      </c>
      <c r="K19">
        <v>57</v>
      </c>
      <c r="L19">
        <f t="shared" si="3"/>
        <v>0.65670315515915001</v>
      </c>
      <c r="M19">
        <v>982.48699999999997</v>
      </c>
      <c r="N19">
        <v>1014.99</v>
      </c>
      <c r="O19">
        <f t="shared" si="4"/>
        <v>2.529173964456035E-2</v>
      </c>
      <c r="P19">
        <v>1</v>
      </c>
    </row>
    <row r="20" spans="1:16" x14ac:dyDescent="0.3">
      <c r="A20" t="s">
        <v>19</v>
      </c>
      <c r="B20">
        <v>2</v>
      </c>
      <c r="C20">
        <v>9</v>
      </c>
      <c r="D20" s="4">
        <v>1.0416666666666666E-2</v>
      </c>
      <c r="E20" s="2">
        <f t="shared" si="5"/>
        <v>0.23312499999999992</v>
      </c>
      <c r="F20" s="3">
        <f t="shared" si="0"/>
        <v>20142</v>
      </c>
      <c r="G20" s="5">
        <v>11.54</v>
      </c>
      <c r="H20">
        <v>36969</v>
      </c>
      <c r="I20">
        <f t="shared" si="1"/>
        <v>2218.8332250081344</v>
      </c>
      <c r="J20">
        <f t="shared" si="2"/>
        <v>-0.10220314164410148</v>
      </c>
      <c r="K20">
        <v>53</v>
      </c>
      <c r="L20">
        <f t="shared" si="3"/>
        <v>-9.7806852896043725E-2</v>
      </c>
      <c r="M20">
        <v>982.63599999999997</v>
      </c>
      <c r="N20">
        <v>1004.293</v>
      </c>
      <c r="O20">
        <f t="shared" si="4"/>
        <v>2.3886427967025642E-2</v>
      </c>
      <c r="P20">
        <v>1</v>
      </c>
    </row>
    <row r="21" spans="1:16" x14ac:dyDescent="0.3">
      <c r="A21" t="s">
        <v>19</v>
      </c>
      <c r="B21">
        <v>2</v>
      </c>
      <c r="C21">
        <v>10</v>
      </c>
      <c r="D21" s="4">
        <v>1.0416666666666666E-2</v>
      </c>
      <c r="E21" s="2">
        <f t="shared" si="5"/>
        <v>0.24354166666666657</v>
      </c>
      <c r="F21" s="3">
        <f t="shared" si="0"/>
        <v>21042</v>
      </c>
      <c r="G21" s="5">
        <v>11.54</v>
      </c>
      <c r="H21">
        <v>35297</v>
      </c>
      <c r="I21">
        <f t="shared" si="1"/>
        <v>2168.0770201263608</v>
      </c>
      <c r="J21">
        <f t="shared" si="2"/>
        <v>-0.44355765028533883</v>
      </c>
      <c r="K21">
        <v>55</v>
      </c>
      <c r="L21">
        <f t="shared" si="3"/>
        <v>0.27944815113155314</v>
      </c>
      <c r="M21">
        <v>990.63900000000001</v>
      </c>
      <c r="N21">
        <v>1017.545</v>
      </c>
      <c r="O21">
        <f t="shared" si="4"/>
        <v>2.5368102465656163E-2</v>
      </c>
      <c r="P21">
        <v>1</v>
      </c>
    </row>
    <row r="22" spans="1:16" x14ac:dyDescent="0.3">
      <c r="A22" t="s">
        <v>19</v>
      </c>
      <c r="B22">
        <v>3</v>
      </c>
      <c r="C22">
        <v>1</v>
      </c>
      <c r="D22" s="4">
        <v>1.0416666666666666E-2</v>
      </c>
      <c r="E22" s="2">
        <f t="shared" ref="E22:E28" si="6">E21+D21</f>
        <v>0.25395833333333323</v>
      </c>
      <c r="F22" s="3">
        <f t="shared" ref="F22:F28" si="7">HOUR(E22)*3600+MINUTE(E22)*60+SECOND(E22)</f>
        <v>21942</v>
      </c>
      <c r="G22" s="5">
        <v>11.54</v>
      </c>
      <c r="H22">
        <v>44863</v>
      </c>
      <c r="I22">
        <f t="shared" si="1"/>
        <v>2444.2744303371501</v>
      </c>
      <c r="J22">
        <f t="shared" si="2"/>
        <v>1.4139734923620584</v>
      </c>
      <c r="K22">
        <v>61</v>
      </c>
      <c r="L22">
        <f t="shared" si="3"/>
        <v>1.4112131632143436</v>
      </c>
      <c r="M22">
        <v>979.33199999999999</v>
      </c>
      <c r="N22">
        <v>1012.047</v>
      </c>
      <c r="O22">
        <f t="shared" si="4"/>
        <v>2.4956281194491729E-2</v>
      </c>
      <c r="P22">
        <v>2</v>
      </c>
    </row>
    <row r="23" spans="1:16" x14ac:dyDescent="0.3">
      <c r="A23" t="s">
        <v>19</v>
      </c>
      <c r="B23">
        <v>3</v>
      </c>
      <c r="C23">
        <v>2</v>
      </c>
      <c r="D23" s="4">
        <v>1.0416666666666666E-2</v>
      </c>
      <c r="E23" s="2">
        <f t="shared" si="6"/>
        <v>0.26437499999999992</v>
      </c>
      <c r="F23" s="3">
        <f t="shared" si="7"/>
        <v>22842</v>
      </c>
      <c r="G23" s="5">
        <v>11.54</v>
      </c>
      <c r="H23">
        <v>38662</v>
      </c>
      <c r="I23">
        <f t="shared" si="1"/>
        <v>2269.0703821609409</v>
      </c>
      <c r="J23">
        <f t="shared" si="2"/>
        <v>0.23566057640521509</v>
      </c>
      <c r="K23">
        <v>61</v>
      </c>
      <c r="L23">
        <f t="shared" si="3"/>
        <v>1.4112131632143436</v>
      </c>
      <c r="M23">
        <v>971.56700000000001</v>
      </c>
      <c r="N23">
        <v>1012.212</v>
      </c>
      <c r="O23">
        <f t="shared" si="4"/>
        <v>2.688325601513818E-2</v>
      </c>
      <c r="P23">
        <v>2</v>
      </c>
    </row>
    <row r="24" spans="1:16" x14ac:dyDescent="0.3">
      <c r="A24" t="s">
        <v>19</v>
      </c>
      <c r="B24">
        <v>3</v>
      </c>
      <c r="C24">
        <v>3</v>
      </c>
      <c r="D24" s="4">
        <v>1.0416666666666666E-2</v>
      </c>
      <c r="E24" s="2">
        <f t="shared" si="6"/>
        <v>0.2747916666666666</v>
      </c>
      <c r="F24" s="3">
        <f t="shared" si="7"/>
        <v>23742</v>
      </c>
      <c r="G24" s="5">
        <v>11.54</v>
      </c>
      <c r="H24">
        <v>32035</v>
      </c>
      <c r="I24">
        <f t="shared" si="1"/>
        <v>2065.466583123532</v>
      </c>
      <c r="J24">
        <f t="shared" si="2"/>
        <v>-1.1336513124523702</v>
      </c>
      <c r="K24">
        <v>59</v>
      </c>
      <c r="L24">
        <f t="shared" si="3"/>
        <v>1.0339581591867468</v>
      </c>
      <c r="M24">
        <v>980.42</v>
      </c>
      <c r="N24">
        <v>1011.208</v>
      </c>
      <c r="O24">
        <f t="shared" si="4"/>
        <v>2.8564974365635289E-2</v>
      </c>
      <c r="P24">
        <v>2</v>
      </c>
    </row>
    <row r="25" spans="1:16" x14ac:dyDescent="0.3">
      <c r="A25" t="s">
        <v>19</v>
      </c>
      <c r="B25">
        <v>3</v>
      </c>
      <c r="C25">
        <v>4</v>
      </c>
      <c r="D25" s="4">
        <v>1.0416666666666666E-2</v>
      </c>
      <c r="E25" s="2">
        <f t="shared" si="6"/>
        <v>0.28520833333333329</v>
      </c>
      <c r="F25" s="3">
        <f t="shared" si="7"/>
        <v>24642</v>
      </c>
      <c r="G25" s="5">
        <v>11.54</v>
      </c>
      <c r="H25">
        <v>33055</v>
      </c>
      <c r="I25">
        <f t="shared" si="1"/>
        <v>2098.0913321397616</v>
      </c>
      <c r="J25">
        <f t="shared" si="2"/>
        <v>-0.9142376428149489</v>
      </c>
      <c r="K25">
        <v>56</v>
      </c>
      <c r="L25">
        <f t="shared" si="3"/>
        <v>0.46807565314535154</v>
      </c>
      <c r="M25">
        <v>975.26900000000001</v>
      </c>
      <c r="N25">
        <v>1018.008</v>
      </c>
      <c r="O25">
        <f t="shared" si="4"/>
        <v>2.6690925767701344E-2</v>
      </c>
      <c r="P25">
        <v>2</v>
      </c>
    </row>
    <row r="26" spans="1:16" x14ac:dyDescent="0.3">
      <c r="A26" t="s">
        <v>19</v>
      </c>
      <c r="B26">
        <v>3</v>
      </c>
      <c r="C26">
        <v>5</v>
      </c>
      <c r="D26" s="4">
        <v>1.0416666666666666E-2</v>
      </c>
      <c r="E26" s="2">
        <f t="shared" si="6"/>
        <v>0.29562499999999997</v>
      </c>
      <c r="F26" s="3">
        <f t="shared" si="7"/>
        <v>25542</v>
      </c>
      <c r="G26" s="5">
        <v>11.54</v>
      </c>
      <c r="H26">
        <v>32423</v>
      </c>
      <c r="I26">
        <f t="shared" si="1"/>
        <v>2077.9371469801486</v>
      </c>
      <c r="J26">
        <f t="shared" si="2"/>
        <v>-1.0497820947346532</v>
      </c>
      <c r="K26">
        <v>57</v>
      </c>
      <c r="L26">
        <f t="shared" si="3"/>
        <v>0.65670315515915001</v>
      </c>
      <c r="M26">
        <v>978.78099999999995</v>
      </c>
      <c r="N26">
        <v>1010.425</v>
      </c>
      <c r="O26">
        <f t="shared" si="4"/>
        <v>2.7431051070451143E-2</v>
      </c>
      <c r="P26">
        <v>2</v>
      </c>
    </row>
    <row r="27" spans="1:16" x14ac:dyDescent="0.3">
      <c r="A27" t="s">
        <v>19</v>
      </c>
      <c r="B27">
        <v>3</v>
      </c>
      <c r="C27">
        <v>6</v>
      </c>
      <c r="D27" s="4">
        <v>1.0416666666666666E-2</v>
      </c>
      <c r="E27" s="2">
        <f t="shared" si="6"/>
        <v>0.30604166666666666</v>
      </c>
      <c r="F27" s="3">
        <f t="shared" si="7"/>
        <v>26442</v>
      </c>
      <c r="G27" s="5">
        <v>11.54</v>
      </c>
      <c r="H27">
        <v>31191</v>
      </c>
      <c r="I27">
        <f t="shared" si="1"/>
        <v>2038.0763910118776</v>
      </c>
      <c r="J27">
        <f t="shared" si="2"/>
        <v>-1.3178606242328963</v>
      </c>
      <c r="K27">
        <v>58</v>
      </c>
      <c r="L27">
        <f t="shared" si="3"/>
        <v>0.84533065717294842</v>
      </c>
      <c r="M27">
        <v>988.68899999999996</v>
      </c>
      <c r="N27">
        <v>1028.991</v>
      </c>
      <c r="O27">
        <f t="shared" si="4"/>
        <v>2.8458207089678212E-2</v>
      </c>
      <c r="P27">
        <v>2</v>
      </c>
    </row>
    <row r="28" spans="1:16" x14ac:dyDescent="0.3">
      <c r="A28" t="s">
        <v>19</v>
      </c>
      <c r="B28">
        <v>3</v>
      </c>
      <c r="C28">
        <v>7</v>
      </c>
      <c r="D28" s="4">
        <v>1.0416666666666666E-2</v>
      </c>
      <c r="E28" s="2">
        <f t="shared" si="6"/>
        <v>0.31645833333333334</v>
      </c>
      <c r="F28" s="3">
        <f t="shared" si="7"/>
        <v>27342</v>
      </c>
      <c r="G28" s="5">
        <v>11.54</v>
      </c>
      <c r="H28">
        <v>32587</v>
      </c>
      <c r="I28">
        <f t="shared" si="1"/>
        <v>2083.1857644482884</v>
      </c>
      <c r="J28">
        <f t="shared" si="2"/>
        <v>-1.0144831743158402</v>
      </c>
      <c r="K28">
        <v>58</v>
      </c>
      <c r="L28">
        <f t="shared" si="3"/>
        <v>0.84533065717294842</v>
      </c>
      <c r="M28">
        <v>984.18</v>
      </c>
      <c r="N28">
        <v>1019.924</v>
      </c>
      <c r="O28">
        <f t="shared" si="4"/>
        <v>2.7841972132216803E-2</v>
      </c>
      <c r="P28">
        <v>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R29</vt:lpstr>
      <vt:lpstr>R54</vt:lpstr>
      <vt:lpstr>R34</vt:lpstr>
      <vt:lpstr>R5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FastRun</dc:creator>
  <cp:lastModifiedBy>edith invernizzi</cp:lastModifiedBy>
  <dcterms:created xsi:type="dcterms:W3CDTF">2020-02-13T12:35:09Z</dcterms:created>
  <dcterms:modified xsi:type="dcterms:W3CDTF">2021-02-23T17:53:00Z</dcterms:modified>
</cp:coreProperties>
</file>