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60" windowWidth="20730" windowHeight="8670" activeTab="1"/>
  </bookViews>
  <sheets>
    <sheet name="Overview" sheetId="9" r:id="rId1"/>
    <sheet name="DNA Library Prep" sheetId="7" r:id="rId2"/>
    <sheet name="RNA Library Prep" sheetId="8" r:id="rId3"/>
  </sheets>
  <calcPr calcId="145621"/>
</workbook>
</file>

<file path=xl/calcChain.xml><?xml version="1.0" encoding="utf-8"?>
<calcChain xmlns="http://schemas.openxmlformats.org/spreadsheetml/2006/main">
  <c r="C10" i="7" l="1"/>
  <c r="C8" i="7"/>
  <c r="C13" i="7"/>
  <c r="H13" i="8"/>
  <c r="F11" i="8"/>
  <c r="D9" i="8"/>
  <c r="H15" i="8" l="1"/>
  <c r="F15" i="8"/>
  <c r="D15" i="8"/>
  <c r="C30" i="7" l="1"/>
  <c r="C31" i="7"/>
  <c r="F19" i="8" l="1"/>
  <c r="F21" i="8" s="1"/>
  <c r="H19" i="8"/>
  <c r="H21" i="8" s="1"/>
  <c r="H23" i="8" s="1"/>
  <c r="D19" i="8"/>
  <c r="D21" i="8" s="1"/>
  <c r="D23" i="8" l="1"/>
  <c r="D22" i="8"/>
  <c r="H22" i="8"/>
  <c r="F22" i="8" l="1"/>
  <c r="F23" i="8" l="1"/>
  <c r="C11" i="7"/>
  <c r="C14" i="7" l="1"/>
  <c r="C19" i="7" s="1"/>
  <c r="C21" i="7" l="1"/>
  <c r="C23" i="7" s="1"/>
  <c r="C32" i="7"/>
  <c r="C33" i="7" s="1"/>
  <c r="C25" i="7" l="1"/>
  <c r="C27" i="7" s="1"/>
  <c r="C26" i="7" l="1"/>
</calcChain>
</file>

<file path=xl/sharedStrings.xml><?xml version="1.0" encoding="utf-8"?>
<sst xmlns="http://schemas.openxmlformats.org/spreadsheetml/2006/main" count="71" uniqueCount="59">
  <si>
    <t>ng</t>
  </si>
  <si>
    <t>bp</t>
  </si>
  <si>
    <t>pmol</t>
  </si>
  <si>
    <t>Adapter:insert molar ratio</t>
  </si>
  <si>
    <t>Dilution factor</t>
  </si>
  <si>
    <t>Input into library construction</t>
  </si>
  <si>
    <t>Mode size of fragmented DNA</t>
  </si>
  <si>
    <t>Number of libraries per index</t>
  </si>
  <si>
    <t>Moles of adapter used</t>
  </si>
  <si>
    <t>Moles of insert DNA</t>
  </si>
  <si>
    <t>Moles of adapter needed per library</t>
  </si>
  <si>
    <t>X</t>
  </si>
  <si>
    <t>Notes:</t>
  </si>
  <si>
    <t>Adapter Stock Concentration to use</t>
  </si>
  <si>
    <r>
      <rPr>
        <b/>
        <sz val="11"/>
        <color theme="1"/>
        <rFont val="Calibri"/>
        <family val="2"/>
      </rPr>
      <t>µ</t>
    </r>
    <r>
      <rPr>
        <b/>
        <sz val="11"/>
        <color theme="1"/>
        <rFont val="Imago"/>
      </rPr>
      <t>L</t>
    </r>
  </si>
  <si>
    <r>
      <rPr>
        <sz val="11"/>
        <color theme="1"/>
        <rFont val="Calibri"/>
        <family val="2"/>
      </rPr>
      <t>µ</t>
    </r>
    <r>
      <rPr>
        <sz val="11"/>
        <color theme="1"/>
        <rFont val="Imago"/>
      </rPr>
      <t>M</t>
    </r>
  </si>
  <si>
    <r>
      <rPr>
        <b/>
        <sz val="11"/>
        <color theme="1"/>
        <rFont val="Calibri"/>
        <family val="2"/>
      </rPr>
      <t>µ</t>
    </r>
    <r>
      <rPr>
        <b/>
        <sz val="11"/>
        <color theme="1"/>
        <rFont val="Imago"/>
      </rPr>
      <t>M</t>
    </r>
  </si>
  <si>
    <r>
      <rPr>
        <sz val="11"/>
        <color theme="1"/>
        <rFont val="Calibri"/>
        <family val="2"/>
      </rPr>
      <t>µ</t>
    </r>
    <r>
      <rPr>
        <sz val="11"/>
        <color theme="1"/>
        <rFont val="Imago"/>
      </rPr>
      <t>L</t>
    </r>
  </si>
  <si>
    <t>Volume of Adapter used per ligation reaction</t>
  </si>
  <si>
    <t>Volume of Adapter to use per ligation reaction</t>
  </si>
  <si>
    <t>KAPA Single-Indexed Adapter Kit Calculator:</t>
  </si>
  <si>
    <t>DNA Library Construction</t>
  </si>
  <si>
    <t>Library Construction for RNA-Seq</t>
  </si>
  <si>
    <t>Kit</t>
  </si>
  <si>
    <t>Workflow</t>
  </si>
  <si>
    <t>Total RNA</t>
  </si>
  <si>
    <t>mRNA Capture</t>
  </si>
  <si>
    <t>With RiboErase</t>
  </si>
  <si>
    <t>Input into RiboErase</t>
  </si>
  <si>
    <t>Input into mRNA Capture</t>
  </si>
  <si>
    <t>nM</t>
  </si>
  <si>
    <t>µM</t>
  </si>
  <si>
    <t>Dilution factor (X)</t>
  </si>
  <si>
    <t>KAPA Single-Indexed Adapter Concentration to use</t>
  </si>
  <si>
    <t>KAPA Stranded RNA-Seq Library Preparation Kit</t>
  </si>
  <si>
    <r>
      <t>KAPA Single-Indexed Adapter Kits for Illumina</t>
    </r>
    <r>
      <rPr>
        <b/>
        <sz val="18"/>
        <color theme="1"/>
        <rFont val="Calibri"/>
        <family val="2"/>
      </rPr>
      <t>™</t>
    </r>
    <r>
      <rPr>
        <b/>
        <sz val="18"/>
        <color theme="1"/>
        <rFont val="Imago"/>
      </rPr>
      <t xml:space="preserve"> platforms</t>
    </r>
  </si>
  <si>
    <t xml:space="preserve">KAPA Single-Indexed Adapter Kits contain high-quality, ready-to-use adapters for Illumina library construction. Each adapter includes a single, 6-nt index (barcode) for multiplexed sequencing applications. KAPA Single-Indexed Adapters are compatible with KAPA library preparation kits for DNA and RNA sequencing applications. 
</t>
  </si>
  <si>
    <t>- The most appropriate Adapter Stock Concentration for your application</t>
  </si>
  <si>
    <t>- The factor by which that KAPA Single-Indexed Adapter stock should be diluted</t>
  </si>
  <si>
    <t>- The number of libraries that can be prepared from the kit concentration and configuration (12 or 24 adapters) you have selected</t>
  </si>
  <si>
    <r>
      <rPr>
        <b/>
        <sz val="11"/>
        <color theme="0"/>
        <rFont val="Calibri"/>
        <family val="2"/>
      </rPr>
      <t>µ</t>
    </r>
    <r>
      <rPr>
        <b/>
        <sz val="11"/>
        <color theme="0"/>
        <rFont val="Imago"/>
      </rPr>
      <t>M</t>
    </r>
  </si>
  <si>
    <r>
      <rPr>
        <b/>
        <sz val="11"/>
        <color theme="1"/>
        <rFont val="Imago"/>
      </rPr>
      <t xml:space="preserve">KAPA Single-Indexed Adapters are available in two concentrations, namely 30 </t>
    </r>
    <r>
      <rPr>
        <b/>
        <sz val="11"/>
        <color theme="1"/>
        <rFont val="Calibri"/>
        <family val="2"/>
      </rPr>
      <t>µ</t>
    </r>
    <r>
      <rPr>
        <b/>
        <sz val="11"/>
        <color theme="1"/>
        <rFont val="Imago"/>
      </rPr>
      <t xml:space="preserve">M and 1.5 </t>
    </r>
    <r>
      <rPr>
        <b/>
        <sz val="11"/>
        <color theme="1"/>
        <rFont val="Calibri"/>
        <family val="2"/>
      </rPr>
      <t>µ</t>
    </r>
    <r>
      <rPr>
        <b/>
        <sz val="11"/>
        <color theme="1"/>
        <rFont val="Imago"/>
      </rPr>
      <t>M.</t>
    </r>
    <r>
      <rPr>
        <sz val="11"/>
        <color theme="1"/>
        <rFont val="Imago"/>
      </rPr>
      <t xml:space="preserve"> Based on your library construction kit and workflow, DNA or RNA input, as well as fragment (insert) length and desired adapter:insert molar ratio (for DNA applications only), this calculator is designed to return the following:</t>
    </r>
  </si>
  <si>
    <t xml:space="preserve">       </t>
  </si>
  <si>
    <r>
      <t xml:space="preserve">To confirm </t>
    </r>
    <r>
      <rPr>
        <b/>
        <u/>
        <sz val="11"/>
        <color theme="1"/>
        <rFont val="Imago"/>
      </rPr>
      <t>actual</t>
    </r>
    <r>
      <rPr>
        <b/>
        <sz val="11"/>
        <color theme="1"/>
        <rFont val="Imago"/>
      </rPr>
      <t xml:space="preserve"> adapter:insert molar ratio:</t>
    </r>
  </si>
  <si>
    <r>
      <rPr>
        <b/>
        <u/>
        <sz val="11"/>
        <color rgb="FF0033CC"/>
        <rFont val="Imago"/>
      </rPr>
      <t xml:space="preserve">Actual </t>
    </r>
    <r>
      <rPr>
        <b/>
        <sz val="11"/>
        <color rgb="FF0033CC"/>
        <rFont val="Imago"/>
      </rPr>
      <t>adapter:insert molar ratio</t>
    </r>
  </si>
  <si>
    <r>
      <rPr>
        <sz val="11"/>
        <color theme="1"/>
        <rFont val="Imago"/>
      </rPr>
      <t xml:space="preserve">(Default = 5 </t>
    </r>
    <r>
      <rPr>
        <sz val="11"/>
        <color theme="1"/>
        <rFont val="Calibri"/>
        <family val="2"/>
      </rPr>
      <t>µ</t>
    </r>
    <r>
      <rPr>
        <sz val="9.9"/>
        <color theme="1"/>
        <rFont val="Imago"/>
      </rPr>
      <t>l. May be increased up to 10 µl if needed)</t>
    </r>
  </si>
  <si>
    <t>Most fields are set to round down to a single decimal, but this degree of precision is not required in practice. Rounding may be adjusted for higher resolution, or to facilitate pipetting. The calculated Adapter Stock Concentration may not fully correspond to recommendations in the Technical Data Sheet (TDS) supplied with your library preparation kit, as a result of rounding differences.</t>
  </si>
  <si>
    <r>
      <rPr>
        <b/>
        <sz val="12"/>
        <color theme="1"/>
        <rFont val="Imago"/>
      </rPr>
      <t xml:space="preserve">Instructions:   </t>
    </r>
    <r>
      <rPr>
        <sz val="12"/>
        <color theme="1"/>
        <rFont val="Imago"/>
      </rPr>
      <t>Enter the appropriate values in the yellow and orange cells. Refer to the Notes for additional instructions.  If a cell turns red, the entered or calculated value(s) are either out of range or suboptimal.</t>
    </r>
  </si>
  <si>
    <t xml:space="preserve">For KAPA Hyper Prep and KAPA HyperPlus Kits, refer to Table 2 in the KAPA Single-Indexed Adapter Kit Technical Data Sheet for guidelines on adapter:insert molar ratios. For the KAPA HTP and LTP Library Preparation Kits, use "10" as the default value. </t>
  </si>
  <si>
    <t>With both kits, low-input and challenging samples may benefit from higher adapter:insert molar ratios. Refer to Important Parameters in your TDS for details.</t>
  </si>
  <si>
    <r>
      <rPr>
        <b/>
        <sz val="11"/>
        <color rgb="FF0033CC"/>
        <rFont val="Imago"/>
      </rPr>
      <t>If the calculated Adapter Stock Concentration exceeds 30 µM,</t>
    </r>
    <r>
      <rPr>
        <sz val="11"/>
        <color theme="1"/>
        <rFont val="Imago"/>
      </rPr>
      <t xml:space="preserve"> the volume of adapter added to the ligation reaction must be increased and the volume of water included in the reaction decreased proportionally. To achieve a practical solution (calculated Adapter Stock Concentration ≤30 µM):</t>
    </r>
  </si>
  <si>
    <r>
      <t xml:space="preserve">Enter </t>
    </r>
    <r>
      <rPr>
        <b/>
        <u/>
        <sz val="11"/>
        <color rgb="FFFF6600"/>
        <rFont val="Imago"/>
      </rPr>
      <t xml:space="preserve">actual </t>
    </r>
    <r>
      <rPr>
        <b/>
        <sz val="11"/>
        <color rgb="FFFF6600"/>
        <rFont val="Imago"/>
      </rPr>
      <t>Adapter Stock Concentration used</t>
    </r>
  </si>
  <si>
    <r>
      <rPr>
        <b/>
        <sz val="12"/>
        <color theme="1"/>
        <rFont val="Imago"/>
      </rPr>
      <t xml:space="preserve">Instructions: </t>
    </r>
    <r>
      <rPr>
        <sz val="12"/>
        <color theme="1"/>
        <rFont val="Imago"/>
      </rPr>
      <t xml:space="preserve">Select your RNA-Seq library construction worfkflow and enter your input RNA amount in the appropriate yellow block. </t>
    </r>
  </si>
  <si>
    <r>
      <t xml:space="preserve">Total number of libraries with Set A + B </t>
    </r>
    <r>
      <rPr>
        <sz val="11"/>
        <color theme="1"/>
        <rFont val="Imago"/>
      </rPr>
      <t>(24 adapters)</t>
    </r>
  </si>
  <si>
    <r>
      <t xml:space="preserve">Total number of libraries with Set A </t>
    </r>
    <r>
      <rPr>
        <u/>
        <sz val="11"/>
        <color theme="1"/>
        <rFont val="Imago"/>
      </rPr>
      <t>or</t>
    </r>
    <r>
      <rPr>
        <b/>
        <sz val="11"/>
        <color theme="1"/>
        <rFont val="Imago"/>
      </rPr>
      <t xml:space="preserve"> B </t>
    </r>
    <r>
      <rPr>
        <sz val="11"/>
        <color theme="1"/>
        <rFont val="Imago"/>
      </rPr>
      <t>(12 adapters)</t>
    </r>
  </si>
  <si>
    <t>KAPA Single-Indexed Adapter Kits contain 40 uL of each index, which is sufficient for 8 libraries at the standard 5 uL adapter per ligation reaction. Kits contain a 10% overage, which is more than sufficient for for manual pipetting, but may not support all pre-mixing strategies and/or automated methods. For such workflows, the number of libraries that can be prepared per index or kit will be lower.</t>
  </si>
  <si>
    <r>
      <t xml:space="preserve">- First, reduce the </t>
    </r>
    <r>
      <rPr>
        <b/>
        <sz val="11"/>
        <color theme="1"/>
        <rFont val="Imago"/>
      </rPr>
      <t>adapter:insert molar ratio</t>
    </r>
    <r>
      <rPr>
        <sz val="11"/>
        <color theme="1"/>
        <rFont val="Imago"/>
      </rPr>
      <t xml:space="preserve"> slightly, as rounding my cause the stock concentration to exceed 30 </t>
    </r>
    <r>
      <rPr>
        <sz val="11"/>
        <color theme="1"/>
        <rFont val="Calibri"/>
        <family val="2"/>
      </rPr>
      <t>µ</t>
    </r>
    <r>
      <rPr>
        <sz val="9.9"/>
        <color theme="1"/>
        <rFont val="Imago"/>
      </rPr>
      <t>M.</t>
    </r>
  </si>
  <si>
    <r>
      <t xml:space="preserve">- If an appropriately reduced adapter:insert molar ratio and adapter volume of 10 </t>
    </r>
    <r>
      <rPr>
        <sz val="11"/>
        <color theme="1"/>
        <rFont val="Calibri"/>
        <family val="2"/>
      </rPr>
      <t>µ</t>
    </r>
    <r>
      <rPr>
        <sz val="11"/>
        <color theme="1"/>
        <rFont val="Imago"/>
      </rPr>
      <t xml:space="preserve">L does not return a stock concentration of 
  30 </t>
    </r>
    <r>
      <rPr>
        <sz val="11"/>
        <color theme="1"/>
        <rFont val="Calibri"/>
        <family val="2"/>
      </rPr>
      <t>µ</t>
    </r>
    <r>
      <rPr>
        <sz val="11"/>
        <color theme="1"/>
        <rFont val="Imago"/>
      </rPr>
      <t>M or less, the input into library construction has to be reduced for that fragment length.</t>
    </r>
  </si>
  <si>
    <r>
      <t xml:space="preserve">- If you end up having to adjust the adapter: insert molar ratio to a value that is well out of the recommended range, </t>
    </r>
    <r>
      <rPr>
        <b/>
        <sz val="11"/>
        <color theme="1"/>
        <rFont val="Imago"/>
      </rPr>
      <t xml:space="preserve">increase the
   volume of adapter used per ligation reaction (cell C16), up to a maximum of 10 </t>
    </r>
    <r>
      <rPr>
        <b/>
        <sz val="11"/>
        <color theme="1"/>
        <rFont val="Calibri"/>
        <family val="2"/>
      </rPr>
      <t>µ</t>
    </r>
    <r>
      <rPr>
        <b/>
        <sz val="11"/>
        <color theme="1"/>
        <rFont val="Imago"/>
      </rPr>
      <t>L</t>
    </r>
    <r>
      <rPr>
        <sz val="11"/>
        <color theme="1"/>
        <rFont val="Imago"/>
      </rPr>
      <t xml:space="preserve">. The amount of water in the ligation
   reaction has to be reduced accordingly..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</si>
</sst>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0.0"/>
    <numFmt numFmtId="165" formatCode="#,##0.0"/>
    <numFmt numFmtId="166" formatCode="_(* #,##0.0_);_(* \(#,##0.0\);_(* &quot;-&quot;??_);_(@_)"/>
  </numFmts>
  <fonts count="30" x14ac:knownFonts="1">
    <font>
      <sz val="11"/>
      <color theme="1"/>
      <name val="Calibri"/>
      <family val="2"/>
      <scheme val="minor"/>
    </font>
    <font>
      <sz val="11"/>
      <color theme="1"/>
      <name val="Calibri"/>
      <family val="2"/>
    </font>
    <font>
      <sz val="11"/>
      <color theme="1"/>
      <name val="Imago"/>
    </font>
    <font>
      <b/>
      <sz val="11"/>
      <color theme="1"/>
      <name val="Imago"/>
    </font>
    <font>
      <b/>
      <sz val="11"/>
      <name val="Imago"/>
    </font>
    <font>
      <i/>
      <sz val="11"/>
      <color theme="1"/>
      <name val="Imago"/>
    </font>
    <font>
      <b/>
      <sz val="11"/>
      <color rgb="FF0033CC"/>
      <name val="Imago"/>
    </font>
    <font>
      <b/>
      <sz val="11"/>
      <color theme="0"/>
      <name val="Imago"/>
    </font>
    <font>
      <b/>
      <sz val="11"/>
      <color rgb="FFFF0000"/>
      <name val="Imago"/>
    </font>
    <font>
      <i/>
      <sz val="11"/>
      <color theme="1"/>
      <name val="Minion"/>
      <family val="1"/>
    </font>
    <font>
      <b/>
      <sz val="11"/>
      <color theme="1"/>
      <name val="Calibri"/>
      <family val="2"/>
    </font>
    <font>
      <b/>
      <sz val="18"/>
      <color theme="1"/>
      <name val="Imago"/>
    </font>
    <font>
      <i/>
      <sz val="11"/>
      <color theme="0" tint="-0.499984740745262"/>
      <name val="Minion"/>
      <family val="1"/>
    </font>
    <font>
      <sz val="11"/>
      <color theme="1"/>
      <name val="Calibri"/>
      <family val="2"/>
      <scheme val="minor"/>
    </font>
    <font>
      <sz val="11"/>
      <name val="Imago"/>
    </font>
    <font>
      <i/>
      <sz val="14"/>
      <color theme="1"/>
      <name val="Minion"/>
      <family val="1"/>
    </font>
    <font>
      <b/>
      <sz val="18"/>
      <color theme="1"/>
      <name val="Calibri"/>
      <family val="2"/>
    </font>
    <font>
      <sz val="12"/>
      <color theme="1"/>
      <name val="Imago"/>
    </font>
    <font>
      <b/>
      <sz val="11"/>
      <color rgb="FF0033CC"/>
      <name val="Calibri"/>
      <family val="2"/>
    </font>
    <font>
      <b/>
      <sz val="11"/>
      <color theme="0"/>
      <name val="Calibri"/>
      <family val="2"/>
    </font>
    <font>
      <u/>
      <sz val="11"/>
      <color theme="1"/>
      <name val="Imago"/>
    </font>
    <font>
      <sz val="11"/>
      <color theme="0"/>
      <name val="Imago"/>
    </font>
    <font>
      <sz val="13"/>
      <color theme="1"/>
      <name val="Imago"/>
    </font>
    <font>
      <b/>
      <i/>
      <sz val="14"/>
      <color theme="1"/>
      <name val="Minion"/>
      <family val="1"/>
    </font>
    <font>
      <b/>
      <u/>
      <sz val="11"/>
      <color theme="1"/>
      <name val="Imago"/>
    </font>
    <font>
      <b/>
      <u/>
      <sz val="11"/>
      <color rgb="FF0033CC"/>
      <name val="Imago"/>
    </font>
    <font>
      <sz val="9.9"/>
      <color theme="1"/>
      <name val="Imago"/>
    </font>
    <font>
      <b/>
      <sz val="12"/>
      <color theme="1"/>
      <name val="Imago"/>
    </font>
    <font>
      <b/>
      <sz val="11"/>
      <color rgb="FFFF6600"/>
      <name val="Imago"/>
    </font>
    <font>
      <b/>
      <u/>
      <sz val="11"/>
      <color rgb="FFFF6600"/>
      <name val="Imago"/>
    </font>
  </fonts>
  <fills count="8">
    <fill>
      <patternFill patternType="none"/>
    </fill>
    <fill>
      <patternFill patternType="gray125"/>
    </fill>
    <fill>
      <patternFill patternType="solid">
        <fgColor rgb="FF0033CC"/>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00FFFF"/>
        <bgColor indexed="64"/>
      </patternFill>
    </fill>
    <fill>
      <patternFill patternType="solid">
        <fgColor rgb="FFFF6600"/>
        <bgColor indexed="64"/>
      </patternFill>
    </fill>
  </fills>
  <borders count="1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medium">
        <color indexed="64"/>
      </bottom>
      <diagonal/>
    </border>
  </borders>
  <cellStyleXfs count="2">
    <xf numFmtId="0" fontId="0" fillId="0" borderId="0"/>
    <xf numFmtId="43" fontId="13" fillId="0" borderId="0" applyFont="0" applyFill="0" applyBorder="0" applyAlignment="0" applyProtection="0"/>
  </cellStyleXfs>
  <cellXfs count="100">
    <xf numFmtId="0" fontId="0" fillId="0" borderId="0" xfId="0"/>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0" xfId="0" applyFont="1" applyFill="1" applyBorder="1" applyAlignment="1">
      <alignment vertical="center"/>
    </xf>
    <xf numFmtId="0" fontId="2" fillId="4" borderId="0" xfId="0" applyFont="1" applyFill="1" applyAlignment="1">
      <alignment vertical="center"/>
    </xf>
    <xf numFmtId="0" fontId="2" fillId="4" borderId="0" xfId="0" applyFont="1" applyFill="1" applyAlignment="1">
      <alignment horizontal="center" vertical="center"/>
    </xf>
    <xf numFmtId="0" fontId="9" fillId="4" borderId="0" xfId="0" applyFont="1" applyFill="1" applyAlignment="1">
      <alignment horizontal="center" vertical="center"/>
    </xf>
    <xf numFmtId="0" fontId="11" fillId="4" borderId="0" xfId="0" applyFont="1" applyFill="1" applyAlignment="1">
      <alignment vertical="center"/>
    </xf>
    <xf numFmtId="0" fontId="3" fillId="4" borderId="0" xfId="0" applyFont="1" applyFill="1" applyAlignment="1">
      <alignment vertical="center"/>
    </xf>
    <xf numFmtId="0" fontId="3" fillId="4" borderId="0" xfId="0" applyFont="1" applyFill="1" applyAlignment="1">
      <alignment vertical="center" wrapText="1"/>
    </xf>
    <xf numFmtId="0" fontId="12" fillId="4" borderId="0" xfId="0" applyFont="1" applyFill="1" applyAlignment="1">
      <alignment vertical="center"/>
    </xf>
    <xf numFmtId="2" fontId="12" fillId="4" borderId="0" xfId="0" applyNumberFormat="1" applyFont="1" applyFill="1" applyAlignment="1">
      <alignment horizontal="center" vertical="center" wrapText="1"/>
    </xf>
    <xf numFmtId="0" fontId="2" fillId="4" borderId="0" xfId="0" quotePrefix="1" applyFont="1" applyFill="1" applyAlignment="1">
      <alignment horizontal="center" vertical="center"/>
    </xf>
    <xf numFmtId="0" fontId="6" fillId="4" borderId="0" xfId="0" applyFont="1" applyFill="1" applyAlignment="1">
      <alignment vertical="center"/>
    </xf>
    <xf numFmtId="164" fontId="12" fillId="4" borderId="0" xfId="0" applyNumberFormat="1" applyFont="1" applyFill="1" applyAlignment="1">
      <alignment horizontal="center" vertical="center"/>
    </xf>
    <xf numFmtId="164" fontId="3" fillId="4" borderId="0" xfId="0" applyNumberFormat="1" applyFont="1" applyFill="1" applyAlignment="1">
      <alignment horizontal="center" vertical="center"/>
    </xf>
    <xf numFmtId="164" fontId="3" fillId="4" borderId="0" xfId="0" applyNumberFormat="1" applyFont="1" applyFill="1" applyBorder="1" applyAlignment="1">
      <alignment horizontal="center" vertical="center"/>
    </xf>
    <xf numFmtId="0" fontId="2" fillId="4" borderId="0" xfId="0" applyFont="1" applyFill="1" applyBorder="1" applyAlignment="1">
      <alignment horizontal="center" vertical="center"/>
    </xf>
    <xf numFmtId="0" fontId="8" fillId="4" borderId="0" xfId="0" applyFont="1" applyFill="1" applyAlignment="1">
      <alignment vertical="center"/>
    </xf>
    <xf numFmtId="0" fontId="5" fillId="4" borderId="0" xfId="0" applyFont="1" applyFill="1" applyAlignment="1">
      <alignment horizontal="center" vertical="center"/>
    </xf>
    <xf numFmtId="0" fontId="3" fillId="4" borderId="0" xfId="0" applyFont="1" applyFill="1" applyAlignment="1">
      <alignment horizontal="center" vertical="center"/>
    </xf>
    <xf numFmtId="0" fontId="2" fillId="4" borderId="0" xfId="0" quotePrefix="1" applyFont="1" applyFill="1" applyAlignment="1">
      <alignment vertical="center"/>
    </xf>
    <xf numFmtId="0" fontId="3" fillId="4" borderId="0" xfId="0" applyFont="1" applyFill="1" applyAlignment="1">
      <alignment horizontal="left" vertical="center" indent="1"/>
    </xf>
    <xf numFmtId="0" fontId="12" fillId="4" borderId="0" xfId="0" applyFont="1" applyFill="1" applyAlignment="1">
      <alignment horizontal="left" vertical="center" indent="1"/>
    </xf>
    <xf numFmtId="0" fontId="2" fillId="4" borderId="0" xfId="0" applyFont="1" applyFill="1" applyAlignment="1">
      <alignment horizontal="left" vertical="center" indent="1"/>
    </xf>
    <xf numFmtId="0" fontId="8" fillId="4" borderId="0" xfId="0" quotePrefix="1" applyFont="1" applyFill="1" applyAlignment="1">
      <alignment horizontal="left" vertical="center" indent="1"/>
    </xf>
    <xf numFmtId="0" fontId="12" fillId="4" borderId="0" xfId="0" quotePrefix="1" applyFont="1" applyFill="1" applyAlignment="1">
      <alignment horizontal="left" vertical="center" indent="1"/>
    </xf>
    <xf numFmtId="3" fontId="4" fillId="5" borderId="4" xfId="0" applyNumberFormat="1" applyFont="1" applyFill="1" applyBorder="1" applyAlignment="1">
      <alignment horizontal="center" vertical="center" wrapText="1"/>
    </xf>
    <xf numFmtId="164" fontId="3" fillId="5" borderId="4" xfId="0" applyNumberFormat="1" applyFont="1" applyFill="1" applyBorder="1" applyAlignment="1">
      <alignment horizontal="center" vertical="center"/>
    </xf>
    <xf numFmtId="0" fontId="15" fillId="4" borderId="0" xfId="0" applyFont="1" applyFill="1" applyAlignment="1">
      <alignment vertical="center"/>
    </xf>
    <xf numFmtId="0" fontId="15" fillId="4" borderId="0" xfId="0" applyFont="1" applyFill="1" applyAlignment="1">
      <alignment horizontal="center" vertical="center"/>
    </xf>
    <xf numFmtId="0" fontId="14" fillId="4" borderId="0" xfId="0" applyFont="1" applyFill="1" applyAlignment="1">
      <alignment horizontal="center" vertical="center"/>
    </xf>
    <xf numFmtId="0" fontId="14" fillId="4" borderId="0" xfId="0" applyFont="1" applyFill="1" applyAlignment="1">
      <alignment vertical="center"/>
    </xf>
    <xf numFmtId="3" fontId="7" fillId="4" borderId="0" xfId="0" applyNumberFormat="1" applyFont="1" applyFill="1" applyBorder="1" applyAlignment="1">
      <alignment horizontal="center" vertical="center" wrapText="1"/>
    </xf>
    <xf numFmtId="0" fontId="3" fillId="4" borderId="0" xfId="0" applyFont="1" applyFill="1" applyBorder="1" applyAlignment="1">
      <alignment vertical="center"/>
    </xf>
    <xf numFmtId="0" fontId="2" fillId="4" borderId="0" xfId="0" applyFont="1" applyFill="1" applyBorder="1" applyAlignment="1">
      <alignment vertical="center"/>
    </xf>
    <xf numFmtId="0" fontId="3" fillId="4" borderId="0" xfId="0" applyFont="1" applyFill="1" applyBorder="1" applyAlignment="1">
      <alignment horizontal="left" vertical="center" indent="1"/>
    </xf>
    <xf numFmtId="3" fontId="3" fillId="4" borderId="0" xfId="0" applyNumberFormat="1" applyFont="1" applyFill="1" applyBorder="1" applyAlignment="1">
      <alignment horizontal="center" vertical="center"/>
    </xf>
    <xf numFmtId="0" fontId="3" fillId="4" borderId="6" xfId="0" applyFont="1" applyFill="1" applyBorder="1" applyAlignment="1">
      <alignment horizontal="left" vertical="center" indent="1"/>
    </xf>
    <xf numFmtId="0" fontId="3" fillId="4" borderId="7" xfId="0" applyFont="1" applyFill="1" applyBorder="1" applyAlignment="1">
      <alignment horizontal="left" vertical="center" indent="1"/>
    </xf>
    <xf numFmtId="0" fontId="3" fillId="4" borderId="8" xfId="0" applyFont="1" applyFill="1" applyBorder="1" applyAlignment="1">
      <alignment horizontal="left" vertical="center" indent="1"/>
    </xf>
    <xf numFmtId="3" fontId="3" fillId="4" borderId="6" xfId="0" applyNumberFormat="1" applyFont="1" applyFill="1" applyBorder="1" applyAlignment="1">
      <alignment horizontal="center" vertical="center"/>
    </xf>
    <xf numFmtId="3" fontId="3" fillId="4" borderId="7" xfId="0" applyNumberFormat="1" applyFont="1" applyFill="1" applyBorder="1" applyAlignment="1">
      <alignment horizontal="center" vertical="center"/>
    </xf>
    <xf numFmtId="3" fontId="3" fillId="4" borderId="8" xfId="0" applyNumberFormat="1" applyFont="1" applyFill="1" applyBorder="1" applyAlignment="1">
      <alignment horizontal="center" vertical="center"/>
    </xf>
    <xf numFmtId="0" fontId="3" fillId="3" borderId="0" xfId="0" applyFont="1" applyFill="1" applyBorder="1" applyAlignment="1">
      <alignment horizontal="left" vertical="center" indent="1"/>
    </xf>
    <xf numFmtId="0" fontId="3" fillId="3" borderId="0" xfId="0" applyFont="1" applyFill="1" applyAlignment="1">
      <alignment horizontal="left" vertical="center" indent="1"/>
    </xf>
    <xf numFmtId="0" fontId="3" fillId="4" borderId="9" xfId="0" applyFont="1" applyFill="1" applyBorder="1" applyAlignment="1">
      <alignment horizontal="left" vertical="center" indent="1"/>
    </xf>
    <xf numFmtId="0" fontId="3" fillId="4" borderId="11" xfId="0" applyFont="1" applyFill="1" applyBorder="1" applyAlignment="1">
      <alignment horizontal="left" vertical="center" indent="1"/>
    </xf>
    <xf numFmtId="0" fontId="3" fillId="4" borderId="13" xfId="0" applyFont="1" applyFill="1" applyBorder="1" applyAlignment="1">
      <alignment horizontal="left" vertical="center" indent="1"/>
    </xf>
    <xf numFmtId="3" fontId="4" fillId="4" borderId="15" xfId="0" applyNumberFormat="1" applyFont="1" applyFill="1" applyBorder="1" applyAlignment="1">
      <alignment horizontal="center" vertical="center" wrapText="1"/>
    </xf>
    <xf numFmtId="0" fontId="17" fillId="4" borderId="0" xfId="0" applyFont="1" applyFill="1" applyAlignment="1">
      <alignment vertical="center"/>
    </xf>
    <xf numFmtId="0" fontId="3" fillId="4" borderId="3" xfId="0" applyFont="1" applyFill="1" applyBorder="1" applyAlignment="1">
      <alignment vertical="center"/>
    </xf>
    <xf numFmtId="0" fontId="7" fillId="2" borderId="0" xfId="0" applyFont="1" applyFill="1" applyAlignment="1">
      <alignment vertical="center"/>
    </xf>
    <xf numFmtId="0" fontId="7" fillId="2" borderId="2" xfId="0" applyFont="1" applyFill="1" applyBorder="1" applyAlignment="1">
      <alignment horizontal="left" vertical="center" indent="1"/>
    </xf>
    <xf numFmtId="0" fontId="21" fillId="2" borderId="0" xfId="0" applyFont="1" applyFill="1" applyAlignment="1">
      <alignment horizontal="center" vertical="center"/>
    </xf>
    <xf numFmtId="164" fontId="7" fillId="2" borderId="5" xfId="0" applyNumberFormat="1" applyFont="1" applyFill="1" applyBorder="1" applyAlignment="1">
      <alignment horizontal="center" vertical="center"/>
    </xf>
    <xf numFmtId="0" fontId="4" fillId="5" borderId="4" xfId="0" applyFont="1" applyFill="1" applyBorder="1" applyAlignment="1">
      <alignment horizontal="center" vertical="center"/>
    </xf>
    <xf numFmtId="0" fontId="18" fillId="4" borderId="0" xfId="0" applyFont="1" applyFill="1" applyAlignment="1">
      <alignment horizontal="left" vertical="center" indent="1"/>
    </xf>
    <xf numFmtId="0" fontId="22" fillId="4" borderId="0" xfId="0" applyFont="1" applyFill="1" applyAlignment="1">
      <alignment vertical="center"/>
    </xf>
    <xf numFmtId="0" fontId="22" fillId="4" borderId="0" xfId="0" applyFont="1" applyFill="1" applyAlignment="1">
      <alignment horizontal="center" vertical="center"/>
    </xf>
    <xf numFmtId="0" fontId="23" fillId="4" borderId="0" xfId="0" applyFont="1" applyFill="1" applyAlignment="1">
      <alignment horizontal="center" vertical="center"/>
    </xf>
    <xf numFmtId="0" fontId="4" fillId="6" borderId="0" xfId="0" applyFont="1" applyFill="1" applyAlignment="1">
      <alignment horizontal="left" vertical="center" indent="1"/>
    </xf>
    <xf numFmtId="0" fontId="4" fillId="6" borderId="2" xfId="0" applyFont="1" applyFill="1" applyBorder="1" applyAlignment="1">
      <alignment vertical="center"/>
    </xf>
    <xf numFmtId="0" fontId="7" fillId="2" borderId="0" xfId="0" applyFont="1" applyFill="1" applyAlignment="1">
      <alignment horizontal="left" vertical="center" indent="1"/>
    </xf>
    <xf numFmtId="0" fontId="9" fillId="4" borderId="0" xfId="0" applyFont="1" applyFill="1" applyAlignment="1">
      <alignment vertical="center" wrapText="1"/>
    </xf>
    <xf numFmtId="0" fontId="2" fillId="4" borderId="0" xfId="0" applyFont="1" applyFill="1" applyAlignment="1">
      <alignment vertical="center" wrapText="1"/>
    </xf>
    <xf numFmtId="164" fontId="7" fillId="2" borderId="5" xfId="0" applyNumberFormat="1" applyFont="1" applyFill="1" applyBorder="1" applyAlignment="1">
      <alignment horizontal="center" vertical="center" wrapText="1"/>
    </xf>
    <xf numFmtId="0" fontId="27" fillId="4" borderId="0" xfId="0" applyFont="1" applyFill="1" applyAlignment="1">
      <alignment horizontal="left" vertical="center"/>
    </xf>
    <xf numFmtId="0" fontId="4" fillId="6" borderId="0" xfId="0" applyFont="1" applyFill="1" applyAlignment="1">
      <alignment vertical="center"/>
    </xf>
    <xf numFmtId="0" fontId="4" fillId="6" borderId="0" xfId="0" applyFont="1" applyFill="1" applyAlignment="1">
      <alignment horizontal="center" vertical="center"/>
    </xf>
    <xf numFmtId="0" fontId="28" fillId="4" borderId="0" xfId="0" applyFont="1" applyFill="1" applyAlignment="1">
      <alignment vertical="center"/>
    </xf>
    <xf numFmtId="0" fontId="28" fillId="0" borderId="0" xfId="0" applyFont="1" applyFill="1" applyAlignment="1">
      <alignment vertical="center"/>
    </xf>
    <xf numFmtId="164" fontId="4" fillId="6" borderId="5" xfId="0" applyNumberFormat="1" applyFont="1" applyFill="1" applyBorder="1" applyAlignment="1">
      <alignment horizontal="center" vertical="center"/>
    </xf>
    <xf numFmtId="164" fontId="4" fillId="6" borderId="8" xfId="0" applyNumberFormat="1" applyFont="1" applyFill="1" applyBorder="1" applyAlignment="1">
      <alignment horizontal="center" vertical="center"/>
    </xf>
    <xf numFmtId="165" fontId="7" fillId="7" borderId="4" xfId="0" applyNumberFormat="1" applyFont="1" applyFill="1" applyBorder="1" applyAlignment="1">
      <alignment horizontal="center" vertical="center" wrapText="1"/>
    </xf>
    <xf numFmtId="164" fontId="7" fillId="7" borderId="4" xfId="0" applyNumberFormat="1" applyFont="1" applyFill="1" applyBorder="1" applyAlignment="1">
      <alignment horizontal="center" vertical="center"/>
    </xf>
    <xf numFmtId="0" fontId="3" fillId="4" borderId="16" xfId="0" applyFont="1" applyFill="1" applyBorder="1" applyAlignment="1">
      <alignment vertical="center"/>
    </xf>
    <xf numFmtId="0" fontId="3" fillId="4" borderId="0" xfId="0" applyFont="1" applyFill="1" applyBorder="1" applyAlignment="1">
      <alignment horizontal="left" vertical="center"/>
    </xf>
    <xf numFmtId="0" fontId="3" fillId="4" borderId="16" xfId="0" applyFont="1" applyFill="1" applyBorder="1" applyAlignment="1">
      <alignment horizontal="left" vertical="center"/>
    </xf>
    <xf numFmtId="164" fontId="4" fillId="6" borderId="1" xfId="0" applyNumberFormat="1" applyFont="1" applyFill="1" applyBorder="1" applyAlignment="1">
      <alignment vertical="center"/>
    </xf>
    <xf numFmtId="44" fontId="2" fillId="4" borderId="0" xfId="0" applyNumberFormat="1" applyFont="1" applyFill="1" applyAlignment="1">
      <alignment wrapText="1"/>
    </xf>
    <xf numFmtId="1" fontId="4" fillId="5" borderId="4" xfId="0" applyNumberFormat="1" applyFont="1" applyFill="1" applyBorder="1" applyAlignment="1">
      <alignment horizontal="center" vertical="center" wrapText="1"/>
    </xf>
    <xf numFmtId="166" fontId="7" fillId="2" borderId="1" xfId="1" applyNumberFormat="1" applyFont="1" applyFill="1" applyBorder="1" applyAlignment="1">
      <alignment horizontal="right" vertical="center"/>
    </xf>
    <xf numFmtId="0" fontId="2" fillId="4" borderId="0" xfId="0" applyFont="1" applyFill="1" applyAlignment="1">
      <alignment horizontal="left" vertical="top" wrapText="1"/>
    </xf>
    <xf numFmtId="3" fontId="3" fillId="4" borderId="9" xfId="0" applyNumberFormat="1" applyFont="1" applyFill="1" applyBorder="1" applyAlignment="1">
      <alignment horizontal="center" vertical="center"/>
    </xf>
    <xf numFmtId="3" fontId="3" fillId="4" borderId="10" xfId="0" applyNumberFormat="1" applyFont="1" applyFill="1" applyBorder="1" applyAlignment="1">
      <alignment horizontal="center" vertical="center"/>
    </xf>
    <xf numFmtId="3" fontId="3" fillId="4" borderId="11" xfId="0" applyNumberFormat="1" applyFont="1" applyFill="1" applyBorder="1" applyAlignment="1">
      <alignment horizontal="center" vertical="center"/>
    </xf>
    <xf numFmtId="3" fontId="3" fillId="4" borderId="12" xfId="0" applyNumberFormat="1" applyFont="1" applyFill="1" applyBorder="1" applyAlignment="1">
      <alignment horizontal="center" vertical="center"/>
    </xf>
    <xf numFmtId="3" fontId="3" fillId="4" borderId="13" xfId="0" applyNumberFormat="1" applyFont="1" applyFill="1" applyBorder="1" applyAlignment="1">
      <alignment horizontal="center" vertical="center"/>
    </xf>
    <xf numFmtId="3" fontId="3" fillId="4" borderId="14" xfId="0" applyNumberFormat="1" applyFont="1" applyFill="1" applyBorder="1" applyAlignment="1">
      <alignment horizontal="center" vertical="center"/>
    </xf>
    <xf numFmtId="0" fontId="2" fillId="4" borderId="0" xfId="0" applyFont="1" applyFill="1" applyAlignment="1">
      <alignment horizontal="left" vertical="center" wrapText="1"/>
    </xf>
    <xf numFmtId="0" fontId="2" fillId="4" borderId="0" xfId="0" quotePrefix="1" applyFont="1" applyFill="1" applyAlignment="1">
      <alignment horizontal="left" vertical="center" wrapText="1"/>
    </xf>
    <xf numFmtId="0" fontId="28" fillId="4" borderId="0" xfId="0" applyFont="1" applyFill="1" applyAlignment="1">
      <alignment horizontal="left" vertical="center" wrapText="1"/>
    </xf>
    <xf numFmtId="0" fontId="2" fillId="4" borderId="0" xfId="0" quotePrefix="1" applyFont="1" applyFill="1" applyAlignment="1">
      <alignment horizontal="left" vertical="top" wrapText="1"/>
    </xf>
    <xf numFmtId="0" fontId="9" fillId="4" borderId="0" xfId="0" applyFont="1" applyFill="1" applyAlignment="1">
      <alignment horizontal="center" vertical="center"/>
    </xf>
    <xf numFmtId="0" fontId="15" fillId="4" borderId="0" xfId="0" applyFont="1" applyFill="1" applyAlignment="1">
      <alignment horizontal="center" vertical="center"/>
    </xf>
    <xf numFmtId="0" fontId="3" fillId="3" borderId="3" xfId="0" applyFont="1" applyFill="1" applyBorder="1" applyAlignment="1">
      <alignment horizontal="left" vertical="center"/>
    </xf>
    <xf numFmtId="0" fontId="3" fillId="3" borderId="2" xfId="0" applyFont="1" applyFill="1" applyBorder="1" applyAlignment="1">
      <alignment horizontal="left" vertical="center"/>
    </xf>
    <xf numFmtId="0" fontId="3" fillId="3" borderId="1" xfId="0" applyFont="1" applyFill="1" applyBorder="1" applyAlignment="1">
      <alignment horizontal="right" vertical="center" indent="2"/>
    </xf>
    <xf numFmtId="0" fontId="3" fillId="3" borderId="3" xfId="0" applyFont="1" applyFill="1" applyBorder="1" applyAlignment="1">
      <alignment horizontal="right" vertical="center" indent="2"/>
    </xf>
  </cellXfs>
  <cellStyles count="2">
    <cellStyle name="Comma" xfId="1" builtinId="3"/>
    <cellStyle name="Normal" xfId="0" builtinId="0"/>
  </cellStyles>
  <dxfs count="6">
    <dxf>
      <font>
        <strike val="0"/>
        <color rgb="FFFF0000"/>
      </font>
      <fill>
        <patternFill>
          <bgColor rgb="FFFF0000"/>
        </patternFill>
      </fill>
    </dxf>
    <dxf>
      <font>
        <strike val="0"/>
      </font>
      <fill>
        <patternFill>
          <bgColor rgb="FFFF0000"/>
        </patternFill>
      </fill>
    </dxf>
    <dxf>
      <font>
        <strike val="0"/>
      </font>
      <fill>
        <patternFill>
          <bgColor rgb="FFFF0000"/>
        </patternFill>
      </fill>
    </dxf>
    <dxf>
      <font>
        <strike val="0"/>
        <color rgb="FFFF0000"/>
      </font>
      <fill>
        <patternFill>
          <bgColor rgb="FFFF0000"/>
        </patternFill>
      </fill>
    </dxf>
    <dxf>
      <font>
        <strike val="0"/>
        <color rgb="FFFF0000"/>
      </font>
      <fill>
        <patternFill>
          <bgColor rgb="FFFF0000"/>
        </patternFill>
      </fill>
    </dxf>
    <dxf>
      <font>
        <strike val="0"/>
        <color rgb="FFFF0000"/>
      </font>
      <fill>
        <patternFill>
          <bgColor rgb="FFFF0000"/>
        </patternFill>
      </fill>
    </dxf>
  </dxfs>
  <tableStyles count="0" defaultTableStyle="TableStyleMedium2" defaultPivotStyle="PivotStyleLight16"/>
  <colors>
    <mruColors>
      <color rgb="FFFF6600"/>
      <color rgb="FF0033CC"/>
      <color rgb="FF00FFFF"/>
      <color rgb="FFFFCC00"/>
      <color rgb="FFFFCC99"/>
      <color rgb="FFFF9933"/>
      <color rgb="FFFFFFCC"/>
      <color rgb="FFFFCCFF"/>
      <color rgb="FFFF66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179917</xdr:colOff>
      <xdr:row>12</xdr:row>
      <xdr:rowOff>0</xdr:rowOff>
    </xdr:from>
    <xdr:to>
      <xdr:col>4</xdr:col>
      <xdr:colOff>529167</xdr:colOff>
      <xdr:row>12</xdr:row>
      <xdr:rowOff>127000</xdr:rowOff>
    </xdr:to>
    <xdr:cxnSp macro="">
      <xdr:nvCxnSpPr>
        <xdr:cNvPr id="3" name="Straight Arrow Connector 2"/>
        <xdr:cNvCxnSpPr/>
      </xdr:nvCxnSpPr>
      <xdr:spPr>
        <a:xfrm flipV="1">
          <a:off x="5048250" y="2868083"/>
          <a:ext cx="1005417" cy="127000"/>
        </a:xfrm>
        <a:prstGeom prst="straightConnector1">
          <a:avLst/>
        </a:prstGeom>
        <a:ln w="38100">
          <a:solidFill>
            <a:srgbClr val="FF66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84667</xdr:colOff>
      <xdr:row>15</xdr:row>
      <xdr:rowOff>169334</xdr:rowOff>
    </xdr:from>
    <xdr:to>
      <xdr:col>4</xdr:col>
      <xdr:colOff>571500</xdr:colOff>
      <xdr:row>18</xdr:row>
      <xdr:rowOff>0</xdr:rowOff>
    </xdr:to>
    <xdr:cxnSp macro="">
      <xdr:nvCxnSpPr>
        <xdr:cNvPr id="5" name="Straight Arrow Connector 4"/>
        <xdr:cNvCxnSpPr/>
      </xdr:nvCxnSpPr>
      <xdr:spPr>
        <a:xfrm flipV="1">
          <a:off x="5609167" y="3820584"/>
          <a:ext cx="486833" cy="497416"/>
        </a:xfrm>
        <a:prstGeom prst="straightConnector1">
          <a:avLst/>
        </a:prstGeom>
        <a:ln w="38100">
          <a:solidFill>
            <a:srgbClr val="0033CC"/>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zoomScale="90" zoomScaleNormal="90" workbookViewId="0">
      <selection activeCell="B22" sqref="B22"/>
    </sheetView>
  </sheetViews>
  <sheetFormatPr defaultRowHeight="17.25" x14ac:dyDescent="0.25"/>
  <cols>
    <col min="1" max="1" width="4.7109375" style="5" customWidth="1"/>
    <col min="2" max="2" width="53.140625" style="4" customWidth="1"/>
    <col min="3" max="3" width="12.7109375" style="4" customWidth="1"/>
    <col min="4" max="4" width="14.5703125" style="4" customWidth="1"/>
    <col min="5" max="5" width="3.7109375" style="5" customWidth="1"/>
    <col min="6" max="6" width="7.85546875" style="6" customWidth="1"/>
    <col min="7" max="7" width="5.7109375" style="5" customWidth="1"/>
    <col min="8" max="8" width="47.5703125" style="5" customWidth="1"/>
    <col min="9" max="9" width="16.42578125" style="5" customWidth="1"/>
    <col min="10" max="10" width="10.42578125" style="5" customWidth="1"/>
    <col min="11" max="11" width="5.7109375" style="5" customWidth="1"/>
    <col min="12" max="12" width="11.7109375" style="5" customWidth="1"/>
    <col min="13" max="13" width="4" style="5" customWidth="1"/>
    <col min="14" max="14" width="9.85546875" style="5" customWidth="1"/>
    <col min="15" max="15" width="11.28515625" style="5" customWidth="1"/>
    <col min="16" max="16" width="10.42578125" style="5" customWidth="1"/>
    <col min="17" max="17" width="10.42578125" style="4" customWidth="1"/>
    <col min="18" max="18" width="9.140625" style="4" customWidth="1"/>
    <col min="19" max="19" width="11.28515625" style="4" customWidth="1"/>
    <col min="20" max="20" width="10.7109375" style="4" customWidth="1"/>
    <col min="21" max="21" width="10.140625" style="4" customWidth="1"/>
    <col min="22" max="22" width="11" style="4" customWidth="1"/>
    <col min="23" max="259" width="9.140625" style="4"/>
    <col min="260" max="260" width="26.42578125" style="4" bestFit="1" customWidth="1"/>
    <col min="261" max="261" width="21.140625" style="4" bestFit="1" customWidth="1"/>
    <col min="262" max="262" width="15.42578125" style="4" customWidth="1"/>
    <col min="263" max="263" width="13" style="4" customWidth="1"/>
    <col min="264" max="264" width="4.42578125" style="4" customWidth="1"/>
    <col min="265" max="265" width="9.140625" style="4"/>
    <col min="266" max="266" width="8.42578125" style="4" customWidth="1"/>
    <col min="267" max="267" width="8.5703125" style="4" customWidth="1"/>
    <col min="268" max="268" width="11.42578125" style="4" customWidth="1"/>
    <col min="269" max="269" width="10.28515625" style="4" bestFit="1" customWidth="1"/>
    <col min="270" max="270" width="9.85546875" style="4" customWidth="1"/>
    <col min="271" max="271" width="11.28515625" style="4" customWidth="1"/>
    <col min="272" max="273" width="10.42578125" style="4" customWidth="1"/>
    <col min="274" max="274" width="9.140625" style="4" customWidth="1"/>
    <col min="275" max="275" width="11.28515625" style="4" customWidth="1"/>
    <col min="276" max="276" width="10.7109375" style="4" customWidth="1"/>
    <col min="277" max="277" width="10.140625" style="4" customWidth="1"/>
    <col min="278" max="278" width="11" style="4" customWidth="1"/>
    <col min="279" max="515" width="9.140625" style="4"/>
    <col min="516" max="516" width="26.42578125" style="4" bestFit="1" customWidth="1"/>
    <col min="517" max="517" width="21.140625" style="4" bestFit="1" customWidth="1"/>
    <col min="518" max="518" width="15.42578125" style="4" customWidth="1"/>
    <col min="519" max="519" width="13" style="4" customWidth="1"/>
    <col min="520" max="520" width="4.42578125" style="4" customWidth="1"/>
    <col min="521" max="521" width="9.140625" style="4"/>
    <col min="522" max="522" width="8.42578125" style="4" customWidth="1"/>
    <col min="523" max="523" width="8.5703125" style="4" customWidth="1"/>
    <col min="524" max="524" width="11.42578125" style="4" customWidth="1"/>
    <col min="525" max="525" width="10.28515625" style="4" bestFit="1" customWidth="1"/>
    <col min="526" max="526" width="9.85546875" style="4" customWidth="1"/>
    <col min="527" max="527" width="11.28515625" style="4" customWidth="1"/>
    <col min="528" max="529" width="10.42578125" style="4" customWidth="1"/>
    <col min="530" max="530" width="9.140625" style="4" customWidth="1"/>
    <col min="531" max="531" width="11.28515625" style="4" customWidth="1"/>
    <col min="532" max="532" width="10.7109375" style="4" customWidth="1"/>
    <col min="533" max="533" width="10.140625" style="4" customWidth="1"/>
    <col min="534" max="534" width="11" style="4" customWidth="1"/>
    <col min="535" max="771" width="9.140625" style="4"/>
    <col min="772" max="772" width="26.42578125" style="4" bestFit="1" customWidth="1"/>
    <col min="773" max="773" width="21.140625" style="4" bestFit="1" customWidth="1"/>
    <col min="774" max="774" width="15.42578125" style="4" customWidth="1"/>
    <col min="775" max="775" width="13" style="4" customWidth="1"/>
    <col min="776" max="776" width="4.42578125" style="4" customWidth="1"/>
    <col min="777" max="777" width="9.140625" style="4"/>
    <col min="778" max="778" width="8.42578125" style="4" customWidth="1"/>
    <col min="779" max="779" width="8.5703125" style="4" customWidth="1"/>
    <col min="780" max="780" width="11.42578125" style="4" customWidth="1"/>
    <col min="781" max="781" width="10.28515625" style="4" bestFit="1" customWidth="1"/>
    <col min="782" max="782" width="9.85546875" style="4" customWidth="1"/>
    <col min="783" max="783" width="11.28515625" style="4" customWidth="1"/>
    <col min="784" max="785" width="10.42578125" style="4" customWidth="1"/>
    <col min="786" max="786" width="9.140625" style="4" customWidth="1"/>
    <col min="787" max="787" width="11.28515625" style="4" customWidth="1"/>
    <col min="788" max="788" width="10.7109375" style="4" customWidth="1"/>
    <col min="789" max="789" width="10.140625" style="4" customWidth="1"/>
    <col min="790" max="790" width="11" style="4" customWidth="1"/>
    <col min="791" max="1027" width="9.140625" style="4"/>
    <col min="1028" max="1028" width="26.42578125" style="4" bestFit="1" customWidth="1"/>
    <col min="1029" max="1029" width="21.140625" style="4" bestFit="1" customWidth="1"/>
    <col min="1030" max="1030" width="15.42578125" style="4" customWidth="1"/>
    <col min="1031" max="1031" width="13" style="4" customWidth="1"/>
    <col min="1032" max="1032" width="4.42578125" style="4" customWidth="1"/>
    <col min="1033" max="1033" width="9.140625" style="4"/>
    <col min="1034" max="1034" width="8.42578125" style="4" customWidth="1"/>
    <col min="1035" max="1035" width="8.5703125" style="4" customWidth="1"/>
    <col min="1036" max="1036" width="11.42578125" style="4" customWidth="1"/>
    <col min="1037" max="1037" width="10.28515625" style="4" bestFit="1" customWidth="1"/>
    <col min="1038" max="1038" width="9.85546875" style="4" customWidth="1"/>
    <col min="1039" max="1039" width="11.28515625" style="4" customWidth="1"/>
    <col min="1040" max="1041" width="10.42578125" style="4" customWidth="1"/>
    <col min="1042" max="1042" width="9.140625" style="4" customWidth="1"/>
    <col min="1043" max="1043" width="11.28515625" style="4" customWidth="1"/>
    <col min="1044" max="1044" width="10.7109375" style="4" customWidth="1"/>
    <col min="1045" max="1045" width="10.140625" style="4" customWidth="1"/>
    <col min="1046" max="1046" width="11" style="4" customWidth="1"/>
    <col min="1047" max="1283" width="9.140625" style="4"/>
    <col min="1284" max="1284" width="26.42578125" style="4" bestFit="1" customWidth="1"/>
    <col min="1285" max="1285" width="21.140625" style="4" bestFit="1" customWidth="1"/>
    <col min="1286" max="1286" width="15.42578125" style="4" customWidth="1"/>
    <col min="1287" max="1287" width="13" style="4" customWidth="1"/>
    <col min="1288" max="1288" width="4.42578125" style="4" customWidth="1"/>
    <col min="1289" max="1289" width="9.140625" style="4"/>
    <col min="1290" max="1290" width="8.42578125" style="4" customWidth="1"/>
    <col min="1291" max="1291" width="8.5703125" style="4" customWidth="1"/>
    <col min="1292" max="1292" width="11.42578125" style="4" customWidth="1"/>
    <col min="1293" max="1293" width="10.28515625" style="4" bestFit="1" customWidth="1"/>
    <col min="1294" max="1294" width="9.85546875" style="4" customWidth="1"/>
    <col min="1295" max="1295" width="11.28515625" style="4" customWidth="1"/>
    <col min="1296" max="1297" width="10.42578125" style="4" customWidth="1"/>
    <col min="1298" max="1298" width="9.140625" style="4" customWidth="1"/>
    <col min="1299" max="1299" width="11.28515625" style="4" customWidth="1"/>
    <col min="1300" max="1300" width="10.7109375" style="4" customWidth="1"/>
    <col min="1301" max="1301" width="10.140625" style="4" customWidth="1"/>
    <col min="1302" max="1302" width="11" style="4" customWidth="1"/>
    <col min="1303" max="1539" width="9.140625" style="4"/>
    <col min="1540" max="1540" width="26.42578125" style="4" bestFit="1" customWidth="1"/>
    <col min="1541" max="1541" width="21.140625" style="4" bestFit="1" customWidth="1"/>
    <col min="1542" max="1542" width="15.42578125" style="4" customWidth="1"/>
    <col min="1543" max="1543" width="13" style="4" customWidth="1"/>
    <col min="1544" max="1544" width="4.42578125" style="4" customWidth="1"/>
    <col min="1545" max="1545" width="9.140625" style="4"/>
    <col min="1546" max="1546" width="8.42578125" style="4" customWidth="1"/>
    <col min="1547" max="1547" width="8.5703125" style="4" customWidth="1"/>
    <col min="1548" max="1548" width="11.42578125" style="4" customWidth="1"/>
    <col min="1549" max="1549" width="10.28515625" style="4" bestFit="1" customWidth="1"/>
    <col min="1550" max="1550" width="9.85546875" style="4" customWidth="1"/>
    <col min="1551" max="1551" width="11.28515625" style="4" customWidth="1"/>
    <col min="1552" max="1553" width="10.42578125" style="4" customWidth="1"/>
    <col min="1554" max="1554" width="9.140625" style="4" customWidth="1"/>
    <col min="1555" max="1555" width="11.28515625" style="4" customWidth="1"/>
    <col min="1556" max="1556" width="10.7109375" style="4" customWidth="1"/>
    <col min="1557" max="1557" width="10.140625" style="4" customWidth="1"/>
    <col min="1558" max="1558" width="11" style="4" customWidth="1"/>
    <col min="1559" max="1795" width="9.140625" style="4"/>
    <col min="1796" max="1796" width="26.42578125" style="4" bestFit="1" customWidth="1"/>
    <col min="1797" max="1797" width="21.140625" style="4" bestFit="1" customWidth="1"/>
    <col min="1798" max="1798" width="15.42578125" style="4" customWidth="1"/>
    <col min="1799" max="1799" width="13" style="4" customWidth="1"/>
    <col min="1800" max="1800" width="4.42578125" style="4" customWidth="1"/>
    <col min="1801" max="1801" width="9.140625" style="4"/>
    <col min="1802" max="1802" width="8.42578125" style="4" customWidth="1"/>
    <col min="1803" max="1803" width="8.5703125" style="4" customWidth="1"/>
    <col min="1804" max="1804" width="11.42578125" style="4" customWidth="1"/>
    <col min="1805" max="1805" width="10.28515625" style="4" bestFit="1" customWidth="1"/>
    <col min="1806" max="1806" width="9.85546875" style="4" customWidth="1"/>
    <col min="1807" max="1807" width="11.28515625" style="4" customWidth="1"/>
    <col min="1808" max="1809" width="10.42578125" style="4" customWidth="1"/>
    <col min="1810" max="1810" width="9.140625" style="4" customWidth="1"/>
    <col min="1811" max="1811" width="11.28515625" style="4" customWidth="1"/>
    <col min="1812" max="1812" width="10.7109375" style="4" customWidth="1"/>
    <col min="1813" max="1813" width="10.140625" style="4" customWidth="1"/>
    <col min="1814" max="1814" width="11" style="4" customWidth="1"/>
    <col min="1815" max="2051" width="9.140625" style="4"/>
    <col min="2052" max="2052" width="26.42578125" style="4" bestFit="1" customWidth="1"/>
    <col min="2053" max="2053" width="21.140625" style="4" bestFit="1" customWidth="1"/>
    <col min="2054" max="2054" width="15.42578125" style="4" customWidth="1"/>
    <col min="2055" max="2055" width="13" style="4" customWidth="1"/>
    <col min="2056" max="2056" width="4.42578125" style="4" customWidth="1"/>
    <col min="2057" max="2057" width="9.140625" style="4"/>
    <col min="2058" max="2058" width="8.42578125" style="4" customWidth="1"/>
    <col min="2059" max="2059" width="8.5703125" style="4" customWidth="1"/>
    <col min="2060" max="2060" width="11.42578125" style="4" customWidth="1"/>
    <col min="2061" max="2061" width="10.28515625" style="4" bestFit="1" customWidth="1"/>
    <col min="2062" max="2062" width="9.85546875" style="4" customWidth="1"/>
    <col min="2063" max="2063" width="11.28515625" style="4" customWidth="1"/>
    <col min="2064" max="2065" width="10.42578125" style="4" customWidth="1"/>
    <col min="2066" max="2066" width="9.140625" style="4" customWidth="1"/>
    <col min="2067" max="2067" width="11.28515625" style="4" customWidth="1"/>
    <col min="2068" max="2068" width="10.7109375" style="4" customWidth="1"/>
    <col min="2069" max="2069" width="10.140625" style="4" customWidth="1"/>
    <col min="2070" max="2070" width="11" style="4" customWidth="1"/>
    <col min="2071" max="2307" width="9.140625" style="4"/>
    <col min="2308" max="2308" width="26.42578125" style="4" bestFit="1" customWidth="1"/>
    <col min="2309" max="2309" width="21.140625" style="4" bestFit="1" customWidth="1"/>
    <col min="2310" max="2310" width="15.42578125" style="4" customWidth="1"/>
    <col min="2311" max="2311" width="13" style="4" customWidth="1"/>
    <col min="2312" max="2312" width="4.42578125" style="4" customWidth="1"/>
    <col min="2313" max="2313" width="9.140625" style="4"/>
    <col min="2314" max="2314" width="8.42578125" style="4" customWidth="1"/>
    <col min="2315" max="2315" width="8.5703125" style="4" customWidth="1"/>
    <col min="2316" max="2316" width="11.42578125" style="4" customWidth="1"/>
    <col min="2317" max="2317" width="10.28515625" style="4" bestFit="1" customWidth="1"/>
    <col min="2318" max="2318" width="9.85546875" style="4" customWidth="1"/>
    <col min="2319" max="2319" width="11.28515625" style="4" customWidth="1"/>
    <col min="2320" max="2321" width="10.42578125" style="4" customWidth="1"/>
    <col min="2322" max="2322" width="9.140625" style="4" customWidth="1"/>
    <col min="2323" max="2323" width="11.28515625" style="4" customWidth="1"/>
    <col min="2324" max="2324" width="10.7109375" style="4" customWidth="1"/>
    <col min="2325" max="2325" width="10.140625" style="4" customWidth="1"/>
    <col min="2326" max="2326" width="11" style="4" customWidth="1"/>
    <col min="2327" max="2563" width="9.140625" style="4"/>
    <col min="2564" max="2564" width="26.42578125" style="4" bestFit="1" customWidth="1"/>
    <col min="2565" max="2565" width="21.140625" style="4" bestFit="1" customWidth="1"/>
    <col min="2566" max="2566" width="15.42578125" style="4" customWidth="1"/>
    <col min="2567" max="2567" width="13" style="4" customWidth="1"/>
    <col min="2568" max="2568" width="4.42578125" style="4" customWidth="1"/>
    <col min="2569" max="2569" width="9.140625" style="4"/>
    <col min="2570" max="2570" width="8.42578125" style="4" customWidth="1"/>
    <col min="2571" max="2571" width="8.5703125" style="4" customWidth="1"/>
    <col min="2572" max="2572" width="11.42578125" style="4" customWidth="1"/>
    <col min="2573" max="2573" width="10.28515625" style="4" bestFit="1" customWidth="1"/>
    <col min="2574" max="2574" width="9.85546875" style="4" customWidth="1"/>
    <col min="2575" max="2575" width="11.28515625" style="4" customWidth="1"/>
    <col min="2576" max="2577" width="10.42578125" style="4" customWidth="1"/>
    <col min="2578" max="2578" width="9.140625" style="4" customWidth="1"/>
    <col min="2579" max="2579" width="11.28515625" style="4" customWidth="1"/>
    <col min="2580" max="2580" width="10.7109375" style="4" customWidth="1"/>
    <col min="2581" max="2581" width="10.140625" style="4" customWidth="1"/>
    <col min="2582" max="2582" width="11" style="4" customWidth="1"/>
    <col min="2583" max="2819" width="9.140625" style="4"/>
    <col min="2820" max="2820" width="26.42578125" style="4" bestFit="1" customWidth="1"/>
    <col min="2821" max="2821" width="21.140625" style="4" bestFit="1" customWidth="1"/>
    <col min="2822" max="2822" width="15.42578125" style="4" customWidth="1"/>
    <col min="2823" max="2823" width="13" style="4" customWidth="1"/>
    <col min="2824" max="2824" width="4.42578125" style="4" customWidth="1"/>
    <col min="2825" max="2825" width="9.140625" style="4"/>
    <col min="2826" max="2826" width="8.42578125" style="4" customWidth="1"/>
    <col min="2827" max="2827" width="8.5703125" style="4" customWidth="1"/>
    <col min="2828" max="2828" width="11.42578125" style="4" customWidth="1"/>
    <col min="2829" max="2829" width="10.28515625" style="4" bestFit="1" customWidth="1"/>
    <col min="2830" max="2830" width="9.85546875" style="4" customWidth="1"/>
    <col min="2831" max="2831" width="11.28515625" style="4" customWidth="1"/>
    <col min="2832" max="2833" width="10.42578125" style="4" customWidth="1"/>
    <col min="2834" max="2834" width="9.140625" style="4" customWidth="1"/>
    <col min="2835" max="2835" width="11.28515625" style="4" customWidth="1"/>
    <col min="2836" max="2836" width="10.7109375" style="4" customWidth="1"/>
    <col min="2837" max="2837" width="10.140625" style="4" customWidth="1"/>
    <col min="2838" max="2838" width="11" style="4" customWidth="1"/>
    <col min="2839" max="3075" width="9.140625" style="4"/>
    <col min="3076" max="3076" width="26.42578125" style="4" bestFit="1" customWidth="1"/>
    <col min="3077" max="3077" width="21.140625" style="4" bestFit="1" customWidth="1"/>
    <col min="3078" max="3078" width="15.42578125" style="4" customWidth="1"/>
    <col min="3079" max="3079" width="13" style="4" customWidth="1"/>
    <col min="3080" max="3080" width="4.42578125" style="4" customWidth="1"/>
    <col min="3081" max="3081" width="9.140625" style="4"/>
    <col min="3082" max="3082" width="8.42578125" style="4" customWidth="1"/>
    <col min="3083" max="3083" width="8.5703125" style="4" customWidth="1"/>
    <col min="3084" max="3084" width="11.42578125" style="4" customWidth="1"/>
    <col min="3085" max="3085" width="10.28515625" style="4" bestFit="1" customWidth="1"/>
    <col min="3086" max="3086" width="9.85546875" style="4" customWidth="1"/>
    <col min="3087" max="3087" width="11.28515625" style="4" customWidth="1"/>
    <col min="3088" max="3089" width="10.42578125" style="4" customWidth="1"/>
    <col min="3090" max="3090" width="9.140625" style="4" customWidth="1"/>
    <col min="3091" max="3091" width="11.28515625" style="4" customWidth="1"/>
    <col min="3092" max="3092" width="10.7109375" style="4" customWidth="1"/>
    <col min="3093" max="3093" width="10.140625" style="4" customWidth="1"/>
    <col min="3094" max="3094" width="11" style="4" customWidth="1"/>
    <col min="3095" max="3331" width="9.140625" style="4"/>
    <col min="3332" max="3332" width="26.42578125" style="4" bestFit="1" customWidth="1"/>
    <col min="3333" max="3333" width="21.140625" style="4" bestFit="1" customWidth="1"/>
    <col min="3334" max="3334" width="15.42578125" style="4" customWidth="1"/>
    <col min="3335" max="3335" width="13" style="4" customWidth="1"/>
    <col min="3336" max="3336" width="4.42578125" style="4" customWidth="1"/>
    <col min="3337" max="3337" width="9.140625" style="4"/>
    <col min="3338" max="3338" width="8.42578125" style="4" customWidth="1"/>
    <col min="3339" max="3339" width="8.5703125" style="4" customWidth="1"/>
    <col min="3340" max="3340" width="11.42578125" style="4" customWidth="1"/>
    <col min="3341" max="3341" width="10.28515625" style="4" bestFit="1" customWidth="1"/>
    <col min="3342" max="3342" width="9.85546875" style="4" customWidth="1"/>
    <col min="3343" max="3343" width="11.28515625" style="4" customWidth="1"/>
    <col min="3344" max="3345" width="10.42578125" style="4" customWidth="1"/>
    <col min="3346" max="3346" width="9.140625" style="4" customWidth="1"/>
    <col min="3347" max="3347" width="11.28515625" style="4" customWidth="1"/>
    <col min="3348" max="3348" width="10.7109375" style="4" customWidth="1"/>
    <col min="3349" max="3349" width="10.140625" style="4" customWidth="1"/>
    <col min="3350" max="3350" width="11" style="4" customWidth="1"/>
    <col min="3351" max="3587" width="9.140625" style="4"/>
    <col min="3588" max="3588" width="26.42578125" style="4" bestFit="1" customWidth="1"/>
    <col min="3589" max="3589" width="21.140625" style="4" bestFit="1" customWidth="1"/>
    <col min="3590" max="3590" width="15.42578125" style="4" customWidth="1"/>
    <col min="3591" max="3591" width="13" style="4" customWidth="1"/>
    <col min="3592" max="3592" width="4.42578125" style="4" customWidth="1"/>
    <col min="3593" max="3593" width="9.140625" style="4"/>
    <col min="3594" max="3594" width="8.42578125" style="4" customWidth="1"/>
    <col min="3595" max="3595" width="8.5703125" style="4" customWidth="1"/>
    <col min="3596" max="3596" width="11.42578125" style="4" customWidth="1"/>
    <col min="3597" max="3597" width="10.28515625" style="4" bestFit="1" customWidth="1"/>
    <col min="3598" max="3598" width="9.85546875" style="4" customWidth="1"/>
    <col min="3599" max="3599" width="11.28515625" style="4" customWidth="1"/>
    <col min="3600" max="3601" width="10.42578125" style="4" customWidth="1"/>
    <col min="3602" max="3602" width="9.140625" style="4" customWidth="1"/>
    <col min="3603" max="3603" width="11.28515625" style="4" customWidth="1"/>
    <col min="3604" max="3604" width="10.7109375" style="4" customWidth="1"/>
    <col min="3605" max="3605" width="10.140625" style="4" customWidth="1"/>
    <col min="3606" max="3606" width="11" style="4" customWidth="1"/>
    <col min="3607" max="3843" width="9.140625" style="4"/>
    <col min="3844" max="3844" width="26.42578125" style="4" bestFit="1" customWidth="1"/>
    <col min="3845" max="3845" width="21.140625" style="4" bestFit="1" customWidth="1"/>
    <col min="3846" max="3846" width="15.42578125" style="4" customWidth="1"/>
    <col min="3847" max="3847" width="13" style="4" customWidth="1"/>
    <col min="3848" max="3848" width="4.42578125" style="4" customWidth="1"/>
    <col min="3849" max="3849" width="9.140625" style="4"/>
    <col min="3850" max="3850" width="8.42578125" style="4" customWidth="1"/>
    <col min="3851" max="3851" width="8.5703125" style="4" customWidth="1"/>
    <col min="3852" max="3852" width="11.42578125" style="4" customWidth="1"/>
    <col min="3853" max="3853" width="10.28515625" style="4" bestFit="1" customWidth="1"/>
    <col min="3854" max="3854" width="9.85546875" style="4" customWidth="1"/>
    <col min="3855" max="3855" width="11.28515625" style="4" customWidth="1"/>
    <col min="3856" max="3857" width="10.42578125" style="4" customWidth="1"/>
    <col min="3858" max="3858" width="9.140625" style="4" customWidth="1"/>
    <col min="3859" max="3859" width="11.28515625" style="4" customWidth="1"/>
    <col min="3860" max="3860" width="10.7109375" style="4" customWidth="1"/>
    <col min="3861" max="3861" width="10.140625" style="4" customWidth="1"/>
    <col min="3862" max="3862" width="11" style="4" customWidth="1"/>
    <col min="3863" max="4099" width="9.140625" style="4"/>
    <col min="4100" max="4100" width="26.42578125" style="4" bestFit="1" customWidth="1"/>
    <col min="4101" max="4101" width="21.140625" style="4" bestFit="1" customWidth="1"/>
    <col min="4102" max="4102" width="15.42578125" style="4" customWidth="1"/>
    <col min="4103" max="4103" width="13" style="4" customWidth="1"/>
    <col min="4104" max="4104" width="4.42578125" style="4" customWidth="1"/>
    <col min="4105" max="4105" width="9.140625" style="4"/>
    <col min="4106" max="4106" width="8.42578125" style="4" customWidth="1"/>
    <col min="4107" max="4107" width="8.5703125" style="4" customWidth="1"/>
    <col min="4108" max="4108" width="11.42578125" style="4" customWidth="1"/>
    <col min="4109" max="4109" width="10.28515625" style="4" bestFit="1" customWidth="1"/>
    <col min="4110" max="4110" width="9.85546875" style="4" customWidth="1"/>
    <col min="4111" max="4111" width="11.28515625" style="4" customWidth="1"/>
    <col min="4112" max="4113" width="10.42578125" style="4" customWidth="1"/>
    <col min="4114" max="4114" width="9.140625" style="4" customWidth="1"/>
    <col min="4115" max="4115" width="11.28515625" style="4" customWidth="1"/>
    <col min="4116" max="4116" width="10.7109375" style="4" customWidth="1"/>
    <col min="4117" max="4117" width="10.140625" style="4" customWidth="1"/>
    <col min="4118" max="4118" width="11" style="4" customWidth="1"/>
    <col min="4119" max="4355" width="9.140625" style="4"/>
    <col min="4356" max="4356" width="26.42578125" style="4" bestFit="1" customWidth="1"/>
    <col min="4357" max="4357" width="21.140625" style="4" bestFit="1" customWidth="1"/>
    <col min="4358" max="4358" width="15.42578125" style="4" customWidth="1"/>
    <col min="4359" max="4359" width="13" style="4" customWidth="1"/>
    <col min="4360" max="4360" width="4.42578125" style="4" customWidth="1"/>
    <col min="4361" max="4361" width="9.140625" style="4"/>
    <col min="4362" max="4362" width="8.42578125" style="4" customWidth="1"/>
    <col min="4363" max="4363" width="8.5703125" style="4" customWidth="1"/>
    <col min="4364" max="4364" width="11.42578125" style="4" customWidth="1"/>
    <col min="4365" max="4365" width="10.28515625" style="4" bestFit="1" customWidth="1"/>
    <col min="4366" max="4366" width="9.85546875" style="4" customWidth="1"/>
    <col min="4367" max="4367" width="11.28515625" style="4" customWidth="1"/>
    <col min="4368" max="4369" width="10.42578125" style="4" customWidth="1"/>
    <col min="4370" max="4370" width="9.140625" style="4" customWidth="1"/>
    <col min="4371" max="4371" width="11.28515625" style="4" customWidth="1"/>
    <col min="4372" max="4372" width="10.7109375" style="4" customWidth="1"/>
    <col min="4373" max="4373" width="10.140625" style="4" customWidth="1"/>
    <col min="4374" max="4374" width="11" style="4" customWidth="1"/>
    <col min="4375" max="4611" width="9.140625" style="4"/>
    <col min="4612" max="4612" width="26.42578125" style="4" bestFit="1" customWidth="1"/>
    <col min="4613" max="4613" width="21.140625" style="4" bestFit="1" customWidth="1"/>
    <col min="4614" max="4614" width="15.42578125" style="4" customWidth="1"/>
    <col min="4615" max="4615" width="13" style="4" customWidth="1"/>
    <col min="4616" max="4616" width="4.42578125" style="4" customWidth="1"/>
    <col min="4617" max="4617" width="9.140625" style="4"/>
    <col min="4618" max="4618" width="8.42578125" style="4" customWidth="1"/>
    <col min="4619" max="4619" width="8.5703125" style="4" customWidth="1"/>
    <col min="4620" max="4620" width="11.42578125" style="4" customWidth="1"/>
    <col min="4621" max="4621" width="10.28515625" style="4" bestFit="1" customWidth="1"/>
    <col min="4622" max="4622" width="9.85546875" style="4" customWidth="1"/>
    <col min="4623" max="4623" width="11.28515625" style="4" customWidth="1"/>
    <col min="4624" max="4625" width="10.42578125" style="4" customWidth="1"/>
    <col min="4626" max="4626" width="9.140625" style="4" customWidth="1"/>
    <col min="4627" max="4627" width="11.28515625" style="4" customWidth="1"/>
    <col min="4628" max="4628" width="10.7109375" style="4" customWidth="1"/>
    <col min="4629" max="4629" width="10.140625" style="4" customWidth="1"/>
    <col min="4630" max="4630" width="11" style="4" customWidth="1"/>
    <col min="4631" max="4867" width="9.140625" style="4"/>
    <col min="4868" max="4868" width="26.42578125" style="4" bestFit="1" customWidth="1"/>
    <col min="4869" max="4869" width="21.140625" style="4" bestFit="1" customWidth="1"/>
    <col min="4870" max="4870" width="15.42578125" style="4" customWidth="1"/>
    <col min="4871" max="4871" width="13" style="4" customWidth="1"/>
    <col min="4872" max="4872" width="4.42578125" style="4" customWidth="1"/>
    <col min="4873" max="4873" width="9.140625" style="4"/>
    <col min="4874" max="4874" width="8.42578125" style="4" customWidth="1"/>
    <col min="4875" max="4875" width="8.5703125" style="4" customWidth="1"/>
    <col min="4876" max="4876" width="11.42578125" style="4" customWidth="1"/>
    <col min="4877" max="4877" width="10.28515625" style="4" bestFit="1" customWidth="1"/>
    <col min="4878" max="4878" width="9.85546875" style="4" customWidth="1"/>
    <col min="4879" max="4879" width="11.28515625" style="4" customWidth="1"/>
    <col min="4880" max="4881" width="10.42578125" style="4" customWidth="1"/>
    <col min="4882" max="4882" width="9.140625" style="4" customWidth="1"/>
    <col min="4883" max="4883" width="11.28515625" style="4" customWidth="1"/>
    <col min="4884" max="4884" width="10.7109375" style="4" customWidth="1"/>
    <col min="4885" max="4885" width="10.140625" style="4" customWidth="1"/>
    <col min="4886" max="4886" width="11" style="4" customWidth="1"/>
    <col min="4887" max="5123" width="9.140625" style="4"/>
    <col min="5124" max="5124" width="26.42578125" style="4" bestFit="1" customWidth="1"/>
    <col min="5125" max="5125" width="21.140625" style="4" bestFit="1" customWidth="1"/>
    <col min="5126" max="5126" width="15.42578125" style="4" customWidth="1"/>
    <col min="5127" max="5127" width="13" style="4" customWidth="1"/>
    <col min="5128" max="5128" width="4.42578125" style="4" customWidth="1"/>
    <col min="5129" max="5129" width="9.140625" style="4"/>
    <col min="5130" max="5130" width="8.42578125" style="4" customWidth="1"/>
    <col min="5131" max="5131" width="8.5703125" style="4" customWidth="1"/>
    <col min="5132" max="5132" width="11.42578125" style="4" customWidth="1"/>
    <col min="5133" max="5133" width="10.28515625" style="4" bestFit="1" customWidth="1"/>
    <col min="5134" max="5134" width="9.85546875" style="4" customWidth="1"/>
    <col min="5135" max="5135" width="11.28515625" style="4" customWidth="1"/>
    <col min="5136" max="5137" width="10.42578125" style="4" customWidth="1"/>
    <col min="5138" max="5138" width="9.140625" style="4" customWidth="1"/>
    <col min="5139" max="5139" width="11.28515625" style="4" customWidth="1"/>
    <col min="5140" max="5140" width="10.7109375" style="4" customWidth="1"/>
    <col min="5141" max="5141" width="10.140625" style="4" customWidth="1"/>
    <col min="5142" max="5142" width="11" style="4" customWidth="1"/>
    <col min="5143" max="5379" width="9.140625" style="4"/>
    <col min="5380" max="5380" width="26.42578125" style="4" bestFit="1" customWidth="1"/>
    <col min="5381" max="5381" width="21.140625" style="4" bestFit="1" customWidth="1"/>
    <col min="5382" max="5382" width="15.42578125" style="4" customWidth="1"/>
    <col min="5383" max="5383" width="13" style="4" customWidth="1"/>
    <col min="5384" max="5384" width="4.42578125" style="4" customWidth="1"/>
    <col min="5385" max="5385" width="9.140625" style="4"/>
    <col min="5386" max="5386" width="8.42578125" style="4" customWidth="1"/>
    <col min="5387" max="5387" width="8.5703125" style="4" customWidth="1"/>
    <col min="5388" max="5388" width="11.42578125" style="4" customWidth="1"/>
    <col min="5389" max="5389" width="10.28515625" style="4" bestFit="1" customWidth="1"/>
    <col min="5390" max="5390" width="9.85546875" style="4" customWidth="1"/>
    <col min="5391" max="5391" width="11.28515625" style="4" customWidth="1"/>
    <col min="5392" max="5393" width="10.42578125" style="4" customWidth="1"/>
    <col min="5394" max="5394" width="9.140625" style="4" customWidth="1"/>
    <col min="5395" max="5395" width="11.28515625" style="4" customWidth="1"/>
    <col min="5396" max="5396" width="10.7109375" style="4" customWidth="1"/>
    <col min="5397" max="5397" width="10.140625" style="4" customWidth="1"/>
    <col min="5398" max="5398" width="11" style="4" customWidth="1"/>
    <col min="5399" max="5635" width="9.140625" style="4"/>
    <col min="5636" max="5636" width="26.42578125" style="4" bestFit="1" customWidth="1"/>
    <col min="5637" max="5637" width="21.140625" style="4" bestFit="1" customWidth="1"/>
    <col min="5638" max="5638" width="15.42578125" style="4" customWidth="1"/>
    <col min="5639" max="5639" width="13" style="4" customWidth="1"/>
    <col min="5640" max="5640" width="4.42578125" style="4" customWidth="1"/>
    <col min="5641" max="5641" width="9.140625" style="4"/>
    <col min="5642" max="5642" width="8.42578125" style="4" customWidth="1"/>
    <col min="5643" max="5643" width="8.5703125" style="4" customWidth="1"/>
    <col min="5644" max="5644" width="11.42578125" style="4" customWidth="1"/>
    <col min="5645" max="5645" width="10.28515625" style="4" bestFit="1" customWidth="1"/>
    <col min="5646" max="5646" width="9.85546875" style="4" customWidth="1"/>
    <col min="5647" max="5647" width="11.28515625" style="4" customWidth="1"/>
    <col min="5648" max="5649" width="10.42578125" style="4" customWidth="1"/>
    <col min="5650" max="5650" width="9.140625" style="4" customWidth="1"/>
    <col min="5651" max="5651" width="11.28515625" style="4" customWidth="1"/>
    <col min="5652" max="5652" width="10.7109375" style="4" customWidth="1"/>
    <col min="5653" max="5653" width="10.140625" style="4" customWidth="1"/>
    <col min="5654" max="5654" width="11" style="4" customWidth="1"/>
    <col min="5655" max="5891" width="9.140625" style="4"/>
    <col min="5892" max="5892" width="26.42578125" style="4" bestFit="1" customWidth="1"/>
    <col min="5893" max="5893" width="21.140625" style="4" bestFit="1" customWidth="1"/>
    <col min="5894" max="5894" width="15.42578125" style="4" customWidth="1"/>
    <col min="5895" max="5895" width="13" style="4" customWidth="1"/>
    <col min="5896" max="5896" width="4.42578125" style="4" customWidth="1"/>
    <col min="5897" max="5897" width="9.140625" style="4"/>
    <col min="5898" max="5898" width="8.42578125" style="4" customWidth="1"/>
    <col min="5899" max="5899" width="8.5703125" style="4" customWidth="1"/>
    <col min="5900" max="5900" width="11.42578125" style="4" customWidth="1"/>
    <col min="5901" max="5901" width="10.28515625" style="4" bestFit="1" customWidth="1"/>
    <col min="5902" max="5902" width="9.85546875" style="4" customWidth="1"/>
    <col min="5903" max="5903" width="11.28515625" style="4" customWidth="1"/>
    <col min="5904" max="5905" width="10.42578125" style="4" customWidth="1"/>
    <col min="5906" max="5906" width="9.140625" style="4" customWidth="1"/>
    <col min="5907" max="5907" width="11.28515625" style="4" customWidth="1"/>
    <col min="5908" max="5908" width="10.7109375" style="4" customWidth="1"/>
    <col min="5909" max="5909" width="10.140625" style="4" customWidth="1"/>
    <col min="5910" max="5910" width="11" style="4" customWidth="1"/>
    <col min="5911" max="6147" width="9.140625" style="4"/>
    <col min="6148" max="6148" width="26.42578125" style="4" bestFit="1" customWidth="1"/>
    <col min="6149" max="6149" width="21.140625" style="4" bestFit="1" customWidth="1"/>
    <col min="6150" max="6150" width="15.42578125" style="4" customWidth="1"/>
    <col min="6151" max="6151" width="13" style="4" customWidth="1"/>
    <col min="6152" max="6152" width="4.42578125" style="4" customWidth="1"/>
    <col min="6153" max="6153" width="9.140625" style="4"/>
    <col min="6154" max="6154" width="8.42578125" style="4" customWidth="1"/>
    <col min="6155" max="6155" width="8.5703125" style="4" customWidth="1"/>
    <col min="6156" max="6156" width="11.42578125" style="4" customWidth="1"/>
    <col min="6157" max="6157" width="10.28515625" style="4" bestFit="1" customWidth="1"/>
    <col min="6158" max="6158" width="9.85546875" style="4" customWidth="1"/>
    <col min="6159" max="6159" width="11.28515625" style="4" customWidth="1"/>
    <col min="6160" max="6161" width="10.42578125" style="4" customWidth="1"/>
    <col min="6162" max="6162" width="9.140625" style="4" customWidth="1"/>
    <col min="6163" max="6163" width="11.28515625" style="4" customWidth="1"/>
    <col min="6164" max="6164" width="10.7109375" style="4" customWidth="1"/>
    <col min="6165" max="6165" width="10.140625" style="4" customWidth="1"/>
    <col min="6166" max="6166" width="11" style="4" customWidth="1"/>
    <col min="6167" max="6403" width="9.140625" style="4"/>
    <col min="6404" max="6404" width="26.42578125" style="4" bestFit="1" customWidth="1"/>
    <col min="6405" max="6405" width="21.140625" style="4" bestFit="1" customWidth="1"/>
    <col min="6406" max="6406" width="15.42578125" style="4" customWidth="1"/>
    <col min="6407" max="6407" width="13" style="4" customWidth="1"/>
    <col min="6408" max="6408" width="4.42578125" style="4" customWidth="1"/>
    <col min="6409" max="6409" width="9.140625" style="4"/>
    <col min="6410" max="6410" width="8.42578125" style="4" customWidth="1"/>
    <col min="6411" max="6411" width="8.5703125" style="4" customWidth="1"/>
    <col min="6412" max="6412" width="11.42578125" style="4" customWidth="1"/>
    <col min="6413" max="6413" width="10.28515625" style="4" bestFit="1" customWidth="1"/>
    <col min="6414" max="6414" width="9.85546875" style="4" customWidth="1"/>
    <col min="6415" max="6415" width="11.28515625" style="4" customWidth="1"/>
    <col min="6416" max="6417" width="10.42578125" style="4" customWidth="1"/>
    <col min="6418" max="6418" width="9.140625" style="4" customWidth="1"/>
    <col min="6419" max="6419" width="11.28515625" style="4" customWidth="1"/>
    <col min="6420" max="6420" width="10.7109375" style="4" customWidth="1"/>
    <col min="6421" max="6421" width="10.140625" style="4" customWidth="1"/>
    <col min="6422" max="6422" width="11" style="4" customWidth="1"/>
    <col min="6423" max="6659" width="9.140625" style="4"/>
    <col min="6660" max="6660" width="26.42578125" style="4" bestFit="1" customWidth="1"/>
    <col min="6661" max="6661" width="21.140625" style="4" bestFit="1" customWidth="1"/>
    <col min="6662" max="6662" width="15.42578125" style="4" customWidth="1"/>
    <col min="6663" max="6663" width="13" style="4" customWidth="1"/>
    <col min="6664" max="6664" width="4.42578125" style="4" customWidth="1"/>
    <col min="6665" max="6665" width="9.140625" style="4"/>
    <col min="6666" max="6666" width="8.42578125" style="4" customWidth="1"/>
    <col min="6667" max="6667" width="8.5703125" style="4" customWidth="1"/>
    <col min="6668" max="6668" width="11.42578125" style="4" customWidth="1"/>
    <col min="6669" max="6669" width="10.28515625" style="4" bestFit="1" customWidth="1"/>
    <col min="6670" max="6670" width="9.85546875" style="4" customWidth="1"/>
    <col min="6671" max="6671" width="11.28515625" style="4" customWidth="1"/>
    <col min="6672" max="6673" width="10.42578125" style="4" customWidth="1"/>
    <col min="6674" max="6674" width="9.140625" style="4" customWidth="1"/>
    <col min="6675" max="6675" width="11.28515625" style="4" customWidth="1"/>
    <col min="6676" max="6676" width="10.7109375" style="4" customWidth="1"/>
    <col min="6677" max="6677" width="10.140625" style="4" customWidth="1"/>
    <col min="6678" max="6678" width="11" style="4" customWidth="1"/>
    <col min="6679" max="6915" width="9.140625" style="4"/>
    <col min="6916" max="6916" width="26.42578125" style="4" bestFit="1" customWidth="1"/>
    <col min="6917" max="6917" width="21.140625" style="4" bestFit="1" customWidth="1"/>
    <col min="6918" max="6918" width="15.42578125" style="4" customWidth="1"/>
    <col min="6919" max="6919" width="13" style="4" customWidth="1"/>
    <col min="6920" max="6920" width="4.42578125" style="4" customWidth="1"/>
    <col min="6921" max="6921" width="9.140625" style="4"/>
    <col min="6922" max="6922" width="8.42578125" style="4" customWidth="1"/>
    <col min="6923" max="6923" width="8.5703125" style="4" customWidth="1"/>
    <col min="6924" max="6924" width="11.42578125" style="4" customWidth="1"/>
    <col min="6925" max="6925" width="10.28515625" style="4" bestFit="1" customWidth="1"/>
    <col min="6926" max="6926" width="9.85546875" style="4" customWidth="1"/>
    <col min="6927" max="6927" width="11.28515625" style="4" customWidth="1"/>
    <col min="6928" max="6929" width="10.42578125" style="4" customWidth="1"/>
    <col min="6930" max="6930" width="9.140625" style="4" customWidth="1"/>
    <col min="6931" max="6931" width="11.28515625" style="4" customWidth="1"/>
    <col min="6932" max="6932" width="10.7109375" style="4" customWidth="1"/>
    <col min="6933" max="6933" width="10.140625" style="4" customWidth="1"/>
    <col min="6934" max="6934" width="11" style="4" customWidth="1"/>
    <col min="6935" max="7171" width="9.140625" style="4"/>
    <col min="7172" max="7172" width="26.42578125" style="4" bestFit="1" customWidth="1"/>
    <col min="7173" max="7173" width="21.140625" style="4" bestFit="1" customWidth="1"/>
    <col min="7174" max="7174" width="15.42578125" style="4" customWidth="1"/>
    <col min="7175" max="7175" width="13" style="4" customWidth="1"/>
    <col min="7176" max="7176" width="4.42578125" style="4" customWidth="1"/>
    <col min="7177" max="7177" width="9.140625" style="4"/>
    <col min="7178" max="7178" width="8.42578125" style="4" customWidth="1"/>
    <col min="7179" max="7179" width="8.5703125" style="4" customWidth="1"/>
    <col min="7180" max="7180" width="11.42578125" style="4" customWidth="1"/>
    <col min="7181" max="7181" width="10.28515625" style="4" bestFit="1" customWidth="1"/>
    <col min="7182" max="7182" width="9.85546875" style="4" customWidth="1"/>
    <col min="7183" max="7183" width="11.28515625" style="4" customWidth="1"/>
    <col min="7184" max="7185" width="10.42578125" style="4" customWidth="1"/>
    <col min="7186" max="7186" width="9.140625" style="4" customWidth="1"/>
    <col min="7187" max="7187" width="11.28515625" style="4" customWidth="1"/>
    <col min="7188" max="7188" width="10.7109375" style="4" customWidth="1"/>
    <col min="7189" max="7189" width="10.140625" style="4" customWidth="1"/>
    <col min="7190" max="7190" width="11" style="4" customWidth="1"/>
    <col min="7191" max="7427" width="9.140625" style="4"/>
    <col min="7428" max="7428" width="26.42578125" style="4" bestFit="1" customWidth="1"/>
    <col min="7429" max="7429" width="21.140625" style="4" bestFit="1" customWidth="1"/>
    <col min="7430" max="7430" width="15.42578125" style="4" customWidth="1"/>
    <col min="7431" max="7431" width="13" style="4" customWidth="1"/>
    <col min="7432" max="7432" width="4.42578125" style="4" customWidth="1"/>
    <col min="7433" max="7433" width="9.140625" style="4"/>
    <col min="7434" max="7434" width="8.42578125" style="4" customWidth="1"/>
    <col min="7435" max="7435" width="8.5703125" style="4" customWidth="1"/>
    <col min="7436" max="7436" width="11.42578125" style="4" customWidth="1"/>
    <col min="7437" max="7437" width="10.28515625" style="4" bestFit="1" customWidth="1"/>
    <col min="7438" max="7438" width="9.85546875" style="4" customWidth="1"/>
    <col min="7439" max="7439" width="11.28515625" style="4" customWidth="1"/>
    <col min="7440" max="7441" width="10.42578125" style="4" customWidth="1"/>
    <col min="7442" max="7442" width="9.140625" style="4" customWidth="1"/>
    <col min="7443" max="7443" width="11.28515625" style="4" customWidth="1"/>
    <col min="7444" max="7444" width="10.7109375" style="4" customWidth="1"/>
    <col min="7445" max="7445" width="10.140625" style="4" customWidth="1"/>
    <col min="7446" max="7446" width="11" style="4" customWidth="1"/>
    <col min="7447" max="7683" width="9.140625" style="4"/>
    <col min="7684" max="7684" width="26.42578125" style="4" bestFit="1" customWidth="1"/>
    <col min="7685" max="7685" width="21.140625" style="4" bestFit="1" customWidth="1"/>
    <col min="7686" max="7686" width="15.42578125" style="4" customWidth="1"/>
    <col min="7687" max="7687" width="13" style="4" customWidth="1"/>
    <col min="7688" max="7688" width="4.42578125" style="4" customWidth="1"/>
    <col min="7689" max="7689" width="9.140625" style="4"/>
    <col min="7690" max="7690" width="8.42578125" style="4" customWidth="1"/>
    <col min="7691" max="7691" width="8.5703125" style="4" customWidth="1"/>
    <col min="7692" max="7692" width="11.42578125" style="4" customWidth="1"/>
    <col min="7693" max="7693" width="10.28515625" style="4" bestFit="1" customWidth="1"/>
    <col min="7694" max="7694" width="9.85546875" style="4" customWidth="1"/>
    <col min="7695" max="7695" width="11.28515625" style="4" customWidth="1"/>
    <col min="7696" max="7697" width="10.42578125" style="4" customWidth="1"/>
    <col min="7698" max="7698" width="9.140625" style="4" customWidth="1"/>
    <col min="7699" max="7699" width="11.28515625" style="4" customWidth="1"/>
    <col min="7700" max="7700" width="10.7109375" style="4" customWidth="1"/>
    <col min="7701" max="7701" width="10.140625" style="4" customWidth="1"/>
    <col min="7702" max="7702" width="11" style="4" customWidth="1"/>
    <col min="7703" max="7939" width="9.140625" style="4"/>
    <col min="7940" max="7940" width="26.42578125" style="4" bestFit="1" customWidth="1"/>
    <col min="7941" max="7941" width="21.140625" style="4" bestFit="1" customWidth="1"/>
    <col min="7942" max="7942" width="15.42578125" style="4" customWidth="1"/>
    <col min="7943" max="7943" width="13" style="4" customWidth="1"/>
    <col min="7944" max="7944" width="4.42578125" style="4" customWidth="1"/>
    <col min="7945" max="7945" width="9.140625" style="4"/>
    <col min="7946" max="7946" width="8.42578125" style="4" customWidth="1"/>
    <col min="7947" max="7947" width="8.5703125" style="4" customWidth="1"/>
    <col min="7948" max="7948" width="11.42578125" style="4" customWidth="1"/>
    <col min="7949" max="7949" width="10.28515625" style="4" bestFit="1" customWidth="1"/>
    <col min="7950" max="7950" width="9.85546875" style="4" customWidth="1"/>
    <col min="7951" max="7951" width="11.28515625" style="4" customWidth="1"/>
    <col min="7952" max="7953" width="10.42578125" style="4" customWidth="1"/>
    <col min="7954" max="7954" width="9.140625" style="4" customWidth="1"/>
    <col min="7955" max="7955" width="11.28515625" style="4" customWidth="1"/>
    <col min="7956" max="7956" width="10.7109375" style="4" customWidth="1"/>
    <col min="7957" max="7957" width="10.140625" style="4" customWidth="1"/>
    <col min="7958" max="7958" width="11" style="4" customWidth="1"/>
    <col min="7959" max="8195" width="9.140625" style="4"/>
    <col min="8196" max="8196" width="26.42578125" style="4" bestFit="1" customWidth="1"/>
    <col min="8197" max="8197" width="21.140625" style="4" bestFit="1" customWidth="1"/>
    <col min="8198" max="8198" width="15.42578125" style="4" customWidth="1"/>
    <col min="8199" max="8199" width="13" style="4" customWidth="1"/>
    <col min="8200" max="8200" width="4.42578125" style="4" customWidth="1"/>
    <col min="8201" max="8201" width="9.140625" style="4"/>
    <col min="8202" max="8202" width="8.42578125" style="4" customWidth="1"/>
    <col min="8203" max="8203" width="8.5703125" style="4" customWidth="1"/>
    <col min="8204" max="8204" width="11.42578125" style="4" customWidth="1"/>
    <col min="8205" max="8205" width="10.28515625" style="4" bestFit="1" customWidth="1"/>
    <col min="8206" max="8206" width="9.85546875" style="4" customWidth="1"/>
    <col min="8207" max="8207" width="11.28515625" style="4" customWidth="1"/>
    <col min="8208" max="8209" width="10.42578125" style="4" customWidth="1"/>
    <col min="8210" max="8210" width="9.140625" style="4" customWidth="1"/>
    <col min="8211" max="8211" width="11.28515625" style="4" customWidth="1"/>
    <col min="8212" max="8212" width="10.7109375" style="4" customWidth="1"/>
    <col min="8213" max="8213" width="10.140625" style="4" customWidth="1"/>
    <col min="8214" max="8214" width="11" style="4" customWidth="1"/>
    <col min="8215" max="8451" width="9.140625" style="4"/>
    <col min="8452" max="8452" width="26.42578125" style="4" bestFit="1" customWidth="1"/>
    <col min="8453" max="8453" width="21.140625" style="4" bestFit="1" customWidth="1"/>
    <col min="8454" max="8454" width="15.42578125" style="4" customWidth="1"/>
    <col min="8455" max="8455" width="13" style="4" customWidth="1"/>
    <col min="8456" max="8456" width="4.42578125" style="4" customWidth="1"/>
    <col min="8457" max="8457" width="9.140625" style="4"/>
    <col min="8458" max="8458" width="8.42578125" style="4" customWidth="1"/>
    <col min="8459" max="8459" width="8.5703125" style="4" customWidth="1"/>
    <col min="8460" max="8460" width="11.42578125" style="4" customWidth="1"/>
    <col min="8461" max="8461" width="10.28515625" style="4" bestFit="1" customWidth="1"/>
    <col min="8462" max="8462" width="9.85546875" style="4" customWidth="1"/>
    <col min="8463" max="8463" width="11.28515625" style="4" customWidth="1"/>
    <col min="8464" max="8465" width="10.42578125" style="4" customWidth="1"/>
    <col min="8466" max="8466" width="9.140625" style="4" customWidth="1"/>
    <col min="8467" max="8467" width="11.28515625" style="4" customWidth="1"/>
    <col min="8468" max="8468" width="10.7109375" style="4" customWidth="1"/>
    <col min="8469" max="8469" width="10.140625" style="4" customWidth="1"/>
    <col min="8470" max="8470" width="11" style="4" customWidth="1"/>
    <col min="8471" max="8707" width="9.140625" style="4"/>
    <col min="8708" max="8708" width="26.42578125" style="4" bestFit="1" customWidth="1"/>
    <col min="8709" max="8709" width="21.140625" style="4" bestFit="1" customWidth="1"/>
    <col min="8710" max="8710" width="15.42578125" style="4" customWidth="1"/>
    <col min="8711" max="8711" width="13" style="4" customWidth="1"/>
    <col min="8712" max="8712" width="4.42578125" style="4" customWidth="1"/>
    <col min="8713" max="8713" width="9.140625" style="4"/>
    <col min="8714" max="8714" width="8.42578125" style="4" customWidth="1"/>
    <col min="8715" max="8715" width="8.5703125" style="4" customWidth="1"/>
    <col min="8716" max="8716" width="11.42578125" style="4" customWidth="1"/>
    <col min="8717" max="8717" width="10.28515625" style="4" bestFit="1" customWidth="1"/>
    <col min="8718" max="8718" width="9.85546875" style="4" customWidth="1"/>
    <col min="8719" max="8719" width="11.28515625" style="4" customWidth="1"/>
    <col min="8720" max="8721" width="10.42578125" style="4" customWidth="1"/>
    <col min="8722" max="8722" width="9.140625" style="4" customWidth="1"/>
    <col min="8723" max="8723" width="11.28515625" style="4" customWidth="1"/>
    <col min="8724" max="8724" width="10.7109375" style="4" customWidth="1"/>
    <col min="8725" max="8725" width="10.140625" style="4" customWidth="1"/>
    <col min="8726" max="8726" width="11" style="4" customWidth="1"/>
    <col min="8727" max="8963" width="9.140625" style="4"/>
    <col min="8964" max="8964" width="26.42578125" style="4" bestFit="1" customWidth="1"/>
    <col min="8965" max="8965" width="21.140625" style="4" bestFit="1" customWidth="1"/>
    <col min="8966" max="8966" width="15.42578125" style="4" customWidth="1"/>
    <col min="8967" max="8967" width="13" style="4" customWidth="1"/>
    <col min="8968" max="8968" width="4.42578125" style="4" customWidth="1"/>
    <col min="8969" max="8969" width="9.140625" style="4"/>
    <col min="8970" max="8970" width="8.42578125" style="4" customWidth="1"/>
    <col min="8971" max="8971" width="8.5703125" style="4" customWidth="1"/>
    <col min="8972" max="8972" width="11.42578125" style="4" customWidth="1"/>
    <col min="8973" max="8973" width="10.28515625" style="4" bestFit="1" customWidth="1"/>
    <col min="8974" max="8974" width="9.85546875" style="4" customWidth="1"/>
    <col min="8975" max="8975" width="11.28515625" style="4" customWidth="1"/>
    <col min="8976" max="8977" width="10.42578125" style="4" customWidth="1"/>
    <col min="8978" max="8978" width="9.140625" style="4" customWidth="1"/>
    <col min="8979" max="8979" width="11.28515625" style="4" customWidth="1"/>
    <col min="8980" max="8980" width="10.7109375" style="4" customWidth="1"/>
    <col min="8981" max="8981" width="10.140625" style="4" customWidth="1"/>
    <col min="8982" max="8982" width="11" style="4" customWidth="1"/>
    <col min="8983" max="9219" width="9.140625" style="4"/>
    <col min="9220" max="9220" width="26.42578125" style="4" bestFit="1" customWidth="1"/>
    <col min="9221" max="9221" width="21.140625" style="4" bestFit="1" customWidth="1"/>
    <col min="9222" max="9222" width="15.42578125" style="4" customWidth="1"/>
    <col min="9223" max="9223" width="13" style="4" customWidth="1"/>
    <col min="9224" max="9224" width="4.42578125" style="4" customWidth="1"/>
    <col min="9225" max="9225" width="9.140625" style="4"/>
    <col min="9226" max="9226" width="8.42578125" style="4" customWidth="1"/>
    <col min="9227" max="9227" width="8.5703125" style="4" customWidth="1"/>
    <col min="9228" max="9228" width="11.42578125" style="4" customWidth="1"/>
    <col min="9229" max="9229" width="10.28515625" style="4" bestFit="1" customWidth="1"/>
    <col min="9230" max="9230" width="9.85546875" style="4" customWidth="1"/>
    <col min="9231" max="9231" width="11.28515625" style="4" customWidth="1"/>
    <col min="9232" max="9233" width="10.42578125" style="4" customWidth="1"/>
    <col min="9234" max="9234" width="9.140625" style="4" customWidth="1"/>
    <col min="9235" max="9235" width="11.28515625" style="4" customWidth="1"/>
    <col min="9236" max="9236" width="10.7109375" style="4" customWidth="1"/>
    <col min="9237" max="9237" width="10.140625" style="4" customWidth="1"/>
    <col min="9238" max="9238" width="11" style="4" customWidth="1"/>
    <col min="9239" max="9475" width="9.140625" style="4"/>
    <col min="9476" max="9476" width="26.42578125" style="4" bestFit="1" customWidth="1"/>
    <col min="9477" max="9477" width="21.140625" style="4" bestFit="1" customWidth="1"/>
    <col min="9478" max="9478" width="15.42578125" style="4" customWidth="1"/>
    <col min="9479" max="9479" width="13" style="4" customWidth="1"/>
    <col min="9480" max="9480" width="4.42578125" style="4" customWidth="1"/>
    <col min="9481" max="9481" width="9.140625" style="4"/>
    <col min="9482" max="9482" width="8.42578125" style="4" customWidth="1"/>
    <col min="9483" max="9483" width="8.5703125" style="4" customWidth="1"/>
    <col min="9484" max="9484" width="11.42578125" style="4" customWidth="1"/>
    <col min="9485" max="9485" width="10.28515625" style="4" bestFit="1" customWidth="1"/>
    <col min="9486" max="9486" width="9.85546875" style="4" customWidth="1"/>
    <col min="9487" max="9487" width="11.28515625" style="4" customWidth="1"/>
    <col min="9488" max="9489" width="10.42578125" style="4" customWidth="1"/>
    <col min="9490" max="9490" width="9.140625" style="4" customWidth="1"/>
    <col min="9491" max="9491" width="11.28515625" style="4" customWidth="1"/>
    <col min="9492" max="9492" width="10.7109375" style="4" customWidth="1"/>
    <col min="9493" max="9493" width="10.140625" style="4" customWidth="1"/>
    <col min="9494" max="9494" width="11" style="4" customWidth="1"/>
    <col min="9495" max="9731" width="9.140625" style="4"/>
    <col min="9732" max="9732" width="26.42578125" style="4" bestFit="1" customWidth="1"/>
    <col min="9733" max="9733" width="21.140625" style="4" bestFit="1" customWidth="1"/>
    <col min="9734" max="9734" width="15.42578125" style="4" customWidth="1"/>
    <col min="9735" max="9735" width="13" style="4" customWidth="1"/>
    <col min="9736" max="9736" width="4.42578125" style="4" customWidth="1"/>
    <col min="9737" max="9737" width="9.140625" style="4"/>
    <col min="9738" max="9738" width="8.42578125" style="4" customWidth="1"/>
    <col min="9739" max="9739" width="8.5703125" style="4" customWidth="1"/>
    <col min="9740" max="9740" width="11.42578125" style="4" customWidth="1"/>
    <col min="9741" max="9741" width="10.28515625" style="4" bestFit="1" customWidth="1"/>
    <col min="9742" max="9742" width="9.85546875" style="4" customWidth="1"/>
    <col min="9743" max="9743" width="11.28515625" style="4" customWidth="1"/>
    <col min="9744" max="9745" width="10.42578125" style="4" customWidth="1"/>
    <col min="9746" max="9746" width="9.140625" style="4" customWidth="1"/>
    <col min="9747" max="9747" width="11.28515625" style="4" customWidth="1"/>
    <col min="9748" max="9748" width="10.7109375" style="4" customWidth="1"/>
    <col min="9749" max="9749" width="10.140625" style="4" customWidth="1"/>
    <col min="9750" max="9750" width="11" style="4" customWidth="1"/>
    <col min="9751" max="9987" width="9.140625" style="4"/>
    <col min="9988" max="9988" width="26.42578125" style="4" bestFit="1" customWidth="1"/>
    <col min="9989" max="9989" width="21.140625" style="4" bestFit="1" customWidth="1"/>
    <col min="9990" max="9990" width="15.42578125" style="4" customWidth="1"/>
    <col min="9991" max="9991" width="13" style="4" customWidth="1"/>
    <col min="9992" max="9992" width="4.42578125" style="4" customWidth="1"/>
    <col min="9993" max="9993" width="9.140625" style="4"/>
    <col min="9994" max="9994" width="8.42578125" style="4" customWidth="1"/>
    <col min="9995" max="9995" width="8.5703125" style="4" customWidth="1"/>
    <col min="9996" max="9996" width="11.42578125" style="4" customWidth="1"/>
    <col min="9997" max="9997" width="10.28515625" style="4" bestFit="1" customWidth="1"/>
    <col min="9998" max="9998" width="9.85546875" style="4" customWidth="1"/>
    <col min="9999" max="9999" width="11.28515625" style="4" customWidth="1"/>
    <col min="10000" max="10001" width="10.42578125" style="4" customWidth="1"/>
    <col min="10002" max="10002" width="9.140625" style="4" customWidth="1"/>
    <col min="10003" max="10003" width="11.28515625" style="4" customWidth="1"/>
    <col min="10004" max="10004" width="10.7109375" style="4" customWidth="1"/>
    <col min="10005" max="10005" width="10.140625" style="4" customWidth="1"/>
    <col min="10006" max="10006" width="11" style="4" customWidth="1"/>
    <col min="10007" max="10243" width="9.140625" style="4"/>
    <col min="10244" max="10244" width="26.42578125" style="4" bestFit="1" customWidth="1"/>
    <col min="10245" max="10245" width="21.140625" style="4" bestFit="1" customWidth="1"/>
    <col min="10246" max="10246" width="15.42578125" style="4" customWidth="1"/>
    <col min="10247" max="10247" width="13" style="4" customWidth="1"/>
    <col min="10248" max="10248" width="4.42578125" style="4" customWidth="1"/>
    <col min="10249" max="10249" width="9.140625" style="4"/>
    <col min="10250" max="10250" width="8.42578125" style="4" customWidth="1"/>
    <col min="10251" max="10251" width="8.5703125" style="4" customWidth="1"/>
    <col min="10252" max="10252" width="11.42578125" style="4" customWidth="1"/>
    <col min="10253" max="10253" width="10.28515625" style="4" bestFit="1" customWidth="1"/>
    <col min="10254" max="10254" width="9.85546875" style="4" customWidth="1"/>
    <col min="10255" max="10255" width="11.28515625" style="4" customWidth="1"/>
    <col min="10256" max="10257" width="10.42578125" style="4" customWidth="1"/>
    <col min="10258" max="10258" width="9.140625" style="4" customWidth="1"/>
    <col min="10259" max="10259" width="11.28515625" style="4" customWidth="1"/>
    <col min="10260" max="10260" width="10.7109375" style="4" customWidth="1"/>
    <col min="10261" max="10261" width="10.140625" style="4" customWidth="1"/>
    <col min="10262" max="10262" width="11" style="4" customWidth="1"/>
    <col min="10263" max="10499" width="9.140625" style="4"/>
    <col min="10500" max="10500" width="26.42578125" style="4" bestFit="1" customWidth="1"/>
    <col min="10501" max="10501" width="21.140625" style="4" bestFit="1" customWidth="1"/>
    <col min="10502" max="10502" width="15.42578125" style="4" customWidth="1"/>
    <col min="10503" max="10503" width="13" style="4" customWidth="1"/>
    <col min="10504" max="10504" width="4.42578125" style="4" customWidth="1"/>
    <col min="10505" max="10505" width="9.140625" style="4"/>
    <col min="10506" max="10506" width="8.42578125" style="4" customWidth="1"/>
    <col min="10507" max="10507" width="8.5703125" style="4" customWidth="1"/>
    <col min="10508" max="10508" width="11.42578125" style="4" customWidth="1"/>
    <col min="10509" max="10509" width="10.28515625" style="4" bestFit="1" customWidth="1"/>
    <col min="10510" max="10510" width="9.85546875" style="4" customWidth="1"/>
    <col min="10511" max="10511" width="11.28515625" style="4" customWidth="1"/>
    <col min="10512" max="10513" width="10.42578125" style="4" customWidth="1"/>
    <col min="10514" max="10514" width="9.140625" style="4" customWidth="1"/>
    <col min="10515" max="10515" width="11.28515625" style="4" customWidth="1"/>
    <col min="10516" max="10516" width="10.7109375" style="4" customWidth="1"/>
    <col min="10517" max="10517" width="10.140625" style="4" customWidth="1"/>
    <col min="10518" max="10518" width="11" style="4" customWidth="1"/>
    <col min="10519" max="10755" width="9.140625" style="4"/>
    <col min="10756" max="10756" width="26.42578125" style="4" bestFit="1" customWidth="1"/>
    <col min="10757" max="10757" width="21.140625" style="4" bestFit="1" customWidth="1"/>
    <col min="10758" max="10758" width="15.42578125" style="4" customWidth="1"/>
    <col min="10759" max="10759" width="13" style="4" customWidth="1"/>
    <col min="10760" max="10760" width="4.42578125" style="4" customWidth="1"/>
    <col min="10761" max="10761" width="9.140625" style="4"/>
    <col min="10762" max="10762" width="8.42578125" style="4" customWidth="1"/>
    <col min="10763" max="10763" width="8.5703125" style="4" customWidth="1"/>
    <col min="10764" max="10764" width="11.42578125" style="4" customWidth="1"/>
    <col min="10765" max="10765" width="10.28515625" style="4" bestFit="1" customWidth="1"/>
    <col min="10766" max="10766" width="9.85546875" style="4" customWidth="1"/>
    <col min="10767" max="10767" width="11.28515625" style="4" customWidth="1"/>
    <col min="10768" max="10769" width="10.42578125" style="4" customWidth="1"/>
    <col min="10770" max="10770" width="9.140625" style="4" customWidth="1"/>
    <col min="10771" max="10771" width="11.28515625" style="4" customWidth="1"/>
    <col min="10772" max="10772" width="10.7109375" style="4" customWidth="1"/>
    <col min="10773" max="10773" width="10.140625" style="4" customWidth="1"/>
    <col min="10774" max="10774" width="11" style="4" customWidth="1"/>
    <col min="10775" max="11011" width="9.140625" style="4"/>
    <col min="11012" max="11012" width="26.42578125" style="4" bestFit="1" customWidth="1"/>
    <col min="11013" max="11013" width="21.140625" style="4" bestFit="1" customWidth="1"/>
    <col min="11014" max="11014" width="15.42578125" style="4" customWidth="1"/>
    <col min="11015" max="11015" width="13" style="4" customWidth="1"/>
    <col min="11016" max="11016" width="4.42578125" style="4" customWidth="1"/>
    <col min="11017" max="11017" width="9.140625" style="4"/>
    <col min="11018" max="11018" width="8.42578125" style="4" customWidth="1"/>
    <col min="11019" max="11019" width="8.5703125" style="4" customWidth="1"/>
    <col min="11020" max="11020" width="11.42578125" style="4" customWidth="1"/>
    <col min="11021" max="11021" width="10.28515625" style="4" bestFit="1" customWidth="1"/>
    <col min="11022" max="11022" width="9.85546875" style="4" customWidth="1"/>
    <col min="11023" max="11023" width="11.28515625" style="4" customWidth="1"/>
    <col min="11024" max="11025" width="10.42578125" style="4" customWidth="1"/>
    <col min="11026" max="11026" width="9.140625" style="4" customWidth="1"/>
    <col min="11027" max="11027" width="11.28515625" style="4" customWidth="1"/>
    <col min="11028" max="11028" width="10.7109375" style="4" customWidth="1"/>
    <col min="11029" max="11029" width="10.140625" style="4" customWidth="1"/>
    <col min="11030" max="11030" width="11" style="4" customWidth="1"/>
    <col min="11031" max="11267" width="9.140625" style="4"/>
    <col min="11268" max="11268" width="26.42578125" style="4" bestFit="1" customWidth="1"/>
    <col min="11269" max="11269" width="21.140625" style="4" bestFit="1" customWidth="1"/>
    <col min="11270" max="11270" width="15.42578125" style="4" customWidth="1"/>
    <col min="11271" max="11271" width="13" style="4" customWidth="1"/>
    <col min="11272" max="11272" width="4.42578125" style="4" customWidth="1"/>
    <col min="11273" max="11273" width="9.140625" style="4"/>
    <col min="11274" max="11274" width="8.42578125" style="4" customWidth="1"/>
    <col min="11275" max="11275" width="8.5703125" style="4" customWidth="1"/>
    <col min="11276" max="11276" width="11.42578125" style="4" customWidth="1"/>
    <col min="11277" max="11277" width="10.28515625" style="4" bestFit="1" customWidth="1"/>
    <col min="11278" max="11278" width="9.85546875" style="4" customWidth="1"/>
    <col min="11279" max="11279" width="11.28515625" style="4" customWidth="1"/>
    <col min="11280" max="11281" width="10.42578125" style="4" customWidth="1"/>
    <col min="11282" max="11282" width="9.140625" style="4" customWidth="1"/>
    <col min="11283" max="11283" width="11.28515625" style="4" customWidth="1"/>
    <col min="11284" max="11284" width="10.7109375" style="4" customWidth="1"/>
    <col min="11285" max="11285" width="10.140625" style="4" customWidth="1"/>
    <col min="11286" max="11286" width="11" style="4" customWidth="1"/>
    <col min="11287" max="11523" width="9.140625" style="4"/>
    <col min="11524" max="11524" width="26.42578125" style="4" bestFit="1" customWidth="1"/>
    <col min="11525" max="11525" width="21.140625" style="4" bestFit="1" customWidth="1"/>
    <col min="11526" max="11526" width="15.42578125" style="4" customWidth="1"/>
    <col min="11527" max="11527" width="13" style="4" customWidth="1"/>
    <col min="11528" max="11528" width="4.42578125" style="4" customWidth="1"/>
    <col min="11529" max="11529" width="9.140625" style="4"/>
    <col min="11530" max="11530" width="8.42578125" style="4" customWidth="1"/>
    <col min="11531" max="11531" width="8.5703125" style="4" customWidth="1"/>
    <col min="11532" max="11532" width="11.42578125" style="4" customWidth="1"/>
    <col min="11533" max="11533" width="10.28515625" style="4" bestFit="1" customWidth="1"/>
    <col min="11534" max="11534" width="9.85546875" style="4" customWidth="1"/>
    <col min="11535" max="11535" width="11.28515625" style="4" customWidth="1"/>
    <col min="11536" max="11537" width="10.42578125" style="4" customWidth="1"/>
    <col min="11538" max="11538" width="9.140625" style="4" customWidth="1"/>
    <col min="11539" max="11539" width="11.28515625" style="4" customWidth="1"/>
    <col min="11540" max="11540" width="10.7109375" style="4" customWidth="1"/>
    <col min="11541" max="11541" width="10.140625" style="4" customWidth="1"/>
    <col min="11542" max="11542" width="11" style="4" customWidth="1"/>
    <col min="11543" max="11779" width="9.140625" style="4"/>
    <col min="11780" max="11780" width="26.42578125" style="4" bestFit="1" customWidth="1"/>
    <col min="11781" max="11781" width="21.140625" style="4" bestFit="1" customWidth="1"/>
    <col min="11782" max="11782" width="15.42578125" style="4" customWidth="1"/>
    <col min="11783" max="11783" width="13" style="4" customWidth="1"/>
    <col min="11784" max="11784" width="4.42578125" style="4" customWidth="1"/>
    <col min="11785" max="11785" width="9.140625" style="4"/>
    <col min="11786" max="11786" width="8.42578125" style="4" customWidth="1"/>
    <col min="11787" max="11787" width="8.5703125" style="4" customWidth="1"/>
    <col min="11788" max="11788" width="11.42578125" style="4" customWidth="1"/>
    <col min="11789" max="11789" width="10.28515625" style="4" bestFit="1" customWidth="1"/>
    <col min="11790" max="11790" width="9.85546875" style="4" customWidth="1"/>
    <col min="11791" max="11791" width="11.28515625" style="4" customWidth="1"/>
    <col min="11792" max="11793" width="10.42578125" style="4" customWidth="1"/>
    <col min="11794" max="11794" width="9.140625" style="4" customWidth="1"/>
    <col min="11795" max="11795" width="11.28515625" style="4" customWidth="1"/>
    <col min="11796" max="11796" width="10.7109375" style="4" customWidth="1"/>
    <col min="11797" max="11797" width="10.140625" style="4" customWidth="1"/>
    <col min="11798" max="11798" width="11" style="4" customWidth="1"/>
    <col min="11799" max="12035" width="9.140625" style="4"/>
    <col min="12036" max="12036" width="26.42578125" style="4" bestFit="1" customWidth="1"/>
    <col min="12037" max="12037" width="21.140625" style="4" bestFit="1" customWidth="1"/>
    <col min="12038" max="12038" width="15.42578125" style="4" customWidth="1"/>
    <col min="12039" max="12039" width="13" style="4" customWidth="1"/>
    <col min="12040" max="12040" width="4.42578125" style="4" customWidth="1"/>
    <col min="12041" max="12041" width="9.140625" style="4"/>
    <col min="12042" max="12042" width="8.42578125" style="4" customWidth="1"/>
    <col min="12043" max="12043" width="8.5703125" style="4" customWidth="1"/>
    <col min="12044" max="12044" width="11.42578125" style="4" customWidth="1"/>
    <col min="12045" max="12045" width="10.28515625" style="4" bestFit="1" customWidth="1"/>
    <col min="12046" max="12046" width="9.85546875" style="4" customWidth="1"/>
    <col min="12047" max="12047" width="11.28515625" style="4" customWidth="1"/>
    <col min="12048" max="12049" width="10.42578125" style="4" customWidth="1"/>
    <col min="12050" max="12050" width="9.140625" style="4" customWidth="1"/>
    <col min="12051" max="12051" width="11.28515625" style="4" customWidth="1"/>
    <col min="12052" max="12052" width="10.7109375" style="4" customWidth="1"/>
    <col min="12053" max="12053" width="10.140625" style="4" customWidth="1"/>
    <col min="12054" max="12054" width="11" style="4" customWidth="1"/>
    <col min="12055" max="12291" width="9.140625" style="4"/>
    <col min="12292" max="12292" width="26.42578125" style="4" bestFit="1" customWidth="1"/>
    <col min="12293" max="12293" width="21.140625" style="4" bestFit="1" customWidth="1"/>
    <col min="12294" max="12294" width="15.42578125" style="4" customWidth="1"/>
    <col min="12295" max="12295" width="13" style="4" customWidth="1"/>
    <col min="12296" max="12296" width="4.42578125" style="4" customWidth="1"/>
    <col min="12297" max="12297" width="9.140625" style="4"/>
    <col min="12298" max="12298" width="8.42578125" style="4" customWidth="1"/>
    <col min="12299" max="12299" width="8.5703125" style="4" customWidth="1"/>
    <col min="12300" max="12300" width="11.42578125" style="4" customWidth="1"/>
    <col min="12301" max="12301" width="10.28515625" style="4" bestFit="1" customWidth="1"/>
    <col min="12302" max="12302" width="9.85546875" style="4" customWidth="1"/>
    <col min="12303" max="12303" width="11.28515625" style="4" customWidth="1"/>
    <col min="12304" max="12305" width="10.42578125" style="4" customWidth="1"/>
    <col min="12306" max="12306" width="9.140625" style="4" customWidth="1"/>
    <col min="12307" max="12307" width="11.28515625" style="4" customWidth="1"/>
    <col min="12308" max="12308" width="10.7109375" style="4" customWidth="1"/>
    <col min="12309" max="12309" width="10.140625" style="4" customWidth="1"/>
    <col min="12310" max="12310" width="11" style="4" customWidth="1"/>
    <col min="12311" max="12547" width="9.140625" style="4"/>
    <col min="12548" max="12548" width="26.42578125" style="4" bestFit="1" customWidth="1"/>
    <col min="12549" max="12549" width="21.140625" style="4" bestFit="1" customWidth="1"/>
    <col min="12550" max="12550" width="15.42578125" style="4" customWidth="1"/>
    <col min="12551" max="12551" width="13" style="4" customWidth="1"/>
    <col min="12552" max="12552" width="4.42578125" style="4" customWidth="1"/>
    <col min="12553" max="12553" width="9.140625" style="4"/>
    <col min="12554" max="12554" width="8.42578125" style="4" customWidth="1"/>
    <col min="12555" max="12555" width="8.5703125" style="4" customWidth="1"/>
    <col min="12556" max="12556" width="11.42578125" style="4" customWidth="1"/>
    <col min="12557" max="12557" width="10.28515625" style="4" bestFit="1" customWidth="1"/>
    <col min="12558" max="12558" width="9.85546875" style="4" customWidth="1"/>
    <col min="12559" max="12559" width="11.28515625" style="4" customWidth="1"/>
    <col min="12560" max="12561" width="10.42578125" style="4" customWidth="1"/>
    <col min="12562" max="12562" width="9.140625" style="4" customWidth="1"/>
    <col min="12563" max="12563" width="11.28515625" style="4" customWidth="1"/>
    <col min="12564" max="12564" width="10.7109375" style="4" customWidth="1"/>
    <col min="12565" max="12565" width="10.140625" style="4" customWidth="1"/>
    <col min="12566" max="12566" width="11" style="4" customWidth="1"/>
    <col min="12567" max="12803" width="9.140625" style="4"/>
    <col min="12804" max="12804" width="26.42578125" style="4" bestFit="1" customWidth="1"/>
    <col min="12805" max="12805" width="21.140625" style="4" bestFit="1" customWidth="1"/>
    <col min="12806" max="12806" width="15.42578125" style="4" customWidth="1"/>
    <col min="12807" max="12807" width="13" style="4" customWidth="1"/>
    <col min="12808" max="12808" width="4.42578125" style="4" customWidth="1"/>
    <col min="12809" max="12809" width="9.140625" style="4"/>
    <col min="12810" max="12810" width="8.42578125" style="4" customWidth="1"/>
    <col min="12811" max="12811" width="8.5703125" style="4" customWidth="1"/>
    <col min="12812" max="12812" width="11.42578125" style="4" customWidth="1"/>
    <col min="12813" max="12813" width="10.28515625" style="4" bestFit="1" customWidth="1"/>
    <col min="12814" max="12814" width="9.85546875" style="4" customWidth="1"/>
    <col min="12815" max="12815" width="11.28515625" style="4" customWidth="1"/>
    <col min="12816" max="12817" width="10.42578125" style="4" customWidth="1"/>
    <col min="12818" max="12818" width="9.140625" style="4" customWidth="1"/>
    <col min="12819" max="12819" width="11.28515625" style="4" customWidth="1"/>
    <col min="12820" max="12820" width="10.7109375" style="4" customWidth="1"/>
    <col min="12821" max="12821" width="10.140625" style="4" customWidth="1"/>
    <col min="12822" max="12822" width="11" style="4" customWidth="1"/>
    <col min="12823" max="13059" width="9.140625" style="4"/>
    <col min="13060" max="13060" width="26.42578125" style="4" bestFit="1" customWidth="1"/>
    <col min="13061" max="13061" width="21.140625" style="4" bestFit="1" customWidth="1"/>
    <col min="13062" max="13062" width="15.42578125" style="4" customWidth="1"/>
    <col min="13063" max="13063" width="13" style="4" customWidth="1"/>
    <col min="13064" max="13064" width="4.42578125" style="4" customWidth="1"/>
    <col min="13065" max="13065" width="9.140625" style="4"/>
    <col min="13066" max="13066" width="8.42578125" style="4" customWidth="1"/>
    <col min="13067" max="13067" width="8.5703125" style="4" customWidth="1"/>
    <col min="13068" max="13068" width="11.42578125" style="4" customWidth="1"/>
    <col min="13069" max="13069" width="10.28515625" style="4" bestFit="1" customWidth="1"/>
    <col min="13070" max="13070" width="9.85546875" style="4" customWidth="1"/>
    <col min="13071" max="13071" width="11.28515625" style="4" customWidth="1"/>
    <col min="13072" max="13073" width="10.42578125" style="4" customWidth="1"/>
    <col min="13074" max="13074" width="9.140625" style="4" customWidth="1"/>
    <col min="13075" max="13075" width="11.28515625" style="4" customWidth="1"/>
    <col min="13076" max="13076" width="10.7109375" style="4" customWidth="1"/>
    <col min="13077" max="13077" width="10.140625" style="4" customWidth="1"/>
    <col min="13078" max="13078" width="11" style="4" customWidth="1"/>
    <col min="13079" max="13315" width="9.140625" style="4"/>
    <col min="13316" max="13316" width="26.42578125" style="4" bestFit="1" customWidth="1"/>
    <col min="13317" max="13317" width="21.140625" style="4" bestFit="1" customWidth="1"/>
    <col min="13318" max="13318" width="15.42578125" style="4" customWidth="1"/>
    <col min="13319" max="13319" width="13" style="4" customWidth="1"/>
    <col min="13320" max="13320" width="4.42578125" style="4" customWidth="1"/>
    <col min="13321" max="13321" width="9.140625" style="4"/>
    <col min="13322" max="13322" width="8.42578125" style="4" customWidth="1"/>
    <col min="13323" max="13323" width="8.5703125" style="4" customWidth="1"/>
    <col min="13324" max="13324" width="11.42578125" style="4" customWidth="1"/>
    <col min="13325" max="13325" width="10.28515625" style="4" bestFit="1" customWidth="1"/>
    <col min="13326" max="13326" width="9.85546875" style="4" customWidth="1"/>
    <col min="13327" max="13327" width="11.28515625" style="4" customWidth="1"/>
    <col min="13328" max="13329" width="10.42578125" style="4" customWidth="1"/>
    <col min="13330" max="13330" width="9.140625" style="4" customWidth="1"/>
    <col min="13331" max="13331" width="11.28515625" style="4" customWidth="1"/>
    <col min="13332" max="13332" width="10.7109375" style="4" customWidth="1"/>
    <col min="13333" max="13333" width="10.140625" style="4" customWidth="1"/>
    <col min="13334" max="13334" width="11" style="4" customWidth="1"/>
    <col min="13335" max="13571" width="9.140625" style="4"/>
    <col min="13572" max="13572" width="26.42578125" style="4" bestFit="1" customWidth="1"/>
    <col min="13573" max="13573" width="21.140625" style="4" bestFit="1" customWidth="1"/>
    <col min="13574" max="13574" width="15.42578125" style="4" customWidth="1"/>
    <col min="13575" max="13575" width="13" style="4" customWidth="1"/>
    <col min="13576" max="13576" width="4.42578125" style="4" customWidth="1"/>
    <col min="13577" max="13577" width="9.140625" style="4"/>
    <col min="13578" max="13578" width="8.42578125" style="4" customWidth="1"/>
    <col min="13579" max="13579" width="8.5703125" style="4" customWidth="1"/>
    <col min="13580" max="13580" width="11.42578125" style="4" customWidth="1"/>
    <col min="13581" max="13581" width="10.28515625" style="4" bestFit="1" customWidth="1"/>
    <col min="13582" max="13582" width="9.85546875" style="4" customWidth="1"/>
    <col min="13583" max="13583" width="11.28515625" style="4" customWidth="1"/>
    <col min="13584" max="13585" width="10.42578125" style="4" customWidth="1"/>
    <col min="13586" max="13586" width="9.140625" style="4" customWidth="1"/>
    <col min="13587" max="13587" width="11.28515625" style="4" customWidth="1"/>
    <col min="13588" max="13588" width="10.7109375" style="4" customWidth="1"/>
    <col min="13589" max="13589" width="10.140625" style="4" customWidth="1"/>
    <col min="13590" max="13590" width="11" style="4" customWidth="1"/>
    <col min="13591" max="13827" width="9.140625" style="4"/>
    <col min="13828" max="13828" width="26.42578125" style="4" bestFit="1" customWidth="1"/>
    <col min="13829" max="13829" width="21.140625" style="4" bestFit="1" customWidth="1"/>
    <col min="13830" max="13830" width="15.42578125" style="4" customWidth="1"/>
    <col min="13831" max="13831" width="13" style="4" customWidth="1"/>
    <col min="13832" max="13832" width="4.42578125" style="4" customWidth="1"/>
    <col min="13833" max="13833" width="9.140625" style="4"/>
    <col min="13834" max="13834" width="8.42578125" style="4" customWidth="1"/>
    <col min="13835" max="13835" width="8.5703125" style="4" customWidth="1"/>
    <col min="13836" max="13836" width="11.42578125" style="4" customWidth="1"/>
    <col min="13837" max="13837" width="10.28515625" style="4" bestFit="1" customWidth="1"/>
    <col min="13838" max="13838" width="9.85546875" style="4" customWidth="1"/>
    <col min="13839" max="13839" width="11.28515625" style="4" customWidth="1"/>
    <col min="13840" max="13841" width="10.42578125" style="4" customWidth="1"/>
    <col min="13842" max="13842" width="9.140625" style="4" customWidth="1"/>
    <col min="13843" max="13843" width="11.28515625" style="4" customWidth="1"/>
    <col min="13844" max="13844" width="10.7109375" style="4" customWidth="1"/>
    <col min="13845" max="13845" width="10.140625" style="4" customWidth="1"/>
    <col min="13846" max="13846" width="11" style="4" customWidth="1"/>
    <col min="13847" max="14083" width="9.140625" style="4"/>
    <col min="14084" max="14084" width="26.42578125" style="4" bestFit="1" customWidth="1"/>
    <col min="14085" max="14085" width="21.140625" style="4" bestFit="1" customWidth="1"/>
    <col min="14086" max="14086" width="15.42578125" style="4" customWidth="1"/>
    <col min="14087" max="14087" width="13" style="4" customWidth="1"/>
    <col min="14088" max="14088" width="4.42578125" style="4" customWidth="1"/>
    <col min="14089" max="14089" width="9.140625" style="4"/>
    <col min="14090" max="14090" width="8.42578125" style="4" customWidth="1"/>
    <col min="14091" max="14091" width="8.5703125" style="4" customWidth="1"/>
    <col min="14092" max="14092" width="11.42578125" style="4" customWidth="1"/>
    <col min="14093" max="14093" width="10.28515625" style="4" bestFit="1" customWidth="1"/>
    <col min="14094" max="14094" width="9.85546875" style="4" customWidth="1"/>
    <col min="14095" max="14095" width="11.28515625" style="4" customWidth="1"/>
    <col min="14096" max="14097" width="10.42578125" style="4" customWidth="1"/>
    <col min="14098" max="14098" width="9.140625" style="4" customWidth="1"/>
    <col min="14099" max="14099" width="11.28515625" style="4" customWidth="1"/>
    <col min="14100" max="14100" width="10.7109375" style="4" customWidth="1"/>
    <col min="14101" max="14101" width="10.140625" style="4" customWidth="1"/>
    <col min="14102" max="14102" width="11" style="4" customWidth="1"/>
    <col min="14103" max="14339" width="9.140625" style="4"/>
    <col min="14340" max="14340" width="26.42578125" style="4" bestFit="1" customWidth="1"/>
    <col min="14341" max="14341" width="21.140625" style="4" bestFit="1" customWidth="1"/>
    <col min="14342" max="14342" width="15.42578125" style="4" customWidth="1"/>
    <col min="14343" max="14343" width="13" style="4" customWidth="1"/>
    <col min="14344" max="14344" width="4.42578125" style="4" customWidth="1"/>
    <col min="14345" max="14345" width="9.140625" style="4"/>
    <col min="14346" max="14346" width="8.42578125" style="4" customWidth="1"/>
    <col min="14347" max="14347" width="8.5703125" style="4" customWidth="1"/>
    <col min="14348" max="14348" width="11.42578125" style="4" customWidth="1"/>
    <col min="14349" max="14349" width="10.28515625" style="4" bestFit="1" customWidth="1"/>
    <col min="14350" max="14350" width="9.85546875" style="4" customWidth="1"/>
    <col min="14351" max="14351" width="11.28515625" style="4" customWidth="1"/>
    <col min="14352" max="14353" width="10.42578125" style="4" customWidth="1"/>
    <col min="14354" max="14354" width="9.140625" style="4" customWidth="1"/>
    <col min="14355" max="14355" width="11.28515625" style="4" customWidth="1"/>
    <col min="14356" max="14356" width="10.7109375" style="4" customWidth="1"/>
    <col min="14357" max="14357" width="10.140625" style="4" customWidth="1"/>
    <col min="14358" max="14358" width="11" style="4" customWidth="1"/>
    <col min="14359" max="14595" width="9.140625" style="4"/>
    <col min="14596" max="14596" width="26.42578125" style="4" bestFit="1" customWidth="1"/>
    <col min="14597" max="14597" width="21.140625" style="4" bestFit="1" customWidth="1"/>
    <col min="14598" max="14598" width="15.42578125" style="4" customWidth="1"/>
    <col min="14599" max="14599" width="13" style="4" customWidth="1"/>
    <col min="14600" max="14600" width="4.42578125" style="4" customWidth="1"/>
    <col min="14601" max="14601" width="9.140625" style="4"/>
    <col min="14602" max="14602" width="8.42578125" style="4" customWidth="1"/>
    <col min="14603" max="14603" width="8.5703125" style="4" customWidth="1"/>
    <col min="14604" max="14604" width="11.42578125" style="4" customWidth="1"/>
    <col min="14605" max="14605" width="10.28515625" style="4" bestFit="1" customWidth="1"/>
    <col min="14606" max="14606" width="9.85546875" style="4" customWidth="1"/>
    <col min="14607" max="14607" width="11.28515625" style="4" customWidth="1"/>
    <col min="14608" max="14609" width="10.42578125" style="4" customWidth="1"/>
    <col min="14610" max="14610" width="9.140625" style="4" customWidth="1"/>
    <col min="14611" max="14611" width="11.28515625" style="4" customWidth="1"/>
    <col min="14612" max="14612" width="10.7109375" style="4" customWidth="1"/>
    <col min="14613" max="14613" width="10.140625" style="4" customWidth="1"/>
    <col min="14614" max="14614" width="11" style="4" customWidth="1"/>
    <col min="14615" max="14851" width="9.140625" style="4"/>
    <col min="14852" max="14852" width="26.42578125" style="4" bestFit="1" customWidth="1"/>
    <col min="14853" max="14853" width="21.140625" style="4" bestFit="1" customWidth="1"/>
    <col min="14854" max="14854" width="15.42578125" style="4" customWidth="1"/>
    <col min="14855" max="14855" width="13" style="4" customWidth="1"/>
    <col min="14856" max="14856" width="4.42578125" style="4" customWidth="1"/>
    <col min="14857" max="14857" width="9.140625" style="4"/>
    <col min="14858" max="14858" width="8.42578125" style="4" customWidth="1"/>
    <col min="14859" max="14859" width="8.5703125" style="4" customWidth="1"/>
    <col min="14860" max="14860" width="11.42578125" style="4" customWidth="1"/>
    <col min="14861" max="14861" width="10.28515625" style="4" bestFit="1" customWidth="1"/>
    <col min="14862" max="14862" width="9.85546875" style="4" customWidth="1"/>
    <col min="14863" max="14863" width="11.28515625" style="4" customWidth="1"/>
    <col min="14864" max="14865" width="10.42578125" style="4" customWidth="1"/>
    <col min="14866" max="14866" width="9.140625" style="4" customWidth="1"/>
    <col min="14867" max="14867" width="11.28515625" style="4" customWidth="1"/>
    <col min="14868" max="14868" width="10.7109375" style="4" customWidth="1"/>
    <col min="14869" max="14869" width="10.140625" style="4" customWidth="1"/>
    <col min="14870" max="14870" width="11" style="4" customWidth="1"/>
    <col min="14871" max="15107" width="9.140625" style="4"/>
    <col min="15108" max="15108" width="26.42578125" style="4" bestFit="1" customWidth="1"/>
    <col min="15109" max="15109" width="21.140625" style="4" bestFit="1" customWidth="1"/>
    <col min="15110" max="15110" width="15.42578125" style="4" customWidth="1"/>
    <col min="15111" max="15111" width="13" style="4" customWidth="1"/>
    <col min="15112" max="15112" width="4.42578125" style="4" customWidth="1"/>
    <col min="15113" max="15113" width="9.140625" style="4"/>
    <col min="15114" max="15114" width="8.42578125" style="4" customWidth="1"/>
    <col min="15115" max="15115" width="8.5703125" style="4" customWidth="1"/>
    <col min="15116" max="15116" width="11.42578125" style="4" customWidth="1"/>
    <col min="15117" max="15117" width="10.28515625" style="4" bestFit="1" customWidth="1"/>
    <col min="15118" max="15118" width="9.85546875" style="4" customWidth="1"/>
    <col min="15119" max="15119" width="11.28515625" style="4" customWidth="1"/>
    <col min="15120" max="15121" width="10.42578125" style="4" customWidth="1"/>
    <col min="15122" max="15122" width="9.140625" style="4" customWidth="1"/>
    <col min="15123" max="15123" width="11.28515625" style="4" customWidth="1"/>
    <col min="15124" max="15124" width="10.7109375" style="4" customWidth="1"/>
    <col min="15125" max="15125" width="10.140625" style="4" customWidth="1"/>
    <col min="15126" max="15126" width="11" style="4" customWidth="1"/>
    <col min="15127" max="15363" width="9.140625" style="4"/>
    <col min="15364" max="15364" width="26.42578125" style="4" bestFit="1" customWidth="1"/>
    <col min="15365" max="15365" width="21.140625" style="4" bestFit="1" customWidth="1"/>
    <col min="15366" max="15366" width="15.42578125" style="4" customWidth="1"/>
    <col min="15367" max="15367" width="13" style="4" customWidth="1"/>
    <col min="15368" max="15368" width="4.42578125" style="4" customWidth="1"/>
    <col min="15369" max="15369" width="9.140625" style="4"/>
    <col min="15370" max="15370" width="8.42578125" style="4" customWidth="1"/>
    <col min="15371" max="15371" width="8.5703125" style="4" customWidth="1"/>
    <col min="15372" max="15372" width="11.42578125" style="4" customWidth="1"/>
    <col min="15373" max="15373" width="10.28515625" style="4" bestFit="1" customWidth="1"/>
    <col min="15374" max="15374" width="9.85546875" style="4" customWidth="1"/>
    <col min="15375" max="15375" width="11.28515625" style="4" customWidth="1"/>
    <col min="15376" max="15377" width="10.42578125" style="4" customWidth="1"/>
    <col min="15378" max="15378" width="9.140625" style="4" customWidth="1"/>
    <col min="15379" max="15379" width="11.28515625" style="4" customWidth="1"/>
    <col min="15380" max="15380" width="10.7109375" style="4" customWidth="1"/>
    <col min="15381" max="15381" width="10.140625" style="4" customWidth="1"/>
    <col min="15382" max="15382" width="11" style="4" customWidth="1"/>
    <col min="15383" max="15619" width="9.140625" style="4"/>
    <col min="15620" max="15620" width="26.42578125" style="4" bestFit="1" customWidth="1"/>
    <col min="15621" max="15621" width="21.140625" style="4" bestFit="1" customWidth="1"/>
    <col min="15622" max="15622" width="15.42578125" style="4" customWidth="1"/>
    <col min="15623" max="15623" width="13" style="4" customWidth="1"/>
    <col min="15624" max="15624" width="4.42578125" style="4" customWidth="1"/>
    <col min="15625" max="15625" width="9.140625" style="4"/>
    <col min="15626" max="15626" width="8.42578125" style="4" customWidth="1"/>
    <col min="15627" max="15627" width="8.5703125" style="4" customWidth="1"/>
    <col min="15628" max="15628" width="11.42578125" style="4" customWidth="1"/>
    <col min="15629" max="15629" width="10.28515625" style="4" bestFit="1" customWidth="1"/>
    <col min="15630" max="15630" width="9.85546875" style="4" customWidth="1"/>
    <col min="15631" max="15631" width="11.28515625" style="4" customWidth="1"/>
    <col min="15632" max="15633" width="10.42578125" style="4" customWidth="1"/>
    <col min="15634" max="15634" width="9.140625" style="4" customWidth="1"/>
    <col min="15635" max="15635" width="11.28515625" style="4" customWidth="1"/>
    <col min="15636" max="15636" width="10.7109375" style="4" customWidth="1"/>
    <col min="15637" max="15637" width="10.140625" style="4" customWidth="1"/>
    <col min="15638" max="15638" width="11" style="4" customWidth="1"/>
    <col min="15639" max="15875" width="9.140625" style="4"/>
    <col min="15876" max="15876" width="26.42578125" style="4" bestFit="1" customWidth="1"/>
    <col min="15877" max="15877" width="21.140625" style="4" bestFit="1" customWidth="1"/>
    <col min="15878" max="15878" width="15.42578125" style="4" customWidth="1"/>
    <col min="15879" max="15879" width="13" style="4" customWidth="1"/>
    <col min="15880" max="15880" width="4.42578125" style="4" customWidth="1"/>
    <col min="15881" max="15881" width="9.140625" style="4"/>
    <col min="15882" max="15882" width="8.42578125" style="4" customWidth="1"/>
    <col min="15883" max="15883" width="8.5703125" style="4" customWidth="1"/>
    <col min="15884" max="15884" width="11.42578125" style="4" customWidth="1"/>
    <col min="15885" max="15885" width="10.28515625" style="4" bestFit="1" customWidth="1"/>
    <col min="15886" max="15886" width="9.85546875" style="4" customWidth="1"/>
    <col min="15887" max="15887" width="11.28515625" style="4" customWidth="1"/>
    <col min="15888" max="15889" width="10.42578125" style="4" customWidth="1"/>
    <col min="15890" max="15890" width="9.140625" style="4" customWidth="1"/>
    <col min="15891" max="15891" width="11.28515625" style="4" customWidth="1"/>
    <col min="15892" max="15892" width="10.7109375" style="4" customWidth="1"/>
    <col min="15893" max="15893" width="10.140625" style="4" customWidth="1"/>
    <col min="15894" max="15894" width="11" style="4" customWidth="1"/>
    <col min="15895" max="16131" width="9.140625" style="4"/>
    <col min="16132" max="16132" width="26.42578125" style="4" bestFit="1" customWidth="1"/>
    <col min="16133" max="16133" width="21.140625" style="4" bestFit="1" customWidth="1"/>
    <col min="16134" max="16134" width="15.42578125" style="4" customWidth="1"/>
    <col min="16135" max="16135" width="13" style="4" customWidth="1"/>
    <col min="16136" max="16136" width="4.42578125" style="4" customWidth="1"/>
    <col min="16137" max="16137" width="9.140625" style="4"/>
    <col min="16138" max="16138" width="8.42578125" style="4" customWidth="1"/>
    <col min="16139" max="16139" width="8.5703125" style="4" customWidth="1"/>
    <col min="16140" max="16140" width="11.42578125" style="4" customWidth="1"/>
    <col min="16141" max="16141" width="10.28515625" style="4" bestFit="1" customWidth="1"/>
    <col min="16142" max="16142" width="9.85546875" style="4" customWidth="1"/>
    <col min="16143" max="16143" width="11.28515625" style="4" customWidth="1"/>
    <col min="16144" max="16145" width="10.42578125" style="4" customWidth="1"/>
    <col min="16146" max="16146" width="9.140625" style="4" customWidth="1"/>
    <col min="16147" max="16147" width="11.28515625" style="4" customWidth="1"/>
    <col min="16148" max="16148" width="10.7109375" style="4" customWidth="1"/>
    <col min="16149" max="16149" width="10.140625" style="4" customWidth="1"/>
    <col min="16150" max="16150" width="11" style="4" customWidth="1"/>
    <col min="16151" max="16384" width="9.140625" style="4"/>
  </cols>
  <sheetData>
    <row r="1" spans="1:16" ht="18" customHeight="1" x14ac:dyDescent="0.25"/>
    <row r="2" spans="1:16" ht="25.5" x14ac:dyDescent="0.25">
      <c r="A2" s="4"/>
      <c r="B2" s="7" t="s">
        <v>35</v>
      </c>
      <c r="F2" s="7"/>
    </row>
    <row r="3" spans="1:16" x14ac:dyDescent="0.25">
      <c r="A3" s="4"/>
      <c r="K3" s="4"/>
      <c r="L3" s="4"/>
      <c r="M3" s="4"/>
      <c r="N3" s="4"/>
      <c r="O3" s="4"/>
      <c r="P3" s="4"/>
    </row>
    <row r="4" spans="1:16" ht="50.25" customHeight="1" x14ac:dyDescent="0.25">
      <c r="A4" s="4"/>
      <c r="B4" s="83" t="s">
        <v>36</v>
      </c>
      <c r="C4" s="83"/>
      <c r="D4" s="83"/>
      <c r="E4" s="83"/>
      <c r="F4" s="83"/>
      <c r="G4" s="83"/>
      <c r="H4" s="83"/>
      <c r="K4" s="4"/>
      <c r="L4" s="4"/>
      <c r="M4" s="4"/>
      <c r="N4" s="4"/>
      <c r="O4" s="4"/>
      <c r="P4" s="4"/>
    </row>
    <row r="6" spans="1:16" ht="57" customHeight="1" x14ac:dyDescent="0.25">
      <c r="B6" s="83" t="s">
        <v>41</v>
      </c>
      <c r="C6" s="83"/>
      <c r="D6" s="83"/>
      <c r="E6" s="83"/>
      <c r="F6" s="83"/>
      <c r="G6" s="83"/>
      <c r="H6" s="83"/>
    </row>
    <row r="7" spans="1:16" x14ac:dyDescent="0.25">
      <c r="B7" s="21" t="s">
        <v>37</v>
      </c>
    </row>
    <row r="8" spans="1:16" x14ac:dyDescent="0.25">
      <c r="B8" s="21" t="s">
        <v>38</v>
      </c>
    </row>
    <row r="9" spans="1:16" x14ac:dyDescent="0.25">
      <c r="B9" s="21" t="s">
        <v>39</v>
      </c>
    </row>
    <row r="10" spans="1:16" x14ac:dyDescent="0.25">
      <c r="B10" s="21"/>
    </row>
  </sheetData>
  <mergeCells count="2">
    <mergeCell ref="B4:H4"/>
    <mergeCell ref="B6:H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abSelected="1" zoomScale="90" zoomScaleNormal="90" workbookViewId="0"/>
  </sheetViews>
  <sheetFormatPr defaultRowHeight="17.25" x14ac:dyDescent="0.25"/>
  <cols>
    <col min="1" max="1" width="4.7109375" style="5" customWidth="1"/>
    <col min="2" max="2" width="55.5703125" style="4" customWidth="1"/>
    <col min="3" max="3" width="12.7109375" style="4" customWidth="1"/>
    <col min="4" max="4" width="9.85546875" style="4" customWidth="1"/>
    <col min="5" max="5" width="8.7109375" style="5" customWidth="1"/>
    <col min="6" max="6" width="119.42578125" style="5" customWidth="1"/>
    <col min="7" max="7" width="47.5703125" style="5" customWidth="1"/>
    <col min="8" max="8" width="16.42578125" style="5" customWidth="1"/>
    <col min="9" max="9" width="10.42578125" style="5" customWidth="1"/>
    <col min="10" max="10" width="5.7109375" style="5" customWidth="1"/>
    <col min="11" max="11" width="11.7109375" style="5" customWidth="1"/>
    <col min="12" max="12" width="4" style="5" customWidth="1"/>
    <col min="13" max="13" width="9.85546875" style="5" customWidth="1"/>
    <col min="14" max="14" width="11.28515625" style="5" customWidth="1"/>
    <col min="15" max="15" width="10.42578125" style="5" customWidth="1"/>
    <col min="16" max="16" width="10.42578125" style="4" customWidth="1"/>
    <col min="17" max="17" width="9.140625" style="4" customWidth="1"/>
    <col min="18" max="18" width="11.28515625" style="4" customWidth="1"/>
    <col min="19" max="19" width="10.7109375" style="4" customWidth="1"/>
    <col min="20" max="20" width="10.140625" style="4" customWidth="1"/>
    <col min="21" max="21" width="11" style="4" customWidth="1"/>
    <col min="22" max="258" width="9.140625" style="4"/>
    <col min="259" max="259" width="26.42578125" style="4" bestFit="1" customWidth="1"/>
    <col min="260" max="260" width="21.140625" style="4" bestFit="1" customWidth="1"/>
    <col min="261" max="261" width="15.42578125" style="4" customWidth="1"/>
    <col min="262" max="262" width="13" style="4" customWidth="1"/>
    <col min="263" max="263" width="4.42578125" style="4" customWidth="1"/>
    <col min="264" max="264" width="9.140625" style="4"/>
    <col min="265" max="265" width="8.42578125" style="4" customWidth="1"/>
    <col min="266" max="266" width="8.5703125" style="4" customWidth="1"/>
    <col min="267" max="267" width="11.42578125" style="4" customWidth="1"/>
    <col min="268" max="268" width="10.28515625" style="4" bestFit="1" customWidth="1"/>
    <col min="269" max="269" width="9.85546875" style="4" customWidth="1"/>
    <col min="270" max="270" width="11.28515625" style="4" customWidth="1"/>
    <col min="271" max="272" width="10.42578125" style="4" customWidth="1"/>
    <col min="273" max="273" width="9.140625" style="4" customWidth="1"/>
    <col min="274" max="274" width="11.28515625" style="4" customWidth="1"/>
    <col min="275" max="275" width="10.7109375" style="4" customWidth="1"/>
    <col min="276" max="276" width="10.140625" style="4" customWidth="1"/>
    <col min="277" max="277" width="11" style="4" customWidth="1"/>
    <col min="278" max="514" width="9.140625" style="4"/>
    <col min="515" max="515" width="26.42578125" style="4" bestFit="1" customWidth="1"/>
    <col min="516" max="516" width="21.140625" style="4" bestFit="1" customWidth="1"/>
    <col min="517" max="517" width="15.42578125" style="4" customWidth="1"/>
    <col min="518" max="518" width="13" style="4" customWidth="1"/>
    <col min="519" max="519" width="4.42578125" style="4" customWidth="1"/>
    <col min="520" max="520" width="9.140625" style="4"/>
    <col min="521" max="521" width="8.42578125" style="4" customWidth="1"/>
    <col min="522" max="522" width="8.5703125" style="4" customWidth="1"/>
    <col min="523" max="523" width="11.42578125" style="4" customWidth="1"/>
    <col min="524" max="524" width="10.28515625" style="4" bestFit="1" customWidth="1"/>
    <col min="525" max="525" width="9.85546875" style="4" customWidth="1"/>
    <col min="526" max="526" width="11.28515625" style="4" customWidth="1"/>
    <col min="527" max="528" width="10.42578125" style="4" customWidth="1"/>
    <col min="529" max="529" width="9.140625" style="4" customWidth="1"/>
    <col min="530" max="530" width="11.28515625" style="4" customWidth="1"/>
    <col min="531" max="531" width="10.7109375" style="4" customWidth="1"/>
    <col min="532" max="532" width="10.140625" style="4" customWidth="1"/>
    <col min="533" max="533" width="11" style="4" customWidth="1"/>
    <col min="534" max="770" width="9.140625" style="4"/>
    <col min="771" max="771" width="26.42578125" style="4" bestFit="1" customWidth="1"/>
    <col min="772" max="772" width="21.140625" style="4" bestFit="1" customWidth="1"/>
    <col min="773" max="773" width="15.42578125" style="4" customWidth="1"/>
    <col min="774" max="774" width="13" style="4" customWidth="1"/>
    <col min="775" max="775" width="4.42578125" style="4" customWidth="1"/>
    <col min="776" max="776" width="9.140625" style="4"/>
    <col min="777" max="777" width="8.42578125" style="4" customWidth="1"/>
    <col min="778" max="778" width="8.5703125" style="4" customWidth="1"/>
    <col min="779" max="779" width="11.42578125" style="4" customWidth="1"/>
    <col min="780" max="780" width="10.28515625" style="4" bestFit="1" customWidth="1"/>
    <col min="781" max="781" width="9.85546875" style="4" customWidth="1"/>
    <col min="782" max="782" width="11.28515625" style="4" customWidth="1"/>
    <col min="783" max="784" width="10.42578125" style="4" customWidth="1"/>
    <col min="785" max="785" width="9.140625" style="4" customWidth="1"/>
    <col min="786" max="786" width="11.28515625" style="4" customWidth="1"/>
    <col min="787" max="787" width="10.7109375" style="4" customWidth="1"/>
    <col min="788" max="788" width="10.140625" style="4" customWidth="1"/>
    <col min="789" max="789" width="11" style="4" customWidth="1"/>
    <col min="790" max="1026" width="9.140625" style="4"/>
    <col min="1027" max="1027" width="26.42578125" style="4" bestFit="1" customWidth="1"/>
    <col min="1028" max="1028" width="21.140625" style="4" bestFit="1" customWidth="1"/>
    <col min="1029" max="1029" width="15.42578125" style="4" customWidth="1"/>
    <col min="1030" max="1030" width="13" style="4" customWidth="1"/>
    <col min="1031" max="1031" width="4.42578125" style="4" customWidth="1"/>
    <col min="1032" max="1032" width="9.140625" style="4"/>
    <col min="1033" max="1033" width="8.42578125" style="4" customWidth="1"/>
    <col min="1034" max="1034" width="8.5703125" style="4" customWidth="1"/>
    <col min="1035" max="1035" width="11.42578125" style="4" customWidth="1"/>
    <col min="1036" max="1036" width="10.28515625" style="4" bestFit="1" customWidth="1"/>
    <col min="1037" max="1037" width="9.85546875" style="4" customWidth="1"/>
    <col min="1038" max="1038" width="11.28515625" style="4" customWidth="1"/>
    <col min="1039" max="1040" width="10.42578125" style="4" customWidth="1"/>
    <col min="1041" max="1041" width="9.140625" style="4" customWidth="1"/>
    <col min="1042" max="1042" width="11.28515625" style="4" customWidth="1"/>
    <col min="1043" max="1043" width="10.7109375" style="4" customWidth="1"/>
    <col min="1044" max="1044" width="10.140625" style="4" customWidth="1"/>
    <col min="1045" max="1045" width="11" style="4" customWidth="1"/>
    <col min="1046" max="1282" width="9.140625" style="4"/>
    <col min="1283" max="1283" width="26.42578125" style="4" bestFit="1" customWidth="1"/>
    <col min="1284" max="1284" width="21.140625" style="4" bestFit="1" customWidth="1"/>
    <col min="1285" max="1285" width="15.42578125" style="4" customWidth="1"/>
    <col min="1286" max="1286" width="13" style="4" customWidth="1"/>
    <col min="1287" max="1287" width="4.42578125" style="4" customWidth="1"/>
    <col min="1288" max="1288" width="9.140625" style="4"/>
    <col min="1289" max="1289" width="8.42578125" style="4" customWidth="1"/>
    <col min="1290" max="1290" width="8.5703125" style="4" customWidth="1"/>
    <col min="1291" max="1291" width="11.42578125" style="4" customWidth="1"/>
    <col min="1292" max="1292" width="10.28515625" style="4" bestFit="1" customWidth="1"/>
    <col min="1293" max="1293" width="9.85546875" style="4" customWidth="1"/>
    <col min="1294" max="1294" width="11.28515625" style="4" customWidth="1"/>
    <col min="1295" max="1296" width="10.42578125" style="4" customWidth="1"/>
    <col min="1297" max="1297" width="9.140625" style="4" customWidth="1"/>
    <col min="1298" max="1298" width="11.28515625" style="4" customWidth="1"/>
    <col min="1299" max="1299" width="10.7109375" style="4" customWidth="1"/>
    <col min="1300" max="1300" width="10.140625" style="4" customWidth="1"/>
    <col min="1301" max="1301" width="11" style="4" customWidth="1"/>
    <col min="1302" max="1538" width="9.140625" style="4"/>
    <col min="1539" max="1539" width="26.42578125" style="4" bestFit="1" customWidth="1"/>
    <col min="1540" max="1540" width="21.140625" style="4" bestFit="1" customWidth="1"/>
    <col min="1541" max="1541" width="15.42578125" style="4" customWidth="1"/>
    <col min="1542" max="1542" width="13" style="4" customWidth="1"/>
    <col min="1543" max="1543" width="4.42578125" style="4" customWidth="1"/>
    <col min="1544" max="1544" width="9.140625" style="4"/>
    <col min="1545" max="1545" width="8.42578125" style="4" customWidth="1"/>
    <col min="1546" max="1546" width="8.5703125" style="4" customWidth="1"/>
    <col min="1547" max="1547" width="11.42578125" style="4" customWidth="1"/>
    <col min="1548" max="1548" width="10.28515625" style="4" bestFit="1" customWidth="1"/>
    <col min="1549" max="1549" width="9.85546875" style="4" customWidth="1"/>
    <col min="1550" max="1550" width="11.28515625" style="4" customWidth="1"/>
    <col min="1551" max="1552" width="10.42578125" style="4" customWidth="1"/>
    <col min="1553" max="1553" width="9.140625" style="4" customWidth="1"/>
    <col min="1554" max="1554" width="11.28515625" style="4" customWidth="1"/>
    <col min="1555" max="1555" width="10.7109375" style="4" customWidth="1"/>
    <col min="1556" max="1556" width="10.140625" style="4" customWidth="1"/>
    <col min="1557" max="1557" width="11" style="4" customWidth="1"/>
    <col min="1558" max="1794" width="9.140625" style="4"/>
    <col min="1795" max="1795" width="26.42578125" style="4" bestFit="1" customWidth="1"/>
    <col min="1796" max="1796" width="21.140625" style="4" bestFit="1" customWidth="1"/>
    <col min="1797" max="1797" width="15.42578125" style="4" customWidth="1"/>
    <col min="1798" max="1798" width="13" style="4" customWidth="1"/>
    <col min="1799" max="1799" width="4.42578125" style="4" customWidth="1"/>
    <col min="1800" max="1800" width="9.140625" style="4"/>
    <col min="1801" max="1801" width="8.42578125" style="4" customWidth="1"/>
    <col min="1802" max="1802" width="8.5703125" style="4" customWidth="1"/>
    <col min="1803" max="1803" width="11.42578125" style="4" customWidth="1"/>
    <col min="1804" max="1804" width="10.28515625" style="4" bestFit="1" customWidth="1"/>
    <col min="1805" max="1805" width="9.85546875" style="4" customWidth="1"/>
    <col min="1806" max="1806" width="11.28515625" style="4" customWidth="1"/>
    <col min="1807" max="1808" width="10.42578125" style="4" customWidth="1"/>
    <col min="1809" max="1809" width="9.140625" style="4" customWidth="1"/>
    <col min="1810" max="1810" width="11.28515625" style="4" customWidth="1"/>
    <col min="1811" max="1811" width="10.7109375" style="4" customWidth="1"/>
    <col min="1812" max="1812" width="10.140625" style="4" customWidth="1"/>
    <col min="1813" max="1813" width="11" style="4" customWidth="1"/>
    <col min="1814" max="2050" width="9.140625" style="4"/>
    <col min="2051" max="2051" width="26.42578125" style="4" bestFit="1" customWidth="1"/>
    <col min="2052" max="2052" width="21.140625" style="4" bestFit="1" customWidth="1"/>
    <col min="2053" max="2053" width="15.42578125" style="4" customWidth="1"/>
    <col min="2054" max="2054" width="13" style="4" customWidth="1"/>
    <col min="2055" max="2055" width="4.42578125" style="4" customWidth="1"/>
    <col min="2056" max="2056" width="9.140625" style="4"/>
    <col min="2057" max="2057" width="8.42578125" style="4" customWidth="1"/>
    <col min="2058" max="2058" width="8.5703125" style="4" customWidth="1"/>
    <col min="2059" max="2059" width="11.42578125" style="4" customWidth="1"/>
    <col min="2060" max="2060" width="10.28515625" style="4" bestFit="1" customWidth="1"/>
    <col min="2061" max="2061" width="9.85546875" style="4" customWidth="1"/>
    <col min="2062" max="2062" width="11.28515625" style="4" customWidth="1"/>
    <col min="2063" max="2064" width="10.42578125" style="4" customWidth="1"/>
    <col min="2065" max="2065" width="9.140625" style="4" customWidth="1"/>
    <col min="2066" max="2066" width="11.28515625" style="4" customWidth="1"/>
    <col min="2067" max="2067" width="10.7109375" style="4" customWidth="1"/>
    <col min="2068" max="2068" width="10.140625" style="4" customWidth="1"/>
    <col min="2069" max="2069" width="11" style="4" customWidth="1"/>
    <col min="2070" max="2306" width="9.140625" style="4"/>
    <col min="2307" max="2307" width="26.42578125" style="4" bestFit="1" customWidth="1"/>
    <col min="2308" max="2308" width="21.140625" style="4" bestFit="1" customWidth="1"/>
    <col min="2309" max="2309" width="15.42578125" style="4" customWidth="1"/>
    <col min="2310" max="2310" width="13" style="4" customWidth="1"/>
    <col min="2311" max="2311" width="4.42578125" style="4" customWidth="1"/>
    <col min="2312" max="2312" width="9.140625" style="4"/>
    <col min="2313" max="2313" width="8.42578125" style="4" customWidth="1"/>
    <col min="2314" max="2314" width="8.5703125" style="4" customWidth="1"/>
    <col min="2315" max="2315" width="11.42578125" style="4" customWidth="1"/>
    <col min="2316" max="2316" width="10.28515625" style="4" bestFit="1" customWidth="1"/>
    <col min="2317" max="2317" width="9.85546875" style="4" customWidth="1"/>
    <col min="2318" max="2318" width="11.28515625" style="4" customWidth="1"/>
    <col min="2319" max="2320" width="10.42578125" style="4" customWidth="1"/>
    <col min="2321" max="2321" width="9.140625" style="4" customWidth="1"/>
    <col min="2322" max="2322" width="11.28515625" style="4" customWidth="1"/>
    <col min="2323" max="2323" width="10.7109375" style="4" customWidth="1"/>
    <col min="2324" max="2324" width="10.140625" style="4" customWidth="1"/>
    <col min="2325" max="2325" width="11" style="4" customWidth="1"/>
    <col min="2326" max="2562" width="9.140625" style="4"/>
    <col min="2563" max="2563" width="26.42578125" style="4" bestFit="1" customWidth="1"/>
    <col min="2564" max="2564" width="21.140625" style="4" bestFit="1" customWidth="1"/>
    <col min="2565" max="2565" width="15.42578125" style="4" customWidth="1"/>
    <col min="2566" max="2566" width="13" style="4" customWidth="1"/>
    <col min="2567" max="2567" width="4.42578125" style="4" customWidth="1"/>
    <col min="2568" max="2568" width="9.140625" style="4"/>
    <col min="2569" max="2569" width="8.42578125" style="4" customWidth="1"/>
    <col min="2570" max="2570" width="8.5703125" style="4" customWidth="1"/>
    <col min="2571" max="2571" width="11.42578125" style="4" customWidth="1"/>
    <col min="2572" max="2572" width="10.28515625" style="4" bestFit="1" customWidth="1"/>
    <col min="2573" max="2573" width="9.85546875" style="4" customWidth="1"/>
    <col min="2574" max="2574" width="11.28515625" style="4" customWidth="1"/>
    <col min="2575" max="2576" width="10.42578125" style="4" customWidth="1"/>
    <col min="2577" max="2577" width="9.140625" style="4" customWidth="1"/>
    <col min="2578" max="2578" width="11.28515625" style="4" customWidth="1"/>
    <col min="2579" max="2579" width="10.7109375" style="4" customWidth="1"/>
    <col min="2580" max="2580" width="10.140625" style="4" customWidth="1"/>
    <col min="2581" max="2581" width="11" style="4" customWidth="1"/>
    <col min="2582" max="2818" width="9.140625" style="4"/>
    <col min="2819" max="2819" width="26.42578125" style="4" bestFit="1" customWidth="1"/>
    <col min="2820" max="2820" width="21.140625" style="4" bestFit="1" customWidth="1"/>
    <col min="2821" max="2821" width="15.42578125" style="4" customWidth="1"/>
    <col min="2822" max="2822" width="13" style="4" customWidth="1"/>
    <col min="2823" max="2823" width="4.42578125" style="4" customWidth="1"/>
    <col min="2824" max="2824" width="9.140625" style="4"/>
    <col min="2825" max="2825" width="8.42578125" style="4" customWidth="1"/>
    <col min="2826" max="2826" width="8.5703125" style="4" customWidth="1"/>
    <col min="2827" max="2827" width="11.42578125" style="4" customWidth="1"/>
    <col min="2828" max="2828" width="10.28515625" style="4" bestFit="1" customWidth="1"/>
    <col min="2829" max="2829" width="9.85546875" style="4" customWidth="1"/>
    <col min="2830" max="2830" width="11.28515625" style="4" customWidth="1"/>
    <col min="2831" max="2832" width="10.42578125" style="4" customWidth="1"/>
    <col min="2833" max="2833" width="9.140625" style="4" customWidth="1"/>
    <col min="2834" max="2834" width="11.28515625" style="4" customWidth="1"/>
    <col min="2835" max="2835" width="10.7109375" style="4" customWidth="1"/>
    <col min="2836" max="2836" width="10.140625" style="4" customWidth="1"/>
    <col min="2837" max="2837" width="11" style="4" customWidth="1"/>
    <col min="2838" max="3074" width="9.140625" style="4"/>
    <col min="3075" max="3075" width="26.42578125" style="4" bestFit="1" customWidth="1"/>
    <col min="3076" max="3076" width="21.140625" style="4" bestFit="1" customWidth="1"/>
    <col min="3077" max="3077" width="15.42578125" style="4" customWidth="1"/>
    <col min="3078" max="3078" width="13" style="4" customWidth="1"/>
    <col min="3079" max="3079" width="4.42578125" style="4" customWidth="1"/>
    <col min="3080" max="3080" width="9.140625" style="4"/>
    <col min="3081" max="3081" width="8.42578125" style="4" customWidth="1"/>
    <col min="3082" max="3082" width="8.5703125" style="4" customWidth="1"/>
    <col min="3083" max="3083" width="11.42578125" style="4" customWidth="1"/>
    <col min="3084" max="3084" width="10.28515625" style="4" bestFit="1" customWidth="1"/>
    <col min="3085" max="3085" width="9.85546875" style="4" customWidth="1"/>
    <col min="3086" max="3086" width="11.28515625" style="4" customWidth="1"/>
    <col min="3087" max="3088" width="10.42578125" style="4" customWidth="1"/>
    <col min="3089" max="3089" width="9.140625" style="4" customWidth="1"/>
    <col min="3090" max="3090" width="11.28515625" style="4" customWidth="1"/>
    <col min="3091" max="3091" width="10.7109375" style="4" customWidth="1"/>
    <col min="3092" max="3092" width="10.140625" style="4" customWidth="1"/>
    <col min="3093" max="3093" width="11" style="4" customWidth="1"/>
    <col min="3094" max="3330" width="9.140625" style="4"/>
    <col min="3331" max="3331" width="26.42578125" style="4" bestFit="1" customWidth="1"/>
    <col min="3332" max="3332" width="21.140625" style="4" bestFit="1" customWidth="1"/>
    <col min="3333" max="3333" width="15.42578125" style="4" customWidth="1"/>
    <col min="3334" max="3334" width="13" style="4" customWidth="1"/>
    <col min="3335" max="3335" width="4.42578125" style="4" customWidth="1"/>
    <col min="3336" max="3336" width="9.140625" style="4"/>
    <col min="3337" max="3337" width="8.42578125" style="4" customWidth="1"/>
    <col min="3338" max="3338" width="8.5703125" style="4" customWidth="1"/>
    <col min="3339" max="3339" width="11.42578125" style="4" customWidth="1"/>
    <col min="3340" max="3340" width="10.28515625" style="4" bestFit="1" customWidth="1"/>
    <col min="3341" max="3341" width="9.85546875" style="4" customWidth="1"/>
    <col min="3342" max="3342" width="11.28515625" style="4" customWidth="1"/>
    <col min="3343" max="3344" width="10.42578125" style="4" customWidth="1"/>
    <col min="3345" max="3345" width="9.140625" style="4" customWidth="1"/>
    <col min="3346" max="3346" width="11.28515625" style="4" customWidth="1"/>
    <col min="3347" max="3347" width="10.7109375" style="4" customWidth="1"/>
    <col min="3348" max="3348" width="10.140625" style="4" customWidth="1"/>
    <col min="3349" max="3349" width="11" style="4" customWidth="1"/>
    <col min="3350" max="3586" width="9.140625" style="4"/>
    <col min="3587" max="3587" width="26.42578125" style="4" bestFit="1" customWidth="1"/>
    <col min="3588" max="3588" width="21.140625" style="4" bestFit="1" customWidth="1"/>
    <col min="3589" max="3589" width="15.42578125" style="4" customWidth="1"/>
    <col min="3590" max="3590" width="13" style="4" customWidth="1"/>
    <col min="3591" max="3591" width="4.42578125" style="4" customWidth="1"/>
    <col min="3592" max="3592" width="9.140625" style="4"/>
    <col min="3593" max="3593" width="8.42578125" style="4" customWidth="1"/>
    <col min="3594" max="3594" width="8.5703125" style="4" customWidth="1"/>
    <col min="3595" max="3595" width="11.42578125" style="4" customWidth="1"/>
    <col min="3596" max="3596" width="10.28515625" style="4" bestFit="1" customWidth="1"/>
    <col min="3597" max="3597" width="9.85546875" style="4" customWidth="1"/>
    <col min="3598" max="3598" width="11.28515625" style="4" customWidth="1"/>
    <col min="3599" max="3600" width="10.42578125" style="4" customWidth="1"/>
    <col min="3601" max="3601" width="9.140625" style="4" customWidth="1"/>
    <col min="3602" max="3602" width="11.28515625" style="4" customWidth="1"/>
    <col min="3603" max="3603" width="10.7109375" style="4" customWidth="1"/>
    <col min="3604" max="3604" width="10.140625" style="4" customWidth="1"/>
    <col min="3605" max="3605" width="11" style="4" customWidth="1"/>
    <col min="3606" max="3842" width="9.140625" style="4"/>
    <col min="3843" max="3843" width="26.42578125" style="4" bestFit="1" customWidth="1"/>
    <col min="3844" max="3844" width="21.140625" style="4" bestFit="1" customWidth="1"/>
    <col min="3845" max="3845" width="15.42578125" style="4" customWidth="1"/>
    <col min="3846" max="3846" width="13" style="4" customWidth="1"/>
    <col min="3847" max="3847" width="4.42578125" style="4" customWidth="1"/>
    <col min="3848" max="3848" width="9.140625" style="4"/>
    <col min="3849" max="3849" width="8.42578125" style="4" customWidth="1"/>
    <col min="3850" max="3850" width="8.5703125" style="4" customWidth="1"/>
    <col min="3851" max="3851" width="11.42578125" style="4" customWidth="1"/>
    <col min="3852" max="3852" width="10.28515625" style="4" bestFit="1" customWidth="1"/>
    <col min="3853" max="3853" width="9.85546875" style="4" customWidth="1"/>
    <col min="3854" max="3854" width="11.28515625" style="4" customWidth="1"/>
    <col min="3855" max="3856" width="10.42578125" style="4" customWidth="1"/>
    <col min="3857" max="3857" width="9.140625" style="4" customWidth="1"/>
    <col min="3858" max="3858" width="11.28515625" style="4" customWidth="1"/>
    <col min="3859" max="3859" width="10.7109375" style="4" customWidth="1"/>
    <col min="3860" max="3860" width="10.140625" style="4" customWidth="1"/>
    <col min="3861" max="3861" width="11" style="4" customWidth="1"/>
    <col min="3862" max="4098" width="9.140625" style="4"/>
    <col min="4099" max="4099" width="26.42578125" style="4" bestFit="1" customWidth="1"/>
    <col min="4100" max="4100" width="21.140625" style="4" bestFit="1" customWidth="1"/>
    <col min="4101" max="4101" width="15.42578125" style="4" customWidth="1"/>
    <col min="4102" max="4102" width="13" style="4" customWidth="1"/>
    <col min="4103" max="4103" width="4.42578125" style="4" customWidth="1"/>
    <col min="4104" max="4104" width="9.140625" style="4"/>
    <col min="4105" max="4105" width="8.42578125" style="4" customWidth="1"/>
    <col min="4106" max="4106" width="8.5703125" style="4" customWidth="1"/>
    <col min="4107" max="4107" width="11.42578125" style="4" customWidth="1"/>
    <col min="4108" max="4108" width="10.28515625" style="4" bestFit="1" customWidth="1"/>
    <col min="4109" max="4109" width="9.85546875" style="4" customWidth="1"/>
    <col min="4110" max="4110" width="11.28515625" style="4" customWidth="1"/>
    <col min="4111" max="4112" width="10.42578125" style="4" customWidth="1"/>
    <col min="4113" max="4113" width="9.140625" style="4" customWidth="1"/>
    <col min="4114" max="4114" width="11.28515625" style="4" customWidth="1"/>
    <col min="4115" max="4115" width="10.7109375" style="4" customWidth="1"/>
    <col min="4116" max="4116" width="10.140625" style="4" customWidth="1"/>
    <col min="4117" max="4117" width="11" style="4" customWidth="1"/>
    <col min="4118" max="4354" width="9.140625" style="4"/>
    <col min="4355" max="4355" width="26.42578125" style="4" bestFit="1" customWidth="1"/>
    <col min="4356" max="4356" width="21.140625" style="4" bestFit="1" customWidth="1"/>
    <col min="4357" max="4357" width="15.42578125" style="4" customWidth="1"/>
    <col min="4358" max="4358" width="13" style="4" customWidth="1"/>
    <col min="4359" max="4359" width="4.42578125" style="4" customWidth="1"/>
    <col min="4360" max="4360" width="9.140625" style="4"/>
    <col min="4361" max="4361" width="8.42578125" style="4" customWidth="1"/>
    <col min="4362" max="4362" width="8.5703125" style="4" customWidth="1"/>
    <col min="4363" max="4363" width="11.42578125" style="4" customWidth="1"/>
    <col min="4364" max="4364" width="10.28515625" style="4" bestFit="1" customWidth="1"/>
    <col min="4365" max="4365" width="9.85546875" style="4" customWidth="1"/>
    <col min="4366" max="4366" width="11.28515625" style="4" customWidth="1"/>
    <col min="4367" max="4368" width="10.42578125" style="4" customWidth="1"/>
    <col min="4369" max="4369" width="9.140625" style="4" customWidth="1"/>
    <col min="4370" max="4370" width="11.28515625" style="4" customWidth="1"/>
    <col min="4371" max="4371" width="10.7109375" style="4" customWidth="1"/>
    <col min="4372" max="4372" width="10.140625" style="4" customWidth="1"/>
    <col min="4373" max="4373" width="11" style="4" customWidth="1"/>
    <col min="4374" max="4610" width="9.140625" style="4"/>
    <col min="4611" max="4611" width="26.42578125" style="4" bestFit="1" customWidth="1"/>
    <col min="4612" max="4612" width="21.140625" style="4" bestFit="1" customWidth="1"/>
    <col min="4613" max="4613" width="15.42578125" style="4" customWidth="1"/>
    <col min="4614" max="4614" width="13" style="4" customWidth="1"/>
    <col min="4615" max="4615" width="4.42578125" style="4" customWidth="1"/>
    <col min="4616" max="4616" width="9.140625" style="4"/>
    <col min="4617" max="4617" width="8.42578125" style="4" customWidth="1"/>
    <col min="4618" max="4618" width="8.5703125" style="4" customWidth="1"/>
    <col min="4619" max="4619" width="11.42578125" style="4" customWidth="1"/>
    <col min="4620" max="4620" width="10.28515625" style="4" bestFit="1" customWidth="1"/>
    <col min="4621" max="4621" width="9.85546875" style="4" customWidth="1"/>
    <col min="4622" max="4622" width="11.28515625" style="4" customWidth="1"/>
    <col min="4623" max="4624" width="10.42578125" style="4" customWidth="1"/>
    <col min="4625" max="4625" width="9.140625" style="4" customWidth="1"/>
    <col min="4626" max="4626" width="11.28515625" style="4" customWidth="1"/>
    <col min="4627" max="4627" width="10.7109375" style="4" customWidth="1"/>
    <col min="4628" max="4628" width="10.140625" style="4" customWidth="1"/>
    <col min="4629" max="4629" width="11" style="4" customWidth="1"/>
    <col min="4630" max="4866" width="9.140625" style="4"/>
    <col min="4867" max="4867" width="26.42578125" style="4" bestFit="1" customWidth="1"/>
    <col min="4868" max="4868" width="21.140625" style="4" bestFit="1" customWidth="1"/>
    <col min="4869" max="4869" width="15.42578125" style="4" customWidth="1"/>
    <col min="4870" max="4870" width="13" style="4" customWidth="1"/>
    <col min="4871" max="4871" width="4.42578125" style="4" customWidth="1"/>
    <col min="4872" max="4872" width="9.140625" style="4"/>
    <col min="4873" max="4873" width="8.42578125" style="4" customWidth="1"/>
    <col min="4874" max="4874" width="8.5703125" style="4" customWidth="1"/>
    <col min="4875" max="4875" width="11.42578125" style="4" customWidth="1"/>
    <col min="4876" max="4876" width="10.28515625" style="4" bestFit="1" customWidth="1"/>
    <col min="4877" max="4877" width="9.85546875" style="4" customWidth="1"/>
    <col min="4878" max="4878" width="11.28515625" style="4" customWidth="1"/>
    <col min="4879" max="4880" width="10.42578125" style="4" customWidth="1"/>
    <col min="4881" max="4881" width="9.140625" style="4" customWidth="1"/>
    <col min="4882" max="4882" width="11.28515625" style="4" customWidth="1"/>
    <col min="4883" max="4883" width="10.7109375" style="4" customWidth="1"/>
    <col min="4884" max="4884" width="10.140625" style="4" customWidth="1"/>
    <col min="4885" max="4885" width="11" style="4" customWidth="1"/>
    <col min="4886" max="5122" width="9.140625" style="4"/>
    <col min="5123" max="5123" width="26.42578125" style="4" bestFit="1" customWidth="1"/>
    <col min="5124" max="5124" width="21.140625" style="4" bestFit="1" customWidth="1"/>
    <col min="5125" max="5125" width="15.42578125" style="4" customWidth="1"/>
    <col min="5126" max="5126" width="13" style="4" customWidth="1"/>
    <col min="5127" max="5127" width="4.42578125" style="4" customWidth="1"/>
    <col min="5128" max="5128" width="9.140625" style="4"/>
    <col min="5129" max="5129" width="8.42578125" style="4" customWidth="1"/>
    <col min="5130" max="5130" width="8.5703125" style="4" customWidth="1"/>
    <col min="5131" max="5131" width="11.42578125" style="4" customWidth="1"/>
    <col min="5132" max="5132" width="10.28515625" style="4" bestFit="1" customWidth="1"/>
    <col min="5133" max="5133" width="9.85546875" style="4" customWidth="1"/>
    <col min="5134" max="5134" width="11.28515625" style="4" customWidth="1"/>
    <col min="5135" max="5136" width="10.42578125" style="4" customWidth="1"/>
    <col min="5137" max="5137" width="9.140625" style="4" customWidth="1"/>
    <col min="5138" max="5138" width="11.28515625" style="4" customWidth="1"/>
    <col min="5139" max="5139" width="10.7109375" style="4" customWidth="1"/>
    <col min="5140" max="5140" width="10.140625" style="4" customWidth="1"/>
    <col min="5141" max="5141" width="11" style="4" customWidth="1"/>
    <col min="5142" max="5378" width="9.140625" style="4"/>
    <col min="5379" max="5379" width="26.42578125" style="4" bestFit="1" customWidth="1"/>
    <col min="5380" max="5380" width="21.140625" style="4" bestFit="1" customWidth="1"/>
    <col min="5381" max="5381" width="15.42578125" style="4" customWidth="1"/>
    <col min="5382" max="5382" width="13" style="4" customWidth="1"/>
    <col min="5383" max="5383" width="4.42578125" style="4" customWidth="1"/>
    <col min="5384" max="5384" width="9.140625" style="4"/>
    <col min="5385" max="5385" width="8.42578125" style="4" customWidth="1"/>
    <col min="5386" max="5386" width="8.5703125" style="4" customWidth="1"/>
    <col min="5387" max="5387" width="11.42578125" style="4" customWidth="1"/>
    <col min="5388" max="5388" width="10.28515625" style="4" bestFit="1" customWidth="1"/>
    <col min="5389" max="5389" width="9.85546875" style="4" customWidth="1"/>
    <col min="5390" max="5390" width="11.28515625" style="4" customWidth="1"/>
    <col min="5391" max="5392" width="10.42578125" style="4" customWidth="1"/>
    <col min="5393" max="5393" width="9.140625" style="4" customWidth="1"/>
    <col min="5394" max="5394" width="11.28515625" style="4" customWidth="1"/>
    <col min="5395" max="5395" width="10.7109375" style="4" customWidth="1"/>
    <col min="5396" max="5396" width="10.140625" style="4" customWidth="1"/>
    <col min="5397" max="5397" width="11" style="4" customWidth="1"/>
    <col min="5398" max="5634" width="9.140625" style="4"/>
    <col min="5635" max="5635" width="26.42578125" style="4" bestFit="1" customWidth="1"/>
    <col min="5636" max="5636" width="21.140625" style="4" bestFit="1" customWidth="1"/>
    <col min="5637" max="5637" width="15.42578125" style="4" customWidth="1"/>
    <col min="5638" max="5638" width="13" style="4" customWidth="1"/>
    <col min="5639" max="5639" width="4.42578125" style="4" customWidth="1"/>
    <col min="5640" max="5640" width="9.140625" style="4"/>
    <col min="5641" max="5641" width="8.42578125" style="4" customWidth="1"/>
    <col min="5642" max="5642" width="8.5703125" style="4" customWidth="1"/>
    <col min="5643" max="5643" width="11.42578125" style="4" customWidth="1"/>
    <col min="5644" max="5644" width="10.28515625" style="4" bestFit="1" customWidth="1"/>
    <col min="5645" max="5645" width="9.85546875" style="4" customWidth="1"/>
    <col min="5646" max="5646" width="11.28515625" style="4" customWidth="1"/>
    <col min="5647" max="5648" width="10.42578125" style="4" customWidth="1"/>
    <col min="5649" max="5649" width="9.140625" style="4" customWidth="1"/>
    <col min="5650" max="5650" width="11.28515625" style="4" customWidth="1"/>
    <col min="5651" max="5651" width="10.7109375" style="4" customWidth="1"/>
    <col min="5652" max="5652" width="10.140625" style="4" customWidth="1"/>
    <col min="5653" max="5653" width="11" style="4" customWidth="1"/>
    <col min="5654" max="5890" width="9.140625" style="4"/>
    <col min="5891" max="5891" width="26.42578125" style="4" bestFit="1" customWidth="1"/>
    <col min="5892" max="5892" width="21.140625" style="4" bestFit="1" customWidth="1"/>
    <col min="5893" max="5893" width="15.42578125" style="4" customWidth="1"/>
    <col min="5894" max="5894" width="13" style="4" customWidth="1"/>
    <col min="5895" max="5895" width="4.42578125" style="4" customWidth="1"/>
    <col min="5896" max="5896" width="9.140625" style="4"/>
    <col min="5897" max="5897" width="8.42578125" style="4" customWidth="1"/>
    <col min="5898" max="5898" width="8.5703125" style="4" customWidth="1"/>
    <col min="5899" max="5899" width="11.42578125" style="4" customWidth="1"/>
    <col min="5900" max="5900" width="10.28515625" style="4" bestFit="1" customWidth="1"/>
    <col min="5901" max="5901" width="9.85546875" style="4" customWidth="1"/>
    <col min="5902" max="5902" width="11.28515625" style="4" customWidth="1"/>
    <col min="5903" max="5904" width="10.42578125" style="4" customWidth="1"/>
    <col min="5905" max="5905" width="9.140625" style="4" customWidth="1"/>
    <col min="5906" max="5906" width="11.28515625" style="4" customWidth="1"/>
    <col min="5907" max="5907" width="10.7109375" style="4" customWidth="1"/>
    <col min="5908" max="5908" width="10.140625" style="4" customWidth="1"/>
    <col min="5909" max="5909" width="11" style="4" customWidth="1"/>
    <col min="5910" max="6146" width="9.140625" style="4"/>
    <col min="6147" max="6147" width="26.42578125" style="4" bestFit="1" customWidth="1"/>
    <col min="6148" max="6148" width="21.140625" style="4" bestFit="1" customWidth="1"/>
    <col min="6149" max="6149" width="15.42578125" style="4" customWidth="1"/>
    <col min="6150" max="6150" width="13" style="4" customWidth="1"/>
    <col min="6151" max="6151" width="4.42578125" style="4" customWidth="1"/>
    <col min="6152" max="6152" width="9.140625" style="4"/>
    <col min="6153" max="6153" width="8.42578125" style="4" customWidth="1"/>
    <col min="6154" max="6154" width="8.5703125" style="4" customWidth="1"/>
    <col min="6155" max="6155" width="11.42578125" style="4" customWidth="1"/>
    <col min="6156" max="6156" width="10.28515625" style="4" bestFit="1" customWidth="1"/>
    <col min="6157" max="6157" width="9.85546875" style="4" customWidth="1"/>
    <col min="6158" max="6158" width="11.28515625" style="4" customWidth="1"/>
    <col min="6159" max="6160" width="10.42578125" style="4" customWidth="1"/>
    <col min="6161" max="6161" width="9.140625" style="4" customWidth="1"/>
    <col min="6162" max="6162" width="11.28515625" style="4" customWidth="1"/>
    <col min="6163" max="6163" width="10.7109375" style="4" customWidth="1"/>
    <col min="6164" max="6164" width="10.140625" style="4" customWidth="1"/>
    <col min="6165" max="6165" width="11" style="4" customWidth="1"/>
    <col min="6166" max="6402" width="9.140625" style="4"/>
    <col min="6403" max="6403" width="26.42578125" style="4" bestFit="1" customWidth="1"/>
    <col min="6404" max="6404" width="21.140625" style="4" bestFit="1" customWidth="1"/>
    <col min="6405" max="6405" width="15.42578125" style="4" customWidth="1"/>
    <col min="6406" max="6406" width="13" style="4" customWidth="1"/>
    <col min="6407" max="6407" width="4.42578125" style="4" customWidth="1"/>
    <col min="6408" max="6408" width="9.140625" style="4"/>
    <col min="6409" max="6409" width="8.42578125" style="4" customWidth="1"/>
    <col min="6410" max="6410" width="8.5703125" style="4" customWidth="1"/>
    <col min="6411" max="6411" width="11.42578125" style="4" customWidth="1"/>
    <col min="6412" max="6412" width="10.28515625" style="4" bestFit="1" customWidth="1"/>
    <col min="6413" max="6413" width="9.85546875" style="4" customWidth="1"/>
    <col min="6414" max="6414" width="11.28515625" style="4" customWidth="1"/>
    <col min="6415" max="6416" width="10.42578125" style="4" customWidth="1"/>
    <col min="6417" max="6417" width="9.140625" style="4" customWidth="1"/>
    <col min="6418" max="6418" width="11.28515625" style="4" customWidth="1"/>
    <col min="6419" max="6419" width="10.7109375" style="4" customWidth="1"/>
    <col min="6420" max="6420" width="10.140625" style="4" customWidth="1"/>
    <col min="6421" max="6421" width="11" style="4" customWidth="1"/>
    <col min="6422" max="6658" width="9.140625" style="4"/>
    <col min="6659" max="6659" width="26.42578125" style="4" bestFit="1" customWidth="1"/>
    <col min="6660" max="6660" width="21.140625" style="4" bestFit="1" customWidth="1"/>
    <col min="6661" max="6661" width="15.42578125" style="4" customWidth="1"/>
    <col min="6662" max="6662" width="13" style="4" customWidth="1"/>
    <col min="6663" max="6663" width="4.42578125" style="4" customWidth="1"/>
    <col min="6664" max="6664" width="9.140625" style="4"/>
    <col min="6665" max="6665" width="8.42578125" style="4" customWidth="1"/>
    <col min="6666" max="6666" width="8.5703125" style="4" customWidth="1"/>
    <col min="6667" max="6667" width="11.42578125" style="4" customWidth="1"/>
    <col min="6668" max="6668" width="10.28515625" style="4" bestFit="1" customWidth="1"/>
    <col min="6669" max="6669" width="9.85546875" style="4" customWidth="1"/>
    <col min="6670" max="6670" width="11.28515625" style="4" customWidth="1"/>
    <col min="6671" max="6672" width="10.42578125" style="4" customWidth="1"/>
    <col min="6673" max="6673" width="9.140625" style="4" customWidth="1"/>
    <col min="6674" max="6674" width="11.28515625" style="4" customWidth="1"/>
    <col min="6675" max="6675" width="10.7109375" style="4" customWidth="1"/>
    <col min="6676" max="6676" width="10.140625" style="4" customWidth="1"/>
    <col min="6677" max="6677" width="11" style="4" customWidth="1"/>
    <col min="6678" max="6914" width="9.140625" style="4"/>
    <col min="6915" max="6915" width="26.42578125" style="4" bestFit="1" customWidth="1"/>
    <col min="6916" max="6916" width="21.140625" style="4" bestFit="1" customWidth="1"/>
    <col min="6917" max="6917" width="15.42578125" style="4" customWidth="1"/>
    <col min="6918" max="6918" width="13" style="4" customWidth="1"/>
    <col min="6919" max="6919" width="4.42578125" style="4" customWidth="1"/>
    <col min="6920" max="6920" width="9.140625" style="4"/>
    <col min="6921" max="6921" width="8.42578125" style="4" customWidth="1"/>
    <col min="6922" max="6922" width="8.5703125" style="4" customWidth="1"/>
    <col min="6923" max="6923" width="11.42578125" style="4" customWidth="1"/>
    <col min="6924" max="6924" width="10.28515625" style="4" bestFit="1" customWidth="1"/>
    <col min="6925" max="6925" width="9.85546875" style="4" customWidth="1"/>
    <col min="6926" max="6926" width="11.28515625" style="4" customWidth="1"/>
    <col min="6927" max="6928" width="10.42578125" style="4" customWidth="1"/>
    <col min="6929" max="6929" width="9.140625" style="4" customWidth="1"/>
    <col min="6930" max="6930" width="11.28515625" style="4" customWidth="1"/>
    <col min="6931" max="6931" width="10.7109375" style="4" customWidth="1"/>
    <col min="6932" max="6932" width="10.140625" style="4" customWidth="1"/>
    <col min="6933" max="6933" width="11" style="4" customWidth="1"/>
    <col min="6934" max="7170" width="9.140625" style="4"/>
    <col min="7171" max="7171" width="26.42578125" style="4" bestFit="1" customWidth="1"/>
    <col min="7172" max="7172" width="21.140625" style="4" bestFit="1" customWidth="1"/>
    <col min="7173" max="7173" width="15.42578125" style="4" customWidth="1"/>
    <col min="7174" max="7174" width="13" style="4" customWidth="1"/>
    <col min="7175" max="7175" width="4.42578125" style="4" customWidth="1"/>
    <col min="7176" max="7176" width="9.140625" style="4"/>
    <col min="7177" max="7177" width="8.42578125" style="4" customWidth="1"/>
    <col min="7178" max="7178" width="8.5703125" style="4" customWidth="1"/>
    <col min="7179" max="7179" width="11.42578125" style="4" customWidth="1"/>
    <col min="7180" max="7180" width="10.28515625" style="4" bestFit="1" customWidth="1"/>
    <col min="7181" max="7181" width="9.85546875" style="4" customWidth="1"/>
    <col min="7182" max="7182" width="11.28515625" style="4" customWidth="1"/>
    <col min="7183" max="7184" width="10.42578125" style="4" customWidth="1"/>
    <col min="7185" max="7185" width="9.140625" style="4" customWidth="1"/>
    <col min="7186" max="7186" width="11.28515625" style="4" customWidth="1"/>
    <col min="7187" max="7187" width="10.7109375" style="4" customWidth="1"/>
    <col min="7188" max="7188" width="10.140625" style="4" customWidth="1"/>
    <col min="7189" max="7189" width="11" style="4" customWidth="1"/>
    <col min="7190" max="7426" width="9.140625" style="4"/>
    <col min="7427" max="7427" width="26.42578125" style="4" bestFit="1" customWidth="1"/>
    <col min="7428" max="7428" width="21.140625" style="4" bestFit="1" customWidth="1"/>
    <col min="7429" max="7429" width="15.42578125" style="4" customWidth="1"/>
    <col min="7430" max="7430" width="13" style="4" customWidth="1"/>
    <col min="7431" max="7431" width="4.42578125" style="4" customWidth="1"/>
    <col min="7432" max="7432" width="9.140625" style="4"/>
    <col min="7433" max="7433" width="8.42578125" style="4" customWidth="1"/>
    <col min="7434" max="7434" width="8.5703125" style="4" customWidth="1"/>
    <col min="7435" max="7435" width="11.42578125" style="4" customWidth="1"/>
    <col min="7436" max="7436" width="10.28515625" style="4" bestFit="1" customWidth="1"/>
    <col min="7437" max="7437" width="9.85546875" style="4" customWidth="1"/>
    <col min="7438" max="7438" width="11.28515625" style="4" customWidth="1"/>
    <col min="7439" max="7440" width="10.42578125" style="4" customWidth="1"/>
    <col min="7441" max="7441" width="9.140625" style="4" customWidth="1"/>
    <col min="7442" max="7442" width="11.28515625" style="4" customWidth="1"/>
    <col min="7443" max="7443" width="10.7109375" style="4" customWidth="1"/>
    <col min="7444" max="7444" width="10.140625" style="4" customWidth="1"/>
    <col min="7445" max="7445" width="11" style="4" customWidth="1"/>
    <col min="7446" max="7682" width="9.140625" style="4"/>
    <col min="7683" max="7683" width="26.42578125" style="4" bestFit="1" customWidth="1"/>
    <col min="7684" max="7684" width="21.140625" style="4" bestFit="1" customWidth="1"/>
    <col min="7685" max="7685" width="15.42578125" style="4" customWidth="1"/>
    <col min="7686" max="7686" width="13" style="4" customWidth="1"/>
    <col min="7687" max="7687" width="4.42578125" style="4" customWidth="1"/>
    <col min="7688" max="7688" width="9.140625" style="4"/>
    <col min="7689" max="7689" width="8.42578125" style="4" customWidth="1"/>
    <col min="7690" max="7690" width="8.5703125" style="4" customWidth="1"/>
    <col min="7691" max="7691" width="11.42578125" style="4" customWidth="1"/>
    <col min="7692" max="7692" width="10.28515625" style="4" bestFit="1" customWidth="1"/>
    <col min="7693" max="7693" width="9.85546875" style="4" customWidth="1"/>
    <col min="7694" max="7694" width="11.28515625" style="4" customWidth="1"/>
    <col min="7695" max="7696" width="10.42578125" style="4" customWidth="1"/>
    <col min="7697" max="7697" width="9.140625" style="4" customWidth="1"/>
    <col min="7698" max="7698" width="11.28515625" style="4" customWidth="1"/>
    <col min="7699" max="7699" width="10.7109375" style="4" customWidth="1"/>
    <col min="7700" max="7700" width="10.140625" style="4" customWidth="1"/>
    <col min="7701" max="7701" width="11" style="4" customWidth="1"/>
    <col min="7702" max="7938" width="9.140625" style="4"/>
    <col min="7939" max="7939" width="26.42578125" style="4" bestFit="1" customWidth="1"/>
    <col min="7940" max="7940" width="21.140625" style="4" bestFit="1" customWidth="1"/>
    <col min="7941" max="7941" width="15.42578125" style="4" customWidth="1"/>
    <col min="7942" max="7942" width="13" style="4" customWidth="1"/>
    <col min="7943" max="7943" width="4.42578125" style="4" customWidth="1"/>
    <col min="7944" max="7944" width="9.140625" style="4"/>
    <col min="7945" max="7945" width="8.42578125" style="4" customWidth="1"/>
    <col min="7946" max="7946" width="8.5703125" style="4" customWidth="1"/>
    <col min="7947" max="7947" width="11.42578125" style="4" customWidth="1"/>
    <col min="7948" max="7948" width="10.28515625" style="4" bestFit="1" customWidth="1"/>
    <col min="7949" max="7949" width="9.85546875" style="4" customWidth="1"/>
    <col min="7950" max="7950" width="11.28515625" style="4" customWidth="1"/>
    <col min="7951" max="7952" width="10.42578125" style="4" customWidth="1"/>
    <col min="7953" max="7953" width="9.140625" style="4" customWidth="1"/>
    <col min="7954" max="7954" width="11.28515625" style="4" customWidth="1"/>
    <col min="7955" max="7955" width="10.7109375" style="4" customWidth="1"/>
    <col min="7956" max="7956" width="10.140625" style="4" customWidth="1"/>
    <col min="7957" max="7957" width="11" style="4" customWidth="1"/>
    <col min="7958" max="8194" width="9.140625" style="4"/>
    <col min="8195" max="8195" width="26.42578125" style="4" bestFit="1" customWidth="1"/>
    <col min="8196" max="8196" width="21.140625" style="4" bestFit="1" customWidth="1"/>
    <col min="8197" max="8197" width="15.42578125" style="4" customWidth="1"/>
    <col min="8198" max="8198" width="13" style="4" customWidth="1"/>
    <col min="8199" max="8199" width="4.42578125" style="4" customWidth="1"/>
    <col min="8200" max="8200" width="9.140625" style="4"/>
    <col min="8201" max="8201" width="8.42578125" style="4" customWidth="1"/>
    <col min="8202" max="8202" width="8.5703125" style="4" customWidth="1"/>
    <col min="8203" max="8203" width="11.42578125" style="4" customWidth="1"/>
    <col min="8204" max="8204" width="10.28515625" style="4" bestFit="1" customWidth="1"/>
    <col min="8205" max="8205" width="9.85546875" style="4" customWidth="1"/>
    <col min="8206" max="8206" width="11.28515625" style="4" customWidth="1"/>
    <col min="8207" max="8208" width="10.42578125" style="4" customWidth="1"/>
    <col min="8209" max="8209" width="9.140625" style="4" customWidth="1"/>
    <col min="8210" max="8210" width="11.28515625" style="4" customWidth="1"/>
    <col min="8211" max="8211" width="10.7109375" style="4" customWidth="1"/>
    <col min="8212" max="8212" width="10.140625" style="4" customWidth="1"/>
    <col min="8213" max="8213" width="11" style="4" customWidth="1"/>
    <col min="8214" max="8450" width="9.140625" style="4"/>
    <col min="8451" max="8451" width="26.42578125" style="4" bestFit="1" customWidth="1"/>
    <col min="8452" max="8452" width="21.140625" style="4" bestFit="1" customWidth="1"/>
    <col min="8453" max="8453" width="15.42578125" style="4" customWidth="1"/>
    <col min="8454" max="8454" width="13" style="4" customWidth="1"/>
    <col min="8455" max="8455" width="4.42578125" style="4" customWidth="1"/>
    <col min="8456" max="8456" width="9.140625" style="4"/>
    <col min="8457" max="8457" width="8.42578125" style="4" customWidth="1"/>
    <col min="8458" max="8458" width="8.5703125" style="4" customWidth="1"/>
    <col min="8459" max="8459" width="11.42578125" style="4" customWidth="1"/>
    <col min="8460" max="8460" width="10.28515625" style="4" bestFit="1" customWidth="1"/>
    <col min="8461" max="8461" width="9.85546875" style="4" customWidth="1"/>
    <col min="8462" max="8462" width="11.28515625" style="4" customWidth="1"/>
    <col min="8463" max="8464" width="10.42578125" style="4" customWidth="1"/>
    <col min="8465" max="8465" width="9.140625" style="4" customWidth="1"/>
    <col min="8466" max="8466" width="11.28515625" style="4" customWidth="1"/>
    <col min="8467" max="8467" width="10.7109375" style="4" customWidth="1"/>
    <col min="8468" max="8468" width="10.140625" style="4" customWidth="1"/>
    <col min="8469" max="8469" width="11" style="4" customWidth="1"/>
    <col min="8470" max="8706" width="9.140625" style="4"/>
    <col min="8707" max="8707" width="26.42578125" style="4" bestFit="1" customWidth="1"/>
    <col min="8708" max="8708" width="21.140625" style="4" bestFit="1" customWidth="1"/>
    <col min="8709" max="8709" width="15.42578125" style="4" customWidth="1"/>
    <col min="8710" max="8710" width="13" style="4" customWidth="1"/>
    <col min="8711" max="8711" width="4.42578125" style="4" customWidth="1"/>
    <col min="8712" max="8712" width="9.140625" style="4"/>
    <col min="8713" max="8713" width="8.42578125" style="4" customWidth="1"/>
    <col min="8714" max="8714" width="8.5703125" style="4" customWidth="1"/>
    <col min="8715" max="8715" width="11.42578125" style="4" customWidth="1"/>
    <col min="8716" max="8716" width="10.28515625" style="4" bestFit="1" customWidth="1"/>
    <col min="8717" max="8717" width="9.85546875" style="4" customWidth="1"/>
    <col min="8718" max="8718" width="11.28515625" style="4" customWidth="1"/>
    <col min="8719" max="8720" width="10.42578125" style="4" customWidth="1"/>
    <col min="8721" max="8721" width="9.140625" style="4" customWidth="1"/>
    <col min="8722" max="8722" width="11.28515625" style="4" customWidth="1"/>
    <col min="8723" max="8723" width="10.7109375" style="4" customWidth="1"/>
    <col min="8724" max="8724" width="10.140625" style="4" customWidth="1"/>
    <col min="8725" max="8725" width="11" style="4" customWidth="1"/>
    <col min="8726" max="8962" width="9.140625" style="4"/>
    <col min="8963" max="8963" width="26.42578125" style="4" bestFit="1" customWidth="1"/>
    <col min="8964" max="8964" width="21.140625" style="4" bestFit="1" customWidth="1"/>
    <col min="8965" max="8965" width="15.42578125" style="4" customWidth="1"/>
    <col min="8966" max="8966" width="13" style="4" customWidth="1"/>
    <col min="8967" max="8967" width="4.42578125" style="4" customWidth="1"/>
    <col min="8968" max="8968" width="9.140625" style="4"/>
    <col min="8969" max="8969" width="8.42578125" style="4" customWidth="1"/>
    <col min="8970" max="8970" width="8.5703125" style="4" customWidth="1"/>
    <col min="8971" max="8971" width="11.42578125" style="4" customWidth="1"/>
    <col min="8972" max="8972" width="10.28515625" style="4" bestFit="1" customWidth="1"/>
    <col min="8973" max="8973" width="9.85546875" style="4" customWidth="1"/>
    <col min="8974" max="8974" width="11.28515625" style="4" customWidth="1"/>
    <col min="8975" max="8976" width="10.42578125" style="4" customWidth="1"/>
    <col min="8977" max="8977" width="9.140625" style="4" customWidth="1"/>
    <col min="8978" max="8978" width="11.28515625" style="4" customWidth="1"/>
    <col min="8979" max="8979" width="10.7109375" style="4" customWidth="1"/>
    <col min="8980" max="8980" width="10.140625" style="4" customWidth="1"/>
    <col min="8981" max="8981" width="11" style="4" customWidth="1"/>
    <col min="8982" max="9218" width="9.140625" style="4"/>
    <col min="9219" max="9219" width="26.42578125" style="4" bestFit="1" customWidth="1"/>
    <col min="9220" max="9220" width="21.140625" style="4" bestFit="1" customWidth="1"/>
    <col min="9221" max="9221" width="15.42578125" style="4" customWidth="1"/>
    <col min="9222" max="9222" width="13" style="4" customWidth="1"/>
    <col min="9223" max="9223" width="4.42578125" style="4" customWidth="1"/>
    <col min="9224" max="9224" width="9.140625" style="4"/>
    <col min="9225" max="9225" width="8.42578125" style="4" customWidth="1"/>
    <col min="9226" max="9226" width="8.5703125" style="4" customWidth="1"/>
    <col min="9227" max="9227" width="11.42578125" style="4" customWidth="1"/>
    <col min="9228" max="9228" width="10.28515625" style="4" bestFit="1" customWidth="1"/>
    <col min="9229" max="9229" width="9.85546875" style="4" customWidth="1"/>
    <col min="9230" max="9230" width="11.28515625" style="4" customWidth="1"/>
    <col min="9231" max="9232" width="10.42578125" style="4" customWidth="1"/>
    <col min="9233" max="9233" width="9.140625" style="4" customWidth="1"/>
    <col min="9234" max="9234" width="11.28515625" style="4" customWidth="1"/>
    <col min="9235" max="9235" width="10.7109375" style="4" customWidth="1"/>
    <col min="9236" max="9236" width="10.140625" style="4" customWidth="1"/>
    <col min="9237" max="9237" width="11" style="4" customWidth="1"/>
    <col min="9238" max="9474" width="9.140625" style="4"/>
    <col min="9475" max="9475" width="26.42578125" style="4" bestFit="1" customWidth="1"/>
    <col min="9476" max="9476" width="21.140625" style="4" bestFit="1" customWidth="1"/>
    <col min="9477" max="9477" width="15.42578125" style="4" customWidth="1"/>
    <col min="9478" max="9478" width="13" style="4" customWidth="1"/>
    <col min="9479" max="9479" width="4.42578125" style="4" customWidth="1"/>
    <col min="9480" max="9480" width="9.140625" style="4"/>
    <col min="9481" max="9481" width="8.42578125" style="4" customWidth="1"/>
    <col min="9482" max="9482" width="8.5703125" style="4" customWidth="1"/>
    <col min="9483" max="9483" width="11.42578125" style="4" customWidth="1"/>
    <col min="9484" max="9484" width="10.28515625" style="4" bestFit="1" customWidth="1"/>
    <col min="9485" max="9485" width="9.85546875" style="4" customWidth="1"/>
    <col min="9486" max="9486" width="11.28515625" style="4" customWidth="1"/>
    <col min="9487" max="9488" width="10.42578125" style="4" customWidth="1"/>
    <col min="9489" max="9489" width="9.140625" style="4" customWidth="1"/>
    <col min="9490" max="9490" width="11.28515625" style="4" customWidth="1"/>
    <col min="9491" max="9491" width="10.7109375" style="4" customWidth="1"/>
    <col min="9492" max="9492" width="10.140625" style="4" customWidth="1"/>
    <col min="9493" max="9493" width="11" style="4" customWidth="1"/>
    <col min="9494" max="9730" width="9.140625" style="4"/>
    <col min="9731" max="9731" width="26.42578125" style="4" bestFit="1" customWidth="1"/>
    <col min="9732" max="9732" width="21.140625" style="4" bestFit="1" customWidth="1"/>
    <col min="9733" max="9733" width="15.42578125" style="4" customWidth="1"/>
    <col min="9734" max="9734" width="13" style="4" customWidth="1"/>
    <col min="9735" max="9735" width="4.42578125" style="4" customWidth="1"/>
    <col min="9736" max="9736" width="9.140625" style="4"/>
    <col min="9737" max="9737" width="8.42578125" style="4" customWidth="1"/>
    <col min="9738" max="9738" width="8.5703125" style="4" customWidth="1"/>
    <col min="9739" max="9739" width="11.42578125" style="4" customWidth="1"/>
    <col min="9740" max="9740" width="10.28515625" style="4" bestFit="1" customWidth="1"/>
    <col min="9741" max="9741" width="9.85546875" style="4" customWidth="1"/>
    <col min="9742" max="9742" width="11.28515625" style="4" customWidth="1"/>
    <col min="9743" max="9744" width="10.42578125" style="4" customWidth="1"/>
    <col min="9745" max="9745" width="9.140625" style="4" customWidth="1"/>
    <col min="9746" max="9746" width="11.28515625" style="4" customWidth="1"/>
    <col min="9747" max="9747" width="10.7109375" style="4" customWidth="1"/>
    <col min="9748" max="9748" width="10.140625" style="4" customWidth="1"/>
    <col min="9749" max="9749" width="11" style="4" customWidth="1"/>
    <col min="9750" max="9986" width="9.140625" style="4"/>
    <col min="9987" max="9987" width="26.42578125" style="4" bestFit="1" customWidth="1"/>
    <col min="9988" max="9988" width="21.140625" style="4" bestFit="1" customWidth="1"/>
    <col min="9989" max="9989" width="15.42578125" style="4" customWidth="1"/>
    <col min="9990" max="9990" width="13" style="4" customWidth="1"/>
    <col min="9991" max="9991" width="4.42578125" style="4" customWidth="1"/>
    <col min="9992" max="9992" width="9.140625" style="4"/>
    <col min="9993" max="9993" width="8.42578125" style="4" customWidth="1"/>
    <col min="9994" max="9994" width="8.5703125" style="4" customWidth="1"/>
    <col min="9995" max="9995" width="11.42578125" style="4" customWidth="1"/>
    <col min="9996" max="9996" width="10.28515625" style="4" bestFit="1" customWidth="1"/>
    <col min="9997" max="9997" width="9.85546875" style="4" customWidth="1"/>
    <col min="9998" max="9998" width="11.28515625" style="4" customWidth="1"/>
    <col min="9999" max="10000" width="10.42578125" style="4" customWidth="1"/>
    <col min="10001" max="10001" width="9.140625" style="4" customWidth="1"/>
    <col min="10002" max="10002" width="11.28515625" style="4" customWidth="1"/>
    <col min="10003" max="10003" width="10.7109375" style="4" customWidth="1"/>
    <col min="10004" max="10004" width="10.140625" style="4" customWidth="1"/>
    <col min="10005" max="10005" width="11" style="4" customWidth="1"/>
    <col min="10006" max="10242" width="9.140625" style="4"/>
    <col min="10243" max="10243" width="26.42578125" style="4" bestFit="1" customWidth="1"/>
    <col min="10244" max="10244" width="21.140625" style="4" bestFit="1" customWidth="1"/>
    <col min="10245" max="10245" width="15.42578125" style="4" customWidth="1"/>
    <col min="10246" max="10246" width="13" style="4" customWidth="1"/>
    <col min="10247" max="10247" width="4.42578125" style="4" customWidth="1"/>
    <col min="10248" max="10248" width="9.140625" style="4"/>
    <col min="10249" max="10249" width="8.42578125" style="4" customWidth="1"/>
    <col min="10250" max="10250" width="8.5703125" style="4" customWidth="1"/>
    <col min="10251" max="10251" width="11.42578125" style="4" customWidth="1"/>
    <col min="10252" max="10252" width="10.28515625" style="4" bestFit="1" customWidth="1"/>
    <col min="10253" max="10253" width="9.85546875" style="4" customWidth="1"/>
    <col min="10254" max="10254" width="11.28515625" style="4" customWidth="1"/>
    <col min="10255" max="10256" width="10.42578125" style="4" customWidth="1"/>
    <col min="10257" max="10257" width="9.140625" style="4" customWidth="1"/>
    <col min="10258" max="10258" width="11.28515625" style="4" customWidth="1"/>
    <col min="10259" max="10259" width="10.7109375" style="4" customWidth="1"/>
    <col min="10260" max="10260" width="10.140625" style="4" customWidth="1"/>
    <col min="10261" max="10261" width="11" style="4" customWidth="1"/>
    <col min="10262" max="10498" width="9.140625" style="4"/>
    <col min="10499" max="10499" width="26.42578125" style="4" bestFit="1" customWidth="1"/>
    <col min="10500" max="10500" width="21.140625" style="4" bestFit="1" customWidth="1"/>
    <col min="10501" max="10501" width="15.42578125" style="4" customWidth="1"/>
    <col min="10502" max="10502" width="13" style="4" customWidth="1"/>
    <col min="10503" max="10503" width="4.42578125" style="4" customWidth="1"/>
    <col min="10504" max="10504" width="9.140625" style="4"/>
    <col min="10505" max="10505" width="8.42578125" style="4" customWidth="1"/>
    <col min="10506" max="10506" width="8.5703125" style="4" customWidth="1"/>
    <col min="10507" max="10507" width="11.42578125" style="4" customWidth="1"/>
    <col min="10508" max="10508" width="10.28515625" style="4" bestFit="1" customWidth="1"/>
    <col min="10509" max="10509" width="9.85546875" style="4" customWidth="1"/>
    <col min="10510" max="10510" width="11.28515625" style="4" customWidth="1"/>
    <col min="10511" max="10512" width="10.42578125" style="4" customWidth="1"/>
    <col min="10513" max="10513" width="9.140625" style="4" customWidth="1"/>
    <col min="10514" max="10514" width="11.28515625" style="4" customWidth="1"/>
    <col min="10515" max="10515" width="10.7109375" style="4" customWidth="1"/>
    <col min="10516" max="10516" width="10.140625" style="4" customWidth="1"/>
    <col min="10517" max="10517" width="11" style="4" customWidth="1"/>
    <col min="10518" max="10754" width="9.140625" style="4"/>
    <col min="10755" max="10755" width="26.42578125" style="4" bestFit="1" customWidth="1"/>
    <col min="10756" max="10756" width="21.140625" style="4" bestFit="1" customWidth="1"/>
    <col min="10757" max="10757" width="15.42578125" style="4" customWidth="1"/>
    <col min="10758" max="10758" width="13" style="4" customWidth="1"/>
    <col min="10759" max="10759" width="4.42578125" style="4" customWidth="1"/>
    <col min="10760" max="10760" width="9.140625" style="4"/>
    <col min="10761" max="10761" width="8.42578125" style="4" customWidth="1"/>
    <col min="10762" max="10762" width="8.5703125" style="4" customWidth="1"/>
    <col min="10763" max="10763" width="11.42578125" style="4" customWidth="1"/>
    <col min="10764" max="10764" width="10.28515625" style="4" bestFit="1" customWidth="1"/>
    <col min="10765" max="10765" width="9.85546875" style="4" customWidth="1"/>
    <col min="10766" max="10766" width="11.28515625" style="4" customWidth="1"/>
    <col min="10767" max="10768" width="10.42578125" style="4" customWidth="1"/>
    <col min="10769" max="10769" width="9.140625" style="4" customWidth="1"/>
    <col min="10770" max="10770" width="11.28515625" style="4" customWidth="1"/>
    <col min="10771" max="10771" width="10.7109375" style="4" customWidth="1"/>
    <col min="10772" max="10772" width="10.140625" style="4" customWidth="1"/>
    <col min="10773" max="10773" width="11" style="4" customWidth="1"/>
    <col min="10774" max="11010" width="9.140625" style="4"/>
    <col min="11011" max="11011" width="26.42578125" style="4" bestFit="1" customWidth="1"/>
    <col min="11012" max="11012" width="21.140625" style="4" bestFit="1" customWidth="1"/>
    <col min="11013" max="11013" width="15.42578125" style="4" customWidth="1"/>
    <col min="11014" max="11014" width="13" style="4" customWidth="1"/>
    <col min="11015" max="11015" width="4.42578125" style="4" customWidth="1"/>
    <col min="11016" max="11016" width="9.140625" style="4"/>
    <col min="11017" max="11017" width="8.42578125" style="4" customWidth="1"/>
    <col min="11018" max="11018" width="8.5703125" style="4" customWidth="1"/>
    <col min="11019" max="11019" width="11.42578125" style="4" customWidth="1"/>
    <col min="11020" max="11020" width="10.28515625" style="4" bestFit="1" customWidth="1"/>
    <col min="11021" max="11021" width="9.85546875" style="4" customWidth="1"/>
    <col min="11022" max="11022" width="11.28515625" style="4" customWidth="1"/>
    <col min="11023" max="11024" width="10.42578125" style="4" customWidth="1"/>
    <col min="11025" max="11025" width="9.140625" style="4" customWidth="1"/>
    <col min="11026" max="11026" width="11.28515625" style="4" customWidth="1"/>
    <col min="11027" max="11027" width="10.7109375" style="4" customWidth="1"/>
    <col min="11028" max="11028" width="10.140625" style="4" customWidth="1"/>
    <col min="11029" max="11029" width="11" style="4" customWidth="1"/>
    <col min="11030" max="11266" width="9.140625" style="4"/>
    <col min="11267" max="11267" width="26.42578125" style="4" bestFit="1" customWidth="1"/>
    <col min="11268" max="11268" width="21.140625" style="4" bestFit="1" customWidth="1"/>
    <col min="11269" max="11269" width="15.42578125" style="4" customWidth="1"/>
    <col min="11270" max="11270" width="13" style="4" customWidth="1"/>
    <col min="11271" max="11271" width="4.42578125" style="4" customWidth="1"/>
    <col min="11272" max="11272" width="9.140625" style="4"/>
    <col min="11273" max="11273" width="8.42578125" style="4" customWidth="1"/>
    <col min="11274" max="11274" width="8.5703125" style="4" customWidth="1"/>
    <col min="11275" max="11275" width="11.42578125" style="4" customWidth="1"/>
    <col min="11276" max="11276" width="10.28515625" style="4" bestFit="1" customWidth="1"/>
    <col min="11277" max="11277" width="9.85546875" style="4" customWidth="1"/>
    <col min="11278" max="11278" width="11.28515625" style="4" customWidth="1"/>
    <col min="11279" max="11280" width="10.42578125" style="4" customWidth="1"/>
    <col min="11281" max="11281" width="9.140625" style="4" customWidth="1"/>
    <col min="11282" max="11282" width="11.28515625" style="4" customWidth="1"/>
    <col min="11283" max="11283" width="10.7109375" style="4" customWidth="1"/>
    <col min="11284" max="11284" width="10.140625" style="4" customWidth="1"/>
    <col min="11285" max="11285" width="11" style="4" customWidth="1"/>
    <col min="11286" max="11522" width="9.140625" style="4"/>
    <col min="11523" max="11523" width="26.42578125" style="4" bestFit="1" customWidth="1"/>
    <col min="11524" max="11524" width="21.140625" style="4" bestFit="1" customWidth="1"/>
    <col min="11525" max="11525" width="15.42578125" style="4" customWidth="1"/>
    <col min="11526" max="11526" width="13" style="4" customWidth="1"/>
    <col min="11527" max="11527" width="4.42578125" style="4" customWidth="1"/>
    <col min="11528" max="11528" width="9.140625" style="4"/>
    <col min="11529" max="11529" width="8.42578125" style="4" customWidth="1"/>
    <col min="11530" max="11530" width="8.5703125" style="4" customWidth="1"/>
    <col min="11531" max="11531" width="11.42578125" style="4" customWidth="1"/>
    <col min="11532" max="11532" width="10.28515625" style="4" bestFit="1" customWidth="1"/>
    <col min="11533" max="11533" width="9.85546875" style="4" customWidth="1"/>
    <col min="11534" max="11534" width="11.28515625" style="4" customWidth="1"/>
    <col min="11535" max="11536" width="10.42578125" style="4" customWidth="1"/>
    <col min="11537" max="11537" width="9.140625" style="4" customWidth="1"/>
    <col min="11538" max="11538" width="11.28515625" style="4" customWidth="1"/>
    <col min="11539" max="11539" width="10.7109375" style="4" customWidth="1"/>
    <col min="11540" max="11540" width="10.140625" style="4" customWidth="1"/>
    <col min="11541" max="11541" width="11" style="4" customWidth="1"/>
    <col min="11542" max="11778" width="9.140625" style="4"/>
    <col min="11779" max="11779" width="26.42578125" style="4" bestFit="1" customWidth="1"/>
    <col min="11780" max="11780" width="21.140625" style="4" bestFit="1" customWidth="1"/>
    <col min="11781" max="11781" width="15.42578125" style="4" customWidth="1"/>
    <col min="11782" max="11782" width="13" style="4" customWidth="1"/>
    <col min="11783" max="11783" width="4.42578125" style="4" customWidth="1"/>
    <col min="11784" max="11784" width="9.140625" style="4"/>
    <col min="11785" max="11785" width="8.42578125" style="4" customWidth="1"/>
    <col min="11786" max="11786" width="8.5703125" style="4" customWidth="1"/>
    <col min="11787" max="11787" width="11.42578125" style="4" customWidth="1"/>
    <col min="11788" max="11788" width="10.28515625" style="4" bestFit="1" customWidth="1"/>
    <col min="11789" max="11789" width="9.85546875" style="4" customWidth="1"/>
    <col min="11790" max="11790" width="11.28515625" style="4" customWidth="1"/>
    <col min="11791" max="11792" width="10.42578125" style="4" customWidth="1"/>
    <col min="11793" max="11793" width="9.140625" style="4" customWidth="1"/>
    <col min="11794" max="11794" width="11.28515625" style="4" customWidth="1"/>
    <col min="11795" max="11795" width="10.7109375" style="4" customWidth="1"/>
    <col min="11796" max="11796" width="10.140625" style="4" customWidth="1"/>
    <col min="11797" max="11797" width="11" style="4" customWidth="1"/>
    <col min="11798" max="12034" width="9.140625" style="4"/>
    <col min="12035" max="12035" width="26.42578125" style="4" bestFit="1" customWidth="1"/>
    <col min="12036" max="12036" width="21.140625" style="4" bestFit="1" customWidth="1"/>
    <col min="12037" max="12037" width="15.42578125" style="4" customWidth="1"/>
    <col min="12038" max="12038" width="13" style="4" customWidth="1"/>
    <col min="12039" max="12039" width="4.42578125" style="4" customWidth="1"/>
    <col min="12040" max="12040" width="9.140625" style="4"/>
    <col min="12041" max="12041" width="8.42578125" style="4" customWidth="1"/>
    <col min="12042" max="12042" width="8.5703125" style="4" customWidth="1"/>
    <col min="12043" max="12043" width="11.42578125" style="4" customWidth="1"/>
    <col min="12044" max="12044" width="10.28515625" style="4" bestFit="1" customWidth="1"/>
    <col min="12045" max="12045" width="9.85546875" style="4" customWidth="1"/>
    <col min="12046" max="12046" width="11.28515625" style="4" customWidth="1"/>
    <col min="12047" max="12048" width="10.42578125" style="4" customWidth="1"/>
    <col min="12049" max="12049" width="9.140625" style="4" customWidth="1"/>
    <col min="12050" max="12050" width="11.28515625" style="4" customWidth="1"/>
    <col min="12051" max="12051" width="10.7109375" style="4" customWidth="1"/>
    <col min="12052" max="12052" width="10.140625" style="4" customWidth="1"/>
    <col min="12053" max="12053" width="11" style="4" customWidth="1"/>
    <col min="12054" max="12290" width="9.140625" style="4"/>
    <col min="12291" max="12291" width="26.42578125" style="4" bestFit="1" customWidth="1"/>
    <col min="12292" max="12292" width="21.140625" style="4" bestFit="1" customWidth="1"/>
    <col min="12293" max="12293" width="15.42578125" style="4" customWidth="1"/>
    <col min="12294" max="12294" width="13" style="4" customWidth="1"/>
    <col min="12295" max="12295" width="4.42578125" style="4" customWidth="1"/>
    <col min="12296" max="12296" width="9.140625" style="4"/>
    <col min="12297" max="12297" width="8.42578125" style="4" customWidth="1"/>
    <col min="12298" max="12298" width="8.5703125" style="4" customWidth="1"/>
    <col min="12299" max="12299" width="11.42578125" style="4" customWidth="1"/>
    <col min="12300" max="12300" width="10.28515625" style="4" bestFit="1" customWidth="1"/>
    <col min="12301" max="12301" width="9.85546875" style="4" customWidth="1"/>
    <col min="12302" max="12302" width="11.28515625" style="4" customWidth="1"/>
    <col min="12303" max="12304" width="10.42578125" style="4" customWidth="1"/>
    <col min="12305" max="12305" width="9.140625" style="4" customWidth="1"/>
    <col min="12306" max="12306" width="11.28515625" style="4" customWidth="1"/>
    <col min="12307" max="12307" width="10.7109375" style="4" customWidth="1"/>
    <col min="12308" max="12308" width="10.140625" style="4" customWidth="1"/>
    <col min="12309" max="12309" width="11" style="4" customWidth="1"/>
    <col min="12310" max="12546" width="9.140625" style="4"/>
    <col min="12547" max="12547" width="26.42578125" style="4" bestFit="1" customWidth="1"/>
    <col min="12548" max="12548" width="21.140625" style="4" bestFit="1" customWidth="1"/>
    <col min="12549" max="12549" width="15.42578125" style="4" customWidth="1"/>
    <col min="12550" max="12550" width="13" style="4" customWidth="1"/>
    <col min="12551" max="12551" width="4.42578125" style="4" customWidth="1"/>
    <col min="12552" max="12552" width="9.140625" style="4"/>
    <col min="12553" max="12553" width="8.42578125" style="4" customWidth="1"/>
    <col min="12554" max="12554" width="8.5703125" style="4" customWidth="1"/>
    <col min="12555" max="12555" width="11.42578125" style="4" customWidth="1"/>
    <col min="12556" max="12556" width="10.28515625" style="4" bestFit="1" customWidth="1"/>
    <col min="12557" max="12557" width="9.85546875" style="4" customWidth="1"/>
    <col min="12558" max="12558" width="11.28515625" style="4" customWidth="1"/>
    <col min="12559" max="12560" width="10.42578125" style="4" customWidth="1"/>
    <col min="12561" max="12561" width="9.140625" style="4" customWidth="1"/>
    <col min="12562" max="12562" width="11.28515625" style="4" customWidth="1"/>
    <col min="12563" max="12563" width="10.7109375" style="4" customWidth="1"/>
    <col min="12564" max="12564" width="10.140625" style="4" customWidth="1"/>
    <col min="12565" max="12565" width="11" style="4" customWidth="1"/>
    <col min="12566" max="12802" width="9.140625" style="4"/>
    <col min="12803" max="12803" width="26.42578125" style="4" bestFit="1" customWidth="1"/>
    <col min="12804" max="12804" width="21.140625" style="4" bestFit="1" customWidth="1"/>
    <col min="12805" max="12805" width="15.42578125" style="4" customWidth="1"/>
    <col min="12806" max="12806" width="13" style="4" customWidth="1"/>
    <col min="12807" max="12807" width="4.42578125" style="4" customWidth="1"/>
    <col min="12808" max="12808" width="9.140625" style="4"/>
    <col min="12809" max="12809" width="8.42578125" style="4" customWidth="1"/>
    <col min="12810" max="12810" width="8.5703125" style="4" customWidth="1"/>
    <col min="12811" max="12811" width="11.42578125" style="4" customWidth="1"/>
    <col min="12812" max="12812" width="10.28515625" style="4" bestFit="1" customWidth="1"/>
    <col min="12813" max="12813" width="9.85546875" style="4" customWidth="1"/>
    <col min="12814" max="12814" width="11.28515625" style="4" customWidth="1"/>
    <col min="12815" max="12816" width="10.42578125" style="4" customWidth="1"/>
    <col min="12817" max="12817" width="9.140625" style="4" customWidth="1"/>
    <col min="12818" max="12818" width="11.28515625" style="4" customWidth="1"/>
    <col min="12819" max="12819" width="10.7109375" style="4" customWidth="1"/>
    <col min="12820" max="12820" width="10.140625" style="4" customWidth="1"/>
    <col min="12821" max="12821" width="11" style="4" customWidth="1"/>
    <col min="12822" max="13058" width="9.140625" style="4"/>
    <col min="13059" max="13059" width="26.42578125" style="4" bestFit="1" customWidth="1"/>
    <col min="13060" max="13060" width="21.140625" style="4" bestFit="1" customWidth="1"/>
    <col min="13061" max="13061" width="15.42578125" style="4" customWidth="1"/>
    <col min="13062" max="13062" width="13" style="4" customWidth="1"/>
    <col min="13063" max="13063" width="4.42578125" style="4" customWidth="1"/>
    <col min="13064" max="13064" width="9.140625" style="4"/>
    <col min="13065" max="13065" width="8.42578125" style="4" customWidth="1"/>
    <col min="13066" max="13066" width="8.5703125" style="4" customWidth="1"/>
    <col min="13067" max="13067" width="11.42578125" style="4" customWidth="1"/>
    <col min="13068" max="13068" width="10.28515625" style="4" bestFit="1" customWidth="1"/>
    <col min="13069" max="13069" width="9.85546875" style="4" customWidth="1"/>
    <col min="13070" max="13070" width="11.28515625" style="4" customWidth="1"/>
    <col min="13071" max="13072" width="10.42578125" style="4" customWidth="1"/>
    <col min="13073" max="13073" width="9.140625" style="4" customWidth="1"/>
    <col min="13074" max="13074" width="11.28515625" style="4" customWidth="1"/>
    <col min="13075" max="13075" width="10.7109375" style="4" customWidth="1"/>
    <col min="13076" max="13076" width="10.140625" style="4" customWidth="1"/>
    <col min="13077" max="13077" width="11" style="4" customWidth="1"/>
    <col min="13078" max="13314" width="9.140625" style="4"/>
    <col min="13315" max="13315" width="26.42578125" style="4" bestFit="1" customWidth="1"/>
    <col min="13316" max="13316" width="21.140625" style="4" bestFit="1" customWidth="1"/>
    <col min="13317" max="13317" width="15.42578125" style="4" customWidth="1"/>
    <col min="13318" max="13318" width="13" style="4" customWidth="1"/>
    <col min="13319" max="13319" width="4.42578125" style="4" customWidth="1"/>
    <col min="13320" max="13320" width="9.140625" style="4"/>
    <col min="13321" max="13321" width="8.42578125" style="4" customWidth="1"/>
    <col min="13322" max="13322" width="8.5703125" style="4" customWidth="1"/>
    <col min="13323" max="13323" width="11.42578125" style="4" customWidth="1"/>
    <col min="13324" max="13324" width="10.28515625" style="4" bestFit="1" customWidth="1"/>
    <col min="13325" max="13325" width="9.85546875" style="4" customWidth="1"/>
    <col min="13326" max="13326" width="11.28515625" style="4" customWidth="1"/>
    <col min="13327" max="13328" width="10.42578125" style="4" customWidth="1"/>
    <col min="13329" max="13329" width="9.140625" style="4" customWidth="1"/>
    <col min="13330" max="13330" width="11.28515625" style="4" customWidth="1"/>
    <col min="13331" max="13331" width="10.7109375" style="4" customWidth="1"/>
    <col min="13332" max="13332" width="10.140625" style="4" customWidth="1"/>
    <col min="13333" max="13333" width="11" style="4" customWidth="1"/>
    <col min="13334" max="13570" width="9.140625" style="4"/>
    <col min="13571" max="13571" width="26.42578125" style="4" bestFit="1" customWidth="1"/>
    <col min="13572" max="13572" width="21.140625" style="4" bestFit="1" customWidth="1"/>
    <col min="13573" max="13573" width="15.42578125" style="4" customWidth="1"/>
    <col min="13574" max="13574" width="13" style="4" customWidth="1"/>
    <col min="13575" max="13575" width="4.42578125" style="4" customWidth="1"/>
    <col min="13576" max="13576" width="9.140625" style="4"/>
    <col min="13577" max="13577" width="8.42578125" style="4" customWidth="1"/>
    <col min="13578" max="13578" width="8.5703125" style="4" customWidth="1"/>
    <col min="13579" max="13579" width="11.42578125" style="4" customWidth="1"/>
    <col min="13580" max="13580" width="10.28515625" style="4" bestFit="1" customWidth="1"/>
    <col min="13581" max="13581" width="9.85546875" style="4" customWidth="1"/>
    <col min="13582" max="13582" width="11.28515625" style="4" customWidth="1"/>
    <col min="13583" max="13584" width="10.42578125" style="4" customWidth="1"/>
    <col min="13585" max="13585" width="9.140625" style="4" customWidth="1"/>
    <col min="13586" max="13586" width="11.28515625" style="4" customWidth="1"/>
    <col min="13587" max="13587" width="10.7109375" style="4" customWidth="1"/>
    <col min="13588" max="13588" width="10.140625" style="4" customWidth="1"/>
    <col min="13589" max="13589" width="11" style="4" customWidth="1"/>
    <col min="13590" max="13826" width="9.140625" style="4"/>
    <col min="13827" max="13827" width="26.42578125" style="4" bestFit="1" customWidth="1"/>
    <col min="13828" max="13828" width="21.140625" style="4" bestFit="1" customWidth="1"/>
    <col min="13829" max="13829" width="15.42578125" style="4" customWidth="1"/>
    <col min="13830" max="13830" width="13" style="4" customWidth="1"/>
    <col min="13831" max="13831" width="4.42578125" style="4" customWidth="1"/>
    <col min="13832" max="13832" width="9.140625" style="4"/>
    <col min="13833" max="13833" width="8.42578125" style="4" customWidth="1"/>
    <col min="13834" max="13834" width="8.5703125" style="4" customWidth="1"/>
    <col min="13835" max="13835" width="11.42578125" style="4" customWidth="1"/>
    <col min="13836" max="13836" width="10.28515625" style="4" bestFit="1" customWidth="1"/>
    <col min="13837" max="13837" width="9.85546875" style="4" customWidth="1"/>
    <col min="13838" max="13838" width="11.28515625" style="4" customWidth="1"/>
    <col min="13839" max="13840" width="10.42578125" style="4" customWidth="1"/>
    <col min="13841" max="13841" width="9.140625" style="4" customWidth="1"/>
    <col min="13842" max="13842" width="11.28515625" style="4" customWidth="1"/>
    <col min="13843" max="13843" width="10.7109375" style="4" customWidth="1"/>
    <col min="13844" max="13844" width="10.140625" style="4" customWidth="1"/>
    <col min="13845" max="13845" width="11" style="4" customWidth="1"/>
    <col min="13846" max="14082" width="9.140625" style="4"/>
    <col min="14083" max="14083" width="26.42578125" style="4" bestFit="1" customWidth="1"/>
    <col min="14084" max="14084" width="21.140625" style="4" bestFit="1" customWidth="1"/>
    <col min="14085" max="14085" width="15.42578125" style="4" customWidth="1"/>
    <col min="14086" max="14086" width="13" style="4" customWidth="1"/>
    <col min="14087" max="14087" width="4.42578125" style="4" customWidth="1"/>
    <col min="14088" max="14088" width="9.140625" style="4"/>
    <col min="14089" max="14089" width="8.42578125" style="4" customWidth="1"/>
    <col min="14090" max="14090" width="8.5703125" style="4" customWidth="1"/>
    <col min="14091" max="14091" width="11.42578125" style="4" customWidth="1"/>
    <col min="14092" max="14092" width="10.28515625" style="4" bestFit="1" customWidth="1"/>
    <col min="14093" max="14093" width="9.85546875" style="4" customWidth="1"/>
    <col min="14094" max="14094" width="11.28515625" style="4" customWidth="1"/>
    <col min="14095" max="14096" width="10.42578125" style="4" customWidth="1"/>
    <col min="14097" max="14097" width="9.140625" style="4" customWidth="1"/>
    <col min="14098" max="14098" width="11.28515625" style="4" customWidth="1"/>
    <col min="14099" max="14099" width="10.7109375" style="4" customWidth="1"/>
    <col min="14100" max="14100" width="10.140625" style="4" customWidth="1"/>
    <col min="14101" max="14101" width="11" style="4" customWidth="1"/>
    <col min="14102" max="14338" width="9.140625" style="4"/>
    <col min="14339" max="14339" width="26.42578125" style="4" bestFit="1" customWidth="1"/>
    <col min="14340" max="14340" width="21.140625" style="4" bestFit="1" customWidth="1"/>
    <col min="14341" max="14341" width="15.42578125" style="4" customWidth="1"/>
    <col min="14342" max="14342" width="13" style="4" customWidth="1"/>
    <col min="14343" max="14343" width="4.42578125" style="4" customWidth="1"/>
    <col min="14344" max="14344" width="9.140625" style="4"/>
    <col min="14345" max="14345" width="8.42578125" style="4" customWidth="1"/>
    <col min="14346" max="14346" width="8.5703125" style="4" customWidth="1"/>
    <col min="14347" max="14347" width="11.42578125" style="4" customWidth="1"/>
    <col min="14348" max="14348" width="10.28515625" style="4" bestFit="1" customWidth="1"/>
    <col min="14349" max="14349" width="9.85546875" style="4" customWidth="1"/>
    <col min="14350" max="14350" width="11.28515625" style="4" customWidth="1"/>
    <col min="14351" max="14352" width="10.42578125" style="4" customWidth="1"/>
    <col min="14353" max="14353" width="9.140625" style="4" customWidth="1"/>
    <col min="14354" max="14354" width="11.28515625" style="4" customWidth="1"/>
    <col min="14355" max="14355" width="10.7109375" style="4" customWidth="1"/>
    <col min="14356" max="14356" width="10.140625" style="4" customWidth="1"/>
    <col min="14357" max="14357" width="11" style="4" customWidth="1"/>
    <col min="14358" max="14594" width="9.140625" style="4"/>
    <col min="14595" max="14595" width="26.42578125" style="4" bestFit="1" customWidth="1"/>
    <col min="14596" max="14596" width="21.140625" style="4" bestFit="1" customWidth="1"/>
    <col min="14597" max="14597" width="15.42578125" style="4" customWidth="1"/>
    <col min="14598" max="14598" width="13" style="4" customWidth="1"/>
    <col min="14599" max="14599" width="4.42578125" style="4" customWidth="1"/>
    <col min="14600" max="14600" width="9.140625" style="4"/>
    <col min="14601" max="14601" width="8.42578125" style="4" customWidth="1"/>
    <col min="14602" max="14602" width="8.5703125" style="4" customWidth="1"/>
    <col min="14603" max="14603" width="11.42578125" style="4" customWidth="1"/>
    <col min="14604" max="14604" width="10.28515625" style="4" bestFit="1" customWidth="1"/>
    <col min="14605" max="14605" width="9.85546875" style="4" customWidth="1"/>
    <col min="14606" max="14606" width="11.28515625" style="4" customWidth="1"/>
    <col min="14607" max="14608" width="10.42578125" style="4" customWidth="1"/>
    <col min="14609" max="14609" width="9.140625" style="4" customWidth="1"/>
    <col min="14610" max="14610" width="11.28515625" style="4" customWidth="1"/>
    <col min="14611" max="14611" width="10.7109375" style="4" customWidth="1"/>
    <col min="14612" max="14612" width="10.140625" style="4" customWidth="1"/>
    <col min="14613" max="14613" width="11" style="4" customWidth="1"/>
    <col min="14614" max="14850" width="9.140625" style="4"/>
    <col min="14851" max="14851" width="26.42578125" style="4" bestFit="1" customWidth="1"/>
    <col min="14852" max="14852" width="21.140625" style="4" bestFit="1" customWidth="1"/>
    <col min="14853" max="14853" width="15.42578125" style="4" customWidth="1"/>
    <col min="14854" max="14854" width="13" style="4" customWidth="1"/>
    <col min="14855" max="14855" width="4.42578125" style="4" customWidth="1"/>
    <col min="14856" max="14856" width="9.140625" style="4"/>
    <col min="14857" max="14857" width="8.42578125" style="4" customWidth="1"/>
    <col min="14858" max="14858" width="8.5703125" style="4" customWidth="1"/>
    <col min="14859" max="14859" width="11.42578125" style="4" customWidth="1"/>
    <col min="14860" max="14860" width="10.28515625" style="4" bestFit="1" customWidth="1"/>
    <col min="14861" max="14861" width="9.85546875" style="4" customWidth="1"/>
    <col min="14862" max="14862" width="11.28515625" style="4" customWidth="1"/>
    <col min="14863" max="14864" width="10.42578125" style="4" customWidth="1"/>
    <col min="14865" max="14865" width="9.140625" style="4" customWidth="1"/>
    <col min="14866" max="14866" width="11.28515625" style="4" customWidth="1"/>
    <col min="14867" max="14867" width="10.7109375" style="4" customWidth="1"/>
    <col min="14868" max="14868" width="10.140625" style="4" customWidth="1"/>
    <col min="14869" max="14869" width="11" style="4" customWidth="1"/>
    <col min="14870" max="15106" width="9.140625" style="4"/>
    <col min="15107" max="15107" width="26.42578125" style="4" bestFit="1" customWidth="1"/>
    <col min="15108" max="15108" width="21.140625" style="4" bestFit="1" customWidth="1"/>
    <col min="15109" max="15109" width="15.42578125" style="4" customWidth="1"/>
    <col min="15110" max="15110" width="13" style="4" customWidth="1"/>
    <col min="15111" max="15111" width="4.42578125" style="4" customWidth="1"/>
    <col min="15112" max="15112" width="9.140625" style="4"/>
    <col min="15113" max="15113" width="8.42578125" style="4" customWidth="1"/>
    <col min="15114" max="15114" width="8.5703125" style="4" customWidth="1"/>
    <col min="15115" max="15115" width="11.42578125" style="4" customWidth="1"/>
    <col min="15116" max="15116" width="10.28515625" style="4" bestFit="1" customWidth="1"/>
    <col min="15117" max="15117" width="9.85546875" style="4" customWidth="1"/>
    <col min="15118" max="15118" width="11.28515625" style="4" customWidth="1"/>
    <col min="15119" max="15120" width="10.42578125" style="4" customWidth="1"/>
    <col min="15121" max="15121" width="9.140625" style="4" customWidth="1"/>
    <col min="15122" max="15122" width="11.28515625" style="4" customWidth="1"/>
    <col min="15123" max="15123" width="10.7109375" style="4" customWidth="1"/>
    <col min="15124" max="15124" width="10.140625" style="4" customWidth="1"/>
    <col min="15125" max="15125" width="11" style="4" customWidth="1"/>
    <col min="15126" max="15362" width="9.140625" style="4"/>
    <col min="15363" max="15363" width="26.42578125" style="4" bestFit="1" customWidth="1"/>
    <col min="15364" max="15364" width="21.140625" style="4" bestFit="1" customWidth="1"/>
    <col min="15365" max="15365" width="15.42578125" style="4" customWidth="1"/>
    <col min="15366" max="15366" width="13" style="4" customWidth="1"/>
    <col min="15367" max="15367" width="4.42578125" style="4" customWidth="1"/>
    <col min="15368" max="15368" width="9.140625" style="4"/>
    <col min="15369" max="15369" width="8.42578125" style="4" customWidth="1"/>
    <col min="15370" max="15370" width="8.5703125" style="4" customWidth="1"/>
    <col min="15371" max="15371" width="11.42578125" style="4" customWidth="1"/>
    <col min="15372" max="15372" width="10.28515625" style="4" bestFit="1" customWidth="1"/>
    <col min="15373" max="15373" width="9.85546875" style="4" customWidth="1"/>
    <col min="15374" max="15374" width="11.28515625" style="4" customWidth="1"/>
    <col min="15375" max="15376" width="10.42578125" style="4" customWidth="1"/>
    <col min="15377" max="15377" width="9.140625" style="4" customWidth="1"/>
    <col min="15378" max="15378" width="11.28515625" style="4" customWidth="1"/>
    <col min="15379" max="15379" width="10.7109375" style="4" customWidth="1"/>
    <col min="15380" max="15380" width="10.140625" style="4" customWidth="1"/>
    <col min="15381" max="15381" width="11" style="4" customWidth="1"/>
    <col min="15382" max="15618" width="9.140625" style="4"/>
    <col min="15619" max="15619" width="26.42578125" style="4" bestFit="1" customWidth="1"/>
    <col min="15620" max="15620" width="21.140625" style="4" bestFit="1" customWidth="1"/>
    <col min="15621" max="15621" width="15.42578125" style="4" customWidth="1"/>
    <col min="15622" max="15622" width="13" style="4" customWidth="1"/>
    <col min="15623" max="15623" width="4.42578125" style="4" customWidth="1"/>
    <col min="15624" max="15624" width="9.140625" style="4"/>
    <col min="15625" max="15625" width="8.42578125" style="4" customWidth="1"/>
    <col min="15626" max="15626" width="8.5703125" style="4" customWidth="1"/>
    <col min="15627" max="15627" width="11.42578125" style="4" customWidth="1"/>
    <col min="15628" max="15628" width="10.28515625" style="4" bestFit="1" customWidth="1"/>
    <col min="15629" max="15629" width="9.85546875" style="4" customWidth="1"/>
    <col min="15630" max="15630" width="11.28515625" style="4" customWidth="1"/>
    <col min="15631" max="15632" width="10.42578125" style="4" customWidth="1"/>
    <col min="15633" max="15633" width="9.140625" style="4" customWidth="1"/>
    <col min="15634" max="15634" width="11.28515625" style="4" customWidth="1"/>
    <col min="15635" max="15635" width="10.7109375" style="4" customWidth="1"/>
    <col min="15636" max="15636" width="10.140625" style="4" customWidth="1"/>
    <col min="15637" max="15637" width="11" style="4" customWidth="1"/>
    <col min="15638" max="15874" width="9.140625" style="4"/>
    <col min="15875" max="15875" width="26.42578125" style="4" bestFit="1" customWidth="1"/>
    <col min="15876" max="15876" width="21.140625" style="4" bestFit="1" customWidth="1"/>
    <col min="15877" max="15877" width="15.42578125" style="4" customWidth="1"/>
    <col min="15878" max="15878" width="13" style="4" customWidth="1"/>
    <col min="15879" max="15879" width="4.42578125" style="4" customWidth="1"/>
    <col min="15880" max="15880" width="9.140625" style="4"/>
    <col min="15881" max="15881" width="8.42578125" style="4" customWidth="1"/>
    <col min="15882" max="15882" width="8.5703125" style="4" customWidth="1"/>
    <col min="15883" max="15883" width="11.42578125" style="4" customWidth="1"/>
    <col min="15884" max="15884" width="10.28515625" style="4" bestFit="1" customWidth="1"/>
    <col min="15885" max="15885" width="9.85546875" style="4" customWidth="1"/>
    <col min="15886" max="15886" width="11.28515625" style="4" customWidth="1"/>
    <col min="15887" max="15888" width="10.42578125" style="4" customWidth="1"/>
    <col min="15889" max="15889" width="9.140625" style="4" customWidth="1"/>
    <col min="15890" max="15890" width="11.28515625" style="4" customWidth="1"/>
    <col min="15891" max="15891" width="10.7109375" style="4" customWidth="1"/>
    <col min="15892" max="15892" width="10.140625" style="4" customWidth="1"/>
    <col min="15893" max="15893" width="11" style="4" customWidth="1"/>
    <col min="15894" max="16130" width="9.140625" style="4"/>
    <col min="16131" max="16131" width="26.42578125" style="4" bestFit="1" customWidth="1"/>
    <col min="16132" max="16132" width="21.140625" style="4" bestFit="1" customWidth="1"/>
    <col min="16133" max="16133" width="15.42578125" style="4" customWidth="1"/>
    <col min="16134" max="16134" width="13" style="4" customWidth="1"/>
    <col min="16135" max="16135" width="4.42578125" style="4" customWidth="1"/>
    <col min="16136" max="16136" width="9.140625" style="4"/>
    <col min="16137" max="16137" width="8.42578125" style="4" customWidth="1"/>
    <col min="16138" max="16138" width="8.5703125" style="4" customWidth="1"/>
    <col min="16139" max="16139" width="11.42578125" style="4" customWidth="1"/>
    <col min="16140" max="16140" width="10.28515625" style="4" bestFit="1" customWidth="1"/>
    <col min="16141" max="16141" width="9.85546875" style="4" customWidth="1"/>
    <col min="16142" max="16142" width="11.28515625" style="4" customWidth="1"/>
    <col min="16143" max="16144" width="10.42578125" style="4" customWidth="1"/>
    <col min="16145" max="16145" width="9.140625" style="4" customWidth="1"/>
    <col min="16146" max="16146" width="11.28515625" style="4" customWidth="1"/>
    <col min="16147" max="16147" width="10.7109375" style="4" customWidth="1"/>
    <col min="16148" max="16148" width="10.140625" style="4" customWidth="1"/>
    <col min="16149" max="16149" width="11" style="4" customWidth="1"/>
    <col min="16150" max="16384" width="9.140625" style="4"/>
  </cols>
  <sheetData>
    <row r="1" spans="1:15" ht="18" customHeight="1" x14ac:dyDescent="0.25"/>
    <row r="2" spans="1:15" ht="25.5" x14ac:dyDescent="0.25">
      <c r="A2" s="4"/>
      <c r="B2" s="7" t="s">
        <v>20</v>
      </c>
      <c r="E2" s="7" t="s">
        <v>21</v>
      </c>
    </row>
    <row r="3" spans="1:15" ht="15" customHeight="1" x14ac:dyDescent="0.25">
      <c r="A3" s="4"/>
      <c r="J3" s="4"/>
      <c r="K3" s="4"/>
      <c r="L3" s="4"/>
      <c r="M3" s="4"/>
      <c r="N3" s="4"/>
      <c r="O3" s="4"/>
    </row>
    <row r="4" spans="1:15" s="58" customFormat="1" ht="21" x14ac:dyDescent="0.25">
      <c r="B4" s="50" t="s">
        <v>47</v>
      </c>
      <c r="E4" s="59"/>
      <c r="F4" s="59"/>
      <c r="G4" s="59"/>
      <c r="H4" s="59"/>
      <c r="I4" s="59"/>
    </row>
    <row r="5" spans="1:15" s="58" customFormat="1" ht="15" customHeight="1" x14ac:dyDescent="0.25">
      <c r="E5" s="59"/>
      <c r="F5" s="59"/>
      <c r="G5" s="59"/>
      <c r="H5" s="59"/>
      <c r="I5" s="59"/>
    </row>
    <row r="6" spans="1:15" ht="15" customHeight="1" x14ac:dyDescent="0.25">
      <c r="A6" s="4"/>
      <c r="B6" s="4" t="s">
        <v>42</v>
      </c>
      <c r="F6" s="67" t="s">
        <v>12</v>
      </c>
      <c r="J6" s="4"/>
      <c r="K6" s="4"/>
      <c r="L6" s="4"/>
      <c r="M6" s="4"/>
      <c r="N6" s="4"/>
      <c r="O6" s="4"/>
    </row>
    <row r="7" spans="1:15" ht="23.25" customHeight="1" x14ac:dyDescent="0.25">
      <c r="A7" s="4"/>
      <c r="F7" s="90" t="s">
        <v>46</v>
      </c>
      <c r="J7" s="4"/>
      <c r="K7" s="4"/>
      <c r="L7" s="4"/>
      <c r="M7" s="4"/>
      <c r="N7" s="4"/>
      <c r="O7" s="4"/>
    </row>
    <row r="8" spans="1:15" ht="17.25" customHeight="1" x14ac:dyDescent="0.25">
      <c r="A8" s="4"/>
      <c r="B8" s="8" t="s">
        <v>5</v>
      </c>
      <c r="C8" s="27">
        <f>100</f>
        <v>100</v>
      </c>
      <c r="D8" s="22" t="s">
        <v>0</v>
      </c>
      <c r="F8" s="90"/>
      <c r="G8" s="64"/>
      <c r="H8" s="64"/>
      <c r="I8" s="64"/>
      <c r="J8" s="64"/>
      <c r="K8" s="64"/>
      <c r="L8" s="64"/>
      <c r="M8" s="64"/>
      <c r="N8" s="4"/>
      <c r="O8" s="4"/>
    </row>
    <row r="9" spans="1:15" ht="7.5" customHeight="1" x14ac:dyDescent="0.25">
      <c r="A9" s="4"/>
      <c r="B9" s="8"/>
      <c r="C9" s="49"/>
      <c r="D9" s="22"/>
      <c r="F9" s="90"/>
      <c r="G9" s="64"/>
      <c r="H9" s="64"/>
      <c r="I9" s="64"/>
      <c r="J9" s="64"/>
      <c r="K9" s="64"/>
      <c r="L9" s="64"/>
      <c r="M9" s="64"/>
      <c r="N9" s="4"/>
      <c r="O9" s="4"/>
    </row>
    <row r="10" spans="1:15" x14ac:dyDescent="0.25">
      <c r="A10" s="4"/>
      <c r="B10" s="9" t="s">
        <v>6</v>
      </c>
      <c r="C10" s="81">
        <f>200</f>
        <v>200</v>
      </c>
      <c r="D10" s="22" t="s">
        <v>1</v>
      </c>
      <c r="F10" s="90"/>
      <c r="G10" s="64"/>
      <c r="H10" s="64"/>
      <c r="I10" s="64"/>
      <c r="J10" s="64"/>
      <c r="K10" s="64"/>
      <c r="L10" s="64"/>
      <c r="M10" s="64"/>
      <c r="N10" s="4"/>
      <c r="O10" s="4"/>
    </row>
    <row r="11" spans="1:15" ht="17.25" customHeight="1" x14ac:dyDescent="0.25">
      <c r="A11" s="4"/>
      <c r="B11" s="10" t="s">
        <v>9</v>
      </c>
      <c r="C11" s="11">
        <f>(C8/660)*(1000/C10)</f>
        <v>0.75757575757575757</v>
      </c>
      <c r="D11" s="23" t="s">
        <v>2</v>
      </c>
      <c r="E11" s="12"/>
      <c r="F11" s="4"/>
      <c r="G11" s="4"/>
      <c r="H11" s="4"/>
      <c r="I11" s="4"/>
      <c r="K11" s="4"/>
      <c r="L11" s="4"/>
      <c r="M11" s="4"/>
      <c r="N11" s="4"/>
      <c r="O11" s="4"/>
    </row>
    <row r="12" spans="1:15" ht="20.100000000000001" customHeight="1" x14ac:dyDescent="0.25">
      <c r="A12" s="4"/>
      <c r="D12" s="24"/>
      <c r="F12" s="92" t="s">
        <v>48</v>
      </c>
      <c r="G12" s="4"/>
      <c r="H12" s="4"/>
      <c r="I12" s="4"/>
      <c r="K12" s="4"/>
      <c r="L12" s="4"/>
      <c r="M12" s="4"/>
      <c r="N12" s="4"/>
      <c r="O12" s="4"/>
    </row>
    <row r="13" spans="1:15" x14ac:dyDescent="0.25">
      <c r="A13" s="4"/>
      <c r="B13" s="70" t="s">
        <v>3</v>
      </c>
      <c r="C13" s="74">
        <f>100</f>
        <v>100</v>
      </c>
      <c r="D13" s="25"/>
      <c r="F13" s="92"/>
      <c r="G13" s="4"/>
      <c r="H13" s="4"/>
      <c r="I13" s="4"/>
      <c r="K13" s="4"/>
      <c r="L13" s="4"/>
      <c r="M13" s="4"/>
      <c r="N13" s="4"/>
      <c r="O13" s="4"/>
    </row>
    <row r="14" spans="1:15" ht="34.5" x14ac:dyDescent="0.25">
      <c r="A14" s="4"/>
      <c r="B14" s="10" t="s">
        <v>10</v>
      </c>
      <c r="C14" s="14">
        <f>C13*C11</f>
        <v>75.757575757575751</v>
      </c>
      <c r="D14" s="26" t="s">
        <v>2</v>
      </c>
      <c r="F14" s="65" t="s">
        <v>49</v>
      </c>
      <c r="G14" s="4"/>
      <c r="H14" s="4"/>
      <c r="I14" s="4"/>
      <c r="K14" s="4"/>
      <c r="L14" s="4"/>
      <c r="M14" s="4"/>
      <c r="N14" s="4"/>
      <c r="O14" s="4"/>
    </row>
    <row r="15" spans="1:15" ht="9.9499999999999993" customHeight="1" x14ac:dyDescent="0.25">
      <c r="A15" s="4"/>
      <c r="D15" s="24"/>
      <c r="F15" s="4"/>
      <c r="G15" s="4"/>
      <c r="H15" s="4"/>
      <c r="I15" s="4"/>
      <c r="J15" s="4"/>
      <c r="K15" s="4"/>
      <c r="L15" s="4"/>
      <c r="M15" s="4"/>
      <c r="N15" s="4"/>
      <c r="O15" s="4"/>
    </row>
    <row r="16" spans="1:15" ht="15" customHeight="1" x14ac:dyDescent="0.25">
      <c r="A16" s="4"/>
      <c r="B16" s="8" t="s">
        <v>19</v>
      </c>
      <c r="C16" s="28">
        <v>5</v>
      </c>
      <c r="D16" s="22" t="s">
        <v>14</v>
      </c>
      <c r="F16" s="90" t="s">
        <v>50</v>
      </c>
      <c r="G16" s="64"/>
      <c r="H16" s="64"/>
      <c r="I16" s="64"/>
      <c r="J16" s="64"/>
      <c r="K16" s="64"/>
      <c r="L16" s="64"/>
      <c r="M16" s="64"/>
      <c r="N16" s="4"/>
      <c r="O16" s="4"/>
    </row>
    <row r="17" spans="1:15" ht="12.75" customHeight="1" x14ac:dyDescent="0.25">
      <c r="A17" s="4"/>
      <c r="B17" s="4" t="s">
        <v>45</v>
      </c>
      <c r="C17" s="22"/>
      <c r="D17" s="22"/>
      <c r="F17" s="90"/>
      <c r="G17" s="64"/>
      <c r="H17" s="64"/>
      <c r="I17" s="64"/>
      <c r="J17" s="64"/>
      <c r="K17" s="64"/>
      <c r="L17" s="64"/>
      <c r="M17" s="64"/>
      <c r="N17" s="4"/>
      <c r="O17" s="4"/>
    </row>
    <row r="18" spans="1:15" ht="24.95" customHeight="1" thickBot="1" x14ac:dyDescent="0.3">
      <c r="A18" s="4"/>
      <c r="B18" s="8"/>
      <c r="C18" s="16"/>
      <c r="D18" s="22"/>
      <c r="F18" s="90"/>
      <c r="G18" s="64"/>
      <c r="H18" s="64"/>
      <c r="I18" s="64"/>
      <c r="J18" s="64"/>
      <c r="K18" s="64"/>
      <c r="L18" s="64"/>
      <c r="M18" s="64"/>
      <c r="N18" s="4"/>
      <c r="O18" s="4"/>
    </row>
    <row r="19" spans="1:15" ht="20.100000000000001" customHeight="1" thickBot="1" x14ac:dyDescent="0.3">
      <c r="A19" s="4"/>
      <c r="B19" s="63" t="s">
        <v>13</v>
      </c>
      <c r="C19" s="82">
        <f>C14/C16</f>
        <v>15.15151515151515</v>
      </c>
      <c r="D19" s="53" t="s">
        <v>40</v>
      </c>
      <c r="F19" s="21" t="s">
        <v>56</v>
      </c>
      <c r="G19" s="4"/>
      <c r="H19" s="21"/>
      <c r="J19" s="19"/>
      <c r="K19" s="4"/>
      <c r="L19" s="4"/>
      <c r="M19" s="4"/>
      <c r="N19" s="4"/>
      <c r="O19" s="4"/>
    </row>
    <row r="20" spans="1:15" ht="20.100000000000001" customHeight="1" thickBot="1" x14ac:dyDescent="0.3">
      <c r="A20" s="4"/>
      <c r="F20" s="91" t="s">
        <v>58</v>
      </c>
      <c r="G20" s="4"/>
      <c r="H20" s="4"/>
      <c r="J20" s="19"/>
      <c r="K20" s="4"/>
      <c r="L20" s="4"/>
      <c r="M20" s="4"/>
      <c r="N20" s="4"/>
      <c r="O20" s="4"/>
    </row>
    <row r="21" spans="1:15" ht="20.100000000000001" customHeight="1" thickBot="1" x14ac:dyDescent="0.3">
      <c r="B21" s="45" t="s">
        <v>33</v>
      </c>
      <c r="C21" s="1">
        <f>IF(C19&lt;=1.5,1.5,30)</f>
        <v>30</v>
      </c>
      <c r="D21" s="2" t="s">
        <v>16</v>
      </c>
      <c r="F21" s="91"/>
      <c r="G21" s="4"/>
      <c r="H21" s="4"/>
      <c r="J21" s="19"/>
      <c r="K21" s="4"/>
      <c r="L21" s="4"/>
      <c r="N21" s="4"/>
      <c r="O21" s="4"/>
    </row>
    <row r="22" spans="1:15" ht="20.100000000000001" customHeight="1" thickBot="1" x14ac:dyDescent="0.3">
      <c r="B22" s="22"/>
      <c r="C22" s="51"/>
      <c r="D22" s="51"/>
      <c r="F22" s="91"/>
      <c r="G22" s="4"/>
      <c r="H22" s="4"/>
      <c r="J22" s="19"/>
      <c r="K22" s="4"/>
      <c r="L22" s="4"/>
      <c r="N22" s="4"/>
      <c r="O22" s="4"/>
    </row>
    <row r="23" spans="1:15" ht="20.100000000000001" customHeight="1" thickBot="1" x14ac:dyDescent="0.3">
      <c r="B23" s="61" t="s">
        <v>4</v>
      </c>
      <c r="C23" s="79">
        <f>C21/C19</f>
        <v>1.9800000000000002</v>
      </c>
      <c r="D23" s="62" t="s">
        <v>11</v>
      </c>
      <c r="F23" s="93" t="s">
        <v>57</v>
      </c>
    </row>
    <row r="24" spans="1:15" ht="28.5" customHeight="1" thickBot="1" x14ac:dyDescent="0.3">
      <c r="B24" s="18"/>
      <c r="C24" s="18"/>
      <c r="D24" s="18"/>
      <c r="F24" s="93"/>
      <c r="G24" s="4"/>
      <c r="H24" s="4"/>
    </row>
    <row r="25" spans="1:15" ht="22.5" customHeight="1" x14ac:dyDescent="0.25">
      <c r="B25" s="46" t="s">
        <v>7</v>
      </c>
      <c r="C25" s="84">
        <f>ROUNDDOWN((8*C23),0)*(5/C16)</f>
        <v>15</v>
      </c>
      <c r="D25" s="85"/>
      <c r="F25" s="90" t="s">
        <v>55</v>
      </c>
      <c r="G25" s="64"/>
      <c r="H25" s="64"/>
      <c r="I25" s="64"/>
      <c r="J25" s="64"/>
      <c r="K25" s="64"/>
      <c r="L25" s="64"/>
      <c r="M25" s="64"/>
    </row>
    <row r="26" spans="1:15" ht="22.5" customHeight="1" x14ac:dyDescent="0.25">
      <c r="B26" s="47" t="s">
        <v>53</v>
      </c>
      <c r="C26" s="86">
        <f>C25*24</f>
        <v>360</v>
      </c>
      <c r="D26" s="87"/>
      <c r="F26" s="90"/>
      <c r="G26" s="64"/>
      <c r="H26" s="64"/>
      <c r="I26" s="64"/>
      <c r="J26" s="64"/>
      <c r="K26" s="64"/>
      <c r="L26" s="64"/>
      <c r="M26" s="64"/>
    </row>
    <row r="27" spans="1:15" ht="22.5" customHeight="1" thickBot="1" x14ac:dyDescent="0.3">
      <c r="B27" s="48" t="s">
        <v>54</v>
      </c>
      <c r="C27" s="88">
        <f>C25*12</f>
        <v>180</v>
      </c>
      <c r="D27" s="89"/>
      <c r="F27" s="90"/>
      <c r="G27" s="64"/>
      <c r="H27" s="64"/>
      <c r="I27" s="64"/>
      <c r="J27" s="64"/>
      <c r="K27" s="64"/>
      <c r="L27" s="64"/>
      <c r="M27" s="64"/>
    </row>
    <row r="28" spans="1:15" ht="30" customHeight="1" x14ac:dyDescent="0.25"/>
    <row r="29" spans="1:15" ht="26.25" customHeight="1" x14ac:dyDescent="0.35">
      <c r="A29" s="8"/>
      <c r="B29" s="8" t="s">
        <v>43</v>
      </c>
      <c r="F29" s="80"/>
    </row>
    <row r="30" spans="1:15" x14ac:dyDescent="0.25">
      <c r="B30" s="71" t="s">
        <v>51</v>
      </c>
      <c r="C30" s="75">
        <f>15</f>
        <v>15</v>
      </c>
      <c r="D30" s="4" t="s">
        <v>15</v>
      </c>
    </row>
    <row r="31" spans="1:15" x14ac:dyDescent="0.25">
      <c r="A31" s="20"/>
      <c r="B31" s="4" t="s">
        <v>18</v>
      </c>
      <c r="C31" s="15">
        <f>C16</f>
        <v>5</v>
      </c>
      <c r="D31" s="4" t="s">
        <v>17</v>
      </c>
      <c r="E31" s="4"/>
    </row>
    <row r="32" spans="1:15" ht="18" thickBot="1" x14ac:dyDescent="0.3">
      <c r="A32" s="20"/>
      <c r="B32" s="10" t="s">
        <v>8</v>
      </c>
      <c r="C32" s="14">
        <f>C30*C31</f>
        <v>75</v>
      </c>
      <c r="D32" s="10" t="s">
        <v>2</v>
      </c>
      <c r="E32" s="4"/>
      <c r="F32" s="4"/>
      <c r="G32" s="4"/>
      <c r="H32" s="4"/>
      <c r="I32" s="4"/>
      <c r="J32" s="4"/>
      <c r="K32" s="4"/>
      <c r="L32" s="4"/>
      <c r="M32" s="4"/>
      <c r="N32" s="4"/>
      <c r="O32" s="4"/>
    </row>
    <row r="33" spans="1:15" ht="18" thickBot="1" x14ac:dyDescent="0.3">
      <c r="A33" s="20"/>
      <c r="B33" s="13" t="s">
        <v>44</v>
      </c>
      <c r="C33" s="66">
        <f>C32/C11</f>
        <v>99</v>
      </c>
      <c r="E33" s="4"/>
      <c r="F33" s="4"/>
      <c r="G33" s="4"/>
      <c r="H33" s="4"/>
      <c r="I33" s="4"/>
      <c r="J33" s="4"/>
      <c r="K33" s="4"/>
      <c r="L33" s="4"/>
      <c r="M33" s="4"/>
      <c r="N33" s="4"/>
      <c r="O33" s="4"/>
    </row>
    <row r="34" spans="1:15" x14ac:dyDescent="0.25">
      <c r="A34" s="20"/>
      <c r="E34" s="4"/>
      <c r="F34" s="4"/>
      <c r="G34" s="4"/>
      <c r="H34" s="4"/>
      <c r="I34" s="4"/>
      <c r="J34" s="4"/>
      <c r="K34" s="4"/>
      <c r="L34" s="4"/>
      <c r="M34" s="4"/>
      <c r="N34" s="4"/>
      <c r="O34" s="4"/>
    </row>
    <row r="35" spans="1:15" x14ac:dyDescent="0.25">
      <c r="A35" s="20"/>
      <c r="E35" s="4"/>
      <c r="F35" s="4"/>
      <c r="G35" s="4"/>
      <c r="H35" s="4"/>
      <c r="I35" s="4"/>
      <c r="J35" s="4"/>
      <c r="K35" s="4"/>
      <c r="L35" s="4"/>
      <c r="M35" s="4"/>
      <c r="N35" s="4"/>
      <c r="O35" s="4"/>
    </row>
    <row r="36" spans="1:15" x14ac:dyDescent="0.25">
      <c r="A36" s="20"/>
      <c r="E36" s="4"/>
      <c r="F36" s="4"/>
      <c r="G36" s="4"/>
      <c r="H36" s="4"/>
      <c r="I36" s="4"/>
      <c r="J36" s="4"/>
      <c r="K36" s="4"/>
      <c r="L36" s="4"/>
      <c r="M36" s="4"/>
      <c r="N36" s="4"/>
      <c r="O36" s="4"/>
    </row>
    <row r="37" spans="1:15" x14ac:dyDescent="0.25">
      <c r="A37" s="20"/>
      <c r="E37" s="4"/>
      <c r="F37" s="4"/>
      <c r="G37" s="4"/>
      <c r="H37" s="4"/>
      <c r="I37" s="4"/>
      <c r="J37" s="4"/>
      <c r="K37" s="4"/>
      <c r="L37" s="4"/>
      <c r="M37" s="4"/>
      <c r="N37" s="4"/>
      <c r="O37" s="4"/>
    </row>
    <row r="38" spans="1:15" x14ac:dyDescent="0.25">
      <c r="A38" s="20"/>
      <c r="E38" s="4"/>
      <c r="F38" s="4"/>
      <c r="G38" s="4"/>
      <c r="H38" s="4"/>
      <c r="I38" s="4"/>
      <c r="J38" s="4"/>
      <c r="K38" s="4"/>
      <c r="L38" s="4"/>
      <c r="M38" s="4"/>
      <c r="N38" s="4"/>
      <c r="O38" s="4"/>
    </row>
    <row r="39" spans="1:15" x14ac:dyDescent="0.25">
      <c r="A39" s="20"/>
      <c r="E39" s="4"/>
      <c r="F39" s="4"/>
      <c r="G39" s="4"/>
      <c r="H39" s="4"/>
      <c r="I39" s="4"/>
      <c r="J39" s="4"/>
      <c r="K39" s="4"/>
      <c r="L39" s="4"/>
      <c r="M39" s="4"/>
      <c r="N39" s="4"/>
      <c r="O39" s="4"/>
    </row>
    <row r="40" spans="1:15" x14ac:dyDescent="0.25">
      <c r="A40" s="20"/>
      <c r="E40" s="4"/>
      <c r="F40" s="4"/>
      <c r="G40" s="4"/>
      <c r="H40" s="4"/>
      <c r="I40" s="4"/>
      <c r="J40" s="4"/>
      <c r="K40" s="4"/>
      <c r="L40" s="4"/>
      <c r="M40" s="4"/>
      <c r="N40" s="4"/>
      <c r="O40" s="4"/>
    </row>
    <row r="41" spans="1:15" x14ac:dyDescent="0.25">
      <c r="A41" s="20"/>
      <c r="E41" s="4"/>
      <c r="F41" s="4"/>
      <c r="G41" s="4"/>
      <c r="H41" s="4"/>
      <c r="I41" s="4"/>
      <c r="J41" s="4"/>
      <c r="K41" s="4"/>
      <c r="L41" s="4"/>
      <c r="M41" s="4"/>
      <c r="N41" s="4"/>
      <c r="O41" s="4"/>
    </row>
    <row r="42" spans="1:15" x14ac:dyDescent="0.25">
      <c r="A42" s="20"/>
      <c r="E42" s="4"/>
      <c r="F42" s="4"/>
      <c r="G42" s="4"/>
      <c r="H42" s="4"/>
      <c r="I42" s="4"/>
      <c r="J42" s="4"/>
      <c r="K42" s="4"/>
      <c r="L42" s="4"/>
      <c r="M42" s="4"/>
      <c r="N42" s="4"/>
      <c r="O42" s="4"/>
    </row>
    <row r="43" spans="1:15" x14ac:dyDescent="0.25">
      <c r="A43" s="20"/>
      <c r="E43" s="4"/>
      <c r="F43" s="4"/>
      <c r="G43" s="4"/>
      <c r="H43" s="4"/>
      <c r="I43" s="4"/>
      <c r="J43" s="4"/>
      <c r="K43" s="4"/>
      <c r="L43" s="4"/>
      <c r="M43" s="4"/>
      <c r="N43" s="4"/>
      <c r="O43" s="4"/>
    </row>
    <row r="44" spans="1:15" x14ac:dyDescent="0.25">
      <c r="A44" s="20"/>
      <c r="E44" s="4"/>
      <c r="F44" s="4"/>
      <c r="G44" s="4"/>
      <c r="H44" s="4"/>
      <c r="I44" s="4"/>
      <c r="J44" s="4"/>
      <c r="K44" s="4"/>
      <c r="L44" s="4"/>
      <c r="M44" s="4"/>
      <c r="N44" s="4"/>
      <c r="O44" s="4"/>
    </row>
    <row r="45" spans="1:15" x14ac:dyDescent="0.25">
      <c r="A45" s="20"/>
      <c r="F45" s="4"/>
      <c r="G45" s="4"/>
      <c r="H45" s="4"/>
      <c r="I45" s="4"/>
      <c r="J45" s="4"/>
      <c r="K45" s="4"/>
      <c r="L45" s="4"/>
      <c r="M45" s="4"/>
      <c r="N45" s="4"/>
      <c r="O45" s="4"/>
    </row>
    <row r="46" spans="1:15" x14ac:dyDescent="0.25">
      <c r="A46" s="20"/>
      <c r="F46" s="4"/>
      <c r="G46" s="4"/>
      <c r="H46" s="4"/>
      <c r="I46" s="4"/>
      <c r="J46" s="4"/>
      <c r="K46" s="4"/>
      <c r="L46" s="4"/>
      <c r="M46" s="4"/>
      <c r="N46" s="4"/>
      <c r="O46" s="4"/>
    </row>
    <row r="47" spans="1:15" x14ac:dyDescent="0.25">
      <c r="A47" s="20"/>
      <c r="F47" s="4"/>
      <c r="G47" s="4"/>
      <c r="H47" s="4"/>
      <c r="I47" s="4"/>
      <c r="J47" s="4"/>
      <c r="K47" s="4"/>
      <c r="L47" s="4"/>
      <c r="M47" s="4"/>
      <c r="N47" s="4"/>
      <c r="O47" s="4"/>
    </row>
    <row r="48" spans="1:15" x14ac:dyDescent="0.25">
      <c r="A48" s="20"/>
      <c r="F48" s="4"/>
      <c r="G48" s="4"/>
      <c r="H48" s="4"/>
      <c r="I48" s="4"/>
      <c r="J48" s="4"/>
      <c r="K48" s="4"/>
      <c r="L48" s="4"/>
      <c r="M48" s="4"/>
      <c r="N48" s="4"/>
      <c r="O48" s="4"/>
    </row>
    <row r="49" spans="1:15" x14ac:dyDescent="0.25">
      <c r="F49" s="4"/>
      <c r="G49" s="4"/>
      <c r="H49" s="4"/>
      <c r="I49" s="4"/>
      <c r="J49" s="4"/>
      <c r="K49" s="4"/>
      <c r="L49" s="4"/>
      <c r="M49" s="4"/>
      <c r="N49" s="4"/>
      <c r="O49" s="4"/>
    </row>
    <row r="50" spans="1:15" x14ac:dyDescent="0.25">
      <c r="A50" s="20"/>
      <c r="F50" s="4"/>
      <c r="G50" s="4"/>
      <c r="H50" s="4"/>
      <c r="I50" s="4"/>
      <c r="J50" s="4"/>
      <c r="K50" s="4"/>
      <c r="L50" s="4"/>
      <c r="M50" s="4"/>
      <c r="N50" s="4"/>
      <c r="O50" s="4"/>
    </row>
  </sheetData>
  <mergeCells count="9">
    <mergeCell ref="F7:F10"/>
    <mergeCell ref="F16:F18"/>
    <mergeCell ref="F25:F27"/>
    <mergeCell ref="F20:F22"/>
    <mergeCell ref="F12:F13"/>
    <mergeCell ref="F23:F24"/>
    <mergeCell ref="C25:D25"/>
    <mergeCell ref="C26:D26"/>
    <mergeCell ref="C27:D27"/>
  </mergeCells>
  <conditionalFormatting sqref="C16 C18">
    <cfRule type="cellIs" dxfId="5" priority="8" operator="greaterThan">
      <formula>10</formula>
    </cfRule>
  </conditionalFormatting>
  <conditionalFormatting sqref="C19">
    <cfRule type="cellIs" dxfId="4" priority="7" operator="greaterThan">
      <formula>30</formula>
    </cfRule>
  </conditionalFormatting>
  <conditionalFormatting sqref="C13">
    <cfRule type="cellIs" dxfId="3" priority="1" operator="lessThan">
      <formula>3</formula>
    </cfRule>
  </conditionalFormatting>
  <conditionalFormatting sqref="C10">
    <cfRule type="cellIs" dxfId="2" priority="4" operator="lessThan">
      <formula>150</formula>
    </cfRule>
    <cfRule type="cellIs" dxfId="1" priority="5" operator="greaterThan">
      <formula>750</formula>
    </cfRule>
  </conditionalFormatting>
  <conditionalFormatting sqref="C23">
    <cfRule type="cellIs" dxfId="0" priority="2" operator="lessThan">
      <formula>1</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zoomScale="90" zoomScaleNormal="90" workbookViewId="0"/>
  </sheetViews>
  <sheetFormatPr defaultRowHeight="17.25" x14ac:dyDescent="0.25"/>
  <cols>
    <col min="1" max="1" width="4.7109375" style="5" customWidth="1"/>
    <col min="2" max="2" width="55.140625" style="4" customWidth="1"/>
    <col min="3" max="3" width="6.7109375" style="4" customWidth="1"/>
    <col min="4" max="4" width="17.7109375" style="4" customWidth="1"/>
    <col min="5" max="5" width="5.7109375" style="4" customWidth="1"/>
    <col min="6" max="6" width="17.7109375" style="4" customWidth="1"/>
    <col min="7" max="7" width="6.7109375" style="4" customWidth="1"/>
    <col min="8" max="8" width="17.7109375" style="4" customWidth="1"/>
    <col min="9" max="9" width="6" style="4" customWidth="1"/>
    <col min="10" max="10" width="14.5703125" style="4" customWidth="1"/>
    <col min="11" max="11" width="4.140625" style="5" customWidth="1"/>
    <col min="12" max="12" width="7.85546875" style="6" customWidth="1"/>
    <col min="13" max="13" width="4.28515625" style="5" customWidth="1"/>
    <col min="14" max="14" width="47.5703125" style="5" customWidth="1"/>
    <col min="15" max="15" width="16.42578125" style="5" customWidth="1"/>
    <col min="16" max="16" width="10.42578125" style="5" customWidth="1"/>
    <col min="17" max="17" width="5.7109375" style="5" customWidth="1"/>
    <col min="18" max="18" width="11.7109375" style="5" customWidth="1"/>
    <col min="19" max="19" width="4" style="5" customWidth="1"/>
    <col min="20" max="20" width="9.85546875" style="5" customWidth="1"/>
    <col min="21" max="21" width="11.28515625" style="5" customWidth="1"/>
    <col min="22" max="22" width="10.42578125" style="5" customWidth="1"/>
    <col min="23" max="23" width="10.42578125" style="4" customWidth="1"/>
    <col min="24" max="24" width="9.140625" style="4" customWidth="1"/>
    <col min="25" max="25" width="11.28515625" style="4" customWidth="1"/>
    <col min="26" max="26" width="10.7109375" style="4" customWidth="1"/>
    <col min="27" max="27" width="10.140625" style="4" customWidth="1"/>
    <col min="28" max="28" width="11" style="4" customWidth="1"/>
    <col min="29" max="265" width="9.140625" style="4"/>
    <col min="266" max="266" width="26.42578125" style="4" bestFit="1" customWidth="1"/>
    <col min="267" max="267" width="21.140625" style="4" bestFit="1" customWidth="1"/>
    <col min="268" max="268" width="15.42578125" style="4" customWidth="1"/>
    <col min="269" max="269" width="13" style="4" customWidth="1"/>
    <col min="270" max="270" width="4.42578125" style="4" customWidth="1"/>
    <col min="271" max="271" width="9.140625" style="4"/>
    <col min="272" max="272" width="8.42578125" style="4" customWidth="1"/>
    <col min="273" max="273" width="8.5703125" style="4" customWidth="1"/>
    <col min="274" max="274" width="11.42578125" style="4" customWidth="1"/>
    <col min="275" max="275" width="10.28515625" style="4" bestFit="1" customWidth="1"/>
    <col min="276" max="276" width="9.85546875" style="4" customWidth="1"/>
    <col min="277" max="277" width="11.28515625" style="4" customWidth="1"/>
    <col min="278" max="279" width="10.42578125" style="4" customWidth="1"/>
    <col min="280" max="280" width="9.140625" style="4" customWidth="1"/>
    <col min="281" max="281" width="11.28515625" style="4" customWidth="1"/>
    <col min="282" max="282" width="10.7109375" style="4" customWidth="1"/>
    <col min="283" max="283" width="10.140625" style="4" customWidth="1"/>
    <col min="284" max="284" width="11" style="4" customWidth="1"/>
    <col min="285" max="521" width="9.140625" style="4"/>
    <col min="522" max="522" width="26.42578125" style="4" bestFit="1" customWidth="1"/>
    <col min="523" max="523" width="21.140625" style="4" bestFit="1" customWidth="1"/>
    <col min="524" max="524" width="15.42578125" style="4" customWidth="1"/>
    <col min="525" max="525" width="13" style="4" customWidth="1"/>
    <col min="526" max="526" width="4.42578125" style="4" customWidth="1"/>
    <col min="527" max="527" width="9.140625" style="4"/>
    <col min="528" max="528" width="8.42578125" style="4" customWidth="1"/>
    <col min="529" max="529" width="8.5703125" style="4" customWidth="1"/>
    <col min="530" max="530" width="11.42578125" style="4" customWidth="1"/>
    <col min="531" max="531" width="10.28515625" style="4" bestFit="1" customWidth="1"/>
    <col min="532" max="532" width="9.85546875" style="4" customWidth="1"/>
    <col min="533" max="533" width="11.28515625" style="4" customWidth="1"/>
    <col min="534" max="535" width="10.42578125" style="4" customWidth="1"/>
    <col min="536" max="536" width="9.140625" style="4" customWidth="1"/>
    <col min="537" max="537" width="11.28515625" style="4" customWidth="1"/>
    <col min="538" max="538" width="10.7109375" style="4" customWidth="1"/>
    <col min="539" max="539" width="10.140625" style="4" customWidth="1"/>
    <col min="540" max="540" width="11" style="4" customWidth="1"/>
    <col min="541" max="777" width="9.140625" style="4"/>
    <col min="778" max="778" width="26.42578125" style="4" bestFit="1" customWidth="1"/>
    <col min="779" max="779" width="21.140625" style="4" bestFit="1" customWidth="1"/>
    <col min="780" max="780" width="15.42578125" style="4" customWidth="1"/>
    <col min="781" max="781" width="13" style="4" customWidth="1"/>
    <col min="782" max="782" width="4.42578125" style="4" customWidth="1"/>
    <col min="783" max="783" width="9.140625" style="4"/>
    <col min="784" max="784" width="8.42578125" style="4" customWidth="1"/>
    <col min="785" max="785" width="8.5703125" style="4" customWidth="1"/>
    <col min="786" max="786" width="11.42578125" style="4" customWidth="1"/>
    <col min="787" max="787" width="10.28515625" style="4" bestFit="1" customWidth="1"/>
    <col min="788" max="788" width="9.85546875" style="4" customWidth="1"/>
    <col min="789" max="789" width="11.28515625" style="4" customWidth="1"/>
    <col min="790" max="791" width="10.42578125" style="4" customWidth="1"/>
    <col min="792" max="792" width="9.140625" style="4" customWidth="1"/>
    <col min="793" max="793" width="11.28515625" style="4" customWidth="1"/>
    <col min="794" max="794" width="10.7109375" style="4" customWidth="1"/>
    <col min="795" max="795" width="10.140625" style="4" customWidth="1"/>
    <col min="796" max="796" width="11" style="4" customWidth="1"/>
    <col min="797" max="1033" width="9.140625" style="4"/>
    <col min="1034" max="1034" width="26.42578125" style="4" bestFit="1" customWidth="1"/>
    <col min="1035" max="1035" width="21.140625" style="4" bestFit="1" customWidth="1"/>
    <col min="1036" max="1036" width="15.42578125" style="4" customWidth="1"/>
    <col min="1037" max="1037" width="13" style="4" customWidth="1"/>
    <col min="1038" max="1038" width="4.42578125" style="4" customWidth="1"/>
    <col min="1039" max="1039" width="9.140625" style="4"/>
    <col min="1040" max="1040" width="8.42578125" style="4" customWidth="1"/>
    <col min="1041" max="1041" width="8.5703125" style="4" customWidth="1"/>
    <col min="1042" max="1042" width="11.42578125" style="4" customWidth="1"/>
    <col min="1043" max="1043" width="10.28515625" style="4" bestFit="1" customWidth="1"/>
    <col min="1044" max="1044" width="9.85546875" style="4" customWidth="1"/>
    <col min="1045" max="1045" width="11.28515625" style="4" customWidth="1"/>
    <col min="1046" max="1047" width="10.42578125" style="4" customWidth="1"/>
    <col min="1048" max="1048" width="9.140625" style="4" customWidth="1"/>
    <col min="1049" max="1049" width="11.28515625" style="4" customWidth="1"/>
    <col min="1050" max="1050" width="10.7109375" style="4" customWidth="1"/>
    <col min="1051" max="1051" width="10.140625" style="4" customWidth="1"/>
    <col min="1052" max="1052" width="11" style="4" customWidth="1"/>
    <col min="1053" max="1289" width="9.140625" style="4"/>
    <col min="1290" max="1290" width="26.42578125" style="4" bestFit="1" customWidth="1"/>
    <col min="1291" max="1291" width="21.140625" style="4" bestFit="1" customWidth="1"/>
    <col min="1292" max="1292" width="15.42578125" style="4" customWidth="1"/>
    <col min="1293" max="1293" width="13" style="4" customWidth="1"/>
    <col min="1294" max="1294" width="4.42578125" style="4" customWidth="1"/>
    <col min="1295" max="1295" width="9.140625" style="4"/>
    <col min="1296" max="1296" width="8.42578125" style="4" customWidth="1"/>
    <col min="1297" max="1297" width="8.5703125" style="4" customWidth="1"/>
    <col min="1298" max="1298" width="11.42578125" style="4" customWidth="1"/>
    <col min="1299" max="1299" width="10.28515625" style="4" bestFit="1" customWidth="1"/>
    <col min="1300" max="1300" width="9.85546875" style="4" customWidth="1"/>
    <col min="1301" max="1301" width="11.28515625" style="4" customWidth="1"/>
    <col min="1302" max="1303" width="10.42578125" style="4" customWidth="1"/>
    <col min="1304" max="1304" width="9.140625" style="4" customWidth="1"/>
    <col min="1305" max="1305" width="11.28515625" style="4" customWidth="1"/>
    <col min="1306" max="1306" width="10.7109375" style="4" customWidth="1"/>
    <col min="1307" max="1307" width="10.140625" style="4" customWidth="1"/>
    <col min="1308" max="1308" width="11" style="4" customWidth="1"/>
    <col min="1309" max="1545" width="9.140625" style="4"/>
    <col min="1546" max="1546" width="26.42578125" style="4" bestFit="1" customWidth="1"/>
    <col min="1547" max="1547" width="21.140625" style="4" bestFit="1" customWidth="1"/>
    <col min="1548" max="1548" width="15.42578125" style="4" customWidth="1"/>
    <col min="1549" max="1549" width="13" style="4" customWidth="1"/>
    <col min="1550" max="1550" width="4.42578125" style="4" customWidth="1"/>
    <col min="1551" max="1551" width="9.140625" style="4"/>
    <col min="1552" max="1552" width="8.42578125" style="4" customWidth="1"/>
    <col min="1553" max="1553" width="8.5703125" style="4" customWidth="1"/>
    <col min="1554" max="1554" width="11.42578125" style="4" customWidth="1"/>
    <col min="1555" max="1555" width="10.28515625" style="4" bestFit="1" customWidth="1"/>
    <col min="1556" max="1556" width="9.85546875" style="4" customWidth="1"/>
    <col min="1557" max="1557" width="11.28515625" style="4" customWidth="1"/>
    <col min="1558" max="1559" width="10.42578125" style="4" customWidth="1"/>
    <col min="1560" max="1560" width="9.140625" style="4" customWidth="1"/>
    <col min="1561" max="1561" width="11.28515625" style="4" customWidth="1"/>
    <col min="1562" max="1562" width="10.7109375" style="4" customWidth="1"/>
    <col min="1563" max="1563" width="10.140625" style="4" customWidth="1"/>
    <col min="1564" max="1564" width="11" style="4" customWidth="1"/>
    <col min="1565" max="1801" width="9.140625" style="4"/>
    <col min="1802" max="1802" width="26.42578125" style="4" bestFit="1" customWidth="1"/>
    <col min="1803" max="1803" width="21.140625" style="4" bestFit="1" customWidth="1"/>
    <col min="1804" max="1804" width="15.42578125" style="4" customWidth="1"/>
    <col min="1805" max="1805" width="13" style="4" customWidth="1"/>
    <col min="1806" max="1806" width="4.42578125" style="4" customWidth="1"/>
    <col min="1807" max="1807" width="9.140625" style="4"/>
    <col min="1808" max="1808" width="8.42578125" style="4" customWidth="1"/>
    <col min="1809" max="1809" width="8.5703125" style="4" customWidth="1"/>
    <col min="1810" max="1810" width="11.42578125" style="4" customWidth="1"/>
    <col min="1811" max="1811" width="10.28515625" style="4" bestFit="1" customWidth="1"/>
    <col min="1812" max="1812" width="9.85546875" style="4" customWidth="1"/>
    <col min="1813" max="1813" width="11.28515625" style="4" customWidth="1"/>
    <col min="1814" max="1815" width="10.42578125" style="4" customWidth="1"/>
    <col min="1816" max="1816" width="9.140625" style="4" customWidth="1"/>
    <col min="1817" max="1817" width="11.28515625" style="4" customWidth="1"/>
    <col min="1818" max="1818" width="10.7109375" style="4" customWidth="1"/>
    <col min="1819" max="1819" width="10.140625" style="4" customWidth="1"/>
    <col min="1820" max="1820" width="11" style="4" customWidth="1"/>
    <col min="1821" max="2057" width="9.140625" style="4"/>
    <col min="2058" max="2058" width="26.42578125" style="4" bestFit="1" customWidth="1"/>
    <col min="2059" max="2059" width="21.140625" style="4" bestFit="1" customWidth="1"/>
    <col min="2060" max="2060" width="15.42578125" style="4" customWidth="1"/>
    <col min="2061" max="2061" width="13" style="4" customWidth="1"/>
    <col min="2062" max="2062" width="4.42578125" style="4" customWidth="1"/>
    <col min="2063" max="2063" width="9.140625" style="4"/>
    <col min="2064" max="2064" width="8.42578125" style="4" customWidth="1"/>
    <col min="2065" max="2065" width="8.5703125" style="4" customWidth="1"/>
    <col min="2066" max="2066" width="11.42578125" style="4" customWidth="1"/>
    <col min="2067" max="2067" width="10.28515625" style="4" bestFit="1" customWidth="1"/>
    <col min="2068" max="2068" width="9.85546875" style="4" customWidth="1"/>
    <col min="2069" max="2069" width="11.28515625" style="4" customWidth="1"/>
    <col min="2070" max="2071" width="10.42578125" style="4" customWidth="1"/>
    <col min="2072" max="2072" width="9.140625" style="4" customWidth="1"/>
    <col min="2073" max="2073" width="11.28515625" style="4" customWidth="1"/>
    <col min="2074" max="2074" width="10.7109375" style="4" customWidth="1"/>
    <col min="2075" max="2075" width="10.140625" style="4" customWidth="1"/>
    <col min="2076" max="2076" width="11" style="4" customWidth="1"/>
    <col min="2077" max="2313" width="9.140625" style="4"/>
    <col min="2314" max="2314" width="26.42578125" style="4" bestFit="1" customWidth="1"/>
    <col min="2315" max="2315" width="21.140625" style="4" bestFit="1" customWidth="1"/>
    <col min="2316" max="2316" width="15.42578125" style="4" customWidth="1"/>
    <col min="2317" max="2317" width="13" style="4" customWidth="1"/>
    <col min="2318" max="2318" width="4.42578125" style="4" customWidth="1"/>
    <col min="2319" max="2319" width="9.140625" style="4"/>
    <col min="2320" max="2320" width="8.42578125" style="4" customWidth="1"/>
    <col min="2321" max="2321" width="8.5703125" style="4" customWidth="1"/>
    <col min="2322" max="2322" width="11.42578125" style="4" customWidth="1"/>
    <col min="2323" max="2323" width="10.28515625" style="4" bestFit="1" customWidth="1"/>
    <col min="2324" max="2324" width="9.85546875" style="4" customWidth="1"/>
    <col min="2325" max="2325" width="11.28515625" style="4" customWidth="1"/>
    <col min="2326" max="2327" width="10.42578125" style="4" customWidth="1"/>
    <col min="2328" max="2328" width="9.140625" style="4" customWidth="1"/>
    <col min="2329" max="2329" width="11.28515625" style="4" customWidth="1"/>
    <col min="2330" max="2330" width="10.7109375" style="4" customWidth="1"/>
    <col min="2331" max="2331" width="10.140625" style="4" customWidth="1"/>
    <col min="2332" max="2332" width="11" style="4" customWidth="1"/>
    <col min="2333" max="2569" width="9.140625" style="4"/>
    <col min="2570" max="2570" width="26.42578125" style="4" bestFit="1" customWidth="1"/>
    <col min="2571" max="2571" width="21.140625" style="4" bestFit="1" customWidth="1"/>
    <col min="2572" max="2572" width="15.42578125" style="4" customWidth="1"/>
    <col min="2573" max="2573" width="13" style="4" customWidth="1"/>
    <col min="2574" max="2574" width="4.42578125" style="4" customWidth="1"/>
    <col min="2575" max="2575" width="9.140625" style="4"/>
    <col min="2576" max="2576" width="8.42578125" style="4" customWidth="1"/>
    <col min="2577" max="2577" width="8.5703125" style="4" customWidth="1"/>
    <col min="2578" max="2578" width="11.42578125" style="4" customWidth="1"/>
    <col min="2579" max="2579" width="10.28515625" style="4" bestFit="1" customWidth="1"/>
    <col min="2580" max="2580" width="9.85546875" style="4" customWidth="1"/>
    <col min="2581" max="2581" width="11.28515625" style="4" customWidth="1"/>
    <col min="2582" max="2583" width="10.42578125" style="4" customWidth="1"/>
    <col min="2584" max="2584" width="9.140625" style="4" customWidth="1"/>
    <col min="2585" max="2585" width="11.28515625" style="4" customWidth="1"/>
    <col min="2586" max="2586" width="10.7109375" style="4" customWidth="1"/>
    <col min="2587" max="2587" width="10.140625" style="4" customWidth="1"/>
    <col min="2588" max="2588" width="11" style="4" customWidth="1"/>
    <col min="2589" max="2825" width="9.140625" style="4"/>
    <col min="2826" max="2826" width="26.42578125" style="4" bestFit="1" customWidth="1"/>
    <col min="2827" max="2827" width="21.140625" style="4" bestFit="1" customWidth="1"/>
    <col min="2828" max="2828" width="15.42578125" style="4" customWidth="1"/>
    <col min="2829" max="2829" width="13" style="4" customWidth="1"/>
    <col min="2830" max="2830" width="4.42578125" style="4" customWidth="1"/>
    <col min="2831" max="2831" width="9.140625" style="4"/>
    <col min="2832" max="2832" width="8.42578125" style="4" customWidth="1"/>
    <col min="2833" max="2833" width="8.5703125" style="4" customWidth="1"/>
    <col min="2834" max="2834" width="11.42578125" style="4" customWidth="1"/>
    <col min="2835" max="2835" width="10.28515625" style="4" bestFit="1" customWidth="1"/>
    <col min="2836" max="2836" width="9.85546875" style="4" customWidth="1"/>
    <col min="2837" max="2837" width="11.28515625" style="4" customWidth="1"/>
    <col min="2838" max="2839" width="10.42578125" style="4" customWidth="1"/>
    <col min="2840" max="2840" width="9.140625" style="4" customWidth="1"/>
    <col min="2841" max="2841" width="11.28515625" style="4" customWidth="1"/>
    <col min="2842" max="2842" width="10.7109375" style="4" customWidth="1"/>
    <col min="2843" max="2843" width="10.140625" style="4" customWidth="1"/>
    <col min="2844" max="2844" width="11" style="4" customWidth="1"/>
    <col min="2845" max="3081" width="9.140625" style="4"/>
    <col min="3082" max="3082" width="26.42578125" style="4" bestFit="1" customWidth="1"/>
    <col min="3083" max="3083" width="21.140625" style="4" bestFit="1" customWidth="1"/>
    <col min="3084" max="3084" width="15.42578125" style="4" customWidth="1"/>
    <col min="3085" max="3085" width="13" style="4" customWidth="1"/>
    <col min="3086" max="3086" width="4.42578125" style="4" customWidth="1"/>
    <col min="3087" max="3087" width="9.140625" style="4"/>
    <col min="3088" max="3088" width="8.42578125" style="4" customWidth="1"/>
    <col min="3089" max="3089" width="8.5703125" style="4" customWidth="1"/>
    <col min="3090" max="3090" width="11.42578125" style="4" customWidth="1"/>
    <col min="3091" max="3091" width="10.28515625" style="4" bestFit="1" customWidth="1"/>
    <col min="3092" max="3092" width="9.85546875" style="4" customWidth="1"/>
    <col min="3093" max="3093" width="11.28515625" style="4" customWidth="1"/>
    <col min="3094" max="3095" width="10.42578125" style="4" customWidth="1"/>
    <col min="3096" max="3096" width="9.140625" style="4" customWidth="1"/>
    <col min="3097" max="3097" width="11.28515625" style="4" customWidth="1"/>
    <col min="3098" max="3098" width="10.7109375" style="4" customWidth="1"/>
    <col min="3099" max="3099" width="10.140625" style="4" customWidth="1"/>
    <col min="3100" max="3100" width="11" style="4" customWidth="1"/>
    <col min="3101" max="3337" width="9.140625" style="4"/>
    <col min="3338" max="3338" width="26.42578125" style="4" bestFit="1" customWidth="1"/>
    <col min="3339" max="3339" width="21.140625" style="4" bestFit="1" customWidth="1"/>
    <col min="3340" max="3340" width="15.42578125" style="4" customWidth="1"/>
    <col min="3341" max="3341" width="13" style="4" customWidth="1"/>
    <col min="3342" max="3342" width="4.42578125" style="4" customWidth="1"/>
    <col min="3343" max="3343" width="9.140625" style="4"/>
    <col min="3344" max="3344" width="8.42578125" style="4" customWidth="1"/>
    <col min="3345" max="3345" width="8.5703125" style="4" customWidth="1"/>
    <col min="3346" max="3346" width="11.42578125" style="4" customWidth="1"/>
    <col min="3347" max="3347" width="10.28515625" style="4" bestFit="1" customWidth="1"/>
    <col min="3348" max="3348" width="9.85546875" style="4" customWidth="1"/>
    <col min="3349" max="3349" width="11.28515625" style="4" customWidth="1"/>
    <col min="3350" max="3351" width="10.42578125" style="4" customWidth="1"/>
    <col min="3352" max="3352" width="9.140625" style="4" customWidth="1"/>
    <col min="3353" max="3353" width="11.28515625" style="4" customWidth="1"/>
    <col min="3354" max="3354" width="10.7109375" style="4" customWidth="1"/>
    <col min="3355" max="3355" width="10.140625" style="4" customWidth="1"/>
    <col min="3356" max="3356" width="11" style="4" customWidth="1"/>
    <col min="3357" max="3593" width="9.140625" style="4"/>
    <col min="3594" max="3594" width="26.42578125" style="4" bestFit="1" customWidth="1"/>
    <col min="3595" max="3595" width="21.140625" style="4" bestFit="1" customWidth="1"/>
    <col min="3596" max="3596" width="15.42578125" style="4" customWidth="1"/>
    <col min="3597" max="3597" width="13" style="4" customWidth="1"/>
    <col min="3598" max="3598" width="4.42578125" style="4" customWidth="1"/>
    <col min="3599" max="3599" width="9.140625" style="4"/>
    <col min="3600" max="3600" width="8.42578125" style="4" customWidth="1"/>
    <col min="3601" max="3601" width="8.5703125" style="4" customWidth="1"/>
    <col min="3602" max="3602" width="11.42578125" style="4" customWidth="1"/>
    <col min="3603" max="3603" width="10.28515625" style="4" bestFit="1" customWidth="1"/>
    <col min="3604" max="3604" width="9.85546875" style="4" customWidth="1"/>
    <col min="3605" max="3605" width="11.28515625" style="4" customWidth="1"/>
    <col min="3606" max="3607" width="10.42578125" style="4" customWidth="1"/>
    <col min="3608" max="3608" width="9.140625" style="4" customWidth="1"/>
    <col min="3609" max="3609" width="11.28515625" style="4" customWidth="1"/>
    <col min="3610" max="3610" width="10.7109375" style="4" customWidth="1"/>
    <col min="3611" max="3611" width="10.140625" style="4" customWidth="1"/>
    <col min="3612" max="3612" width="11" style="4" customWidth="1"/>
    <col min="3613" max="3849" width="9.140625" style="4"/>
    <col min="3850" max="3850" width="26.42578125" style="4" bestFit="1" customWidth="1"/>
    <col min="3851" max="3851" width="21.140625" style="4" bestFit="1" customWidth="1"/>
    <col min="3852" max="3852" width="15.42578125" style="4" customWidth="1"/>
    <col min="3853" max="3853" width="13" style="4" customWidth="1"/>
    <col min="3854" max="3854" width="4.42578125" style="4" customWidth="1"/>
    <col min="3855" max="3855" width="9.140625" style="4"/>
    <col min="3856" max="3856" width="8.42578125" style="4" customWidth="1"/>
    <col min="3857" max="3857" width="8.5703125" style="4" customWidth="1"/>
    <col min="3858" max="3858" width="11.42578125" style="4" customWidth="1"/>
    <col min="3859" max="3859" width="10.28515625" style="4" bestFit="1" customWidth="1"/>
    <col min="3860" max="3860" width="9.85546875" style="4" customWidth="1"/>
    <col min="3861" max="3861" width="11.28515625" style="4" customWidth="1"/>
    <col min="3862" max="3863" width="10.42578125" style="4" customWidth="1"/>
    <col min="3864" max="3864" width="9.140625" style="4" customWidth="1"/>
    <col min="3865" max="3865" width="11.28515625" style="4" customWidth="1"/>
    <col min="3866" max="3866" width="10.7109375" style="4" customWidth="1"/>
    <col min="3867" max="3867" width="10.140625" style="4" customWidth="1"/>
    <col min="3868" max="3868" width="11" style="4" customWidth="1"/>
    <col min="3869" max="4105" width="9.140625" style="4"/>
    <col min="4106" max="4106" width="26.42578125" style="4" bestFit="1" customWidth="1"/>
    <col min="4107" max="4107" width="21.140625" style="4" bestFit="1" customWidth="1"/>
    <col min="4108" max="4108" width="15.42578125" style="4" customWidth="1"/>
    <col min="4109" max="4109" width="13" style="4" customWidth="1"/>
    <col min="4110" max="4110" width="4.42578125" style="4" customWidth="1"/>
    <col min="4111" max="4111" width="9.140625" style="4"/>
    <col min="4112" max="4112" width="8.42578125" style="4" customWidth="1"/>
    <col min="4113" max="4113" width="8.5703125" style="4" customWidth="1"/>
    <col min="4114" max="4114" width="11.42578125" style="4" customWidth="1"/>
    <col min="4115" max="4115" width="10.28515625" style="4" bestFit="1" customWidth="1"/>
    <col min="4116" max="4116" width="9.85546875" style="4" customWidth="1"/>
    <col min="4117" max="4117" width="11.28515625" style="4" customWidth="1"/>
    <col min="4118" max="4119" width="10.42578125" style="4" customWidth="1"/>
    <col min="4120" max="4120" width="9.140625" style="4" customWidth="1"/>
    <col min="4121" max="4121" width="11.28515625" style="4" customWidth="1"/>
    <col min="4122" max="4122" width="10.7109375" style="4" customWidth="1"/>
    <col min="4123" max="4123" width="10.140625" style="4" customWidth="1"/>
    <col min="4124" max="4124" width="11" style="4" customWidth="1"/>
    <col min="4125" max="4361" width="9.140625" style="4"/>
    <col min="4362" max="4362" width="26.42578125" style="4" bestFit="1" customWidth="1"/>
    <col min="4363" max="4363" width="21.140625" style="4" bestFit="1" customWidth="1"/>
    <col min="4364" max="4364" width="15.42578125" style="4" customWidth="1"/>
    <col min="4365" max="4365" width="13" style="4" customWidth="1"/>
    <col min="4366" max="4366" width="4.42578125" style="4" customWidth="1"/>
    <col min="4367" max="4367" width="9.140625" style="4"/>
    <col min="4368" max="4368" width="8.42578125" style="4" customWidth="1"/>
    <col min="4369" max="4369" width="8.5703125" style="4" customWidth="1"/>
    <col min="4370" max="4370" width="11.42578125" style="4" customWidth="1"/>
    <col min="4371" max="4371" width="10.28515625" style="4" bestFit="1" customWidth="1"/>
    <col min="4372" max="4372" width="9.85546875" style="4" customWidth="1"/>
    <col min="4373" max="4373" width="11.28515625" style="4" customWidth="1"/>
    <col min="4374" max="4375" width="10.42578125" style="4" customWidth="1"/>
    <col min="4376" max="4376" width="9.140625" style="4" customWidth="1"/>
    <col min="4377" max="4377" width="11.28515625" style="4" customWidth="1"/>
    <col min="4378" max="4378" width="10.7109375" style="4" customWidth="1"/>
    <col min="4379" max="4379" width="10.140625" style="4" customWidth="1"/>
    <col min="4380" max="4380" width="11" style="4" customWidth="1"/>
    <col min="4381" max="4617" width="9.140625" style="4"/>
    <col min="4618" max="4618" width="26.42578125" style="4" bestFit="1" customWidth="1"/>
    <col min="4619" max="4619" width="21.140625" style="4" bestFit="1" customWidth="1"/>
    <col min="4620" max="4620" width="15.42578125" style="4" customWidth="1"/>
    <col min="4621" max="4621" width="13" style="4" customWidth="1"/>
    <col min="4622" max="4622" width="4.42578125" style="4" customWidth="1"/>
    <col min="4623" max="4623" width="9.140625" style="4"/>
    <col min="4624" max="4624" width="8.42578125" style="4" customWidth="1"/>
    <col min="4625" max="4625" width="8.5703125" style="4" customWidth="1"/>
    <col min="4626" max="4626" width="11.42578125" style="4" customWidth="1"/>
    <col min="4627" max="4627" width="10.28515625" style="4" bestFit="1" customWidth="1"/>
    <col min="4628" max="4628" width="9.85546875" style="4" customWidth="1"/>
    <col min="4629" max="4629" width="11.28515625" style="4" customWidth="1"/>
    <col min="4630" max="4631" width="10.42578125" style="4" customWidth="1"/>
    <col min="4632" max="4632" width="9.140625" style="4" customWidth="1"/>
    <col min="4633" max="4633" width="11.28515625" style="4" customWidth="1"/>
    <col min="4634" max="4634" width="10.7109375" style="4" customWidth="1"/>
    <col min="4635" max="4635" width="10.140625" style="4" customWidth="1"/>
    <col min="4636" max="4636" width="11" style="4" customWidth="1"/>
    <col min="4637" max="4873" width="9.140625" style="4"/>
    <col min="4874" max="4874" width="26.42578125" style="4" bestFit="1" customWidth="1"/>
    <col min="4875" max="4875" width="21.140625" style="4" bestFit="1" customWidth="1"/>
    <col min="4876" max="4876" width="15.42578125" style="4" customWidth="1"/>
    <col min="4877" max="4877" width="13" style="4" customWidth="1"/>
    <col min="4878" max="4878" width="4.42578125" style="4" customWidth="1"/>
    <col min="4879" max="4879" width="9.140625" style="4"/>
    <col min="4880" max="4880" width="8.42578125" style="4" customWidth="1"/>
    <col min="4881" max="4881" width="8.5703125" style="4" customWidth="1"/>
    <col min="4882" max="4882" width="11.42578125" style="4" customWidth="1"/>
    <col min="4883" max="4883" width="10.28515625" style="4" bestFit="1" customWidth="1"/>
    <col min="4884" max="4884" width="9.85546875" style="4" customWidth="1"/>
    <col min="4885" max="4885" width="11.28515625" style="4" customWidth="1"/>
    <col min="4886" max="4887" width="10.42578125" style="4" customWidth="1"/>
    <col min="4888" max="4888" width="9.140625" style="4" customWidth="1"/>
    <col min="4889" max="4889" width="11.28515625" style="4" customWidth="1"/>
    <col min="4890" max="4890" width="10.7109375" style="4" customWidth="1"/>
    <col min="4891" max="4891" width="10.140625" style="4" customWidth="1"/>
    <col min="4892" max="4892" width="11" style="4" customWidth="1"/>
    <col min="4893" max="5129" width="9.140625" style="4"/>
    <col min="5130" max="5130" width="26.42578125" style="4" bestFit="1" customWidth="1"/>
    <col min="5131" max="5131" width="21.140625" style="4" bestFit="1" customWidth="1"/>
    <col min="5132" max="5132" width="15.42578125" style="4" customWidth="1"/>
    <col min="5133" max="5133" width="13" style="4" customWidth="1"/>
    <col min="5134" max="5134" width="4.42578125" style="4" customWidth="1"/>
    <col min="5135" max="5135" width="9.140625" style="4"/>
    <col min="5136" max="5136" width="8.42578125" style="4" customWidth="1"/>
    <col min="5137" max="5137" width="8.5703125" style="4" customWidth="1"/>
    <col min="5138" max="5138" width="11.42578125" style="4" customWidth="1"/>
    <col min="5139" max="5139" width="10.28515625" style="4" bestFit="1" customWidth="1"/>
    <col min="5140" max="5140" width="9.85546875" style="4" customWidth="1"/>
    <col min="5141" max="5141" width="11.28515625" style="4" customWidth="1"/>
    <col min="5142" max="5143" width="10.42578125" style="4" customWidth="1"/>
    <col min="5144" max="5144" width="9.140625" style="4" customWidth="1"/>
    <col min="5145" max="5145" width="11.28515625" style="4" customWidth="1"/>
    <col min="5146" max="5146" width="10.7109375" style="4" customWidth="1"/>
    <col min="5147" max="5147" width="10.140625" style="4" customWidth="1"/>
    <col min="5148" max="5148" width="11" style="4" customWidth="1"/>
    <col min="5149" max="5385" width="9.140625" style="4"/>
    <col min="5386" max="5386" width="26.42578125" style="4" bestFit="1" customWidth="1"/>
    <col min="5387" max="5387" width="21.140625" style="4" bestFit="1" customWidth="1"/>
    <col min="5388" max="5388" width="15.42578125" style="4" customWidth="1"/>
    <col min="5389" max="5389" width="13" style="4" customWidth="1"/>
    <col min="5390" max="5390" width="4.42578125" style="4" customWidth="1"/>
    <col min="5391" max="5391" width="9.140625" style="4"/>
    <col min="5392" max="5392" width="8.42578125" style="4" customWidth="1"/>
    <col min="5393" max="5393" width="8.5703125" style="4" customWidth="1"/>
    <col min="5394" max="5394" width="11.42578125" style="4" customWidth="1"/>
    <col min="5395" max="5395" width="10.28515625" style="4" bestFit="1" customWidth="1"/>
    <col min="5396" max="5396" width="9.85546875" style="4" customWidth="1"/>
    <col min="5397" max="5397" width="11.28515625" style="4" customWidth="1"/>
    <col min="5398" max="5399" width="10.42578125" style="4" customWidth="1"/>
    <col min="5400" max="5400" width="9.140625" style="4" customWidth="1"/>
    <col min="5401" max="5401" width="11.28515625" style="4" customWidth="1"/>
    <col min="5402" max="5402" width="10.7109375" style="4" customWidth="1"/>
    <col min="5403" max="5403" width="10.140625" style="4" customWidth="1"/>
    <col min="5404" max="5404" width="11" style="4" customWidth="1"/>
    <col min="5405" max="5641" width="9.140625" style="4"/>
    <col min="5642" max="5642" width="26.42578125" style="4" bestFit="1" customWidth="1"/>
    <col min="5643" max="5643" width="21.140625" style="4" bestFit="1" customWidth="1"/>
    <col min="5644" max="5644" width="15.42578125" style="4" customWidth="1"/>
    <col min="5645" max="5645" width="13" style="4" customWidth="1"/>
    <col min="5646" max="5646" width="4.42578125" style="4" customWidth="1"/>
    <col min="5647" max="5647" width="9.140625" style="4"/>
    <col min="5648" max="5648" width="8.42578125" style="4" customWidth="1"/>
    <col min="5649" max="5649" width="8.5703125" style="4" customWidth="1"/>
    <col min="5650" max="5650" width="11.42578125" style="4" customWidth="1"/>
    <col min="5651" max="5651" width="10.28515625" style="4" bestFit="1" customWidth="1"/>
    <col min="5652" max="5652" width="9.85546875" style="4" customWidth="1"/>
    <col min="5653" max="5653" width="11.28515625" style="4" customWidth="1"/>
    <col min="5654" max="5655" width="10.42578125" style="4" customWidth="1"/>
    <col min="5656" max="5656" width="9.140625" style="4" customWidth="1"/>
    <col min="5657" max="5657" width="11.28515625" style="4" customWidth="1"/>
    <col min="5658" max="5658" width="10.7109375" style="4" customWidth="1"/>
    <col min="5659" max="5659" width="10.140625" style="4" customWidth="1"/>
    <col min="5660" max="5660" width="11" style="4" customWidth="1"/>
    <col min="5661" max="5897" width="9.140625" style="4"/>
    <col min="5898" max="5898" width="26.42578125" style="4" bestFit="1" customWidth="1"/>
    <col min="5899" max="5899" width="21.140625" style="4" bestFit="1" customWidth="1"/>
    <col min="5900" max="5900" width="15.42578125" style="4" customWidth="1"/>
    <col min="5901" max="5901" width="13" style="4" customWidth="1"/>
    <col min="5902" max="5902" width="4.42578125" style="4" customWidth="1"/>
    <col min="5903" max="5903" width="9.140625" style="4"/>
    <col min="5904" max="5904" width="8.42578125" style="4" customWidth="1"/>
    <col min="5905" max="5905" width="8.5703125" style="4" customWidth="1"/>
    <col min="5906" max="5906" width="11.42578125" style="4" customWidth="1"/>
    <col min="5907" max="5907" width="10.28515625" style="4" bestFit="1" customWidth="1"/>
    <col min="5908" max="5908" width="9.85546875" style="4" customWidth="1"/>
    <col min="5909" max="5909" width="11.28515625" style="4" customWidth="1"/>
    <col min="5910" max="5911" width="10.42578125" style="4" customWidth="1"/>
    <col min="5912" max="5912" width="9.140625" style="4" customWidth="1"/>
    <col min="5913" max="5913" width="11.28515625" style="4" customWidth="1"/>
    <col min="5914" max="5914" width="10.7109375" style="4" customWidth="1"/>
    <col min="5915" max="5915" width="10.140625" style="4" customWidth="1"/>
    <col min="5916" max="5916" width="11" style="4" customWidth="1"/>
    <col min="5917" max="6153" width="9.140625" style="4"/>
    <col min="6154" max="6154" width="26.42578125" style="4" bestFit="1" customWidth="1"/>
    <col min="6155" max="6155" width="21.140625" style="4" bestFit="1" customWidth="1"/>
    <col min="6156" max="6156" width="15.42578125" style="4" customWidth="1"/>
    <col min="6157" max="6157" width="13" style="4" customWidth="1"/>
    <col min="6158" max="6158" width="4.42578125" style="4" customWidth="1"/>
    <col min="6159" max="6159" width="9.140625" style="4"/>
    <col min="6160" max="6160" width="8.42578125" style="4" customWidth="1"/>
    <col min="6161" max="6161" width="8.5703125" style="4" customWidth="1"/>
    <col min="6162" max="6162" width="11.42578125" style="4" customWidth="1"/>
    <col min="6163" max="6163" width="10.28515625" style="4" bestFit="1" customWidth="1"/>
    <col min="6164" max="6164" width="9.85546875" style="4" customWidth="1"/>
    <col min="6165" max="6165" width="11.28515625" style="4" customWidth="1"/>
    <col min="6166" max="6167" width="10.42578125" style="4" customWidth="1"/>
    <col min="6168" max="6168" width="9.140625" style="4" customWidth="1"/>
    <col min="6169" max="6169" width="11.28515625" style="4" customWidth="1"/>
    <col min="6170" max="6170" width="10.7109375" style="4" customWidth="1"/>
    <col min="6171" max="6171" width="10.140625" style="4" customWidth="1"/>
    <col min="6172" max="6172" width="11" style="4" customWidth="1"/>
    <col min="6173" max="6409" width="9.140625" style="4"/>
    <col min="6410" max="6410" width="26.42578125" style="4" bestFit="1" customWidth="1"/>
    <col min="6411" max="6411" width="21.140625" style="4" bestFit="1" customWidth="1"/>
    <col min="6412" max="6412" width="15.42578125" style="4" customWidth="1"/>
    <col min="6413" max="6413" width="13" style="4" customWidth="1"/>
    <col min="6414" max="6414" width="4.42578125" style="4" customWidth="1"/>
    <col min="6415" max="6415" width="9.140625" style="4"/>
    <col min="6416" max="6416" width="8.42578125" style="4" customWidth="1"/>
    <col min="6417" max="6417" width="8.5703125" style="4" customWidth="1"/>
    <col min="6418" max="6418" width="11.42578125" style="4" customWidth="1"/>
    <col min="6419" max="6419" width="10.28515625" style="4" bestFit="1" customWidth="1"/>
    <col min="6420" max="6420" width="9.85546875" style="4" customWidth="1"/>
    <col min="6421" max="6421" width="11.28515625" style="4" customWidth="1"/>
    <col min="6422" max="6423" width="10.42578125" style="4" customWidth="1"/>
    <col min="6424" max="6424" width="9.140625" style="4" customWidth="1"/>
    <col min="6425" max="6425" width="11.28515625" style="4" customWidth="1"/>
    <col min="6426" max="6426" width="10.7109375" style="4" customWidth="1"/>
    <col min="6427" max="6427" width="10.140625" style="4" customWidth="1"/>
    <col min="6428" max="6428" width="11" style="4" customWidth="1"/>
    <col min="6429" max="6665" width="9.140625" style="4"/>
    <col min="6666" max="6666" width="26.42578125" style="4" bestFit="1" customWidth="1"/>
    <col min="6667" max="6667" width="21.140625" style="4" bestFit="1" customWidth="1"/>
    <col min="6668" max="6668" width="15.42578125" style="4" customWidth="1"/>
    <col min="6669" max="6669" width="13" style="4" customWidth="1"/>
    <col min="6670" max="6670" width="4.42578125" style="4" customWidth="1"/>
    <col min="6671" max="6671" width="9.140625" style="4"/>
    <col min="6672" max="6672" width="8.42578125" style="4" customWidth="1"/>
    <col min="6673" max="6673" width="8.5703125" style="4" customWidth="1"/>
    <col min="6674" max="6674" width="11.42578125" style="4" customWidth="1"/>
    <col min="6675" max="6675" width="10.28515625" style="4" bestFit="1" customWidth="1"/>
    <col min="6676" max="6676" width="9.85546875" style="4" customWidth="1"/>
    <col min="6677" max="6677" width="11.28515625" style="4" customWidth="1"/>
    <col min="6678" max="6679" width="10.42578125" style="4" customWidth="1"/>
    <col min="6680" max="6680" width="9.140625" style="4" customWidth="1"/>
    <col min="6681" max="6681" width="11.28515625" style="4" customWidth="1"/>
    <col min="6682" max="6682" width="10.7109375" style="4" customWidth="1"/>
    <col min="6683" max="6683" width="10.140625" style="4" customWidth="1"/>
    <col min="6684" max="6684" width="11" style="4" customWidth="1"/>
    <col min="6685" max="6921" width="9.140625" style="4"/>
    <col min="6922" max="6922" width="26.42578125" style="4" bestFit="1" customWidth="1"/>
    <col min="6923" max="6923" width="21.140625" style="4" bestFit="1" customWidth="1"/>
    <col min="6924" max="6924" width="15.42578125" style="4" customWidth="1"/>
    <col min="6925" max="6925" width="13" style="4" customWidth="1"/>
    <col min="6926" max="6926" width="4.42578125" style="4" customWidth="1"/>
    <col min="6927" max="6927" width="9.140625" style="4"/>
    <col min="6928" max="6928" width="8.42578125" style="4" customWidth="1"/>
    <col min="6929" max="6929" width="8.5703125" style="4" customWidth="1"/>
    <col min="6930" max="6930" width="11.42578125" style="4" customWidth="1"/>
    <col min="6931" max="6931" width="10.28515625" style="4" bestFit="1" customWidth="1"/>
    <col min="6932" max="6932" width="9.85546875" style="4" customWidth="1"/>
    <col min="6933" max="6933" width="11.28515625" style="4" customWidth="1"/>
    <col min="6934" max="6935" width="10.42578125" style="4" customWidth="1"/>
    <col min="6936" max="6936" width="9.140625" style="4" customWidth="1"/>
    <col min="6937" max="6937" width="11.28515625" style="4" customWidth="1"/>
    <col min="6938" max="6938" width="10.7109375" style="4" customWidth="1"/>
    <col min="6939" max="6939" width="10.140625" style="4" customWidth="1"/>
    <col min="6940" max="6940" width="11" style="4" customWidth="1"/>
    <col min="6941" max="7177" width="9.140625" style="4"/>
    <col min="7178" max="7178" width="26.42578125" style="4" bestFit="1" customWidth="1"/>
    <col min="7179" max="7179" width="21.140625" style="4" bestFit="1" customWidth="1"/>
    <col min="7180" max="7180" width="15.42578125" style="4" customWidth="1"/>
    <col min="7181" max="7181" width="13" style="4" customWidth="1"/>
    <col min="7182" max="7182" width="4.42578125" style="4" customWidth="1"/>
    <col min="7183" max="7183" width="9.140625" style="4"/>
    <col min="7184" max="7184" width="8.42578125" style="4" customWidth="1"/>
    <col min="7185" max="7185" width="8.5703125" style="4" customWidth="1"/>
    <col min="7186" max="7186" width="11.42578125" style="4" customWidth="1"/>
    <col min="7187" max="7187" width="10.28515625" style="4" bestFit="1" customWidth="1"/>
    <col min="7188" max="7188" width="9.85546875" style="4" customWidth="1"/>
    <col min="7189" max="7189" width="11.28515625" style="4" customWidth="1"/>
    <col min="7190" max="7191" width="10.42578125" style="4" customWidth="1"/>
    <col min="7192" max="7192" width="9.140625" style="4" customWidth="1"/>
    <col min="7193" max="7193" width="11.28515625" style="4" customWidth="1"/>
    <col min="7194" max="7194" width="10.7109375" style="4" customWidth="1"/>
    <col min="7195" max="7195" width="10.140625" style="4" customWidth="1"/>
    <col min="7196" max="7196" width="11" style="4" customWidth="1"/>
    <col min="7197" max="7433" width="9.140625" style="4"/>
    <col min="7434" max="7434" width="26.42578125" style="4" bestFit="1" customWidth="1"/>
    <col min="7435" max="7435" width="21.140625" style="4" bestFit="1" customWidth="1"/>
    <col min="7436" max="7436" width="15.42578125" style="4" customWidth="1"/>
    <col min="7437" max="7437" width="13" style="4" customWidth="1"/>
    <col min="7438" max="7438" width="4.42578125" style="4" customWidth="1"/>
    <col min="7439" max="7439" width="9.140625" style="4"/>
    <col min="7440" max="7440" width="8.42578125" style="4" customWidth="1"/>
    <col min="7441" max="7441" width="8.5703125" style="4" customWidth="1"/>
    <col min="7442" max="7442" width="11.42578125" style="4" customWidth="1"/>
    <col min="7443" max="7443" width="10.28515625" style="4" bestFit="1" customWidth="1"/>
    <col min="7444" max="7444" width="9.85546875" style="4" customWidth="1"/>
    <col min="7445" max="7445" width="11.28515625" style="4" customWidth="1"/>
    <col min="7446" max="7447" width="10.42578125" style="4" customWidth="1"/>
    <col min="7448" max="7448" width="9.140625" style="4" customWidth="1"/>
    <col min="7449" max="7449" width="11.28515625" style="4" customWidth="1"/>
    <col min="7450" max="7450" width="10.7109375" style="4" customWidth="1"/>
    <col min="7451" max="7451" width="10.140625" style="4" customWidth="1"/>
    <col min="7452" max="7452" width="11" style="4" customWidth="1"/>
    <col min="7453" max="7689" width="9.140625" style="4"/>
    <col min="7690" max="7690" width="26.42578125" style="4" bestFit="1" customWidth="1"/>
    <col min="7691" max="7691" width="21.140625" style="4" bestFit="1" customWidth="1"/>
    <col min="7692" max="7692" width="15.42578125" style="4" customWidth="1"/>
    <col min="7693" max="7693" width="13" style="4" customWidth="1"/>
    <col min="7694" max="7694" width="4.42578125" style="4" customWidth="1"/>
    <col min="7695" max="7695" width="9.140625" style="4"/>
    <col min="7696" max="7696" width="8.42578125" style="4" customWidth="1"/>
    <col min="7697" max="7697" width="8.5703125" style="4" customWidth="1"/>
    <col min="7698" max="7698" width="11.42578125" style="4" customWidth="1"/>
    <col min="7699" max="7699" width="10.28515625" style="4" bestFit="1" customWidth="1"/>
    <col min="7700" max="7700" width="9.85546875" style="4" customWidth="1"/>
    <col min="7701" max="7701" width="11.28515625" style="4" customWidth="1"/>
    <col min="7702" max="7703" width="10.42578125" style="4" customWidth="1"/>
    <col min="7704" max="7704" width="9.140625" style="4" customWidth="1"/>
    <col min="7705" max="7705" width="11.28515625" style="4" customWidth="1"/>
    <col min="7706" max="7706" width="10.7109375" style="4" customWidth="1"/>
    <col min="7707" max="7707" width="10.140625" style="4" customWidth="1"/>
    <col min="7708" max="7708" width="11" style="4" customWidth="1"/>
    <col min="7709" max="7945" width="9.140625" style="4"/>
    <col min="7946" max="7946" width="26.42578125" style="4" bestFit="1" customWidth="1"/>
    <col min="7947" max="7947" width="21.140625" style="4" bestFit="1" customWidth="1"/>
    <col min="7948" max="7948" width="15.42578125" style="4" customWidth="1"/>
    <col min="7949" max="7949" width="13" style="4" customWidth="1"/>
    <col min="7950" max="7950" width="4.42578125" style="4" customWidth="1"/>
    <col min="7951" max="7951" width="9.140625" style="4"/>
    <col min="7952" max="7952" width="8.42578125" style="4" customWidth="1"/>
    <col min="7953" max="7953" width="8.5703125" style="4" customWidth="1"/>
    <col min="7954" max="7954" width="11.42578125" style="4" customWidth="1"/>
    <col min="7955" max="7955" width="10.28515625" style="4" bestFit="1" customWidth="1"/>
    <col min="7956" max="7956" width="9.85546875" style="4" customWidth="1"/>
    <col min="7957" max="7957" width="11.28515625" style="4" customWidth="1"/>
    <col min="7958" max="7959" width="10.42578125" style="4" customWidth="1"/>
    <col min="7960" max="7960" width="9.140625" style="4" customWidth="1"/>
    <col min="7961" max="7961" width="11.28515625" style="4" customWidth="1"/>
    <col min="7962" max="7962" width="10.7109375" style="4" customWidth="1"/>
    <col min="7963" max="7963" width="10.140625" style="4" customWidth="1"/>
    <col min="7964" max="7964" width="11" style="4" customWidth="1"/>
    <col min="7965" max="8201" width="9.140625" style="4"/>
    <col min="8202" max="8202" width="26.42578125" style="4" bestFit="1" customWidth="1"/>
    <col min="8203" max="8203" width="21.140625" style="4" bestFit="1" customWidth="1"/>
    <col min="8204" max="8204" width="15.42578125" style="4" customWidth="1"/>
    <col min="8205" max="8205" width="13" style="4" customWidth="1"/>
    <col min="8206" max="8206" width="4.42578125" style="4" customWidth="1"/>
    <col min="8207" max="8207" width="9.140625" style="4"/>
    <col min="8208" max="8208" width="8.42578125" style="4" customWidth="1"/>
    <col min="8209" max="8209" width="8.5703125" style="4" customWidth="1"/>
    <col min="8210" max="8210" width="11.42578125" style="4" customWidth="1"/>
    <col min="8211" max="8211" width="10.28515625" style="4" bestFit="1" customWidth="1"/>
    <col min="8212" max="8212" width="9.85546875" style="4" customWidth="1"/>
    <col min="8213" max="8213" width="11.28515625" style="4" customWidth="1"/>
    <col min="8214" max="8215" width="10.42578125" style="4" customWidth="1"/>
    <col min="8216" max="8216" width="9.140625" style="4" customWidth="1"/>
    <col min="8217" max="8217" width="11.28515625" style="4" customWidth="1"/>
    <col min="8218" max="8218" width="10.7109375" style="4" customWidth="1"/>
    <col min="8219" max="8219" width="10.140625" style="4" customWidth="1"/>
    <col min="8220" max="8220" width="11" style="4" customWidth="1"/>
    <col min="8221" max="8457" width="9.140625" style="4"/>
    <col min="8458" max="8458" width="26.42578125" style="4" bestFit="1" customWidth="1"/>
    <col min="8459" max="8459" width="21.140625" style="4" bestFit="1" customWidth="1"/>
    <col min="8460" max="8460" width="15.42578125" style="4" customWidth="1"/>
    <col min="8461" max="8461" width="13" style="4" customWidth="1"/>
    <col min="8462" max="8462" width="4.42578125" style="4" customWidth="1"/>
    <col min="8463" max="8463" width="9.140625" style="4"/>
    <col min="8464" max="8464" width="8.42578125" style="4" customWidth="1"/>
    <col min="8465" max="8465" width="8.5703125" style="4" customWidth="1"/>
    <col min="8466" max="8466" width="11.42578125" style="4" customWidth="1"/>
    <col min="8467" max="8467" width="10.28515625" style="4" bestFit="1" customWidth="1"/>
    <col min="8468" max="8468" width="9.85546875" style="4" customWidth="1"/>
    <col min="8469" max="8469" width="11.28515625" style="4" customWidth="1"/>
    <col min="8470" max="8471" width="10.42578125" style="4" customWidth="1"/>
    <col min="8472" max="8472" width="9.140625" style="4" customWidth="1"/>
    <col min="8473" max="8473" width="11.28515625" style="4" customWidth="1"/>
    <col min="8474" max="8474" width="10.7109375" style="4" customWidth="1"/>
    <col min="8475" max="8475" width="10.140625" style="4" customWidth="1"/>
    <col min="8476" max="8476" width="11" style="4" customWidth="1"/>
    <col min="8477" max="8713" width="9.140625" style="4"/>
    <col min="8714" max="8714" width="26.42578125" style="4" bestFit="1" customWidth="1"/>
    <col min="8715" max="8715" width="21.140625" style="4" bestFit="1" customWidth="1"/>
    <col min="8716" max="8716" width="15.42578125" style="4" customWidth="1"/>
    <col min="8717" max="8717" width="13" style="4" customWidth="1"/>
    <col min="8718" max="8718" width="4.42578125" style="4" customWidth="1"/>
    <col min="8719" max="8719" width="9.140625" style="4"/>
    <col min="8720" max="8720" width="8.42578125" style="4" customWidth="1"/>
    <col min="8721" max="8721" width="8.5703125" style="4" customWidth="1"/>
    <col min="8722" max="8722" width="11.42578125" style="4" customWidth="1"/>
    <col min="8723" max="8723" width="10.28515625" style="4" bestFit="1" customWidth="1"/>
    <col min="8724" max="8724" width="9.85546875" style="4" customWidth="1"/>
    <col min="8725" max="8725" width="11.28515625" style="4" customWidth="1"/>
    <col min="8726" max="8727" width="10.42578125" style="4" customWidth="1"/>
    <col min="8728" max="8728" width="9.140625" style="4" customWidth="1"/>
    <col min="8729" max="8729" width="11.28515625" style="4" customWidth="1"/>
    <col min="8730" max="8730" width="10.7109375" style="4" customWidth="1"/>
    <col min="8731" max="8731" width="10.140625" style="4" customWidth="1"/>
    <col min="8732" max="8732" width="11" style="4" customWidth="1"/>
    <col min="8733" max="8969" width="9.140625" style="4"/>
    <col min="8970" max="8970" width="26.42578125" style="4" bestFit="1" customWidth="1"/>
    <col min="8971" max="8971" width="21.140625" style="4" bestFit="1" customWidth="1"/>
    <col min="8972" max="8972" width="15.42578125" style="4" customWidth="1"/>
    <col min="8973" max="8973" width="13" style="4" customWidth="1"/>
    <col min="8974" max="8974" width="4.42578125" style="4" customWidth="1"/>
    <col min="8975" max="8975" width="9.140625" style="4"/>
    <col min="8976" max="8976" width="8.42578125" style="4" customWidth="1"/>
    <col min="8977" max="8977" width="8.5703125" style="4" customWidth="1"/>
    <col min="8978" max="8978" width="11.42578125" style="4" customWidth="1"/>
    <col min="8979" max="8979" width="10.28515625" style="4" bestFit="1" customWidth="1"/>
    <col min="8980" max="8980" width="9.85546875" style="4" customWidth="1"/>
    <col min="8981" max="8981" width="11.28515625" style="4" customWidth="1"/>
    <col min="8982" max="8983" width="10.42578125" style="4" customWidth="1"/>
    <col min="8984" max="8984" width="9.140625" style="4" customWidth="1"/>
    <col min="8985" max="8985" width="11.28515625" style="4" customWidth="1"/>
    <col min="8986" max="8986" width="10.7109375" style="4" customWidth="1"/>
    <col min="8987" max="8987" width="10.140625" style="4" customWidth="1"/>
    <col min="8988" max="8988" width="11" style="4" customWidth="1"/>
    <col min="8989" max="9225" width="9.140625" style="4"/>
    <col min="9226" max="9226" width="26.42578125" style="4" bestFit="1" customWidth="1"/>
    <col min="9227" max="9227" width="21.140625" style="4" bestFit="1" customWidth="1"/>
    <col min="9228" max="9228" width="15.42578125" style="4" customWidth="1"/>
    <col min="9229" max="9229" width="13" style="4" customWidth="1"/>
    <col min="9230" max="9230" width="4.42578125" style="4" customWidth="1"/>
    <col min="9231" max="9231" width="9.140625" style="4"/>
    <col min="9232" max="9232" width="8.42578125" style="4" customWidth="1"/>
    <col min="9233" max="9233" width="8.5703125" style="4" customWidth="1"/>
    <col min="9234" max="9234" width="11.42578125" style="4" customWidth="1"/>
    <col min="9235" max="9235" width="10.28515625" style="4" bestFit="1" customWidth="1"/>
    <col min="9236" max="9236" width="9.85546875" style="4" customWidth="1"/>
    <col min="9237" max="9237" width="11.28515625" style="4" customWidth="1"/>
    <col min="9238" max="9239" width="10.42578125" style="4" customWidth="1"/>
    <col min="9240" max="9240" width="9.140625" style="4" customWidth="1"/>
    <col min="9241" max="9241" width="11.28515625" style="4" customWidth="1"/>
    <col min="9242" max="9242" width="10.7109375" style="4" customWidth="1"/>
    <col min="9243" max="9243" width="10.140625" style="4" customWidth="1"/>
    <col min="9244" max="9244" width="11" style="4" customWidth="1"/>
    <col min="9245" max="9481" width="9.140625" style="4"/>
    <col min="9482" max="9482" width="26.42578125" style="4" bestFit="1" customWidth="1"/>
    <col min="9483" max="9483" width="21.140625" style="4" bestFit="1" customWidth="1"/>
    <col min="9484" max="9484" width="15.42578125" style="4" customWidth="1"/>
    <col min="9485" max="9485" width="13" style="4" customWidth="1"/>
    <col min="9486" max="9486" width="4.42578125" style="4" customWidth="1"/>
    <col min="9487" max="9487" width="9.140625" style="4"/>
    <col min="9488" max="9488" width="8.42578125" style="4" customWidth="1"/>
    <col min="9489" max="9489" width="8.5703125" style="4" customWidth="1"/>
    <col min="9490" max="9490" width="11.42578125" style="4" customWidth="1"/>
    <col min="9491" max="9491" width="10.28515625" style="4" bestFit="1" customWidth="1"/>
    <col min="9492" max="9492" width="9.85546875" style="4" customWidth="1"/>
    <col min="9493" max="9493" width="11.28515625" style="4" customWidth="1"/>
    <col min="9494" max="9495" width="10.42578125" style="4" customWidth="1"/>
    <col min="9496" max="9496" width="9.140625" style="4" customWidth="1"/>
    <col min="9497" max="9497" width="11.28515625" style="4" customWidth="1"/>
    <col min="9498" max="9498" width="10.7109375" style="4" customWidth="1"/>
    <col min="9499" max="9499" width="10.140625" style="4" customWidth="1"/>
    <col min="9500" max="9500" width="11" style="4" customWidth="1"/>
    <col min="9501" max="9737" width="9.140625" style="4"/>
    <col min="9738" max="9738" width="26.42578125" style="4" bestFit="1" customWidth="1"/>
    <col min="9739" max="9739" width="21.140625" style="4" bestFit="1" customWidth="1"/>
    <col min="9740" max="9740" width="15.42578125" style="4" customWidth="1"/>
    <col min="9741" max="9741" width="13" style="4" customWidth="1"/>
    <col min="9742" max="9742" width="4.42578125" style="4" customWidth="1"/>
    <col min="9743" max="9743" width="9.140625" style="4"/>
    <col min="9744" max="9744" width="8.42578125" style="4" customWidth="1"/>
    <col min="9745" max="9745" width="8.5703125" style="4" customWidth="1"/>
    <col min="9746" max="9746" width="11.42578125" style="4" customWidth="1"/>
    <col min="9747" max="9747" width="10.28515625" style="4" bestFit="1" customWidth="1"/>
    <col min="9748" max="9748" width="9.85546875" style="4" customWidth="1"/>
    <col min="9749" max="9749" width="11.28515625" style="4" customWidth="1"/>
    <col min="9750" max="9751" width="10.42578125" style="4" customWidth="1"/>
    <col min="9752" max="9752" width="9.140625" style="4" customWidth="1"/>
    <col min="9753" max="9753" width="11.28515625" style="4" customWidth="1"/>
    <col min="9754" max="9754" width="10.7109375" style="4" customWidth="1"/>
    <col min="9755" max="9755" width="10.140625" style="4" customWidth="1"/>
    <col min="9756" max="9756" width="11" style="4" customWidth="1"/>
    <col min="9757" max="9993" width="9.140625" style="4"/>
    <col min="9994" max="9994" width="26.42578125" style="4" bestFit="1" customWidth="1"/>
    <col min="9995" max="9995" width="21.140625" style="4" bestFit="1" customWidth="1"/>
    <col min="9996" max="9996" width="15.42578125" style="4" customWidth="1"/>
    <col min="9997" max="9997" width="13" style="4" customWidth="1"/>
    <col min="9998" max="9998" width="4.42578125" style="4" customWidth="1"/>
    <col min="9999" max="9999" width="9.140625" style="4"/>
    <col min="10000" max="10000" width="8.42578125" style="4" customWidth="1"/>
    <col min="10001" max="10001" width="8.5703125" style="4" customWidth="1"/>
    <col min="10002" max="10002" width="11.42578125" style="4" customWidth="1"/>
    <col min="10003" max="10003" width="10.28515625" style="4" bestFit="1" customWidth="1"/>
    <col min="10004" max="10004" width="9.85546875" style="4" customWidth="1"/>
    <col min="10005" max="10005" width="11.28515625" style="4" customWidth="1"/>
    <col min="10006" max="10007" width="10.42578125" style="4" customWidth="1"/>
    <col min="10008" max="10008" width="9.140625" style="4" customWidth="1"/>
    <col min="10009" max="10009" width="11.28515625" style="4" customWidth="1"/>
    <col min="10010" max="10010" width="10.7109375" style="4" customWidth="1"/>
    <col min="10011" max="10011" width="10.140625" style="4" customWidth="1"/>
    <col min="10012" max="10012" width="11" style="4" customWidth="1"/>
    <col min="10013" max="10249" width="9.140625" style="4"/>
    <col min="10250" max="10250" width="26.42578125" style="4" bestFit="1" customWidth="1"/>
    <col min="10251" max="10251" width="21.140625" style="4" bestFit="1" customWidth="1"/>
    <col min="10252" max="10252" width="15.42578125" style="4" customWidth="1"/>
    <col min="10253" max="10253" width="13" style="4" customWidth="1"/>
    <col min="10254" max="10254" width="4.42578125" style="4" customWidth="1"/>
    <col min="10255" max="10255" width="9.140625" style="4"/>
    <col min="10256" max="10256" width="8.42578125" style="4" customWidth="1"/>
    <col min="10257" max="10257" width="8.5703125" style="4" customWidth="1"/>
    <col min="10258" max="10258" width="11.42578125" style="4" customWidth="1"/>
    <col min="10259" max="10259" width="10.28515625" style="4" bestFit="1" customWidth="1"/>
    <col min="10260" max="10260" width="9.85546875" style="4" customWidth="1"/>
    <col min="10261" max="10261" width="11.28515625" style="4" customWidth="1"/>
    <col min="10262" max="10263" width="10.42578125" style="4" customWidth="1"/>
    <col min="10264" max="10264" width="9.140625" style="4" customWidth="1"/>
    <col min="10265" max="10265" width="11.28515625" style="4" customWidth="1"/>
    <col min="10266" max="10266" width="10.7109375" style="4" customWidth="1"/>
    <col min="10267" max="10267" width="10.140625" style="4" customWidth="1"/>
    <col min="10268" max="10268" width="11" style="4" customWidth="1"/>
    <col min="10269" max="10505" width="9.140625" style="4"/>
    <col min="10506" max="10506" width="26.42578125" style="4" bestFit="1" customWidth="1"/>
    <col min="10507" max="10507" width="21.140625" style="4" bestFit="1" customWidth="1"/>
    <col min="10508" max="10508" width="15.42578125" style="4" customWidth="1"/>
    <col min="10509" max="10509" width="13" style="4" customWidth="1"/>
    <col min="10510" max="10510" width="4.42578125" style="4" customWidth="1"/>
    <col min="10511" max="10511" width="9.140625" style="4"/>
    <col min="10512" max="10512" width="8.42578125" style="4" customWidth="1"/>
    <col min="10513" max="10513" width="8.5703125" style="4" customWidth="1"/>
    <col min="10514" max="10514" width="11.42578125" style="4" customWidth="1"/>
    <col min="10515" max="10515" width="10.28515625" style="4" bestFit="1" customWidth="1"/>
    <col min="10516" max="10516" width="9.85546875" style="4" customWidth="1"/>
    <col min="10517" max="10517" width="11.28515625" style="4" customWidth="1"/>
    <col min="10518" max="10519" width="10.42578125" style="4" customWidth="1"/>
    <col min="10520" max="10520" width="9.140625" style="4" customWidth="1"/>
    <col min="10521" max="10521" width="11.28515625" style="4" customWidth="1"/>
    <col min="10522" max="10522" width="10.7109375" style="4" customWidth="1"/>
    <col min="10523" max="10523" width="10.140625" style="4" customWidth="1"/>
    <col min="10524" max="10524" width="11" style="4" customWidth="1"/>
    <col min="10525" max="10761" width="9.140625" style="4"/>
    <col min="10762" max="10762" width="26.42578125" style="4" bestFit="1" customWidth="1"/>
    <col min="10763" max="10763" width="21.140625" style="4" bestFit="1" customWidth="1"/>
    <col min="10764" max="10764" width="15.42578125" style="4" customWidth="1"/>
    <col min="10765" max="10765" width="13" style="4" customWidth="1"/>
    <col min="10766" max="10766" width="4.42578125" style="4" customWidth="1"/>
    <col min="10767" max="10767" width="9.140625" style="4"/>
    <col min="10768" max="10768" width="8.42578125" style="4" customWidth="1"/>
    <col min="10769" max="10769" width="8.5703125" style="4" customWidth="1"/>
    <col min="10770" max="10770" width="11.42578125" style="4" customWidth="1"/>
    <col min="10771" max="10771" width="10.28515625" style="4" bestFit="1" customWidth="1"/>
    <col min="10772" max="10772" width="9.85546875" style="4" customWidth="1"/>
    <col min="10773" max="10773" width="11.28515625" style="4" customWidth="1"/>
    <col min="10774" max="10775" width="10.42578125" style="4" customWidth="1"/>
    <col min="10776" max="10776" width="9.140625" style="4" customWidth="1"/>
    <col min="10777" max="10777" width="11.28515625" style="4" customWidth="1"/>
    <col min="10778" max="10778" width="10.7109375" style="4" customWidth="1"/>
    <col min="10779" max="10779" width="10.140625" style="4" customWidth="1"/>
    <col min="10780" max="10780" width="11" style="4" customWidth="1"/>
    <col min="10781" max="11017" width="9.140625" style="4"/>
    <col min="11018" max="11018" width="26.42578125" style="4" bestFit="1" customWidth="1"/>
    <col min="11019" max="11019" width="21.140625" style="4" bestFit="1" customWidth="1"/>
    <col min="11020" max="11020" width="15.42578125" style="4" customWidth="1"/>
    <col min="11021" max="11021" width="13" style="4" customWidth="1"/>
    <col min="11022" max="11022" width="4.42578125" style="4" customWidth="1"/>
    <col min="11023" max="11023" width="9.140625" style="4"/>
    <col min="11024" max="11024" width="8.42578125" style="4" customWidth="1"/>
    <col min="11025" max="11025" width="8.5703125" style="4" customWidth="1"/>
    <col min="11026" max="11026" width="11.42578125" style="4" customWidth="1"/>
    <col min="11027" max="11027" width="10.28515625" style="4" bestFit="1" customWidth="1"/>
    <col min="11028" max="11028" width="9.85546875" style="4" customWidth="1"/>
    <col min="11029" max="11029" width="11.28515625" style="4" customWidth="1"/>
    <col min="11030" max="11031" width="10.42578125" style="4" customWidth="1"/>
    <col min="11032" max="11032" width="9.140625" style="4" customWidth="1"/>
    <col min="11033" max="11033" width="11.28515625" style="4" customWidth="1"/>
    <col min="11034" max="11034" width="10.7109375" style="4" customWidth="1"/>
    <col min="11035" max="11035" width="10.140625" style="4" customWidth="1"/>
    <col min="11036" max="11036" width="11" style="4" customWidth="1"/>
    <col min="11037" max="11273" width="9.140625" style="4"/>
    <col min="11274" max="11274" width="26.42578125" style="4" bestFit="1" customWidth="1"/>
    <col min="11275" max="11275" width="21.140625" style="4" bestFit="1" customWidth="1"/>
    <col min="11276" max="11276" width="15.42578125" style="4" customWidth="1"/>
    <col min="11277" max="11277" width="13" style="4" customWidth="1"/>
    <col min="11278" max="11278" width="4.42578125" style="4" customWidth="1"/>
    <col min="11279" max="11279" width="9.140625" style="4"/>
    <col min="11280" max="11280" width="8.42578125" style="4" customWidth="1"/>
    <col min="11281" max="11281" width="8.5703125" style="4" customWidth="1"/>
    <col min="11282" max="11282" width="11.42578125" style="4" customWidth="1"/>
    <col min="11283" max="11283" width="10.28515625" style="4" bestFit="1" customWidth="1"/>
    <col min="11284" max="11284" width="9.85546875" style="4" customWidth="1"/>
    <col min="11285" max="11285" width="11.28515625" style="4" customWidth="1"/>
    <col min="11286" max="11287" width="10.42578125" style="4" customWidth="1"/>
    <col min="11288" max="11288" width="9.140625" style="4" customWidth="1"/>
    <col min="11289" max="11289" width="11.28515625" style="4" customWidth="1"/>
    <col min="11290" max="11290" width="10.7109375" style="4" customWidth="1"/>
    <col min="11291" max="11291" width="10.140625" style="4" customWidth="1"/>
    <col min="11292" max="11292" width="11" style="4" customWidth="1"/>
    <col min="11293" max="11529" width="9.140625" style="4"/>
    <col min="11530" max="11530" width="26.42578125" style="4" bestFit="1" customWidth="1"/>
    <col min="11531" max="11531" width="21.140625" style="4" bestFit="1" customWidth="1"/>
    <col min="11532" max="11532" width="15.42578125" style="4" customWidth="1"/>
    <col min="11533" max="11533" width="13" style="4" customWidth="1"/>
    <col min="11534" max="11534" width="4.42578125" style="4" customWidth="1"/>
    <col min="11535" max="11535" width="9.140625" style="4"/>
    <col min="11536" max="11536" width="8.42578125" style="4" customWidth="1"/>
    <col min="11537" max="11537" width="8.5703125" style="4" customWidth="1"/>
    <col min="11538" max="11538" width="11.42578125" style="4" customWidth="1"/>
    <col min="11539" max="11539" width="10.28515625" style="4" bestFit="1" customWidth="1"/>
    <col min="11540" max="11540" width="9.85546875" style="4" customWidth="1"/>
    <col min="11541" max="11541" width="11.28515625" style="4" customWidth="1"/>
    <col min="11542" max="11543" width="10.42578125" style="4" customWidth="1"/>
    <col min="11544" max="11544" width="9.140625" style="4" customWidth="1"/>
    <col min="11545" max="11545" width="11.28515625" style="4" customWidth="1"/>
    <col min="11546" max="11546" width="10.7109375" style="4" customWidth="1"/>
    <col min="11547" max="11547" width="10.140625" style="4" customWidth="1"/>
    <col min="11548" max="11548" width="11" style="4" customWidth="1"/>
    <col min="11549" max="11785" width="9.140625" style="4"/>
    <col min="11786" max="11786" width="26.42578125" style="4" bestFit="1" customWidth="1"/>
    <col min="11787" max="11787" width="21.140625" style="4" bestFit="1" customWidth="1"/>
    <col min="11788" max="11788" width="15.42578125" style="4" customWidth="1"/>
    <col min="11789" max="11789" width="13" style="4" customWidth="1"/>
    <col min="11790" max="11790" width="4.42578125" style="4" customWidth="1"/>
    <col min="11791" max="11791" width="9.140625" style="4"/>
    <col min="11792" max="11792" width="8.42578125" style="4" customWidth="1"/>
    <col min="11793" max="11793" width="8.5703125" style="4" customWidth="1"/>
    <col min="11794" max="11794" width="11.42578125" style="4" customWidth="1"/>
    <col min="11795" max="11795" width="10.28515625" style="4" bestFit="1" customWidth="1"/>
    <col min="11796" max="11796" width="9.85546875" style="4" customWidth="1"/>
    <col min="11797" max="11797" width="11.28515625" style="4" customWidth="1"/>
    <col min="11798" max="11799" width="10.42578125" style="4" customWidth="1"/>
    <col min="11800" max="11800" width="9.140625" style="4" customWidth="1"/>
    <col min="11801" max="11801" width="11.28515625" style="4" customWidth="1"/>
    <col min="11802" max="11802" width="10.7109375" style="4" customWidth="1"/>
    <col min="11803" max="11803" width="10.140625" style="4" customWidth="1"/>
    <col min="11804" max="11804" width="11" style="4" customWidth="1"/>
    <col min="11805" max="12041" width="9.140625" style="4"/>
    <col min="12042" max="12042" width="26.42578125" style="4" bestFit="1" customWidth="1"/>
    <col min="12043" max="12043" width="21.140625" style="4" bestFit="1" customWidth="1"/>
    <col min="12044" max="12044" width="15.42578125" style="4" customWidth="1"/>
    <col min="12045" max="12045" width="13" style="4" customWidth="1"/>
    <col min="12046" max="12046" width="4.42578125" style="4" customWidth="1"/>
    <col min="12047" max="12047" width="9.140625" style="4"/>
    <col min="12048" max="12048" width="8.42578125" style="4" customWidth="1"/>
    <col min="12049" max="12049" width="8.5703125" style="4" customWidth="1"/>
    <col min="12050" max="12050" width="11.42578125" style="4" customWidth="1"/>
    <col min="12051" max="12051" width="10.28515625" style="4" bestFit="1" customWidth="1"/>
    <col min="12052" max="12052" width="9.85546875" style="4" customWidth="1"/>
    <col min="12053" max="12053" width="11.28515625" style="4" customWidth="1"/>
    <col min="12054" max="12055" width="10.42578125" style="4" customWidth="1"/>
    <col min="12056" max="12056" width="9.140625" style="4" customWidth="1"/>
    <col min="12057" max="12057" width="11.28515625" style="4" customWidth="1"/>
    <col min="12058" max="12058" width="10.7109375" style="4" customWidth="1"/>
    <col min="12059" max="12059" width="10.140625" style="4" customWidth="1"/>
    <col min="12060" max="12060" width="11" style="4" customWidth="1"/>
    <col min="12061" max="12297" width="9.140625" style="4"/>
    <col min="12298" max="12298" width="26.42578125" style="4" bestFit="1" customWidth="1"/>
    <col min="12299" max="12299" width="21.140625" style="4" bestFit="1" customWidth="1"/>
    <col min="12300" max="12300" width="15.42578125" style="4" customWidth="1"/>
    <col min="12301" max="12301" width="13" style="4" customWidth="1"/>
    <col min="12302" max="12302" width="4.42578125" style="4" customWidth="1"/>
    <col min="12303" max="12303" width="9.140625" style="4"/>
    <col min="12304" max="12304" width="8.42578125" style="4" customWidth="1"/>
    <col min="12305" max="12305" width="8.5703125" style="4" customWidth="1"/>
    <col min="12306" max="12306" width="11.42578125" style="4" customWidth="1"/>
    <col min="12307" max="12307" width="10.28515625" style="4" bestFit="1" customWidth="1"/>
    <col min="12308" max="12308" width="9.85546875" style="4" customWidth="1"/>
    <col min="12309" max="12309" width="11.28515625" style="4" customWidth="1"/>
    <col min="12310" max="12311" width="10.42578125" style="4" customWidth="1"/>
    <col min="12312" max="12312" width="9.140625" style="4" customWidth="1"/>
    <col min="12313" max="12313" width="11.28515625" style="4" customWidth="1"/>
    <col min="12314" max="12314" width="10.7109375" style="4" customWidth="1"/>
    <col min="12315" max="12315" width="10.140625" style="4" customWidth="1"/>
    <col min="12316" max="12316" width="11" style="4" customWidth="1"/>
    <col min="12317" max="12553" width="9.140625" style="4"/>
    <col min="12554" max="12554" width="26.42578125" style="4" bestFit="1" customWidth="1"/>
    <col min="12555" max="12555" width="21.140625" style="4" bestFit="1" customWidth="1"/>
    <col min="12556" max="12556" width="15.42578125" style="4" customWidth="1"/>
    <col min="12557" max="12557" width="13" style="4" customWidth="1"/>
    <col min="12558" max="12558" width="4.42578125" style="4" customWidth="1"/>
    <col min="12559" max="12559" width="9.140625" style="4"/>
    <col min="12560" max="12560" width="8.42578125" style="4" customWidth="1"/>
    <col min="12561" max="12561" width="8.5703125" style="4" customWidth="1"/>
    <col min="12562" max="12562" width="11.42578125" style="4" customWidth="1"/>
    <col min="12563" max="12563" width="10.28515625" style="4" bestFit="1" customWidth="1"/>
    <col min="12564" max="12564" width="9.85546875" style="4" customWidth="1"/>
    <col min="12565" max="12565" width="11.28515625" style="4" customWidth="1"/>
    <col min="12566" max="12567" width="10.42578125" style="4" customWidth="1"/>
    <col min="12568" max="12568" width="9.140625" style="4" customWidth="1"/>
    <col min="12569" max="12569" width="11.28515625" style="4" customWidth="1"/>
    <col min="12570" max="12570" width="10.7109375" style="4" customWidth="1"/>
    <col min="12571" max="12571" width="10.140625" style="4" customWidth="1"/>
    <col min="12572" max="12572" width="11" style="4" customWidth="1"/>
    <col min="12573" max="12809" width="9.140625" style="4"/>
    <col min="12810" max="12810" width="26.42578125" style="4" bestFit="1" customWidth="1"/>
    <col min="12811" max="12811" width="21.140625" style="4" bestFit="1" customWidth="1"/>
    <col min="12812" max="12812" width="15.42578125" style="4" customWidth="1"/>
    <col min="12813" max="12813" width="13" style="4" customWidth="1"/>
    <col min="12814" max="12814" width="4.42578125" style="4" customWidth="1"/>
    <col min="12815" max="12815" width="9.140625" style="4"/>
    <col min="12816" max="12816" width="8.42578125" style="4" customWidth="1"/>
    <col min="12817" max="12817" width="8.5703125" style="4" customWidth="1"/>
    <col min="12818" max="12818" width="11.42578125" style="4" customWidth="1"/>
    <col min="12819" max="12819" width="10.28515625" style="4" bestFit="1" customWidth="1"/>
    <col min="12820" max="12820" width="9.85546875" style="4" customWidth="1"/>
    <col min="12821" max="12821" width="11.28515625" style="4" customWidth="1"/>
    <col min="12822" max="12823" width="10.42578125" style="4" customWidth="1"/>
    <col min="12824" max="12824" width="9.140625" style="4" customWidth="1"/>
    <col min="12825" max="12825" width="11.28515625" style="4" customWidth="1"/>
    <col min="12826" max="12826" width="10.7109375" style="4" customWidth="1"/>
    <col min="12827" max="12827" width="10.140625" style="4" customWidth="1"/>
    <col min="12828" max="12828" width="11" style="4" customWidth="1"/>
    <col min="12829" max="13065" width="9.140625" style="4"/>
    <col min="13066" max="13066" width="26.42578125" style="4" bestFit="1" customWidth="1"/>
    <col min="13067" max="13067" width="21.140625" style="4" bestFit="1" customWidth="1"/>
    <col min="13068" max="13068" width="15.42578125" style="4" customWidth="1"/>
    <col min="13069" max="13069" width="13" style="4" customWidth="1"/>
    <col min="13070" max="13070" width="4.42578125" style="4" customWidth="1"/>
    <col min="13071" max="13071" width="9.140625" style="4"/>
    <col min="13072" max="13072" width="8.42578125" style="4" customWidth="1"/>
    <col min="13073" max="13073" width="8.5703125" style="4" customWidth="1"/>
    <col min="13074" max="13074" width="11.42578125" style="4" customWidth="1"/>
    <col min="13075" max="13075" width="10.28515625" style="4" bestFit="1" customWidth="1"/>
    <col min="13076" max="13076" width="9.85546875" style="4" customWidth="1"/>
    <col min="13077" max="13077" width="11.28515625" style="4" customWidth="1"/>
    <col min="13078" max="13079" width="10.42578125" style="4" customWidth="1"/>
    <col min="13080" max="13080" width="9.140625" style="4" customWidth="1"/>
    <col min="13081" max="13081" width="11.28515625" style="4" customWidth="1"/>
    <col min="13082" max="13082" width="10.7109375" style="4" customWidth="1"/>
    <col min="13083" max="13083" width="10.140625" style="4" customWidth="1"/>
    <col min="13084" max="13084" width="11" style="4" customWidth="1"/>
    <col min="13085" max="13321" width="9.140625" style="4"/>
    <col min="13322" max="13322" width="26.42578125" style="4" bestFit="1" customWidth="1"/>
    <col min="13323" max="13323" width="21.140625" style="4" bestFit="1" customWidth="1"/>
    <col min="13324" max="13324" width="15.42578125" style="4" customWidth="1"/>
    <col min="13325" max="13325" width="13" style="4" customWidth="1"/>
    <col min="13326" max="13326" width="4.42578125" style="4" customWidth="1"/>
    <col min="13327" max="13327" width="9.140625" style="4"/>
    <col min="13328" max="13328" width="8.42578125" style="4" customWidth="1"/>
    <col min="13329" max="13329" width="8.5703125" style="4" customWidth="1"/>
    <col min="13330" max="13330" width="11.42578125" style="4" customWidth="1"/>
    <col min="13331" max="13331" width="10.28515625" style="4" bestFit="1" customWidth="1"/>
    <col min="13332" max="13332" width="9.85546875" style="4" customWidth="1"/>
    <col min="13333" max="13333" width="11.28515625" style="4" customWidth="1"/>
    <col min="13334" max="13335" width="10.42578125" style="4" customWidth="1"/>
    <col min="13336" max="13336" width="9.140625" style="4" customWidth="1"/>
    <col min="13337" max="13337" width="11.28515625" style="4" customWidth="1"/>
    <col min="13338" max="13338" width="10.7109375" style="4" customWidth="1"/>
    <col min="13339" max="13339" width="10.140625" style="4" customWidth="1"/>
    <col min="13340" max="13340" width="11" style="4" customWidth="1"/>
    <col min="13341" max="13577" width="9.140625" style="4"/>
    <col min="13578" max="13578" width="26.42578125" style="4" bestFit="1" customWidth="1"/>
    <col min="13579" max="13579" width="21.140625" style="4" bestFit="1" customWidth="1"/>
    <col min="13580" max="13580" width="15.42578125" style="4" customWidth="1"/>
    <col min="13581" max="13581" width="13" style="4" customWidth="1"/>
    <col min="13582" max="13582" width="4.42578125" style="4" customWidth="1"/>
    <col min="13583" max="13583" width="9.140625" style="4"/>
    <col min="13584" max="13584" width="8.42578125" style="4" customWidth="1"/>
    <col min="13585" max="13585" width="8.5703125" style="4" customWidth="1"/>
    <col min="13586" max="13586" width="11.42578125" style="4" customWidth="1"/>
    <col min="13587" max="13587" width="10.28515625" style="4" bestFit="1" customWidth="1"/>
    <col min="13588" max="13588" width="9.85546875" style="4" customWidth="1"/>
    <col min="13589" max="13589" width="11.28515625" style="4" customWidth="1"/>
    <col min="13590" max="13591" width="10.42578125" style="4" customWidth="1"/>
    <col min="13592" max="13592" width="9.140625" style="4" customWidth="1"/>
    <col min="13593" max="13593" width="11.28515625" style="4" customWidth="1"/>
    <col min="13594" max="13594" width="10.7109375" style="4" customWidth="1"/>
    <col min="13595" max="13595" width="10.140625" style="4" customWidth="1"/>
    <col min="13596" max="13596" width="11" style="4" customWidth="1"/>
    <col min="13597" max="13833" width="9.140625" style="4"/>
    <col min="13834" max="13834" width="26.42578125" style="4" bestFit="1" customWidth="1"/>
    <col min="13835" max="13835" width="21.140625" style="4" bestFit="1" customWidth="1"/>
    <col min="13836" max="13836" width="15.42578125" style="4" customWidth="1"/>
    <col min="13837" max="13837" width="13" style="4" customWidth="1"/>
    <col min="13838" max="13838" width="4.42578125" style="4" customWidth="1"/>
    <col min="13839" max="13839" width="9.140625" style="4"/>
    <col min="13840" max="13840" width="8.42578125" style="4" customWidth="1"/>
    <col min="13841" max="13841" width="8.5703125" style="4" customWidth="1"/>
    <col min="13842" max="13842" width="11.42578125" style="4" customWidth="1"/>
    <col min="13843" max="13843" width="10.28515625" style="4" bestFit="1" customWidth="1"/>
    <col min="13844" max="13844" width="9.85546875" style="4" customWidth="1"/>
    <col min="13845" max="13845" width="11.28515625" style="4" customWidth="1"/>
    <col min="13846" max="13847" width="10.42578125" style="4" customWidth="1"/>
    <col min="13848" max="13848" width="9.140625" style="4" customWidth="1"/>
    <col min="13849" max="13849" width="11.28515625" style="4" customWidth="1"/>
    <col min="13850" max="13850" width="10.7109375" style="4" customWidth="1"/>
    <col min="13851" max="13851" width="10.140625" style="4" customWidth="1"/>
    <col min="13852" max="13852" width="11" style="4" customWidth="1"/>
    <col min="13853" max="14089" width="9.140625" style="4"/>
    <col min="14090" max="14090" width="26.42578125" style="4" bestFit="1" customWidth="1"/>
    <col min="14091" max="14091" width="21.140625" style="4" bestFit="1" customWidth="1"/>
    <col min="14092" max="14092" width="15.42578125" style="4" customWidth="1"/>
    <col min="14093" max="14093" width="13" style="4" customWidth="1"/>
    <col min="14094" max="14094" width="4.42578125" style="4" customWidth="1"/>
    <col min="14095" max="14095" width="9.140625" style="4"/>
    <col min="14096" max="14096" width="8.42578125" style="4" customWidth="1"/>
    <col min="14097" max="14097" width="8.5703125" style="4" customWidth="1"/>
    <col min="14098" max="14098" width="11.42578125" style="4" customWidth="1"/>
    <col min="14099" max="14099" width="10.28515625" style="4" bestFit="1" customWidth="1"/>
    <col min="14100" max="14100" width="9.85546875" style="4" customWidth="1"/>
    <col min="14101" max="14101" width="11.28515625" style="4" customWidth="1"/>
    <col min="14102" max="14103" width="10.42578125" style="4" customWidth="1"/>
    <col min="14104" max="14104" width="9.140625" style="4" customWidth="1"/>
    <col min="14105" max="14105" width="11.28515625" style="4" customWidth="1"/>
    <col min="14106" max="14106" width="10.7109375" style="4" customWidth="1"/>
    <col min="14107" max="14107" width="10.140625" style="4" customWidth="1"/>
    <col min="14108" max="14108" width="11" style="4" customWidth="1"/>
    <col min="14109" max="14345" width="9.140625" style="4"/>
    <col min="14346" max="14346" width="26.42578125" style="4" bestFit="1" customWidth="1"/>
    <col min="14347" max="14347" width="21.140625" style="4" bestFit="1" customWidth="1"/>
    <col min="14348" max="14348" width="15.42578125" style="4" customWidth="1"/>
    <col min="14349" max="14349" width="13" style="4" customWidth="1"/>
    <col min="14350" max="14350" width="4.42578125" style="4" customWidth="1"/>
    <col min="14351" max="14351" width="9.140625" style="4"/>
    <col min="14352" max="14352" width="8.42578125" style="4" customWidth="1"/>
    <col min="14353" max="14353" width="8.5703125" style="4" customWidth="1"/>
    <col min="14354" max="14354" width="11.42578125" style="4" customWidth="1"/>
    <col min="14355" max="14355" width="10.28515625" style="4" bestFit="1" customWidth="1"/>
    <col min="14356" max="14356" width="9.85546875" style="4" customWidth="1"/>
    <col min="14357" max="14357" width="11.28515625" style="4" customWidth="1"/>
    <col min="14358" max="14359" width="10.42578125" style="4" customWidth="1"/>
    <col min="14360" max="14360" width="9.140625" style="4" customWidth="1"/>
    <col min="14361" max="14361" width="11.28515625" style="4" customWidth="1"/>
    <col min="14362" max="14362" width="10.7109375" style="4" customWidth="1"/>
    <col min="14363" max="14363" width="10.140625" style="4" customWidth="1"/>
    <col min="14364" max="14364" width="11" style="4" customWidth="1"/>
    <col min="14365" max="14601" width="9.140625" style="4"/>
    <col min="14602" max="14602" width="26.42578125" style="4" bestFit="1" customWidth="1"/>
    <col min="14603" max="14603" width="21.140625" style="4" bestFit="1" customWidth="1"/>
    <col min="14604" max="14604" width="15.42578125" style="4" customWidth="1"/>
    <col min="14605" max="14605" width="13" style="4" customWidth="1"/>
    <col min="14606" max="14606" width="4.42578125" style="4" customWidth="1"/>
    <col min="14607" max="14607" width="9.140625" style="4"/>
    <col min="14608" max="14608" width="8.42578125" style="4" customWidth="1"/>
    <col min="14609" max="14609" width="8.5703125" style="4" customWidth="1"/>
    <col min="14610" max="14610" width="11.42578125" style="4" customWidth="1"/>
    <col min="14611" max="14611" width="10.28515625" style="4" bestFit="1" customWidth="1"/>
    <col min="14612" max="14612" width="9.85546875" style="4" customWidth="1"/>
    <col min="14613" max="14613" width="11.28515625" style="4" customWidth="1"/>
    <col min="14614" max="14615" width="10.42578125" style="4" customWidth="1"/>
    <col min="14616" max="14616" width="9.140625" style="4" customWidth="1"/>
    <col min="14617" max="14617" width="11.28515625" style="4" customWidth="1"/>
    <col min="14618" max="14618" width="10.7109375" style="4" customWidth="1"/>
    <col min="14619" max="14619" width="10.140625" style="4" customWidth="1"/>
    <col min="14620" max="14620" width="11" style="4" customWidth="1"/>
    <col min="14621" max="14857" width="9.140625" style="4"/>
    <col min="14858" max="14858" width="26.42578125" style="4" bestFit="1" customWidth="1"/>
    <col min="14859" max="14859" width="21.140625" style="4" bestFit="1" customWidth="1"/>
    <col min="14860" max="14860" width="15.42578125" style="4" customWidth="1"/>
    <col min="14861" max="14861" width="13" style="4" customWidth="1"/>
    <col min="14862" max="14862" width="4.42578125" style="4" customWidth="1"/>
    <col min="14863" max="14863" width="9.140625" style="4"/>
    <col min="14864" max="14864" width="8.42578125" style="4" customWidth="1"/>
    <col min="14865" max="14865" width="8.5703125" style="4" customWidth="1"/>
    <col min="14866" max="14866" width="11.42578125" style="4" customWidth="1"/>
    <col min="14867" max="14867" width="10.28515625" style="4" bestFit="1" customWidth="1"/>
    <col min="14868" max="14868" width="9.85546875" style="4" customWidth="1"/>
    <col min="14869" max="14869" width="11.28515625" style="4" customWidth="1"/>
    <col min="14870" max="14871" width="10.42578125" style="4" customWidth="1"/>
    <col min="14872" max="14872" width="9.140625" style="4" customWidth="1"/>
    <col min="14873" max="14873" width="11.28515625" style="4" customWidth="1"/>
    <col min="14874" max="14874" width="10.7109375" style="4" customWidth="1"/>
    <col min="14875" max="14875" width="10.140625" style="4" customWidth="1"/>
    <col min="14876" max="14876" width="11" style="4" customWidth="1"/>
    <col min="14877" max="15113" width="9.140625" style="4"/>
    <col min="15114" max="15114" width="26.42578125" style="4" bestFit="1" customWidth="1"/>
    <col min="15115" max="15115" width="21.140625" style="4" bestFit="1" customWidth="1"/>
    <col min="15116" max="15116" width="15.42578125" style="4" customWidth="1"/>
    <col min="15117" max="15117" width="13" style="4" customWidth="1"/>
    <col min="15118" max="15118" width="4.42578125" style="4" customWidth="1"/>
    <col min="15119" max="15119" width="9.140625" style="4"/>
    <col min="15120" max="15120" width="8.42578125" style="4" customWidth="1"/>
    <col min="15121" max="15121" width="8.5703125" style="4" customWidth="1"/>
    <col min="15122" max="15122" width="11.42578125" style="4" customWidth="1"/>
    <col min="15123" max="15123" width="10.28515625" style="4" bestFit="1" customWidth="1"/>
    <col min="15124" max="15124" width="9.85546875" style="4" customWidth="1"/>
    <col min="15125" max="15125" width="11.28515625" style="4" customWidth="1"/>
    <col min="15126" max="15127" width="10.42578125" style="4" customWidth="1"/>
    <col min="15128" max="15128" width="9.140625" style="4" customWidth="1"/>
    <col min="15129" max="15129" width="11.28515625" style="4" customWidth="1"/>
    <col min="15130" max="15130" width="10.7109375" style="4" customWidth="1"/>
    <col min="15131" max="15131" width="10.140625" style="4" customWidth="1"/>
    <col min="15132" max="15132" width="11" style="4" customWidth="1"/>
    <col min="15133" max="15369" width="9.140625" style="4"/>
    <col min="15370" max="15370" width="26.42578125" style="4" bestFit="1" customWidth="1"/>
    <col min="15371" max="15371" width="21.140625" style="4" bestFit="1" customWidth="1"/>
    <col min="15372" max="15372" width="15.42578125" style="4" customWidth="1"/>
    <col min="15373" max="15373" width="13" style="4" customWidth="1"/>
    <col min="15374" max="15374" width="4.42578125" style="4" customWidth="1"/>
    <col min="15375" max="15375" width="9.140625" style="4"/>
    <col min="15376" max="15376" width="8.42578125" style="4" customWidth="1"/>
    <col min="15377" max="15377" width="8.5703125" style="4" customWidth="1"/>
    <col min="15378" max="15378" width="11.42578125" style="4" customWidth="1"/>
    <col min="15379" max="15379" width="10.28515625" style="4" bestFit="1" customWidth="1"/>
    <col min="15380" max="15380" width="9.85546875" style="4" customWidth="1"/>
    <col min="15381" max="15381" width="11.28515625" style="4" customWidth="1"/>
    <col min="15382" max="15383" width="10.42578125" style="4" customWidth="1"/>
    <col min="15384" max="15384" width="9.140625" style="4" customWidth="1"/>
    <col min="15385" max="15385" width="11.28515625" style="4" customWidth="1"/>
    <col min="15386" max="15386" width="10.7109375" style="4" customWidth="1"/>
    <col min="15387" max="15387" width="10.140625" style="4" customWidth="1"/>
    <col min="15388" max="15388" width="11" style="4" customWidth="1"/>
    <col min="15389" max="15625" width="9.140625" style="4"/>
    <col min="15626" max="15626" width="26.42578125" style="4" bestFit="1" customWidth="1"/>
    <col min="15627" max="15627" width="21.140625" style="4" bestFit="1" customWidth="1"/>
    <col min="15628" max="15628" width="15.42578125" style="4" customWidth="1"/>
    <col min="15629" max="15629" width="13" style="4" customWidth="1"/>
    <col min="15630" max="15630" width="4.42578125" style="4" customWidth="1"/>
    <col min="15631" max="15631" width="9.140625" style="4"/>
    <col min="15632" max="15632" width="8.42578125" style="4" customWidth="1"/>
    <col min="15633" max="15633" width="8.5703125" style="4" customWidth="1"/>
    <col min="15634" max="15634" width="11.42578125" style="4" customWidth="1"/>
    <col min="15635" max="15635" width="10.28515625" style="4" bestFit="1" customWidth="1"/>
    <col min="15636" max="15636" width="9.85546875" style="4" customWidth="1"/>
    <col min="15637" max="15637" width="11.28515625" style="4" customWidth="1"/>
    <col min="15638" max="15639" width="10.42578125" style="4" customWidth="1"/>
    <col min="15640" max="15640" width="9.140625" style="4" customWidth="1"/>
    <col min="15641" max="15641" width="11.28515625" style="4" customWidth="1"/>
    <col min="15642" max="15642" width="10.7109375" style="4" customWidth="1"/>
    <col min="15643" max="15643" width="10.140625" style="4" customWidth="1"/>
    <col min="15644" max="15644" width="11" style="4" customWidth="1"/>
    <col min="15645" max="15881" width="9.140625" style="4"/>
    <col min="15882" max="15882" width="26.42578125" style="4" bestFit="1" customWidth="1"/>
    <col min="15883" max="15883" width="21.140625" style="4" bestFit="1" customWidth="1"/>
    <col min="15884" max="15884" width="15.42578125" style="4" customWidth="1"/>
    <col min="15885" max="15885" width="13" style="4" customWidth="1"/>
    <col min="15886" max="15886" width="4.42578125" style="4" customWidth="1"/>
    <col min="15887" max="15887" width="9.140625" style="4"/>
    <col min="15888" max="15888" width="8.42578125" style="4" customWidth="1"/>
    <col min="15889" max="15889" width="8.5703125" style="4" customWidth="1"/>
    <col min="15890" max="15890" width="11.42578125" style="4" customWidth="1"/>
    <col min="15891" max="15891" width="10.28515625" style="4" bestFit="1" customWidth="1"/>
    <col min="15892" max="15892" width="9.85546875" style="4" customWidth="1"/>
    <col min="15893" max="15893" width="11.28515625" style="4" customWidth="1"/>
    <col min="15894" max="15895" width="10.42578125" style="4" customWidth="1"/>
    <col min="15896" max="15896" width="9.140625" style="4" customWidth="1"/>
    <col min="15897" max="15897" width="11.28515625" style="4" customWidth="1"/>
    <col min="15898" max="15898" width="10.7109375" style="4" customWidth="1"/>
    <col min="15899" max="15899" width="10.140625" style="4" customWidth="1"/>
    <col min="15900" max="15900" width="11" style="4" customWidth="1"/>
    <col min="15901" max="16137" width="9.140625" style="4"/>
    <col min="16138" max="16138" width="26.42578125" style="4" bestFit="1" customWidth="1"/>
    <col min="16139" max="16139" width="21.140625" style="4" bestFit="1" customWidth="1"/>
    <col min="16140" max="16140" width="15.42578125" style="4" customWidth="1"/>
    <col min="16141" max="16141" width="13" style="4" customWidth="1"/>
    <col min="16142" max="16142" width="4.42578125" style="4" customWidth="1"/>
    <col min="16143" max="16143" width="9.140625" style="4"/>
    <col min="16144" max="16144" width="8.42578125" style="4" customWidth="1"/>
    <col min="16145" max="16145" width="8.5703125" style="4" customWidth="1"/>
    <col min="16146" max="16146" width="11.42578125" style="4" customWidth="1"/>
    <col min="16147" max="16147" width="10.28515625" style="4" bestFit="1" customWidth="1"/>
    <col min="16148" max="16148" width="9.85546875" style="4" customWidth="1"/>
    <col min="16149" max="16149" width="11.28515625" style="4" customWidth="1"/>
    <col min="16150" max="16151" width="10.42578125" style="4" customWidth="1"/>
    <col min="16152" max="16152" width="9.140625" style="4" customWidth="1"/>
    <col min="16153" max="16153" width="11.28515625" style="4" customWidth="1"/>
    <col min="16154" max="16154" width="10.7109375" style="4" customWidth="1"/>
    <col min="16155" max="16155" width="10.140625" style="4" customWidth="1"/>
    <col min="16156" max="16156" width="11" style="4" customWidth="1"/>
    <col min="16157" max="16384" width="9.140625" style="4"/>
  </cols>
  <sheetData>
    <row r="1" spans="1:22" ht="18" customHeight="1" x14ac:dyDescent="0.25"/>
    <row r="2" spans="1:22" ht="25.5" x14ac:dyDescent="0.25">
      <c r="A2" s="4"/>
      <c r="B2" s="7" t="s">
        <v>20</v>
      </c>
      <c r="C2" s="7"/>
      <c r="E2" s="7" t="s">
        <v>22</v>
      </c>
    </row>
    <row r="3" spans="1:22" ht="15" customHeight="1" x14ac:dyDescent="0.25">
      <c r="A3" s="4"/>
      <c r="Q3" s="4"/>
      <c r="R3" s="4"/>
      <c r="S3" s="4"/>
      <c r="T3" s="4"/>
      <c r="U3" s="4"/>
      <c r="V3" s="4"/>
    </row>
    <row r="4" spans="1:22" ht="21" x14ac:dyDescent="0.25">
      <c r="A4" s="4"/>
      <c r="B4" s="50" t="s">
        <v>52</v>
      </c>
      <c r="Q4" s="4"/>
      <c r="R4" s="4"/>
      <c r="S4" s="4"/>
      <c r="T4" s="4"/>
      <c r="U4" s="4"/>
      <c r="V4" s="4"/>
    </row>
    <row r="5" spans="1:22" ht="27" customHeight="1" x14ac:dyDescent="0.25">
      <c r="A5" s="4"/>
      <c r="B5" s="50"/>
      <c r="Q5" s="4"/>
      <c r="R5" s="4"/>
      <c r="S5" s="4"/>
      <c r="T5" s="4"/>
      <c r="U5" s="4"/>
      <c r="V5" s="4"/>
    </row>
    <row r="6" spans="1:22" ht="20.25" x14ac:dyDescent="0.25">
      <c r="A6" s="4"/>
      <c r="B6" s="29" t="s">
        <v>23</v>
      </c>
      <c r="D6" s="95" t="s">
        <v>34</v>
      </c>
      <c r="E6" s="95"/>
      <c r="F6" s="95"/>
      <c r="G6" s="95"/>
      <c r="H6" s="95"/>
      <c r="Q6" s="4"/>
      <c r="R6" s="4"/>
      <c r="S6" s="4"/>
      <c r="T6" s="4"/>
      <c r="U6" s="4"/>
      <c r="V6" s="4"/>
    </row>
    <row r="7" spans="1:22" ht="21.75" x14ac:dyDescent="0.25">
      <c r="A7" s="4"/>
      <c r="B7" s="29" t="s">
        <v>24</v>
      </c>
      <c r="C7" s="29"/>
      <c r="D7" s="60" t="s">
        <v>27</v>
      </c>
      <c r="E7" s="30"/>
      <c r="F7" s="60" t="s">
        <v>26</v>
      </c>
      <c r="G7" s="30"/>
      <c r="H7" s="60" t="s">
        <v>25</v>
      </c>
      <c r="Q7" s="4"/>
      <c r="R7" s="4"/>
      <c r="S7" s="4"/>
      <c r="T7" s="4"/>
      <c r="U7" s="4"/>
      <c r="V7" s="4"/>
    </row>
    <row r="8" spans="1:22" x14ac:dyDescent="0.25">
      <c r="A8" s="4"/>
      <c r="D8" s="5"/>
      <c r="E8" s="5"/>
      <c r="F8" s="5"/>
      <c r="G8" s="5"/>
      <c r="H8" s="5"/>
      <c r="Q8" s="4"/>
      <c r="R8" s="4"/>
      <c r="S8" s="4"/>
      <c r="T8" s="4"/>
      <c r="U8" s="4"/>
      <c r="V8" s="4"/>
    </row>
    <row r="9" spans="1:22" x14ac:dyDescent="0.25">
      <c r="A9" s="4"/>
      <c r="B9" s="8" t="s">
        <v>28</v>
      </c>
      <c r="C9" s="8"/>
      <c r="D9" s="27">
        <f>100</f>
        <v>100</v>
      </c>
      <c r="E9" s="22" t="s">
        <v>0</v>
      </c>
      <c r="F9" s="31"/>
      <c r="G9" s="5"/>
      <c r="H9" s="32"/>
      <c r="I9" s="22"/>
      <c r="J9" s="8"/>
      <c r="R9" s="4"/>
      <c r="S9" s="4"/>
      <c r="T9" s="4"/>
      <c r="U9" s="4"/>
      <c r="V9" s="4"/>
    </row>
    <row r="10" spans="1:22" ht="7.5" customHeight="1" x14ac:dyDescent="0.25">
      <c r="A10" s="4"/>
      <c r="B10" s="8"/>
      <c r="C10" s="8"/>
      <c r="D10" s="33"/>
      <c r="E10" s="5"/>
      <c r="F10" s="31"/>
      <c r="G10" s="5"/>
      <c r="H10" s="32"/>
      <c r="I10" s="22"/>
      <c r="J10" s="8"/>
      <c r="R10" s="4"/>
      <c r="S10" s="4"/>
      <c r="T10" s="4"/>
      <c r="U10" s="4"/>
      <c r="V10" s="4"/>
    </row>
    <row r="11" spans="1:22" x14ac:dyDescent="0.25">
      <c r="A11" s="4"/>
      <c r="B11" s="8" t="s">
        <v>29</v>
      </c>
      <c r="C11" s="8"/>
      <c r="D11" s="33"/>
      <c r="E11" s="5"/>
      <c r="F11" s="56">
        <f>100</f>
        <v>100</v>
      </c>
      <c r="G11" s="22" t="s">
        <v>0</v>
      </c>
      <c r="H11" s="32"/>
      <c r="I11" s="22"/>
      <c r="J11" s="8"/>
      <c r="R11" s="4"/>
      <c r="S11" s="4"/>
      <c r="T11" s="4"/>
      <c r="U11" s="4"/>
      <c r="V11" s="4"/>
    </row>
    <row r="12" spans="1:22" ht="7.5" customHeight="1" x14ac:dyDescent="0.25">
      <c r="A12" s="4"/>
      <c r="B12" s="8"/>
      <c r="C12" s="8"/>
      <c r="D12" s="33"/>
      <c r="E12" s="5"/>
      <c r="F12" s="31"/>
      <c r="G12" s="5"/>
      <c r="H12" s="32"/>
      <c r="I12" s="22"/>
      <c r="J12" s="8"/>
      <c r="R12" s="4"/>
      <c r="S12" s="4"/>
      <c r="T12" s="4"/>
      <c r="U12" s="4"/>
      <c r="V12" s="4"/>
    </row>
    <row r="13" spans="1:22" x14ac:dyDescent="0.25">
      <c r="A13" s="4"/>
      <c r="B13" s="8" t="s">
        <v>5</v>
      </c>
      <c r="C13" s="8"/>
      <c r="D13" s="5"/>
      <c r="E13" s="5"/>
      <c r="F13" s="5"/>
      <c r="G13" s="5"/>
      <c r="H13" s="56">
        <f>10</f>
        <v>10</v>
      </c>
      <c r="I13" s="22" t="s">
        <v>0</v>
      </c>
      <c r="N13" s="8"/>
      <c r="O13" s="4"/>
      <c r="P13" s="4"/>
      <c r="R13" s="4"/>
      <c r="S13" s="4"/>
      <c r="T13" s="4"/>
      <c r="U13" s="4"/>
      <c r="V13" s="4"/>
    </row>
    <row r="14" spans="1:22" ht="30" customHeight="1" thickBot="1" x14ac:dyDescent="0.3">
      <c r="A14" s="4"/>
      <c r="D14" s="5"/>
      <c r="E14" s="5"/>
      <c r="F14" s="5"/>
      <c r="G14" s="5"/>
      <c r="H14" s="5"/>
      <c r="I14" s="24"/>
      <c r="N14" s="8"/>
      <c r="O14" s="4"/>
      <c r="P14" s="4"/>
      <c r="R14" s="4"/>
      <c r="S14" s="4"/>
      <c r="T14" s="4"/>
      <c r="U14" s="4"/>
      <c r="V14" s="4"/>
    </row>
    <row r="15" spans="1:22" ht="20.100000000000001" customHeight="1" thickBot="1" x14ac:dyDescent="0.3">
      <c r="A15" s="4"/>
      <c r="B15" s="52" t="s">
        <v>13</v>
      </c>
      <c r="C15" s="52"/>
      <c r="D15" s="55">
        <f>IF(D9&gt;1000, "Out of Range", IF(D9&gt;499, 280, IF(D9&gt;250, 210, IF(D9&gt;99, 140,"Out of Range"))))</f>
        <v>140</v>
      </c>
      <c r="E15" s="54"/>
      <c r="F15" s="55">
        <f>IF(F11&gt;4000,"Out of Range",IF(F11&gt;2000,1400,IF(F11&gt;500,700,IF(F11&gt;250,350,IF(F11&gt;99,140,"Out of Range")))))</f>
        <v>140</v>
      </c>
      <c r="G15" s="54"/>
      <c r="H15" s="55">
        <f>IF(H13&gt;400,"Out of Range",IF(H13&gt;200,1400,IF(H13&gt;50,700,IF(H13&gt;9,350,"Out of Range"))))</f>
        <v>350</v>
      </c>
      <c r="I15" s="57" t="s">
        <v>30</v>
      </c>
      <c r="N15" s="4"/>
      <c r="O15" s="4"/>
      <c r="P15" s="4"/>
      <c r="Q15" s="4"/>
      <c r="R15" s="4"/>
      <c r="S15" s="4"/>
      <c r="T15" s="4"/>
      <c r="U15" s="4"/>
      <c r="V15" s="4"/>
    </row>
    <row r="16" spans="1:22" ht="9.9499999999999993" customHeight="1" thickBot="1" x14ac:dyDescent="0.3">
      <c r="A16" s="4"/>
      <c r="Q16" s="4"/>
      <c r="R16" s="4"/>
      <c r="S16" s="4"/>
      <c r="T16" s="4"/>
      <c r="U16" s="4"/>
      <c r="V16" s="4"/>
    </row>
    <row r="17" spans="1:22" ht="20.100000000000001" customHeight="1" thickBot="1" x14ac:dyDescent="0.3">
      <c r="B17" s="44" t="s">
        <v>33</v>
      </c>
      <c r="C17" s="3"/>
      <c r="D17" s="98">
        <v>1.5</v>
      </c>
      <c r="E17" s="99"/>
      <c r="F17" s="99"/>
      <c r="G17" s="96" t="s">
        <v>31</v>
      </c>
      <c r="H17" s="97"/>
      <c r="I17" s="18"/>
      <c r="J17" s="34"/>
      <c r="O17" s="17"/>
      <c r="U17" s="4"/>
      <c r="V17" s="4"/>
    </row>
    <row r="18" spans="1:22" ht="9.9499999999999993" customHeight="1" thickBot="1" x14ac:dyDescent="0.3">
      <c r="B18" s="36"/>
      <c r="C18" s="34"/>
      <c r="D18" s="35"/>
      <c r="E18" s="34"/>
      <c r="F18" s="76"/>
      <c r="G18" s="77"/>
      <c r="H18" s="78"/>
      <c r="I18" s="18"/>
      <c r="J18" s="34"/>
      <c r="O18" s="17"/>
      <c r="U18" s="4"/>
      <c r="V18" s="4"/>
    </row>
    <row r="19" spans="1:22" ht="20.100000000000001" customHeight="1" thickBot="1" x14ac:dyDescent="0.3">
      <c r="B19" s="61" t="s">
        <v>32</v>
      </c>
      <c r="C19" s="68"/>
      <c r="D19" s="72">
        <f>ROUNDDOWN(($D$17*1000)/D15,2)</f>
        <v>10.71</v>
      </c>
      <c r="E19" s="69"/>
      <c r="F19" s="73">
        <f>ROUNDDOWN(($D$17*1000)/F15,2)</f>
        <v>10.71</v>
      </c>
      <c r="G19" s="69"/>
      <c r="H19" s="73">
        <f>ROUNDDOWN(($D$17*1000)/H15,2)</f>
        <v>4.28</v>
      </c>
      <c r="I19" s="18"/>
      <c r="J19" s="18"/>
    </row>
    <row r="20" spans="1:22" ht="30" customHeight="1" thickBot="1" x14ac:dyDescent="0.3">
      <c r="E20" s="35"/>
    </row>
    <row r="21" spans="1:22" ht="20.100000000000001" customHeight="1" x14ac:dyDescent="0.25">
      <c r="B21" s="38" t="s">
        <v>7</v>
      </c>
      <c r="C21" s="36"/>
      <c r="D21" s="41">
        <f>ROUNDDOWN((8*D19),0)</f>
        <v>85</v>
      </c>
      <c r="E21" s="35"/>
      <c r="F21" s="41">
        <f>ROUNDDOWN((8*F19),0)</f>
        <v>85</v>
      </c>
      <c r="G21" s="37"/>
      <c r="H21" s="41">
        <f>ROUNDDOWN((8*H19),0)</f>
        <v>34</v>
      </c>
      <c r="I21" s="37"/>
      <c r="J21" s="37"/>
      <c r="L21" s="94"/>
    </row>
    <row r="22" spans="1:22" ht="20.100000000000001" customHeight="1" x14ac:dyDescent="0.25">
      <c r="B22" s="39" t="s">
        <v>53</v>
      </c>
      <c r="C22" s="36"/>
      <c r="D22" s="42">
        <f>D21*24</f>
        <v>2040</v>
      </c>
      <c r="E22" s="35"/>
      <c r="F22" s="42">
        <f>F21*24</f>
        <v>2040</v>
      </c>
      <c r="G22" s="37"/>
      <c r="H22" s="42">
        <f>H21*24</f>
        <v>816</v>
      </c>
      <c r="I22" s="37"/>
      <c r="J22" s="37"/>
      <c r="L22" s="94"/>
    </row>
    <row r="23" spans="1:22" ht="20.100000000000001" customHeight="1" thickBot="1" x14ac:dyDescent="0.3">
      <c r="B23" s="40" t="s">
        <v>54</v>
      </c>
      <c r="C23" s="36"/>
      <c r="D23" s="43">
        <f>D21*12</f>
        <v>1020</v>
      </c>
      <c r="E23" s="35"/>
      <c r="F23" s="43">
        <f>F21*12</f>
        <v>1020</v>
      </c>
      <c r="G23" s="37"/>
      <c r="H23" s="43">
        <f>H21*12</f>
        <v>408</v>
      </c>
      <c r="I23" s="37"/>
      <c r="J23" s="37"/>
      <c r="L23" s="94"/>
    </row>
    <row r="24" spans="1:22" ht="20.100000000000001" customHeight="1" x14ac:dyDescent="0.25">
      <c r="E24" s="35"/>
    </row>
    <row r="25" spans="1:22" x14ac:dyDescent="0.25">
      <c r="B25" s="8"/>
      <c r="C25" s="8"/>
      <c r="L25" s="19"/>
    </row>
    <row r="26" spans="1:22" ht="8.25" customHeight="1" x14ac:dyDescent="0.25">
      <c r="B26" s="8"/>
      <c r="C26" s="8"/>
      <c r="L26" s="19"/>
    </row>
    <row r="27" spans="1:22" x14ac:dyDescent="0.25">
      <c r="A27" s="20"/>
      <c r="K27" s="4"/>
      <c r="L27" s="19"/>
    </row>
    <row r="28" spans="1:22" x14ac:dyDescent="0.25">
      <c r="A28" s="20"/>
      <c r="K28" s="4"/>
      <c r="L28" s="19"/>
    </row>
    <row r="29" spans="1:22" x14ac:dyDescent="0.25">
      <c r="A29" s="20"/>
      <c r="K29" s="4"/>
      <c r="L29" s="19"/>
      <c r="M29" s="4"/>
      <c r="N29" s="4"/>
      <c r="O29" s="4"/>
      <c r="P29" s="4"/>
      <c r="Q29" s="4"/>
      <c r="R29" s="4"/>
      <c r="S29" s="4"/>
      <c r="T29" s="4"/>
      <c r="U29" s="4"/>
      <c r="V29" s="4"/>
    </row>
    <row r="30" spans="1:22" x14ac:dyDescent="0.25">
      <c r="A30" s="20"/>
      <c r="K30" s="4"/>
      <c r="L30" s="19"/>
      <c r="M30" s="4"/>
      <c r="N30" s="4"/>
      <c r="O30" s="4"/>
      <c r="P30" s="4"/>
      <c r="Q30" s="4"/>
      <c r="R30" s="4"/>
      <c r="S30" s="4"/>
      <c r="T30" s="4"/>
      <c r="U30" s="4"/>
      <c r="V30" s="4"/>
    </row>
    <row r="31" spans="1:22" x14ac:dyDescent="0.25">
      <c r="A31" s="20"/>
      <c r="K31" s="4"/>
      <c r="L31" s="19"/>
      <c r="M31" s="4"/>
      <c r="N31" s="4"/>
      <c r="O31" s="4"/>
      <c r="P31" s="4"/>
      <c r="Q31" s="4"/>
      <c r="R31" s="4"/>
      <c r="S31" s="4"/>
      <c r="T31" s="4"/>
      <c r="U31" s="4"/>
      <c r="V31" s="4"/>
    </row>
    <row r="32" spans="1:22" x14ac:dyDescent="0.25">
      <c r="A32" s="20"/>
      <c r="K32" s="4"/>
      <c r="L32" s="19"/>
      <c r="M32" s="4"/>
      <c r="N32" s="4"/>
      <c r="O32" s="4"/>
      <c r="P32" s="4"/>
      <c r="Q32" s="4"/>
      <c r="R32" s="4"/>
      <c r="S32" s="4"/>
      <c r="T32" s="4"/>
      <c r="U32" s="4"/>
      <c r="V32" s="4"/>
    </row>
    <row r="33" spans="1:22" x14ac:dyDescent="0.25">
      <c r="A33" s="20"/>
      <c r="K33" s="4"/>
      <c r="L33" s="19"/>
      <c r="M33" s="4"/>
      <c r="N33" s="4"/>
      <c r="O33" s="4"/>
      <c r="P33" s="4"/>
      <c r="Q33" s="4"/>
      <c r="R33" s="4"/>
      <c r="S33" s="4"/>
      <c r="T33" s="4"/>
      <c r="U33" s="4"/>
      <c r="V33" s="4"/>
    </row>
    <row r="34" spans="1:22" x14ac:dyDescent="0.25">
      <c r="A34" s="20"/>
      <c r="K34" s="4"/>
      <c r="L34" s="19"/>
      <c r="M34" s="4"/>
      <c r="N34" s="4"/>
      <c r="O34" s="4"/>
      <c r="P34" s="4"/>
      <c r="Q34" s="4"/>
      <c r="R34" s="4"/>
      <c r="S34" s="4"/>
      <c r="T34" s="4"/>
      <c r="U34" s="4"/>
      <c r="V34" s="4"/>
    </row>
    <row r="35" spans="1:22" x14ac:dyDescent="0.25">
      <c r="A35" s="20"/>
      <c r="K35" s="4"/>
      <c r="L35" s="19"/>
      <c r="M35" s="4"/>
      <c r="N35" s="4"/>
      <c r="O35" s="4"/>
      <c r="P35" s="4"/>
      <c r="Q35" s="4"/>
      <c r="R35" s="4"/>
      <c r="S35" s="4"/>
      <c r="T35" s="4"/>
      <c r="U35" s="4"/>
      <c r="V35" s="4"/>
    </row>
    <row r="36" spans="1:22" x14ac:dyDescent="0.25">
      <c r="A36" s="20"/>
      <c r="K36" s="4"/>
      <c r="L36" s="19"/>
      <c r="M36" s="4"/>
      <c r="N36" s="4"/>
      <c r="O36" s="4"/>
      <c r="P36" s="4"/>
      <c r="Q36" s="4"/>
      <c r="R36" s="4"/>
      <c r="S36" s="4"/>
      <c r="T36" s="4"/>
      <c r="U36" s="4"/>
      <c r="V36" s="4"/>
    </row>
    <row r="37" spans="1:22" x14ac:dyDescent="0.25">
      <c r="A37" s="20"/>
      <c r="L37" s="19"/>
      <c r="M37" s="4"/>
      <c r="N37" s="4"/>
      <c r="O37" s="4"/>
      <c r="P37" s="4"/>
      <c r="Q37" s="4"/>
      <c r="R37" s="4"/>
      <c r="S37" s="4"/>
      <c r="T37" s="4"/>
      <c r="U37" s="4"/>
      <c r="V37" s="4"/>
    </row>
    <row r="38" spans="1:22" x14ac:dyDescent="0.25">
      <c r="A38" s="20"/>
      <c r="L38" s="19"/>
      <c r="M38" s="4"/>
      <c r="N38" s="4"/>
      <c r="O38" s="4"/>
      <c r="P38" s="4"/>
      <c r="Q38" s="4"/>
      <c r="R38" s="4"/>
      <c r="S38" s="4"/>
      <c r="T38" s="4"/>
      <c r="U38" s="4"/>
      <c r="V38" s="4"/>
    </row>
    <row r="39" spans="1:22" x14ac:dyDescent="0.25">
      <c r="A39" s="20"/>
      <c r="L39" s="19"/>
      <c r="M39" s="4"/>
      <c r="N39" s="4"/>
      <c r="O39" s="4"/>
      <c r="P39" s="4"/>
      <c r="Q39" s="4"/>
      <c r="R39" s="4"/>
      <c r="S39" s="4"/>
      <c r="T39" s="4"/>
      <c r="U39" s="4"/>
      <c r="V39" s="4"/>
    </row>
    <row r="40" spans="1:22" x14ac:dyDescent="0.25">
      <c r="A40" s="20"/>
      <c r="L40" s="19"/>
      <c r="M40" s="4"/>
      <c r="N40" s="4"/>
      <c r="O40" s="4"/>
      <c r="P40" s="4"/>
      <c r="Q40" s="4"/>
      <c r="R40" s="4"/>
      <c r="S40" s="4"/>
      <c r="T40" s="4"/>
      <c r="U40" s="4"/>
      <c r="V40" s="4"/>
    </row>
    <row r="41" spans="1:22" x14ac:dyDescent="0.25">
      <c r="A41" s="20"/>
      <c r="L41" s="19"/>
      <c r="M41" s="4"/>
      <c r="N41" s="4"/>
      <c r="O41" s="4"/>
      <c r="P41" s="4"/>
      <c r="Q41" s="4"/>
      <c r="R41" s="4"/>
      <c r="S41" s="4"/>
      <c r="T41" s="4"/>
      <c r="U41" s="4"/>
      <c r="V41" s="4"/>
    </row>
    <row r="42" spans="1:22" x14ac:dyDescent="0.25">
      <c r="A42" s="20"/>
      <c r="L42" s="19"/>
      <c r="M42" s="4"/>
      <c r="N42" s="4"/>
      <c r="O42" s="4"/>
      <c r="P42" s="4"/>
      <c r="Q42" s="4"/>
      <c r="R42" s="4"/>
      <c r="S42" s="4"/>
      <c r="T42" s="4"/>
      <c r="U42" s="4"/>
      <c r="V42" s="4"/>
    </row>
    <row r="43" spans="1:22" x14ac:dyDescent="0.25">
      <c r="L43" s="19"/>
      <c r="M43" s="4"/>
      <c r="N43" s="4"/>
      <c r="O43" s="4"/>
      <c r="P43" s="4"/>
      <c r="Q43" s="4"/>
      <c r="R43" s="4"/>
      <c r="S43" s="4"/>
      <c r="T43" s="4"/>
      <c r="U43" s="4"/>
      <c r="V43" s="4"/>
    </row>
    <row r="44" spans="1:22" x14ac:dyDescent="0.25">
      <c r="A44" s="20"/>
      <c r="M44" s="4"/>
      <c r="N44" s="4"/>
      <c r="O44" s="4"/>
      <c r="P44" s="4"/>
      <c r="Q44" s="4"/>
      <c r="R44" s="4"/>
      <c r="S44" s="4"/>
      <c r="T44" s="4"/>
      <c r="U44" s="4"/>
      <c r="V44" s="4"/>
    </row>
  </sheetData>
  <mergeCells count="4">
    <mergeCell ref="L21:L23"/>
    <mergeCell ref="D6:H6"/>
    <mergeCell ref="G17:H17"/>
    <mergeCell ref="D17:F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DNA Library Prep</vt:lpstr>
      <vt:lpstr>RNA Library Prep</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Maryke Appel</dc:creator>
  <cp:lastModifiedBy>Maryke Appel</cp:lastModifiedBy>
  <dcterms:created xsi:type="dcterms:W3CDTF">2013-03-26T06:37:19Z</dcterms:created>
  <dcterms:modified xsi:type="dcterms:W3CDTF">2016-05-09T19:39:53Z</dcterms:modified>
</cp:coreProperties>
</file>