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0.xml" ContentType="application/vnd.openxmlformats-officedocument.spreadsheetml.table+xml"/>
  <Override PartName="/xl/queryTables/queryTable4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6.xml" ContentType="application/vnd.openxmlformats-officedocument.spreadsheetml.queryTable+xml"/>
  <Override PartName="/xl/tables/table16.xml" ContentType="application/vnd.openxmlformats-officedocument.spreadsheetml.table+xml"/>
  <Override PartName="/xl/queryTables/queryTable7.xml" ContentType="application/vnd.openxmlformats-officedocument.spreadsheetml.query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queryTables/queryTable8.xml" ContentType="application/vnd.openxmlformats-officedocument.spreadsheetml.query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queryTables/queryTable9.xml" ContentType="application/vnd.openxmlformats-officedocument.spreadsheetml.query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10.xml" ContentType="application/vnd.openxmlformats-officedocument.spreadsheetml.query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queryTables/queryTable11.xml" ContentType="application/vnd.openxmlformats-officedocument.spreadsheetml.query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queryTables/queryTable12.xml" ContentType="application/vnd.openxmlformats-officedocument.spreadsheetml.query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queryTables/queryTable13.xml" ContentType="application/vnd.openxmlformats-officedocument.spreadsheetml.query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queryTables/queryTable14.xml" ContentType="application/vnd.openxmlformats-officedocument.spreadsheetml.query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queryTables/queryTable15.xml" ContentType="application/vnd.openxmlformats-officedocument.spreadsheetml.query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queryTables/queryTable16.xml" ContentType="application/vnd.openxmlformats-officedocument.spreadsheetml.query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queryTables/queryTable17.xml" ContentType="application/vnd.openxmlformats-officedocument.spreadsheetml.query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queryTables/queryTable18.xml" ContentType="application/vnd.openxmlformats-officedocument.spreadsheetml.query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queryTables/queryTable19.xml" ContentType="application/vnd.openxmlformats-officedocument.spreadsheetml.query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queryTables/queryTable20.xml" ContentType="application/vnd.openxmlformats-officedocument.spreadsheetml.query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queryTables/queryTable21.xml" ContentType="application/vnd.openxmlformats-officedocument.spreadsheetml.query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queryTables/queryTable22.xml" ContentType="application/vnd.openxmlformats-officedocument.spreadsheetml.query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queryTables/queryTable23.xml" ContentType="application/vnd.openxmlformats-officedocument.spreadsheetml.query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queryTables/queryTable24.xml" ContentType="application/vnd.openxmlformats-officedocument.spreadsheetml.query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queryTables/queryTable25.xml" ContentType="application/vnd.openxmlformats-officedocument.spreadsheetml.query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queryTables/queryTable26.xml" ContentType="application/vnd.openxmlformats-officedocument.spreadsheetml.query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queryTables/queryTable27.xml" ContentType="application/vnd.openxmlformats-officedocument.spreadsheetml.query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queryTables/queryTable28.xml" ContentType="application/vnd.openxmlformats-officedocument.spreadsheetml.queryTable+xml"/>
  <Override PartName="/xl/tables/table5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r\MATLAB Drive\Top Model - Master\Simulation Data\"/>
    </mc:Choice>
  </mc:AlternateContent>
  <xr:revisionPtr revIDLastSave="0" documentId="13_ncr:1_{F0679D84-1F16-470D-B058-A7FCAF962850}" xr6:coauthVersionLast="47" xr6:coauthVersionMax="47" xr10:uidLastSave="{00000000-0000-0000-0000-000000000000}"/>
  <bookViews>
    <workbookView xWindow="-120" yWindow="-120" windowWidth="29040" windowHeight="15840" tabRatio="786" firstSheet="3" activeTab="17" xr2:uid="{12FD8680-1E05-4D0F-A4E3-1A15F82B2409}"/>
  </bookViews>
  <sheets>
    <sheet name="Voltage Charts" sheetId="45" r:id="rId1"/>
    <sheet name="Peak Power" sheetId="52" r:id="rId2"/>
    <sheet name="Continuous Power (30C - 1500W)" sheetId="54" r:id="rId3"/>
    <sheet name="340V" sheetId="44" r:id="rId4"/>
    <sheet name="330V" sheetId="43" r:id="rId5"/>
    <sheet name="320V" sheetId="42" r:id="rId6"/>
    <sheet name="310V" sheetId="4" r:id="rId7"/>
    <sheet name="300V" sheetId="15" r:id="rId8"/>
    <sheet name="290V" sheetId="16" r:id="rId9"/>
    <sheet name="280V" sheetId="17" r:id="rId10"/>
    <sheet name="270V" sheetId="19" r:id="rId11"/>
    <sheet name="260V" sheetId="20" r:id="rId12"/>
    <sheet name="250V" sheetId="21" r:id="rId13"/>
    <sheet name="240V" sheetId="22" r:id="rId14"/>
    <sheet name="230V" sheetId="23" r:id="rId15"/>
    <sheet name="220V" sheetId="24" r:id="rId16"/>
    <sheet name="210V" sheetId="25" r:id="rId17"/>
    <sheet name="190V" sheetId="27" r:id="rId18"/>
    <sheet name="180V" sheetId="28" r:id="rId19"/>
    <sheet name="170V" sheetId="29" r:id="rId20"/>
    <sheet name="160V" sheetId="30" r:id="rId21"/>
    <sheet name="150V" sheetId="31" r:id="rId22"/>
    <sheet name="140V" sheetId="32" r:id="rId23"/>
    <sheet name="130V" sheetId="33" r:id="rId24"/>
    <sheet name="120V" sheetId="34" r:id="rId25"/>
    <sheet name="110V" sheetId="35" r:id="rId26"/>
    <sheet name="100V" sheetId="36" r:id="rId27"/>
    <sheet name="90V" sheetId="38" r:id="rId28"/>
    <sheet name="80V" sheetId="39" r:id="rId29"/>
    <sheet name="70V" sheetId="40" r:id="rId30"/>
    <sheet name="60V" sheetId="41" r:id="rId31"/>
  </sheets>
  <definedNames>
    <definedName name="ExternalData_1" localSheetId="26" hidden="1">'100V'!$A$1:$G$70</definedName>
    <definedName name="ExternalData_1" localSheetId="25" hidden="1">'110V'!$A$1:$G$70</definedName>
    <definedName name="ExternalData_1" localSheetId="24" hidden="1">'120V'!$A$1:$G$70</definedName>
    <definedName name="ExternalData_1" localSheetId="23" hidden="1">'130V'!$A$1:$G$70</definedName>
    <definedName name="ExternalData_1" localSheetId="22" hidden="1">'140V'!$A$1:$G$70</definedName>
    <definedName name="ExternalData_1" localSheetId="21" hidden="1">'150V'!$A$1:$G$70</definedName>
    <definedName name="ExternalData_1" localSheetId="20" hidden="1">'160V'!$A$1:$G$70</definedName>
    <definedName name="ExternalData_1" localSheetId="19" hidden="1">'170V'!$A$1:$G$70</definedName>
    <definedName name="ExternalData_1" localSheetId="18" hidden="1">'180V'!$A$1:$G$70</definedName>
    <definedName name="ExternalData_1" localSheetId="12" hidden="1">'250V'!$A$1:$G$70</definedName>
    <definedName name="ExternalData_1" localSheetId="11" hidden="1">'260V'!$A$1:$G$70</definedName>
    <definedName name="ExternalData_1" localSheetId="10" hidden="1">'270V'!$A$1:$G$70</definedName>
    <definedName name="ExternalData_1" localSheetId="7" hidden="1">'300V'!$A$1:$G$70</definedName>
    <definedName name="ExternalData_1" localSheetId="6" hidden="1">'310V'!$A$1:$G$70</definedName>
    <definedName name="ExternalData_1" localSheetId="30" hidden="1">'60V'!$A$1:$G$70</definedName>
    <definedName name="ExternalData_1" localSheetId="29" hidden="1">'70V'!$A$1:$G$70</definedName>
    <definedName name="ExternalData_1" localSheetId="28" hidden="1">'80V'!$A$1:$G$70</definedName>
    <definedName name="ExternalData_1" localSheetId="27" hidden="1">'90V'!$A$1:$G$70</definedName>
    <definedName name="ExternalData_2" localSheetId="13" hidden="1">'240V'!$A$1:$G$70</definedName>
    <definedName name="ExternalData_2" localSheetId="8" hidden="1">'290V'!$A$1:$G$70</definedName>
    <definedName name="ExternalData_2" localSheetId="5" hidden="1">'320V'!$A$1:$G$70</definedName>
    <definedName name="ExternalData_3" localSheetId="14" hidden="1">'230V'!$A$1:$G$70</definedName>
    <definedName name="ExternalData_3" localSheetId="9" hidden="1">'280V'!$A$1:$G$70</definedName>
    <definedName name="ExternalData_3" localSheetId="4" hidden="1">'330V'!$A$1:$G$70</definedName>
    <definedName name="ExternalData_4" localSheetId="17" hidden="1">'190V'!$A$1:$G$70</definedName>
    <definedName name="ExternalData_4" localSheetId="15" hidden="1">'220V'!$A$1:$G$70</definedName>
    <definedName name="ExternalData_4" localSheetId="3" hidden="1">'340V'!$A$1:$G$70</definedName>
    <definedName name="ExternalData_5" localSheetId="16" hidden="1">'210V'!$A$1:$G$70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0" l="1"/>
  <c r="H3" i="40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8" i="40"/>
  <c r="H59" i="40"/>
  <c r="H60" i="40"/>
  <c r="H61" i="40"/>
  <c r="H62" i="40"/>
  <c r="H63" i="40"/>
  <c r="H64" i="40"/>
  <c r="H65" i="40"/>
  <c r="H66" i="40"/>
  <c r="H67" i="40"/>
  <c r="H68" i="40"/>
  <c r="H69" i="40"/>
  <c r="H70" i="40"/>
  <c r="H2" i="39"/>
  <c r="H3" i="39"/>
  <c r="H4" i="39"/>
  <c r="H5" i="39"/>
  <c r="H6" i="39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2" i="36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70" i="36"/>
  <c r="H2" i="35"/>
  <c r="H3" i="35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H51" i="35"/>
  <c r="H52" i="35"/>
  <c r="H53" i="35"/>
  <c r="H54" i="35"/>
  <c r="H55" i="35"/>
  <c r="H56" i="35"/>
  <c r="H57" i="35"/>
  <c r="H58" i="35"/>
  <c r="H59" i="35"/>
  <c r="H60" i="35"/>
  <c r="H61" i="35"/>
  <c r="H62" i="35"/>
  <c r="H63" i="35"/>
  <c r="H64" i="35"/>
  <c r="H65" i="35"/>
  <c r="H66" i="35"/>
  <c r="H67" i="35"/>
  <c r="H68" i="35"/>
  <c r="H69" i="35"/>
  <c r="H70" i="35"/>
  <c r="H2" i="34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H2" i="33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2" i="31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2" i="29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2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2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2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I3" i="52"/>
  <c r="I4" i="52"/>
  <c r="I5" i="52"/>
  <c r="I6" i="52"/>
  <c r="I7" i="52"/>
  <c r="I8" i="52"/>
  <c r="I9" i="52"/>
  <c r="I10" i="52"/>
  <c r="I11" i="52"/>
  <c r="I12" i="52"/>
  <c r="I13" i="52"/>
  <c r="I14" i="52"/>
  <c r="I15" i="52"/>
  <c r="I16" i="52"/>
  <c r="I17" i="52"/>
  <c r="I18" i="52"/>
  <c r="I19" i="52"/>
  <c r="I20" i="52"/>
  <c r="I21" i="52"/>
  <c r="I22" i="52"/>
  <c r="I23" i="52"/>
  <c r="I24" i="52"/>
  <c r="I25" i="52"/>
  <c r="I26" i="52"/>
  <c r="I27" i="52"/>
  <c r="I28" i="52"/>
  <c r="I29" i="52"/>
  <c r="I30" i="52"/>
  <c r="I31" i="52"/>
  <c r="I32" i="52"/>
  <c r="I33" i="52"/>
  <c r="I34" i="52"/>
  <c r="I35" i="52"/>
  <c r="I36" i="52"/>
  <c r="I37" i="52"/>
  <c r="I38" i="52"/>
  <c r="I39" i="52"/>
  <c r="I40" i="52"/>
  <c r="I41" i="52"/>
  <c r="I42" i="52"/>
  <c r="I43" i="52"/>
  <c r="I44" i="52"/>
  <c r="I45" i="52"/>
  <c r="I46" i="52"/>
  <c r="I47" i="52"/>
  <c r="I48" i="52"/>
  <c r="I49" i="52"/>
  <c r="I50" i="52"/>
  <c r="I51" i="52"/>
  <c r="I52" i="52"/>
  <c r="I53" i="52"/>
  <c r="I54" i="52"/>
  <c r="I55" i="52"/>
  <c r="I56" i="52"/>
  <c r="I57" i="52"/>
  <c r="I58" i="52"/>
  <c r="I59" i="52"/>
  <c r="I60" i="52"/>
  <c r="I61" i="52"/>
  <c r="I62" i="52"/>
  <c r="I63" i="52"/>
  <c r="I64" i="52"/>
  <c r="I65" i="52"/>
  <c r="I66" i="52"/>
  <c r="I67" i="52"/>
  <c r="I68" i="52"/>
  <c r="I69" i="52"/>
  <c r="I70" i="52"/>
  <c r="I71" i="52"/>
  <c r="I72" i="52"/>
  <c r="I73" i="52"/>
  <c r="I74" i="52"/>
  <c r="I75" i="52"/>
  <c r="I76" i="52"/>
  <c r="I77" i="52"/>
  <c r="I78" i="52"/>
  <c r="I79" i="52"/>
  <c r="I80" i="52"/>
  <c r="I81" i="52"/>
  <c r="I82" i="52"/>
  <c r="I83" i="52"/>
  <c r="I84" i="52"/>
  <c r="I85" i="52"/>
  <c r="I86" i="52"/>
  <c r="I87" i="52"/>
  <c r="I88" i="52"/>
  <c r="I2" i="52"/>
  <c r="I3" i="54"/>
  <c r="I4" i="54"/>
  <c r="I5" i="54"/>
  <c r="I6" i="54"/>
  <c r="I7" i="54"/>
  <c r="I8" i="54"/>
  <c r="I9" i="54"/>
  <c r="I10" i="54"/>
  <c r="I11" i="54"/>
  <c r="I12" i="54"/>
  <c r="I13" i="54"/>
  <c r="I14" i="54"/>
  <c r="I15" i="54"/>
  <c r="I16" i="54"/>
  <c r="I17" i="54"/>
  <c r="I18" i="54"/>
  <c r="I19" i="54"/>
  <c r="I20" i="54"/>
  <c r="I21" i="54"/>
  <c r="I22" i="54"/>
  <c r="I23" i="54"/>
  <c r="I2" i="54"/>
  <c r="H4" i="54"/>
  <c r="H5" i="54"/>
  <c r="H6" i="54"/>
  <c r="H7" i="54"/>
  <c r="H8" i="54"/>
  <c r="H9" i="54"/>
  <c r="H10" i="54"/>
  <c r="H11" i="54"/>
  <c r="H12" i="54"/>
  <c r="H13" i="54"/>
  <c r="H14" i="54"/>
  <c r="H15" i="54"/>
  <c r="H16" i="54"/>
  <c r="H17" i="54"/>
  <c r="H18" i="54"/>
  <c r="H19" i="54"/>
  <c r="H20" i="54"/>
  <c r="H21" i="54"/>
  <c r="H22" i="54"/>
  <c r="H23" i="54"/>
  <c r="H3" i="54"/>
  <c r="H2" i="54"/>
  <c r="H63" i="32"/>
  <c r="H64" i="32"/>
  <c r="H65" i="32"/>
  <c r="H66" i="32"/>
  <c r="H62" i="3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2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67" i="52"/>
  <c r="H66" i="5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5CEAE1-215C-4BBE-91EB-6D19CCE96DA0}" keepAlive="1" name="Query - Measurements HP 875-50-A8 S P30" description="Connection to the 'Measurements HP 875-50-A8 S P30' query in the workbook." type="5" refreshedVersion="0" background="1" saveData="1">
    <dbPr connection="Provider=Microsoft.Mashup.OleDb.1;Data Source=$Workbook$;Location=&quot;Measurements HP 875-50-A8 S P30&quot;;Extended Properties=&quot;&quot;" command="SELECT * FROM [Measurements HP 875-50-A8 S P30]"/>
  </connection>
  <connection id="2" xr16:uid="{3CF430DB-EAFD-47E7-A142-7960CBB2D74E}" keepAlive="1" name="Query - Table003 (Page 1-3)" description="Connection to the 'Table003 (Page 1-3)' query in the workbook." type="5" refreshedVersion="8" background="1" saveData="1">
    <dbPr connection="Provider=Microsoft.Mashup.OleDb.1;Data Source=$Workbook$;Location=&quot;Table003 (Page 1-3)&quot;;Extended Properties=&quot;&quot;" command="SELECT * FROM [Table003 (Page 1-3)]"/>
  </connection>
  <connection id="3" xr16:uid="{F1E33C4F-6624-4108-A3BD-CBBF1FDECB52}" keepAlive="1" name="Query - Table003 (Page 1-3) (10)" description="Connection to the 'Table003 (Page 1-3) (10)' query in the workbook." type="5" refreshedVersion="8" background="1" saveData="1">
    <dbPr connection="Provider=Microsoft.Mashup.OleDb.1;Data Source=$Workbook$;Location=&quot;Table003 (Page 1-3) (10)&quot;;Extended Properties=&quot;&quot;" command="SELECT * FROM [Table003 (Page 1-3) (10)]"/>
  </connection>
  <connection id="4" xr16:uid="{115C2F87-B1FA-4BE9-9445-696D82A5EEC8}" keepAlive="1" name="Query - Table003 (Page 1-3) (11)" description="Connection to the 'Table003 (Page 1-3) (11)' query in the workbook." type="5" refreshedVersion="8" background="1" saveData="1">
    <dbPr connection="Provider=Microsoft.Mashup.OleDb.1;Data Source=$Workbook$;Location=&quot;Table003 (Page 1-3) (11)&quot;;Extended Properties=&quot;&quot;" command="SELECT * FROM [Table003 (Page 1-3) (11)]"/>
  </connection>
  <connection id="5" xr16:uid="{08686F1C-DBB5-436E-A4CA-0D46B6E30A0B}" keepAlive="1" name="Query - Table003 (Page 1-3) (12)" description="Connection to the 'Table003 (Page 1-3) (12)' query in the workbook." type="5" refreshedVersion="8" background="1" saveData="1">
    <dbPr connection="Provider=Microsoft.Mashup.OleDb.1;Data Source=$Workbook$;Location=&quot;Table003 (Page 1-3) (12)&quot;;Extended Properties=&quot;&quot;" command="SELECT * FROM [Table003 (Page 1-3) (12)]"/>
  </connection>
  <connection id="6" xr16:uid="{AB9B3A1D-FFE4-4649-A6C4-AC4ED01F9427}" keepAlive="1" name="Query - Table003 (Page 1-3) (13)" description="Connection to the 'Table003 (Page 1-3) (13)' query in the workbook." type="5" refreshedVersion="8" background="1" saveData="1">
    <dbPr connection="Provider=Microsoft.Mashup.OleDb.1;Data Source=$Workbook$;Location=&quot;Table003 (Page 1-3) (13)&quot;;Extended Properties=&quot;&quot;" command="SELECT * FROM [Table003 (Page 1-3) (13)]"/>
  </connection>
  <connection id="7" xr16:uid="{C7D472F5-9F1B-4E44-B5E6-9B963711C882}" keepAlive="1" name="Query - Table003 (Page 1-3) (14)" description="Connection to the 'Table003 (Page 1-3) (14)' query in the workbook." type="5" refreshedVersion="8" background="1" saveData="1">
    <dbPr connection="Provider=Microsoft.Mashup.OleDb.1;Data Source=$Workbook$;Location=&quot;Table003 (Page 1-3) (14)&quot;;Extended Properties=&quot;&quot;" command="SELECT * FROM [Table003 (Page 1-3) (14)]"/>
  </connection>
  <connection id="8" xr16:uid="{360DF88D-A3FC-4224-967D-691D6C5C959E}" keepAlive="1" name="Query - Table003 (Page 1-3) (15)" description="Connection to the 'Table003 (Page 1-3) (15)' query in the workbook." type="5" refreshedVersion="8" background="1" saveData="1">
    <dbPr connection="Provider=Microsoft.Mashup.OleDb.1;Data Source=$Workbook$;Location=&quot;Table003 (Page 1-3) (15)&quot;;Extended Properties=&quot;&quot;" command="SELECT * FROM [Table003 (Page 1-3) (15)]"/>
  </connection>
  <connection id="9" xr16:uid="{851DBAC5-0D97-4A06-95A4-0CDE647104CB}" keepAlive="1" name="Query - Table003 (Page 1-3) (16)" description="Connection to the 'Table003 (Page 1-3) (16)' query in the workbook." type="5" refreshedVersion="8" background="1" saveData="1">
    <dbPr connection="Provider=Microsoft.Mashup.OleDb.1;Data Source=$Workbook$;Location=&quot;Table003 (Page 1-3) (16)&quot;;Extended Properties=&quot;&quot;" command="SELECT * FROM [Table003 (Page 1-3) (16)]"/>
  </connection>
  <connection id="10" xr16:uid="{6181242D-81A0-49C9-9460-8340C66F81AF}" keepAlive="1" name="Query - Table003 (Page 1-3) (17)" description="Connection to the 'Table003 (Page 1-3) (17)' query in the workbook." type="5" refreshedVersion="8" background="1" saveData="1">
    <dbPr connection="Provider=Microsoft.Mashup.OleDb.1;Data Source=$Workbook$;Location=&quot;Table003 (Page 1-3) (17)&quot;;Extended Properties=&quot;&quot;" command="SELECT * FROM [Table003 (Page 1-3) (17)]"/>
  </connection>
  <connection id="11" xr16:uid="{635EB864-F734-4FEA-8FAF-E26940C62758}" keepAlive="1" name="Query - Table003 (Page 1-3) (18)" description="Connection to the 'Table003 (Page 1-3) (18)' query in the workbook." type="5" refreshedVersion="8" background="1" saveData="1">
    <dbPr connection="Provider=Microsoft.Mashup.OleDb.1;Data Source=$Workbook$;Location=&quot;Table003 (Page 1-3) (18)&quot;;Extended Properties=&quot;&quot;" command="SELECT * FROM [Table003 (Page 1-3) (18)]"/>
  </connection>
  <connection id="12" xr16:uid="{9B0EAE51-CED3-4E6A-9DE2-34793C931804}" keepAlive="1" name="Query - Table003 (Page 1-3) (19)" description="Connection to the 'Table003 (Page 1-3) (19)' query in the workbook." type="5" refreshedVersion="8" background="1" saveData="1">
    <dbPr connection="Provider=Microsoft.Mashup.OleDb.1;Data Source=$Workbook$;Location=&quot;Table003 (Page 1-3) (19)&quot;;Extended Properties=&quot;&quot;" command="SELECT * FROM [Table003 (Page 1-3) (19)]"/>
  </connection>
  <connection id="13" xr16:uid="{46456522-99E5-42A0-9AD5-D1EA1DE822F4}" keepAlive="1" name="Query - Table003 (Page 1-3) (2)" description="Connection to the 'Table003 (Page 1-3) (2)' query in the workbook." type="5" refreshedVersion="8" background="1" saveData="1">
    <dbPr connection="Provider=Microsoft.Mashup.OleDb.1;Data Source=$Workbook$;Location=&quot;Table003 (Page 1-3) (2)&quot;;Extended Properties=&quot;&quot;" command="SELECT * FROM [Table003 (Page 1-3) (2)]"/>
  </connection>
  <connection id="14" xr16:uid="{72845778-5195-4376-8820-5371DD7944C8}" keepAlive="1" name="Query - Table003 (Page 1-3) (20)" description="Connection to the 'Table003 (Page 1-3) (20)' query in the workbook." type="5" refreshedVersion="8" background="1" saveData="1">
    <dbPr connection="Provider=Microsoft.Mashup.OleDb.1;Data Source=$Workbook$;Location=&quot;Table003 (Page 1-3) (20)&quot;;Extended Properties=&quot;&quot;" command="SELECT * FROM [Table003 (Page 1-3) (20)]"/>
  </connection>
  <connection id="15" xr16:uid="{7C1140E2-755A-469D-9F91-D20C71F8C69F}" keepAlive="1" name="Query - Table003 (Page 1-3) (21)" description="Connection to the 'Table003 (Page 1-3) (21)' query in the workbook." type="5" refreshedVersion="8" background="1" saveData="1">
    <dbPr connection="Provider=Microsoft.Mashup.OleDb.1;Data Source=$Workbook$;Location=&quot;Table003 (Page 1-3) (21)&quot;;Extended Properties=&quot;&quot;" command="SELECT * FROM [Table003 (Page 1-3) (21)]"/>
  </connection>
  <connection id="16" xr16:uid="{E191ED5E-71A2-4693-A99B-A2DB1B6B76D8}" keepAlive="1" name="Query - Table003 (Page 1-3) (22)" description="Connection to the 'Table003 (Page 1-3) (22)' query in the workbook." type="5" refreshedVersion="8" background="1" saveData="1">
    <dbPr connection="Provider=Microsoft.Mashup.OleDb.1;Data Source=$Workbook$;Location=&quot;Table003 (Page 1-3) (22)&quot;;Extended Properties=&quot;&quot;" command="SELECT * FROM [Table003 (Page 1-3) (22)]"/>
  </connection>
  <connection id="17" xr16:uid="{195D04B7-A7ED-475B-B9C9-91A8366CF408}" keepAlive="1" name="Query - Table003 (Page 1-3) (23)" description="Connection to the 'Table003 (Page 1-3) (23)' query in the workbook." type="5" refreshedVersion="8" background="1" saveData="1">
    <dbPr connection="Provider=Microsoft.Mashup.OleDb.1;Data Source=$Workbook$;Location=&quot;Table003 (Page 1-3) (23)&quot;;Extended Properties=&quot;&quot;" command="SELECT * FROM [Table003 (Page 1-3) (23)]"/>
  </connection>
  <connection id="18" xr16:uid="{B5C817FC-CE3B-475A-BF2C-27376BBF4577}" keepAlive="1" name="Query - Table003 (Page 1-3) (24)" description="Connection to the 'Table003 (Page 1-3) (24)' query in the workbook." type="5" refreshedVersion="8" background="1" saveData="1">
    <dbPr connection="Provider=Microsoft.Mashup.OleDb.1;Data Source=$Workbook$;Location=&quot;Table003 (Page 1-3) (24)&quot;;Extended Properties=&quot;&quot;" command="SELECT * FROM [Table003 (Page 1-3) (24)]"/>
  </connection>
  <connection id="19" xr16:uid="{C3B90B00-45DF-4E71-A7C6-9345259A2DEF}" keepAlive="1" name="Query - Table003 (Page 1-3) (25)" description="Connection to the 'Table003 (Page 1-3) (25)' query in the workbook." type="5" refreshedVersion="8" background="1" saveData="1">
    <dbPr connection="Provider=Microsoft.Mashup.OleDb.1;Data Source=$Workbook$;Location=&quot;Table003 (Page 1-3) (25)&quot;;Extended Properties=&quot;&quot;" command="SELECT * FROM [Table003 (Page 1-3) (25)]"/>
  </connection>
  <connection id="20" xr16:uid="{B9741B62-F7FA-4B5C-A4A2-4F8C32CC6477}" keepAlive="1" name="Query - Table003 (Page 1-3) (26)" description="Connection to the 'Table003 (Page 1-3) (26)' query in the workbook." type="5" refreshedVersion="8" background="1" saveData="1">
    <dbPr connection="Provider=Microsoft.Mashup.OleDb.1;Data Source=$Workbook$;Location=&quot;Table003 (Page 1-3) (26)&quot;;Extended Properties=&quot;&quot;" command="SELECT * FROM [Table003 (Page 1-3) (26)]"/>
  </connection>
  <connection id="21" xr16:uid="{B5D45984-9932-41AA-86A2-A72AA4D15254}" keepAlive="1" name="Query - Table003 (Page 1-3) (27)" description="Connection to the 'Table003 (Page 1-3) (27)' query in the workbook." type="5" refreshedVersion="8" background="1" saveData="1">
    <dbPr connection="Provider=Microsoft.Mashup.OleDb.1;Data Source=$Workbook$;Location=&quot;Table003 (Page 1-3) (27)&quot;;Extended Properties=&quot;&quot;" command="SELECT * FROM [Table003 (Page 1-3) (27)]"/>
  </connection>
  <connection id="22" xr16:uid="{9295421D-3310-47D7-9AE7-B0D5F79CA295}" keepAlive="1" name="Query - Table003 (Page 1-3) (28)" description="Connection to the 'Table003 (Page 1-3) (28)' query in the workbook." type="5" refreshedVersion="8" background="1" saveData="1">
    <dbPr connection="Provider=Microsoft.Mashup.OleDb.1;Data Source=$Workbook$;Location=&quot;Table003 (Page 1-3) (28)&quot;;Extended Properties=&quot;&quot;" command="SELECT * FROM [Table003 (Page 1-3) (28)]"/>
  </connection>
  <connection id="23" xr16:uid="{037F7FDC-158B-4A00-8734-9A60CD9C130E}" keepAlive="1" name="Query - Table003 (Page 1-3) (3)" description="Connection to the 'Table003 (Page 1-3) (3)' query in the workbook." type="5" refreshedVersion="8" background="1" saveData="1">
    <dbPr connection="Provider=Microsoft.Mashup.OleDb.1;Data Source=$Workbook$;Location=&quot;Table003 (Page 1-3) (3)&quot;;Extended Properties=&quot;&quot;" command="SELECT * FROM [Table003 (Page 1-3) (3)]"/>
  </connection>
  <connection id="24" xr16:uid="{CAF25088-35B5-4E2D-AF68-7D6F46D36B75}" keepAlive="1" name="Query - Table003 (Page 1-3) (4)" description="Connection to the 'Table003 (Page 1-3) (4)' query in the workbook." type="5" refreshedVersion="8" background="1" saveData="1">
    <dbPr connection="Provider=Microsoft.Mashup.OleDb.1;Data Source=$Workbook$;Location=&quot;Table003 (Page 1-3) (4)&quot;;Extended Properties=&quot;&quot;" command="SELECT * FROM [Table003 (Page 1-3) (4)]"/>
  </connection>
  <connection id="25" xr16:uid="{07736C46-1305-4E1C-8BA0-69AC678D0768}" keepAlive="1" name="Query - Table003 (Page 1-3) (5)" description="Connection to the 'Table003 (Page 1-3) (5)' query in the workbook." type="5" refreshedVersion="8" background="1" saveData="1">
    <dbPr connection="Provider=Microsoft.Mashup.OleDb.1;Data Source=$Workbook$;Location=&quot;Table003 (Page 1-3) (5)&quot;;Extended Properties=&quot;&quot;" command="SELECT * FROM [Table003 (Page 1-3) (5)]"/>
  </connection>
  <connection id="26" xr16:uid="{7117E582-BC52-4212-95F9-EC65E21CFCFE}" keepAlive="1" name="Query - Table003 (Page 1-3) (6)" description="Connection to the 'Table003 (Page 1-3) (6)' query in the workbook." type="5" refreshedVersion="8" background="1" saveData="1">
    <dbPr connection="Provider=Microsoft.Mashup.OleDb.1;Data Source=$Workbook$;Location=&quot;Table003 (Page 1-3) (6)&quot;;Extended Properties=&quot;&quot;" command="SELECT * FROM [Table003 (Page 1-3) (6)]"/>
  </connection>
  <connection id="27" xr16:uid="{1193549B-449C-4234-9208-7883175D5C12}" keepAlive="1" name="Query - Table003 (Page 1-3) (7)" description="Connection to the 'Table003 (Page 1-3) (7)' query in the workbook." type="5" refreshedVersion="8" background="1" saveData="1">
    <dbPr connection="Provider=Microsoft.Mashup.OleDb.1;Data Source=$Workbook$;Location=&quot;Table003 (Page 1-3) (7)&quot;;Extended Properties=&quot;&quot;" command="SELECT * FROM [Table003 (Page 1-3) (7)]"/>
  </connection>
  <connection id="28" xr16:uid="{565E2F66-63B1-4713-9384-6185AA9F4CB8}" keepAlive="1" name="Query - Table003 (Page 1-3) (8)" description="Connection to the 'Table003 (Page 1-3) (8)' query in the workbook." type="5" refreshedVersion="8" background="1" saveData="1">
    <dbPr connection="Provider=Microsoft.Mashup.OleDb.1;Data Source=$Workbook$;Location=&quot;Table003 (Page 1-3) (8)&quot;;Extended Properties=&quot;&quot;" command="SELECT * FROM [Table003 (Page 1-3) (8)]"/>
  </connection>
  <connection id="29" xr16:uid="{FFE25A5F-0FFF-4B6E-9866-DB5592ABABE3}" keepAlive="1" name="Query - Table003 (Page 1-3) (9)" description="Connection to the 'Table003 (Page 1-3) (9)' query in the workbook." type="5" refreshedVersion="8" background="1" saveData="1">
    <dbPr connection="Provider=Microsoft.Mashup.OleDb.1;Data Source=$Workbook$;Location=&quot;Table003 (Page 1-3) (9)&quot;;Extended Properties=&quot;&quot;" command="SELECT * FROM [Table003 (Page 1-3) (9)]"/>
  </connection>
</connections>
</file>

<file path=xl/sharedStrings.xml><?xml version="1.0" encoding="utf-8"?>
<sst xmlns="http://schemas.openxmlformats.org/spreadsheetml/2006/main" count="833" uniqueCount="36">
  <si>
    <t>Voltage</t>
  </si>
  <si>
    <t>Motor constants</t>
  </si>
  <si>
    <t>Constant</t>
  </si>
  <si>
    <t>Symbol</t>
  </si>
  <si>
    <t>Value</t>
  </si>
  <si>
    <t>Unit</t>
  </si>
  <si>
    <t>No Load RPM</t>
  </si>
  <si>
    <t>No Load Current</t>
  </si>
  <si>
    <t>nl</t>
  </si>
  <si>
    <t>Io</t>
  </si>
  <si>
    <t>kV</t>
  </si>
  <si>
    <t>kN</t>
  </si>
  <si>
    <t>kT</t>
  </si>
  <si>
    <t>RPM</t>
  </si>
  <si>
    <t>A</t>
  </si>
  <si>
    <t>RPM/V</t>
  </si>
  <si>
    <t>RPM/A</t>
  </si>
  <si>
    <t>Ncm/A</t>
  </si>
  <si>
    <t>Specific RPM</t>
  </si>
  <si>
    <t>RPM Drop Per Amp</t>
  </si>
  <si>
    <t>Torque Constant</t>
  </si>
  <si>
    <t>Note: Efficiency includes controller</t>
  </si>
  <si>
    <t>Torque[Ncm]</t>
  </si>
  <si>
    <t>Voltage [V]</t>
  </si>
  <si>
    <t>Current [A]</t>
  </si>
  <si>
    <t>Speed [RPM]</t>
  </si>
  <si>
    <t>Input Power [W]</t>
  </si>
  <si>
    <t>Output Power [W]</t>
  </si>
  <si>
    <t>Efficiency [%]</t>
  </si>
  <si>
    <t>Unloaded RPM</t>
  </si>
  <si>
    <t>Unloaded Current</t>
  </si>
  <si>
    <t>RPM Drop per Amp</t>
  </si>
  <si>
    <t>Adjusted Current</t>
  </si>
  <si>
    <t>Power Loss [W]</t>
  </si>
  <si>
    <t>Speed [kmh]</t>
  </si>
  <si>
    <t>Speed [Kmh]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</si>
</sst>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ont="1" applyBorder="1"/>
    <xf numFmtId="0" fontId="0" fillId="0" borderId="0" xfId="0" applyNumberFormat="1"/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0" fontId="0" fillId="0" borderId="0" xfId="0" applyFont="1" applyFill="1" applyBorder="1"/>
    <xf numFmtId="2" fontId="0" fillId="0" borderId="0" xfId="0" applyNumberFormat="1"/>
    <xf numFmtId="164" fontId="0" fillId="0" borderId="0" xfId="0" applyNumberFormat="1"/>
    <xf numFmtId="0" fontId="0" fillId="0" borderId="3" xfId="0" applyNumberFormat="1" applyFont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2" borderId="4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ill="1" applyBorder="1"/>
    <xf numFmtId="0" fontId="0" fillId="0" borderId="0" xfId="0" applyNumberFormat="1" applyFont="1" applyFill="1" applyBorder="1"/>
    <xf numFmtId="4" fontId="0" fillId="0" borderId="0" xfId="0" applyNumberFormat="1" applyFont="1" applyFill="1" applyBorder="1"/>
    <xf numFmtId="0" fontId="1" fillId="0" borderId="0" xfId="0" applyNumberFormat="1" applyFont="1" applyFill="1" applyBorder="1"/>
    <xf numFmtId="2" fontId="0" fillId="0" borderId="0" xfId="0" applyNumberFormat="1" applyFont="1" applyFill="1" applyBorder="1"/>
    <xf numFmtId="0" fontId="1" fillId="0" borderId="0" xfId="0" applyFont="1" applyFill="1" applyBorder="1"/>
    <xf numFmtId="0" fontId="0" fillId="0" borderId="2" xfId="0" applyNumberFormat="1" applyFont="1" applyBorder="1"/>
    <xf numFmtId="0" fontId="0" fillId="0" borderId="4" xfId="0" applyNumberFormat="1" applyFont="1" applyBorder="1"/>
    <xf numFmtId="164" fontId="0" fillId="2" borderId="0" xfId="0" applyNumberFormat="1" applyFont="1" applyFill="1" applyBorder="1"/>
    <xf numFmtId="164" fontId="0" fillId="0" borderId="0" xfId="0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7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'Voltage Charts'!$B$1</c:f>
              <c:strCache>
                <c:ptCount val="1"/>
                <c:pt idx="0">
                  <c:v>Unloaded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Charts'!$A$2:$A$29</c:f>
              <c:numCache>
                <c:formatCode>General</c:formatCode>
                <c:ptCount val="28"/>
                <c:pt idx="0">
                  <c:v>340</c:v>
                </c:pt>
                <c:pt idx="1">
                  <c:v>330</c:v>
                </c:pt>
                <c:pt idx="2">
                  <c:v>320</c:v>
                </c:pt>
                <c:pt idx="3">
                  <c:v>310</c:v>
                </c:pt>
                <c:pt idx="4">
                  <c:v>300</c:v>
                </c:pt>
                <c:pt idx="5">
                  <c:v>290</c:v>
                </c:pt>
                <c:pt idx="6">
                  <c:v>280</c:v>
                </c:pt>
                <c:pt idx="7">
                  <c:v>270</c:v>
                </c:pt>
                <c:pt idx="8">
                  <c:v>260</c:v>
                </c:pt>
                <c:pt idx="9">
                  <c:v>250</c:v>
                </c:pt>
                <c:pt idx="10">
                  <c:v>240</c:v>
                </c:pt>
                <c:pt idx="11">
                  <c:v>230</c:v>
                </c:pt>
                <c:pt idx="12">
                  <c:v>220</c:v>
                </c:pt>
                <c:pt idx="13">
                  <c:v>210</c:v>
                </c:pt>
                <c:pt idx="14">
                  <c:v>190</c:v>
                </c:pt>
                <c:pt idx="15">
                  <c:v>180</c:v>
                </c:pt>
                <c:pt idx="16">
                  <c:v>170</c:v>
                </c:pt>
                <c:pt idx="17">
                  <c:v>160</c:v>
                </c:pt>
                <c:pt idx="18">
                  <c:v>150</c:v>
                </c:pt>
                <c:pt idx="19">
                  <c:v>140</c:v>
                </c:pt>
                <c:pt idx="20">
                  <c:v>130</c:v>
                </c:pt>
                <c:pt idx="21">
                  <c:v>120</c:v>
                </c:pt>
                <c:pt idx="22">
                  <c:v>110</c:v>
                </c:pt>
                <c:pt idx="23">
                  <c:v>100</c:v>
                </c:pt>
                <c:pt idx="24">
                  <c:v>90</c:v>
                </c:pt>
                <c:pt idx="25">
                  <c:v>80</c:v>
                </c:pt>
                <c:pt idx="26">
                  <c:v>70</c:v>
                </c:pt>
                <c:pt idx="27">
                  <c:v>60</c:v>
                </c:pt>
              </c:numCache>
            </c:numRef>
          </c:xVal>
          <c:yVal>
            <c:numRef>
              <c:f>'Voltage Charts'!$B$2:$B$29</c:f>
              <c:numCache>
                <c:formatCode>General</c:formatCode>
                <c:ptCount val="28"/>
                <c:pt idx="0">
                  <c:v>10531.2</c:v>
                </c:pt>
                <c:pt idx="1">
                  <c:v>10204.799999999999</c:v>
                </c:pt>
                <c:pt idx="2">
                  <c:v>9907</c:v>
                </c:pt>
                <c:pt idx="3">
                  <c:v>9606</c:v>
                </c:pt>
                <c:pt idx="4">
                  <c:v>9288.4</c:v>
                </c:pt>
                <c:pt idx="5">
                  <c:v>9060.4</c:v>
                </c:pt>
                <c:pt idx="6">
                  <c:v>8747.4</c:v>
                </c:pt>
                <c:pt idx="7">
                  <c:v>8445.9</c:v>
                </c:pt>
                <c:pt idx="8">
                  <c:v>8132.9</c:v>
                </c:pt>
                <c:pt idx="9">
                  <c:v>7816.1</c:v>
                </c:pt>
                <c:pt idx="10">
                  <c:v>7508.2</c:v>
                </c:pt>
                <c:pt idx="11">
                  <c:v>7204.3</c:v>
                </c:pt>
                <c:pt idx="12">
                  <c:v>6895.6</c:v>
                </c:pt>
                <c:pt idx="13">
                  <c:v>6597</c:v>
                </c:pt>
                <c:pt idx="14">
                  <c:v>5968.3</c:v>
                </c:pt>
                <c:pt idx="15">
                  <c:v>5648.8</c:v>
                </c:pt>
                <c:pt idx="16">
                  <c:v>5358.8</c:v>
                </c:pt>
                <c:pt idx="17">
                  <c:v>5053</c:v>
                </c:pt>
                <c:pt idx="18">
                  <c:v>4735.6000000000004</c:v>
                </c:pt>
                <c:pt idx="19">
                  <c:v>4416</c:v>
                </c:pt>
                <c:pt idx="20">
                  <c:v>4103.2</c:v>
                </c:pt>
                <c:pt idx="21">
                  <c:v>3776.5</c:v>
                </c:pt>
                <c:pt idx="22">
                  <c:v>3481</c:v>
                </c:pt>
                <c:pt idx="23">
                  <c:v>3168.8</c:v>
                </c:pt>
                <c:pt idx="24">
                  <c:v>2858.5</c:v>
                </c:pt>
                <c:pt idx="25">
                  <c:v>2545.5</c:v>
                </c:pt>
                <c:pt idx="26">
                  <c:v>2225.1</c:v>
                </c:pt>
                <c:pt idx="27">
                  <c:v>1901.4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5-4337-BC1E-E094AF8D4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67839"/>
        <c:axId val="980164927"/>
      </c:scatterChart>
      <c:valAx>
        <c:axId val="98016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64927"/>
        <c:crosses val="autoZero"/>
        <c:crossBetween val="midCat"/>
      </c:valAx>
      <c:valAx>
        <c:axId val="9801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6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'Voltage Charts'!$E$1</c:f>
              <c:strCache>
                <c:ptCount val="1"/>
                <c:pt idx="0">
                  <c:v>RPM Drop per Amp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Charts'!$A$2:$A$30</c:f>
              <c:numCache>
                <c:formatCode>General</c:formatCode>
                <c:ptCount val="29"/>
                <c:pt idx="0">
                  <c:v>340</c:v>
                </c:pt>
                <c:pt idx="1">
                  <c:v>330</c:v>
                </c:pt>
                <c:pt idx="2">
                  <c:v>320</c:v>
                </c:pt>
                <c:pt idx="3">
                  <c:v>310</c:v>
                </c:pt>
                <c:pt idx="4">
                  <c:v>300</c:v>
                </c:pt>
                <c:pt idx="5">
                  <c:v>290</c:v>
                </c:pt>
                <c:pt idx="6">
                  <c:v>280</c:v>
                </c:pt>
                <c:pt idx="7">
                  <c:v>270</c:v>
                </c:pt>
                <c:pt idx="8">
                  <c:v>260</c:v>
                </c:pt>
                <c:pt idx="9">
                  <c:v>250</c:v>
                </c:pt>
                <c:pt idx="10">
                  <c:v>240</c:v>
                </c:pt>
                <c:pt idx="11">
                  <c:v>230</c:v>
                </c:pt>
                <c:pt idx="12">
                  <c:v>220</c:v>
                </c:pt>
                <c:pt idx="13">
                  <c:v>210</c:v>
                </c:pt>
                <c:pt idx="14">
                  <c:v>190</c:v>
                </c:pt>
                <c:pt idx="15">
                  <c:v>180</c:v>
                </c:pt>
                <c:pt idx="16">
                  <c:v>170</c:v>
                </c:pt>
                <c:pt idx="17">
                  <c:v>160</c:v>
                </c:pt>
                <c:pt idx="18">
                  <c:v>150</c:v>
                </c:pt>
                <c:pt idx="19">
                  <c:v>140</c:v>
                </c:pt>
                <c:pt idx="20">
                  <c:v>130</c:v>
                </c:pt>
                <c:pt idx="21">
                  <c:v>120</c:v>
                </c:pt>
                <c:pt idx="22">
                  <c:v>110</c:v>
                </c:pt>
                <c:pt idx="23">
                  <c:v>100</c:v>
                </c:pt>
                <c:pt idx="24">
                  <c:v>90</c:v>
                </c:pt>
                <c:pt idx="25">
                  <c:v>80</c:v>
                </c:pt>
                <c:pt idx="26">
                  <c:v>70</c:v>
                </c:pt>
                <c:pt idx="27">
                  <c:v>60</c:v>
                </c:pt>
              </c:numCache>
            </c:numRef>
          </c:xVal>
          <c:yVal>
            <c:numRef>
              <c:f>'Voltage Charts'!$E$2:$E$30</c:f>
              <c:numCache>
                <c:formatCode>General</c:formatCode>
                <c:ptCount val="29"/>
                <c:pt idx="0">
                  <c:v>-44.47</c:v>
                </c:pt>
                <c:pt idx="1">
                  <c:v>-43.1</c:v>
                </c:pt>
                <c:pt idx="2">
                  <c:v>-42.15</c:v>
                </c:pt>
                <c:pt idx="3">
                  <c:v>-41.11</c:v>
                </c:pt>
                <c:pt idx="4">
                  <c:v>-39.85</c:v>
                </c:pt>
                <c:pt idx="5">
                  <c:v>-39.69</c:v>
                </c:pt>
                <c:pt idx="6">
                  <c:v>-38.54</c:v>
                </c:pt>
                <c:pt idx="7">
                  <c:v>-37.56</c:v>
                </c:pt>
                <c:pt idx="8">
                  <c:v>-36.229999999999997</c:v>
                </c:pt>
                <c:pt idx="9">
                  <c:v>-35.03</c:v>
                </c:pt>
                <c:pt idx="10">
                  <c:v>-33.880000000000003</c:v>
                </c:pt>
                <c:pt idx="11">
                  <c:v>-32.74</c:v>
                </c:pt>
                <c:pt idx="12">
                  <c:v>-31.55</c:v>
                </c:pt>
                <c:pt idx="13">
                  <c:v>-30.54</c:v>
                </c:pt>
                <c:pt idx="14">
                  <c:v>-28.08</c:v>
                </c:pt>
                <c:pt idx="15">
                  <c:v>-26.66</c:v>
                </c:pt>
                <c:pt idx="16">
                  <c:v>-25.81</c:v>
                </c:pt>
                <c:pt idx="17">
                  <c:v>-24.64</c:v>
                </c:pt>
                <c:pt idx="18">
                  <c:v>-23.3</c:v>
                </c:pt>
                <c:pt idx="19">
                  <c:v>-21.97</c:v>
                </c:pt>
                <c:pt idx="20">
                  <c:v>-20.64</c:v>
                </c:pt>
                <c:pt idx="21">
                  <c:v>-19.27</c:v>
                </c:pt>
                <c:pt idx="22">
                  <c:v>-18.27</c:v>
                </c:pt>
                <c:pt idx="23">
                  <c:v>-17.05</c:v>
                </c:pt>
                <c:pt idx="24">
                  <c:v>-15.84</c:v>
                </c:pt>
                <c:pt idx="25">
                  <c:v>-14.6</c:v>
                </c:pt>
                <c:pt idx="26">
                  <c:v>-13.24</c:v>
                </c:pt>
                <c:pt idx="27">
                  <c:v>-11.78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5-4C69-B09F-E05984FDF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55296"/>
        <c:axId val="102262368"/>
      </c:scatterChart>
      <c:valAx>
        <c:axId val="1022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2368"/>
        <c:crosses val="autoZero"/>
        <c:crossBetween val="midCat"/>
      </c:valAx>
      <c:valAx>
        <c:axId val="1022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Peak 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'Peak Power'!$I$2:$I$88</c:f>
              <c:numCache>
                <c:formatCode>General</c:formatCode>
                <c:ptCount val="87"/>
                <c:pt idx="0">
                  <c:v>107.34147283214332</c:v>
                </c:pt>
                <c:pt idx="1">
                  <c:v>106.66565970368841</c:v>
                </c:pt>
                <c:pt idx="2">
                  <c:v>106.00273967148379</c:v>
                </c:pt>
                <c:pt idx="3">
                  <c:v>105.35056388615448</c:v>
                </c:pt>
                <c:pt idx="4">
                  <c:v>104.70913234770045</c:v>
                </c:pt>
                <c:pt idx="5">
                  <c:v>104.07951948080921</c:v>
                </c:pt>
                <c:pt idx="6">
                  <c:v>103.45957643610571</c:v>
                </c:pt>
                <c:pt idx="7">
                  <c:v>102.85145206296505</c:v>
                </c:pt>
                <c:pt idx="8">
                  <c:v>102.2529975120121</c:v>
                </c:pt>
                <c:pt idx="9">
                  <c:v>101.66636163262197</c:v>
                </c:pt>
                <c:pt idx="10">
                  <c:v>101.08832115073207</c:v>
                </c:pt>
                <c:pt idx="11">
                  <c:v>100.52102491571742</c:v>
                </c:pt>
                <c:pt idx="12">
                  <c:v>99.964472927578072</c:v>
                </c:pt>
                <c:pt idx="13">
                  <c:v>99.41651633693894</c:v>
                </c:pt>
                <c:pt idx="14">
                  <c:v>98.8793039931751</c:v>
                </c:pt>
                <c:pt idx="15">
                  <c:v>98.350687046911446</c:v>
                </c:pt>
                <c:pt idx="16">
                  <c:v>97.831739922835581</c:v>
                </c:pt>
                <c:pt idx="17">
                  <c:v>97.322462620947448</c:v>
                </c:pt>
                <c:pt idx="18">
                  <c:v>96.822855141247061</c:v>
                </c:pt>
                <c:pt idx="19">
                  <c:v>96.330768634359359</c:v>
                </c:pt>
                <c:pt idx="20">
                  <c:v>95.848351949659417</c:v>
                </c:pt>
                <c:pt idx="21">
                  <c:v>95.375605087147221</c:v>
                </c:pt>
                <c:pt idx="22">
                  <c:v>94.910379197447739</c:v>
                </c:pt>
                <c:pt idx="23">
                  <c:v>94.453748705248458</c:v>
                </c:pt>
                <c:pt idx="24">
                  <c:v>94.004639185861862</c:v>
                </c:pt>
                <c:pt idx="25">
                  <c:v>93.565199488663026</c:v>
                </c:pt>
                <c:pt idx="26">
                  <c:v>92.708883012703453</c:v>
                </c:pt>
                <c:pt idx="27">
                  <c:v>92.292006233942701</c:v>
                </c:pt>
                <c:pt idx="28">
                  <c:v>91.882650427994633</c:v>
                </c:pt>
                <c:pt idx="29">
                  <c:v>91.48189001954681</c:v>
                </c:pt>
                <c:pt idx="30">
                  <c:v>91.087576159224142</c:v>
                </c:pt>
                <c:pt idx="31">
                  <c:v>90.700783271714172</c:v>
                </c:pt>
                <c:pt idx="32">
                  <c:v>90.320436932329358</c:v>
                </c:pt>
                <c:pt idx="33">
                  <c:v>89.947611565757242</c:v>
                </c:pt>
                <c:pt idx="34">
                  <c:v>89.581232747310295</c:v>
                </c:pt>
                <c:pt idx="35">
                  <c:v>89.221300476988517</c:v>
                </c:pt>
                <c:pt idx="36">
                  <c:v>88.86888917947941</c:v>
                </c:pt>
                <c:pt idx="37">
                  <c:v>88.52185000540797</c:v>
                </c:pt>
                <c:pt idx="38">
                  <c:v>88.181257379461684</c:v>
                </c:pt>
                <c:pt idx="39">
                  <c:v>87.846036876953065</c:v>
                </c:pt>
                <c:pt idx="40">
                  <c:v>87.517262922569572</c:v>
                </c:pt>
                <c:pt idx="41">
                  <c:v>87.194935516311261</c:v>
                </c:pt>
                <c:pt idx="42">
                  <c:v>86.87798023349059</c:v>
                </c:pt>
                <c:pt idx="43">
                  <c:v>86.565322649420011</c:v>
                </c:pt>
                <c:pt idx="44">
                  <c:v>86.259111613474616</c:v>
                </c:pt>
                <c:pt idx="45">
                  <c:v>85.958272700966845</c:v>
                </c:pt>
                <c:pt idx="46">
                  <c:v>85.661731487209209</c:v>
                </c:pt>
                <c:pt idx="47">
                  <c:v>85.370562396889198</c:v>
                </c:pt>
                <c:pt idx="48">
                  <c:v>85.08476543000684</c:v>
                </c:pt>
                <c:pt idx="49">
                  <c:v>84.802191737187044</c:v>
                </c:pt>
                <c:pt idx="50">
                  <c:v>84.524990167804887</c:v>
                </c:pt>
                <c:pt idx="51">
                  <c:v>84.253160721860382</c:v>
                </c:pt>
                <c:pt idx="52">
                  <c:v>83.983480125290939</c:v>
                </c:pt>
                <c:pt idx="53">
                  <c:v>83.719171652159119</c:v>
                </c:pt>
                <c:pt idx="54">
                  <c:v>83.459160877777407</c:v>
                </c:pt>
                <c:pt idx="55">
                  <c:v>83.202373377458272</c:v>
                </c:pt>
                <c:pt idx="56">
                  <c:v>82.948809151201743</c:v>
                </c:pt>
                <c:pt idx="57">
                  <c:v>82.699542623695322</c:v>
                </c:pt>
                <c:pt idx="58">
                  <c:v>82.453499370251464</c:v>
                </c:pt>
                <c:pt idx="59">
                  <c:v>82.210679390870212</c:v>
                </c:pt>
                <c:pt idx="60">
                  <c:v>81.971082685551522</c:v>
                </c:pt>
                <c:pt idx="61">
                  <c:v>81.733634829607894</c:v>
                </c:pt>
                <c:pt idx="62">
                  <c:v>81.499410247726871</c:v>
                </c:pt>
                <c:pt idx="63">
                  <c:v>81.268408939908397</c:v>
                </c:pt>
                <c:pt idx="64">
                  <c:v>81.039556481465013</c:v>
                </c:pt>
                <c:pt idx="65">
                  <c:v>78.497467670774455</c:v>
                </c:pt>
                <c:pt idx="66">
                  <c:v>76.012323368522857</c:v>
                </c:pt>
                <c:pt idx="67">
                  <c:v>73.514285970020921</c:v>
                </c:pt>
                <c:pt idx="68">
                  <c:v>70.985090255580701</c:v>
                </c:pt>
                <c:pt idx="69">
                  <c:v>68.26464694676055</c:v>
                </c:pt>
                <c:pt idx="70">
                  <c:v>65.52808726762747</c:v>
                </c:pt>
                <c:pt idx="71">
                  <c:v>62.902193331309746</c:v>
                </c:pt>
                <c:pt idx="72">
                  <c:v>60.25803417530404</c:v>
                </c:pt>
                <c:pt idx="73">
                  <c:v>52.466306341353096</c:v>
                </c:pt>
                <c:pt idx="74">
                  <c:v>47.358491376846374</c:v>
                </c:pt>
                <c:pt idx="75">
                  <c:v>44.556391791774104</c:v>
                </c:pt>
                <c:pt idx="76">
                  <c:v>41.934795554206495</c:v>
                </c:pt>
                <c:pt idx="77">
                  <c:v>39.364771701640215</c:v>
                </c:pt>
                <c:pt idx="78">
                  <c:v>36.67656113344588</c:v>
                </c:pt>
                <c:pt idx="79">
                  <c:v>34.059262594628386</c:v>
                </c:pt>
                <c:pt idx="80">
                  <c:v>31.330223888308002</c:v>
                </c:pt>
                <c:pt idx="81">
                  <c:v>28.609780579487847</c:v>
                </c:pt>
                <c:pt idx="82">
                  <c:v>25.880741873167462</c:v>
                </c:pt>
                <c:pt idx="83">
                  <c:v>23.364439254977569</c:v>
                </c:pt>
                <c:pt idx="84">
                  <c:v>18.063227846715851</c:v>
                </c:pt>
                <c:pt idx="85">
                  <c:v>15.451301431335986</c:v>
                </c:pt>
                <c:pt idx="86">
                  <c:v>12.686806710327192</c:v>
                </c:pt>
              </c:numCache>
            </c:numRef>
          </c:xVal>
          <c:yVal>
            <c:numRef>
              <c:f>'Peak Power'!$F$2:$F$88</c:f>
              <c:numCache>
                <c:formatCode>0.0</c:formatCode>
                <c:ptCount val="87"/>
                <c:pt idx="0">
                  <c:v>96.7</c:v>
                </c:pt>
                <c:pt idx="1">
                  <c:v>127.9</c:v>
                </c:pt>
                <c:pt idx="2">
                  <c:v>159.5</c:v>
                </c:pt>
                <c:pt idx="3">
                  <c:v>191.3</c:v>
                </c:pt>
                <c:pt idx="4">
                  <c:v>223.5</c:v>
                </c:pt>
                <c:pt idx="5">
                  <c:v>255.9</c:v>
                </c:pt>
                <c:pt idx="6">
                  <c:v>288.7</c:v>
                </c:pt>
                <c:pt idx="7">
                  <c:v>321.7</c:v>
                </c:pt>
                <c:pt idx="8">
                  <c:v>355</c:v>
                </c:pt>
                <c:pt idx="9">
                  <c:v>388.6</c:v>
                </c:pt>
                <c:pt idx="10">
                  <c:v>422.5</c:v>
                </c:pt>
                <c:pt idx="11">
                  <c:v>456.7</c:v>
                </c:pt>
                <c:pt idx="12">
                  <c:v>491.1</c:v>
                </c:pt>
                <c:pt idx="13">
                  <c:v>525.70000000000005</c:v>
                </c:pt>
                <c:pt idx="14">
                  <c:v>560.6</c:v>
                </c:pt>
                <c:pt idx="15">
                  <c:v>595.70000000000005</c:v>
                </c:pt>
                <c:pt idx="16">
                  <c:v>631.1</c:v>
                </c:pt>
                <c:pt idx="17">
                  <c:v>666.6</c:v>
                </c:pt>
                <c:pt idx="18">
                  <c:v>702.4</c:v>
                </c:pt>
                <c:pt idx="19">
                  <c:v>738.5</c:v>
                </c:pt>
                <c:pt idx="20">
                  <c:v>774.7</c:v>
                </c:pt>
                <c:pt idx="21">
                  <c:v>811.1</c:v>
                </c:pt>
                <c:pt idx="22">
                  <c:v>847.7</c:v>
                </c:pt>
                <c:pt idx="23">
                  <c:v>884.5</c:v>
                </c:pt>
                <c:pt idx="24">
                  <c:v>921.4</c:v>
                </c:pt>
                <c:pt idx="25">
                  <c:v>958.5</c:v>
                </c:pt>
                <c:pt idx="26">
                  <c:v>1033.3</c:v>
                </c:pt>
                <c:pt idx="27">
                  <c:v>1070.9000000000001</c:v>
                </c:pt>
                <c:pt idx="28">
                  <c:v>1108.5999999999999</c:v>
                </c:pt>
                <c:pt idx="29">
                  <c:v>1146.5</c:v>
                </c:pt>
                <c:pt idx="30">
                  <c:v>1184.5</c:v>
                </c:pt>
                <c:pt idx="31">
                  <c:v>1222.7</c:v>
                </c:pt>
                <c:pt idx="32">
                  <c:v>1260.9000000000001</c:v>
                </c:pt>
                <c:pt idx="33">
                  <c:v>1299.3</c:v>
                </c:pt>
                <c:pt idx="34">
                  <c:v>1337.7</c:v>
                </c:pt>
                <c:pt idx="35">
                  <c:v>1376.3</c:v>
                </c:pt>
                <c:pt idx="36">
                  <c:v>1415</c:v>
                </c:pt>
                <c:pt idx="37">
                  <c:v>1453.7</c:v>
                </c:pt>
                <c:pt idx="38">
                  <c:v>1492.5</c:v>
                </c:pt>
                <c:pt idx="39">
                  <c:v>1531.4</c:v>
                </c:pt>
                <c:pt idx="40">
                  <c:v>1570.4</c:v>
                </c:pt>
                <c:pt idx="41">
                  <c:v>1609.4</c:v>
                </c:pt>
                <c:pt idx="42">
                  <c:v>1648.4</c:v>
                </c:pt>
                <c:pt idx="43">
                  <c:v>1687.5</c:v>
                </c:pt>
                <c:pt idx="44">
                  <c:v>1726.7</c:v>
                </c:pt>
                <c:pt idx="45">
                  <c:v>1765.8</c:v>
                </c:pt>
                <c:pt idx="46">
                  <c:v>1805</c:v>
                </c:pt>
                <c:pt idx="47">
                  <c:v>1844.3</c:v>
                </c:pt>
                <c:pt idx="48">
                  <c:v>1883.5</c:v>
                </c:pt>
                <c:pt idx="49">
                  <c:v>1922.7</c:v>
                </c:pt>
                <c:pt idx="50">
                  <c:v>1961.9</c:v>
                </c:pt>
                <c:pt idx="51">
                  <c:v>2001.1</c:v>
                </c:pt>
                <c:pt idx="52">
                  <c:v>2040.3</c:v>
                </c:pt>
                <c:pt idx="53">
                  <c:v>2079.5</c:v>
                </c:pt>
                <c:pt idx="54">
                  <c:v>2118.6999999999998</c:v>
                </c:pt>
                <c:pt idx="55">
                  <c:v>2157.8000000000002</c:v>
                </c:pt>
                <c:pt idx="56">
                  <c:v>2196.9</c:v>
                </c:pt>
                <c:pt idx="57">
                  <c:v>2235.9</c:v>
                </c:pt>
                <c:pt idx="58">
                  <c:v>2274.8000000000002</c:v>
                </c:pt>
                <c:pt idx="59">
                  <c:v>2313.6999999999998</c:v>
                </c:pt>
                <c:pt idx="60">
                  <c:v>2352.6</c:v>
                </c:pt>
                <c:pt idx="61">
                  <c:v>2391.3000000000002</c:v>
                </c:pt>
                <c:pt idx="62">
                  <c:v>2430</c:v>
                </c:pt>
                <c:pt idx="63">
                  <c:v>2468.6</c:v>
                </c:pt>
                <c:pt idx="64" formatCode="0.00">
                  <c:v>2507.1</c:v>
                </c:pt>
                <c:pt idx="65" formatCode="0.00">
                  <c:v>2506</c:v>
                </c:pt>
                <c:pt idx="66" formatCode="0.00">
                  <c:v>2489.6</c:v>
                </c:pt>
                <c:pt idx="67" formatCode="0.00">
                  <c:v>2533.6999999999998</c:v>
                </c:pt>
                <c:pt idx="68" formatCode="0.00">
                  <c:v>2496.9</c:v>
                </c:pt>
                <c:pt idx="69" formatCode="0.00">
                  <c:v>2488.5</c:v>
                </c:pt>
                <c:pt idx="70" formatCode="0.00">
                  <c:v>2500.1</c:v>
                </c:pt>
                <c:pt idx="71" formatCode="0.00">
                  <c:v>2500.3000000000002</c:v>
                </c:pt>
                <c:pt idx="72" formatCode="0.00">
                  <c:v>2517.6999999999998</c:v>
                </c:pt>
                <c:pt idx="73" formatCode="0.00">
                  <c:v>2514.6</c:v>
                </c:pt>
                <c:pt idx="74" formatCode="0.00">
                  <c:v>2470.6</c:v>
                </c:pt>
                <c:pt idx="75" formatCode="0.00">
                  <c:v>2516.4</c:v>
                </c:pt>
                <c:pt idx="76" formatCode="0.00">
                  <c:v>2439.6999999999998</c:v>
                </c:pt>
                <c:pt idx="77" formatCode="0.00">
                  <c:v>2493.4</c:v>
                </c:pt>
                <c:pt idx="78" formatCode="0.00">
                  <c:v>2470.6</c:v>
                </c:pt>
                <c:pt idx="79" formatCode="0.00">
                  <c:v>2481.3000000000002</c:v>
                </c:pt>
                <c:pt idx="80" formatCode="0.00">
                  <c:v>2484.4</c:v>
                </c:pt>
                <c:pt idx="81" formatCode="0.00">
                  <c:v>2480.8000000000002</c:v>
                </c:pt>
                <c:pt idx="82" formatCode="0.00">
                  <c:v>2481.9</c:v>
                </c:pt>
                <c:pt idx="83" formatCode="0.00">
                  <c:v>2464.1999999999998</c:v>
                </c:pt>
                <c:pt idx="84" formatCode="0.00">
                  <c:v>2421.5</c:v>
                </c:pt>
                <c:pt idx="85" formatCode="0.00">
                  <c:v>2383.1999999999998</c:v>
                </c:pt>
                <c:pt idx="86" formatCode="0.00">
                  <c:v>2384.8000000000002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0D-477B-85D8-CA959C40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23808"/>
        <c:axId val="237624224"/>
      </c:scatterChart>
      <c:valAx>
        <c:axId val="2376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24224"/>
        <c:crosses val="autoZero"/>
        <c:crossBetween val="midCat"/>
      </c:valAx>
      <c:valAx>
        <c:axId val="2376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Torque [Ncm]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Peak 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'Peak Power'!$I$2:$I$88</c:f>
              <c:numCache>
                <c:formatCode>General</c:formatCode>
                <c:ptCount val="87"/>
                <c:pt idx="0">
                  <c:v>107.34147283214332</c:v>
                </c:pt>
                <c:pt idx="1">
                  <c:v>106.66565970368841</c:v>
                </c:pt>
                <c:pt idx="2">
                  <c:v>106.00273967148379</c:v>
                </c:pt>
                <c:pt idx="3">
                  <c:v>105.35056388615448</c:v>
                </c:pt>
                <c:pt idx="4">
                  <c:v>104.70913234770045</c:v>
                </c:pt>
                <c:pt idx="5">
                  <c:v>104.07951948080921</c:v>
                </c:pt>
                <c:pt idx="6">
                  <c:v>103.45957643610571</c:v>
                </c:pt>
                <c:pt idx="7">
                  <c:v>102.85145206296505</c:v>
                </c:pt>
                <c:pt idx="8">
                  <c:v>102.2529975120121</c:v>
                </c:pt>
                <c:pt idx="9">
                  <c:v>101.66636163262197</c:v>
                </c:pt>
                <c:pt idx="10">
                  <c:v>101.08832115073207</c:v>
                </c:pt>
                <c:pt idx="11">
                  <c:v>100.52102491571742</c:v>
                </c:pt>
                <c:pt idx="12">
                  <c:v>99.964472927578072</c:v>
                </c:pt>
                <c:pt idx="13">
                  <c:v>99.41651633693894</c:v>
                </c:pt>
                <c:pt idx="14">
                  <c:v>98.8793039931751</c:v>
                </c:pt>
                <c:pt idx="15">
                  <c:v>98.350687046911446</c:v>
                </c:pt>
                <c:pt idx="16">
                  <c:v>97.831739922835581</c:v>
                </c:pt>
                <c:pt idx="17">
                  <c:v>97.322462620947448</c:v>
                </c:pt>
                <c:pt idx="18">
                  <c:v>96.822855141247061</c:v>
                </c:pt>
                <c:pt idx="19">
                  <c:v>96.330768634359359</c:v>
                </c:pt>
                <c:pt idx="20">
                  <c:v>95.848351949659417</c:v>
                </c:pt>
                <c:pt idx="21">
                  <c:v>95.375605087147221</c:v>
                </c:pt>
                <c:pt idx="22">
                  <c:v>94.910379197447739</c:v>
                </c:pt>
                <c:pt idx="23">
                  <c:v>94.453748705248458</c:v>
                </c:pt>
                <c:pt idx="24">
                  <c:v>94.004639185861862</c:v>
                </c:pt>
                <c:pt idx="25">
                  <c:v>93.565199488663026</c:v>
                </c:pt>
                <c:pt idx="26">
                  <c:v>92.708883012703453</c:v>
                </c:pt>
                <c:pt idx="27">
                  <c:v>92.292006233942701</c:v>
                </c:pt>
                <c:pt idx="28">
                  <c:v>91.882650427994633</c:v>
                </c:pt>
                <c:pt idx="29">
                  <c:v>91.48189001954681</c:v>
                </c:pt>
                <c:pt idx="30">
                  <c:v>91.087576159224142</c:v>
                </c:pt>
                <c:pt idx="31">
                  <c:v>90.700783271714172</c:v>
                </c:pt>
                <c:pt idx="32">
                  <c:v>90.320436932329358</c:v>
                </c:pt>
                <c:pt idx="33">
                  <c:v>89.947611565757242</c:v>
                </c:pt>
                <c:pt idx="34">
                  <c:v>89.581232747310295</c:v>
                </c:pt>
                <c:pt idx="35">
                  <c:v>89.221300476988517</c:v>
                </c:pt>
                <c:pt idx="36">
                  <c:v>88.86888917947941</c:v>
                </c:pt>
                <c:pt idx="37">
                  <c:v>88.52185000540797</c:v>
                </c:pt>
                <c:pt idx="38">
                  <c:v>88.181257379461684</c:v>
                </c:pt>
                <c:pt idx="39">
                  <c:v>87.846036876953065</c:v>
                </c:pt>
                <c:pt idx="40">
                  <c:v>87.517262922569572</c:v>
                </c:pt>
                <c:pt idx="41">
                  <c:v>87.194935516311261</c:v>
                </c:pt>
                <c:pt idx="42">
                  <c:v>86.87798023349059</c:v>
                </c:pt>
                <c:pt idx="43">
                  <c:v>86.565322649420011</c:v>
                </c:pt>
                <c:pt idx="44">
                  <c:v>86.259111613474616</c:v>
                </c:pt>
                <c:pt idx="45">
                  <c:v>85.958272700966845</c:v>
                </c:pt>
                <c:pt idx="46">
                  <c:v>85.661731487209209</c:v>
                </c:pt>
                <c:pt idx="47">
                  <c:v>85.370562396889198</c:v>
                </c:pt>
                <c:pt idx="48">
                  <c:v>85.08476543000684</c:v>
                </c:pt>
                <c:pt idx="49">
                  <c:v>84.802191737187044</c:v>
                </c:pt>
                <c:pt idx="50">
                  <c:v>84.524990167804887</c:v>
                </c:pt>
                <c:pt idx="51">
                  <c:v>84.253160721860382</c:v>
                </c:pt>
                <c:pt idx="52">
                  <c:v>83.983480125290939</c:v>
                </c:pt>
                <c:pt idx="53">
                  <c:v>83.719171652159119</c:v>
                </c:pt>
                <c:pt idx="54">
                  <c:v>83.459160877777407</c:v>
                </c:pt>
                <c:pt idx="55">
                  <c:v>83.202373377458272</c:v>
                </c:pt>
                <c:pt idx="56">
                  <c:v>82.948809151201743</c:v>
                </c:pt>
                <c:pt idx="57">
                  <c:v>82.699542623695322</c:v>
                </c:pt>
                <c:pt idx="58">
                  <c:v>82.453499370251464</c:v>
                </c:pt>
                <c:pt idx="59">
                  <c:v>82.210679390870212</c:v>
                </c:pt>
                <c:pt idx="60">
                  <c:v>81.971082685551522</c:v>
                </c:pt>
                <c:pt idx="61">
                  <c:v>81.733634829607894</c:v>
                </c:pt>
                <c:pt idx="62">
                  <c:v>81.499410247726871</c:v>
                </c:pt>
                <c:pt idx="63">
                  <c:v>81.268408939908397</c:v>
                </c:pt>
                <c:pt idx="64">
                  <c:v>81.039556481465013</c:v>
                </c:pt>
                <c:pt idx="65">
                  <c:v>78.497467670774455</c:v>
                </c:pt>
                <c:pt idx="66">
                  <c:v>76.012323368522857</c:v>
                </c:pt>
                <c:pt idx="67">
                  <c:v>73.514285970020921</c:v>
                </c:pt>
                <c:pt idx="68">
                  <c:v>70.985090255580701</c:v>
                </c:pt>
                <c:pt idx="69">
                  <c:v>68.26464694676055</c:v>
                </c:pt>
                <c:pt idx="70">
                  <c:v>65.52808726762747</c:v>
                </c:pt>
                <c:pt idx="71">
                  <c:v>62.902193331309746</c:v>
                </c:pt>
                <c:pt idx="72">
                  <c:v>60.25803417530404</c:v>
                </c:pt>
                <c:pt idx="73">
                  <c:v>52.466306341353096</c:v>
                </c:pt>
                <c:pt idx="74">
                  <c:v>47.358491376846374</c:v>
                </c:pt>
                <c:pt idx="75">
                  <c:v>44.556391791774104</c:v>
                </c:pt>
                <c:pt idx="76">
                  <c:v>41.934795554206495</c:v>
                </c:pt>
                <c:pt idx="77">
                  <c:v>39.364771701640215</c:v>
                </c:pt>
                <c:pt idx="78">
                  <c:v>36.67656113344588</c:v>
                </c:pt>
                <c:pt idx="79">
                  <c:v>34.059262594628386</c:v>
                </c:pt>
                <c:pt idx="80">
                  <c:v>31.330223888308002</c:v>
                </c:pt>
                <c:pt idx="81">
                  <c:v>28.609780579487847</c:v>
                </c:pt>
                <c:pt idx="82">
                  <c:v>25.880741873167462</c:v>
                </c:pt>
                <c:pt idx="83">
                  <c:v>23.364439254977569</c:v>
                </c:pt>
                <c:pt idx="84">
                  <c:v>18.063227846715851</c:v>
                </c:pt>
                <c:pt idx="85">
                  <c:v>15.451301431335986</c:v>
                </c:pt>
                <c:pt idx="86">
                  <c:v>12.686806710327192</c:v>
                </c:pt>
              </c:numCache>
            </c:numRef>
          </c:xVal>
          <c:yVal>
            <c:numRef>
              <c:f>'Peak Power'!$G$2:$G$88</c:f>
              <c:numCache>
                <c:formatCode>0.0</c:formatCode>
                <c:ptCount val="87"/>
                <c:pt idx="0">
                  <c:v>63.25</c:v>
                </c:pt>
                <c:pt idx="1">
                  <c:v>69.28</c:v>
                </c:pt>
                <c:pt idx="2">
                  <c:v>73.61</c:v>
                </c:pt>
                <c:pt idx="3">
                  <c:v>76.78</c:v>
                </c:pt>
                <c:pt idx="4">
                  <c:v>79.25</c:v>
                </c:pt>
                <c:pt idx="5">
                  <c:v>81.17</c:v>
                </c:pt>
                <c:pt idx="6">
                  <c:v>82.76</c:v>
                </c:pt>
                <c:pt idx="7">
                  <c:v>84.03</c:v>
                </c:pt>
                <c:pt idx="8">
                  <c:v>85.1</c:v>
                </c:pt>
                <c:pt idx="9">
                  <c:v>86.01</c:v>
                </c:pt>
                <c:pt idx="10">
                  <c:v>86.78</c:v>
                </c:pt>
                <c:pt idx="11">
                  <c:v>87.45</c:v>
                </c:pt>
                <c:pt idx="12">
                  <c:v>88.01</c:v>
                </c:pt>
                <c:pt idx="13">
                  <c:v>88.49</c:v>
                </c:pt>
                <c:pt idx="14">
                  <c:v>88.92</c:v>
                </c:pt>
                <c:pt idx="15">
                  <c:v>89.28</c:v>
                </c:pt>
                <c:pt idx="16">
                  <c:v>89.61</c:v>
                </c:pt>
                <c:pt idx="17">
                  <c:v>89.9</c:v>
                </c:pt>
                <c:pt idx="18">
                  <c:v>90.15</c:v>
                </c:pt>
                <c:pt idx="19">
                  <c:v>90.37</c:v>
                </c:pt>
                <c:pt idx="20">
                  <c:v>90.55</c:v>
                </c:pt>
                <c:pt idx="21">
                  <c:v>90.71</c:v>
                </c:pt>
                <c:pt idx="22">
                  <c:v>90.85</c:v>
                </c:pt>
                <c:pt idx="23">
                  <c:v>90.96</c:v>
                </c:pt>
                <c:pt idx="24">
                  <c:v>91.06</c:v>
                </c:pt>
                <c:pt idx="25">
                  <c:v>91.14</c:v>
                </c:pt>
                <c:pt idx="26">
                  <c:v>91.27</c:v>
                </c:pt>
                <c:pt idx="27">
                  <c:v>91.31</c:v>
                </c:pt>
                <c:pt idx="28">
                  <c:v>91.34</c:v>
                </c:pt>
                <c:pt idx="29">
                  <c:v>91.36</c:v>
                </c:pt>
                <c:pt idx="30">
                  <c:v>91.37</c:v>
                </c:pt>
                <c:pt idx="31">
                  <c:v>91.41</c:v>
                </c:pt>
                <c:pt idx="32">
                  <c:v>91.4</c:v>
                </c:pt>
                <c:pt idx="33">
                  <c:v>91.39</c:v>
                </c:pt>
                <c:pt idx="34">
                  <c:v>91.36</c:v>
                </c:pt>
                <c:pt idx="35">
                  <c:v>91.34</c:v>
                </c:pt>
                <c:pt idx="36">
                  <c:v>91.31</c:v>
                </c:pt>
                <c:pt idx="37">
                  <c:v>91.26</c:v>
                </c:pt>
                <c:pt idx="38">
                  <c:v>91.22</c:v>
                </c:pt>
                <c:pt idx="39">
                  <c:v>91.17</c:v>
                </c:pt>
                <c:pt idx="40">
                  <c:v>91.12</c:v>
                </c:pt>
                <c:pt idx="41">
                  <c:v>91.05</c:v>
                </c:pt>
                <c:pt idx="42">
                  <c:v>90.99</c:v>
                </c:pt>
                <c:pt idx="43">
                  <c:v>90.92</c:v>
                </c:pt>
                <c:pt idx="44">
                  <c:v>90.84</c:v>
                </c:pt>
                <c:pt idx="45">
                  <c:v>90.76</c:v>
                </c:pt>
                <c:pt idx="46">
                  <c:v>90.68</c:v>
                </c:pt>
                <c:pt idx="47">
                  <c:v>90.62</c:v>
                </c:pt>
                <c:pt idx="48">
                  <c:v>90.53</c:v>
                </c:pt>
                <c:pt idx="49">
                  <c:v>90.44</c:v>
                </c:pt>
                <c:pt idx="50">
                  <c:v>90.33</c:v>
                </c:pt>
                <c:pt idx="51">
                  <c:v>90.23</c:v>
                </c:pt>
                <c:pt idx="52">
                  <c:v>90.12</c:v>
                </c:pt>
                <c:pt idx="53">
                  <c:v>90.01</c:v>
                </c:pt>
                <c:pt idx="54">
                  <c:v>89.9</c:v>
                </c:pt>
                <c:pt idx="55">
                  <c:v>89.78</c:v>
                </c:pt>
                <c:pt idx="56">
                  <c:v>89.66</c:v>
                </c:pt>
                <c:pt idx="57">
                  <c:v>89.54</c:v>
                </c:pt>
                <c:pt idx="58">
                  <c:v>89.4</c:v>
                </c:pt>
                <c:pt idx="59">
                  <c:v>89.27</c:v>
                </c:pt>
                <c:pt idx="60">
                  <c:v>89.13</c:v>
                </c:pt>
                <c:pt idx="61">
                  <c:v>88.99</c:v>
                </c:pt>
                <c:pt idx="62">
                  <c:v>88.87</c:v>
                </c:pt>
                <c:pt idx="63">
                  <c:v>88.72</c:v>
                </c:pt>
                <c:pt idx="64" formatCode="0.00">
                  <c:v>88.57</c:v>
                </c:pt>
                <c:pt idx="65" formatCode="0.00">
                  <c:v>88.47</c:v>
                </c:pt>
                <c:pt idx="66" formatCode="0.00">
                  <c:v>87.95</c:v>
                </c:pt>
                <c:pt idx="67" formatCode="0.00">
                  <c:v>89.49</c:v>
                </c:pt>
                <c:pt idx="68" formatCode="0.00">
                  <c:v>88.23</c:v>
                </c:pt>
                <c:pt idx="69" formatCode="0.00">
                  <c:v>87.67</c:v>
                </c:pt>
                <c:pt idx="70" formatCode="0.00">
                  <c:v>87.87</c:v>
                </c:pt>
                <c:pt idx="71" formatCode="0.00">
                  <c:v>87.66</c:v>
                </c:pt>
                <c:pt idx="72" formatCode="0.00">
                  <c:v>88.16</c:v>
                </c:pt>
                <c:pt idx="73" formatCode="0.00">
                  <c:v>87.48</c:v>
                </c:pt>
                <c:pt idx="74" formatCode="0.00">
                  <c:v>85.79</c:v>
                </c:pt>
                <c:pt idx="75" formatCode="0.00">
                  <c:v>86.78</c:v>
                </c:pt>
                <c:pt idx="76" formatCode="0.00">
                  <c:v>83.89</c:v>
                </c:pt>
                <c:pt idx="77" formatCode="0.00">
                  <c:v>85.42</c:v>
                </c:pt>
                <c:pt idx="78" formatCode="0.00">
                  <c:v>84.17</c:v>
                </c:pt>
                <c:pt idx="79" formatCode="0.00">
                  <c:v>84.17</c:v>
                </c:pt>
                <c:pt idx="80" formatCode="0.00">
                  <c:v>83.5</c:v>
                </c:pt>
                <c:pt idx="81" formatCode="0.00">
                  <c:v>82.56</c:v>
                </c:pt>
                <c:pt idx="82" formatCode="0.00">
                  <c:v>81.53</c:v>
                </c:pt>
                <c:pt idx="83" formatCode="0.00">
                  <c:v>80.41</c:v>
                </c:pt>
                <c:pt idx="84" formatCode="0.00">
                  <c:v>76.41</c:v>
                </c:pt>
                <c:pt idx="85" formatCode="0.00">
                  <c:v>73.56</c:v>
                </c:pt>
                <c:pt idx="86" formatCode="0.00">
                  <c:v>70.680000000000007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9-44DE-AAB1-E8D314D4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23808"/>
        <c:axId val="237624224"/>
      </c:scatterChart>
      <c:valAx>
        <c:axId val="2376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24224"/>
        <c:crosses val="autoZero"/>
        <c:crossBetween val="midCat"/>
      </c:valAx>
      <c:valAx>
        <c:axId val="2376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Continuous</a:t>
            </a:r>
            <a:r>
              <a:rPr lang="en-US" baseline="0"/>
              <a:t>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'Continuous Power (30C - 1500W)'!$I$2:$I$23</c:f>
              <c:numCache>
                <c:formatCode>General</c:formatCode>
                <c:ptCount val="22"/>
                <c:pt idx="0">
                  <c:v>85.958272700966845</c:v>
                </c:pt>
                <c:pt idx="1">
                  <c:v>83.263615584647368</c:v>
                </c:pt>
                <c:pt idx="2">
                  <c:v>79.90174073737316</c:v>
                </c:pt>
                <c:pt idx="3">
                  <c:v>76.973933463860163</c:v>
                </c:pt>
                <c:pt idx="4">
                  <c:v>71.490069858718726</c:v>
                </c:pt>
                <c:pt idx="5">
                  <c:v>68.230265356759645</c:v>
                </c:pt>
                <c:pt idx="6">
                  <c:v>65.543129213252854</c:v>
                </c:pt>
                <c:pt idx="7">
                  <c:v>62.360683288795791</c:v>
                </c:pt>
                <c:pt idx="8">
                  <c:v>59.530648661847785</c:v>
                </c:pt>
                <c:pt idx="9">
                  <c:v>56.712432706462614</c:v>
                </c:pt>
                <c:pt idx="10">
                  <c:v>53.621312880445394</c:v>
                </c:pt>
                <c:pt idx="11">
                  <c:v>48.350185363434449</c:v>
                </c:pt>
                <c:pt idx="12">
                  <c:v>42.936159362982316</c:v>
                </c:pt>
                <c:pt idx="13">
                  <c:v>37.056907472830702</c:v>
                </c:pt>
                <c:pt idx="14">
                  <c:v>33.835782259622626</c:v>
                </c:pt>
                <c:pt idx="15">
                  <c:v>31.446261754561</c:v>
                </c:pt>
                <c:pt idx="16">
                  <c:v>28.38737466916961</c:v>
                </c:pt>
                <c:pt idx="17">
                  <c:v>25.641145167848784</c:v>
                </c:pt>
                <c:pt idx="18">
                  <c:v>23.062525917782281</c:v>
                </c:pt>
                <c:pt idx="19">
                  <c:v>17.678583808580932</c:v>
                </c:pt>
                <c:pt idx="20">
                  <c:v>15.02368040569996</c:v>
                </c:pt>
                <c:pt idx="21">
                  <c:v>12.219431971252638</c:v>
                </c:pt>
              </c:numCache>
            </c:numRef>
          </c:xVal>
          <c:yVal>
            <c:numRef>
              <c:f>'Continuous Power (30C - 1500W)'!$F$2:$F$23</c:f>
              <c:numCache>
                <c:formatCode>#,##0.00</c:formatCode>
                <c:ptCount val="22"/>
                <c:pt idx="0" formatCode="0.0">
                  <c:v>1765.8</c:v>
                </c:pt>
                <c:pt idx="1">
                  <c:v>1764</c:v>
                </c:pt>
                <c:pt idx="2">
                  <c:v>1844.9</c:v>
                </c:pt>
                <c:pt idx="3">
                  <c:v>1926.7</c:v>
                </c:pt>
                <c:pt idx="4">
                  <c:v>1917.4</c:v>
                </c:pt>
                <c:pt idx="5">
                  <c:v>1999</c:v>
                </c:pt>
                <c:pt idx="6">
                  <c:v>1993.2</c:v>
                </c:pt>
                <c:pt idx="7">
                  <c:v>2081.4</c:v>
                </c:pt>
                <c:pt idx="8">
                  <c:v>2115.9</c:v>
                </c:pt>
                <c:pt idx="9">
                  <c:v>2154.1</c:v>
                </c:pt>
                <c:pt idx="10">
                  <c:v>2242.6</c:v>
                </c:pt>
                <c:pt idx="11">
                  <c:v>2218.5</c:v>
                </c:pt>
                <c:pt idx="12">
                  <c:v>2202.9</c:v>
                </c:pt>
                <c:pt idx="13">
                  <c:v>2363.6</c:v>
                </c:pt>
                <c:pt idx="14">
                  <c:v>2553</c:v>
                </c:pt>
                <c:pt idx="15">
                  <c:v>2448.1</c:v>
                </c:pt>
                <c:pt idx="16">
                  <c:v>2552.1999999999998</c:v>
                </c:pt>
                <c:pt idx="17">
                  <c:v>2555.1999999999998</c:v>
                </c:pt>
                <c:pt idx="18">
                  <c:v>2570.6</c:v>
                </c:pt>
                <c:pt idx="19">
                  <c:v>2555.8000000000002</c:v>
                </c:pt>
                <c:pt idx="20">
                  <c:v>2535.6</c:v>
                </c:pt>
                <c:pt idx="21">
                  <c:v>2544.8000000000002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C-4EB5-A539-AFF99945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2352"/>
        <c:axId val="104234432"/>
      </c:scatterChart>
      <c:valAx>
        <c:axId val="1042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4432"/>
        <c:crosses val="autoZero"/>
        <c:crossBetween val="midCat"/>
      </c:valAx>
      <c:valAx>
        <c:axId val="1042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Continuous</a:t>
            </a:r>
            <a:r>
              <a:rPr lang="en-US" baseline="0"/>
              <a:t>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'Continuous Power (30C - 1500W)'!$I$2:$I$23</c:f>
              <c:numCache>
                <c:formatCode>General</c:formatCode>
                <c:ptCount val="22"/>
                <c:pt idx="0">
                  <c:v>85.958272700966845</c:v>
                </c:pt>
                <c:pt idx="1">
                  <c:v>83.263615584647368</c:v>
                </c:pt>
                <c:pt idx="2">
                  <c:v>79.90174073737316</c:v>
                </c:pt>
                <c:pt idx="3">
                  <c:v>76.973933463860163</c:v>
                </c:pt>
                <c:pt idx="4">
                  <c:v>71.490069858718726</c:v>
                </c:pt>
                <c:pt idx="5">
                  <c:v>68.230265356759645</c:v>
                </c:pt>
                <c:pt idx="6">
                  <c:v>65.543129213252854</c:v>
                </c:pt>
                <c:pt idx="7">
                  <c:v>62.360683288795791</c:v>
                </c:pt>
                <c:pt idx="8">
                  <c:v>59.530648661847785</c:v>
                </c:pt>
                <c:pt idx="9">
                  <c:v>56.712432706462614</c:v>
                </c:pt>
                <c:pt idx="10">
                  <c:v>53.621312880445394</c:v>
                </c:pt>
                <c:pt idx="11">
                  <c:v>48.350185363434449</c:v>
                </c:pt>
                <c:pt idx="12">
                  <c:v>42.936159362982316</c:v>
                </c:pt>
                <c:pt idx="13">
                  <c:v>37.056907472830702</c:v>
                </c:pt>
                <c:pt idx="14">
                  <c:v>33.835782259622626</c:v>
                </c:pt>
                <c:pt idx="15">
                  <c:v>31.446261754561</c:v>
                </c:pt>
                <c:pt idx="16">
                  <c:v>28.38737466916961</c:v>
                </c:pt>
                <c:pt idx="17">
                  <c:v>25.641145167848784</c:v>
                </c:pt>
                <c:pt idx="18">
                  <c:v>23.062525917782281</c:v>
                </c:pt>
                <c:pt idx="19">
                  <c:v>17.678583808580932</c:v>
                </c:pt>
                <c:pt idx="20">
                  <c:v>15.02368040569996</c:v>
                </c:pt>
                <c:pt idx="21">
                  <c:v>12.219431971252638</c:v>
                </c:pt>
              </c:numCache>
            </c:numRef>
          </c:xVal>
          <c:yVal>
            <c:numRef>
              <c:f>'Continuous Power (30C - 1500W)'!$G$2:$G$23</c:f>
              <c:numCache>
                <c:formatCode>General</c:formatCode>
                <c:ptCount val="22"/>
                <c:pt idx="0" formatCode="0.0">
                  <c:v>90.76</c:v>
                </c:pt>
                <c:pt idx="1">
                  <c:v>90.61</c:v>
                </c:pt>
                <c:pt idx="2">
                  <c:v>90.45</c:v>
                </c:pt>
                <c:pt idx="3">
                  <c:v>90.66</c:v>
                </c:pt>
                <c:pt idx="4">
                  <c:v>90.03</c:v>
                </c:pt>
                <c:pt idx="5">
                  <c:v>89.8</c:v>
                </c:pt>
                <c:pt idx="6">
                  <c:v>89.43</c:v>
                </c:pt>
                <c:pt idx="7">
                  <c:v>89.45</c:v>
                </c:pt>
                <c:pt idx="8">
                  <c:v>88.96</c:v>
                </c:pt>
                <c:pt idx="9">
                  <c:v>88.72</c:v>
                </c:pt>
                <c:pt idx="10">
                  <c:v>88.59</c:v>
                </c:pt>
                <c:pt idx="11">
                  <c:v>87.39</c:v>
                </c:pt>
                <c:pt idx="12">
                  <c:v>86.18</c:v>
                </c:pt>
                <c:pt idx="13">
                  <c:v>85</c:v>
                </c:pt>
                <c:pt idx="14">
                  <c:v>83.65</c:v>
                </c:pt>
                <c:pt idx="15">
                  <c:v>83.78</c:v>
                </c:pt>
                <c:pt idx="16">
                  <c:v>81.93</c:v>
                </c:pt>
                <c:pt idx="17">
                  <c:v>80.849999999999994</c:v>
                </c:pt>
                <c:pt idx="18">
                  <c:v>79.39</c:v>
                </c:pt>
                <c:pt idx="19">
                  <c:v>74.67</c:v>
                </c:pt>
                <c:pt idx="20">
                  <c:v>71.13</c:v>
                </c:pt>
                <c:pt idx="21">
                  <c:v>67.8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A-43C2-8855-638B6AE26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2352"/>
        <c:axId val="104234432"/>
      </c:scatterChart>
      <c:valAx>
        <c:axId val="1042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4432"/>
        <c:crosses val="autoZero"/>
        <c:crossBetween val="midCat"/>
      </c:valAx>
      <c:valAx>
        <c:axId val="1042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'320V'!$C$2:$C$70</c:f>
              <c:numCache>
                <c:formatCode>General</c:formatCode>
                <c:ptCount val="69"/>
                <c:pt idx="0">
                  <c:v>9990.6</c:v>
                </c:pt>
                <c:pt idx="1">
                  <c:v>9927.7000000000007</c:v>
                </c:pt>
                <c:pt idx="2">
                  <c:v>9866</c:v>
                </c:pt>
                <c:pt idx="3">
                  <c:v>9805.2999999999993</c:v>
                </c:pt>
                <c:pt idx="4">
                  <c:v>9745.6</c:v>
                </c:pt>
                <c:pt idx="5">
                  <c:v>9687</c:v>
                </c:pt>
                <c:pt idx="6">
                  <c:v>9629.2999999999993</c:v>
                </c:pt>
                <c:pt idx="7">
                  <c:v>9572.7000000000007</c:v>
                </c:pt>
                <c:pt idx="8">
                  <c:v>9517</c:v>
                </c:pt>
                <c:pt idx="9">
                  <c:v>9462.4</c:v>
                </c:pt>
                <c:pt idx="10">
                  <c:v>9408.6</c:v>
                </c:pt>
                <c:pt idx="11">
                  <c:v>9355.7999999999993</c:v>
                </c:pt>
                <c:pt idx="12">
                  <c:v>9304</c:v>
                </c:pt>
                <c:pt idx="13">
                  <c:v>9253</c:v>
                </c:pt>
                <c:pt idx="14">
                  <c:v>9203</c:v>
                </c:pt>
                <c:pt idx="15">
                  <c:v>9153.7999999999993</c:v>
                </c:pt>
                <c:pt idx="16">
                  <c:v>9105.5</c:v>
                </c:pt>
                <c:pt idx="17">
                  <c:v>9058.1</c:v>
                </c:pt>
                <c:pt idx="18">
                  <c:v>9011.6</c:v>
                </c:pt>
                <c:pt idx="19">
                  <c:v>8965.7999999999993</c:v>
                </c:pt>
                <c:pt idx="20">
                  <c:v>8920.9</c:v>
                </c:pt>
                <c:pt idx="21">
                  <c:v>8876.9</c:v>
                </c:pt>
                <c:pt idx="22">
                  <c:v>8833.6</c:v>
                </c:pt>
                <c:pt idx="23">
                  <c:v>8791.1</c:v>
                </c:pt>
                <c:pt idx="24">
                  <c:v>8749.2999999999993</c:v>
                </c:pt>
                <c:pt idx="25">
                  <c:v>8708.4</c:v>
                </c:pt>
                <c:pt idx="26">
                  <c:v>8628.7000000000007</c:v>
                </c:pt>
                <c:pt idx="27">
                  <c:v>8589.9</c:v>
                </c:pt>
                <c:pt idx="28">
                  <c:v>8551.7999999999993</c:v>
                </c:pt>
                <c:pt idx="29">
                  <c:v>8514.5</c:v>
                </c:pt>
                <c:pt idx="30">
                  <c:v>8477.7999999999993</c:v>
                </c:pt>
                <c:pt idx="31">
                  <c:v>8441.7999999999993</c:v>
                </c:pt>
                <c:pt idx="32">
                  <c:v>8406.4</c:v>
                </c:pt>
                <c:pt idx="33">
                  <c:v>8371.7000000000007</c:v>
                </c:pt>
                <c:pt idx="34">
                  <c:v>8337.6</c:v>
                </c:pt>
                <c:pt idx="35">
                  <c:v>8304.1</c:v>
                </c:pt>
                <c:pt idx="36">
                  <c:v>8271.2999999999993</c:v>
                </c:pt>
                <c:pt idx="37">
                  <c:v>8239</c:v>
                </c:pt>
                <c:pt idx="38">
                  <c:v>8207.2999999999993</c:v>
                </c:pt>
                <c:pt idx="39">
                  <c:v>8176.1</c:v>
                </c:pt>
                <c:pt idx="40">
                  <c:v>8145.5</c:v>
                </c:pt>
                <c:pt idx="41">
                  <c:v>8115.5</c:v>
                </c:pt>
                <c:pt idx="42">
                  <c:v>8086</c:v>
                </c:pt>
                <c:pt idx="43">
                  <c:v>8056.9</c:v>
                </c:pt>
                <c:pt idx="44">
                  <c:v>8028.4</c:v>
                </c:pt>
                <c:pt idx="45">
                  <c:v>8000.4</c:v>
                </c:pt>
                <c:pt idx="46">
                  <c:v>7972.8</c:v>
                </c:pt>
                <c:pt idx="47">
                  <c:v>7945.7</c:v>
                </c:pt>
                <c:pt idx="48">
                  <c:v>7919.1</c:v>
                </c:pt>
                <c:pt idx="49">
                  <c:v>7892.8</c:v>
                </c:pt>
                <c:pt idx="50">
                  <c:v>7867</c:v>
                </c:pt>
                <c:pt idx="51">
                  <c:v>7841.7</c:v>
                </c:pt>
                <c:pt idx="52">
                  <c:v>7816.6</c:v>
                </c:pt>
                <c:pt idx="53">
                  <c:v>7792</c:v>
                </c:pt>
                <c:pt idx="54">
                  <c:v>7767.8</c:v>
                </c:pt>
                <c:pt idx="55">
                  <c:v>7743.9</c:v>
                </c:pt>
                <c:pt idx="56">
                  <c:v>7720.3</c:v>
                </c:pt>
                <c:pt idx="57">
                  <c:v>7697.1</c:v>
                </c:pt>
                <c:pt idx="58">
                  <c:v>7674.2</c:v>
                </c:pt>
                <c:pt idx="59">
                  <c:v>7651.6</c:v>
                </c:pt>
                <c:pt idx="60">
                  <c:v>7629.3</c:v>
                </c:pt>
                <c:pt idx="61">
                  <c:v>7607.2</c:v>
                </c:pt>
                <c:pt idx="62">
                  <c:v>7585.4</c:v>
                </c:pt>
                <c:pt idx="63">
                  <c:v>7563.9</c:v>
                </c:pt>
                <c:pt idx="64">
                  <c:v>7542.6</c:v>
                </c:pt>
                <c:pt idx="65">
                  <c:v>7500.7</c:v>
                </c:pt>
                <c:pt idx="66">
                  <c:v>7480</c:v>
                </c:pt>
                <c:pt idx="67">
                  <c:v>7459.5</c:v>
                </c:pt>
                <c:pt idx="68">
                  <c:v>7439.2</c:v>
                </c:pt>
              </c:numCache>
            </c:numRef>
          </c:xVal>
          <c:yVal>
            <c:numRef>
              <c:f>'320V'!$F$2:$F$70</c:f>
              <c:numCache>
                <c:formatCode>General</c:formatCode>
                <c:ptCount val="69"/>
                <c:pt idx="0">
                  <c:v>96.7</c:v>
                </c:pt>
                <c:pt idx="1">
                  <c:v>127.9</c:v>
                </c:pt>
                <c:pt idx="2">
                  <c:v>159.5</c:v>
                </c:pt>
                <c:pt idx="3">
                  <c:v>191.3</c:v>
                </c:pt>
                <c:pt idx="4">
                  <c:v>223.5</c:v>
                </c:pt>
                <c:pt idx="5">
                  <c:v>255.9</c:v>
                </c:pt>
                <c:pt idx="6">
                  <c:v>288.7</c:v>
                </c:pt>
                <c:pt idx="7">
                  <c:v>321.7</c:v>
                </c:pt>
                <c:pt idx="8">
                  <c:v>355</c:v>
                </c:pt>
                <c:pt idx="9">
                  <c:v>388.6</c:v>
                </c:pt>
                <c:pt idx="10">
                  <c:v>422.5</c:v>
                </c:pt>
                <c:pt idx="11">
                  <c:v>456.7</c:v>
                </c:pt>
                <c:pt idx="12">
                  <c:v>491.1</c:v>
                </c:pt>
                <c:pt idx="13">
                  <c:v>525.70000000000005</c:v>
                </c:pt>
                <c:pt idx="14">
                  <c:v>560.6</c:v>
                </c:pt>
                <c:pt idx="15">
                  <c:v>595.70000000000005</c:v>
                </c:pt>
                <c:pt idx="16">
                  <c:v>631.1</c:v>
                </c:pt>
                <c:pt idx="17">
                  <c:v>666.6</c:v>
                </c:pt>
                <c:pt idx="18">
                  <c:v>702.4</c:v>
                </c:pt>
                <c:pt idx="19">
                  <c:v>738.5</c:v>
                </c:pt>
                <c:pt idx="20">
                  <c:v>774.7</c:v>
                </c:pt>
                <c:pt idx="21">
                  <c:v>811.1</c:v>
                </c:pt>
                <c:pt idx="22">
                  <c:v>847.7</c:v>
                </c:pt>
                <c:pt idx="23">
                  <c:v>884.5</c:v>
                </c:pt>
                <c:pt idx="24">
                  <c:v>921.4</c:v>
                </c:pt>
                <c:pt idx="25">
                  <c:v>958.5</c:v>
                </c:pt>
                <c:pt idx="26">
                  <c:v>1033.3</c:v>
                </c:pt>
                <c:pt idx="27">
                  <c:v>1070.9000000000001</c:v>
                </c:pt>
                <c:pt idx="28">
                  <c:v>1108.5999999999999</c:v>
                </c:pt>
                <c:pt idx="29">
                  <c:v>1146.5</c:v>
                </c:pt>
                <c:pt idx="30">
                  <c:v>1184.5</c:v>
                </c:pt>
                <c:pt idx="31">
                  <c:v>1222.7</c:v>
                </c:pt>
                <c:pt idx="32">
                  <c:v>1260.9000000000001</c:v>
                </c:pt>
                <c:pt idx="33">
                  <c:v>1299.3</c:v>
                </c:pt>
                <c:pt idx="34">
                  <c:v>1337.7</c:v>
                </c:pt>
                <c:pt idx="35">
                  <c:v>1376.3</c:v>
                </c:pt>
                <c:pt idx="36">
                  <c:v>1415</c:v>
                </c:pt>
                <c:pt idx="37">
                  <c:v>1453.7</c:v>
                </c:pt>
                <c:pt idx="38">
                  <c:v>1492.5</c:v>
                </c:pt>
                <c:pt idx="39">
                  <c:v>1531.4</c:v>
                </c:pt>
                <c:pt idx="40">
                  <c:v>1570.4</c:v>
                </c:pt>
                <c:pt idx="41">
                  <c:v>1609.4</c:v>
                </c:pt>
                <c:pt idx="42">
                  <c:v>1648.4</c:v>
                </c:pt>
                <c:pt idx="43">
                  <c:v>1687.5</c:v>
                </c:pt>
                <c:pt idx="44">
                  <c:v>1726.7</c:v>
                </c:pt>
                <c:pt idx="45">
                  <c:v>1765.8</c:v>
                </c:pt>
                <c:pt idx="46">
                  <c:v>1805</c:v>
                </c:pt>
                <c:pt idx="47">
                  <c:v>1844.3</c:v>
                </c:pt>
                <c:pt idx="48">
                  <c:v>1883.5</c:v>
                </c:pt>
                <c:pt idx="49">
                  <c:v>1922.7</c:v>
                </c:pt>
                <c:pt idx="50">
                  <c:v>1961.9</c:v>
                </c:pt>
                <c:pt idx="51">
                  <c:v>2001.1</c:v>
                </c:pt>
                <c:pt idx="52">
                  <c:v>2040.3</c:v>
                </c:pt>
                <c:pt idx="53">
                  <c:v>2079.5</c:v>
                </c:pt>
                <c:pt idx="54">
                  <c:v>2118.6999999999998</c:v>
                </c:pt>
                <c:pt idx="55">
                  <c:v>2157.8000000000002</c:v>
                </c:pt>
                <c:pt idx="56">
                  <c:v>2196.9</c:v>
                </c:pt>
                <c:pt idx="57">
                  <c:v>2235.9</c:v>
                </c:pt>
                <c:pt idx="58">
                  <c:v>2274.8000000000002</c:v>
                </c:pt>
                <c:pt idx="59">
                  <c:v>2313.6999999999998</c:v>
                </c:pt>
                <c:pt idx="60">
                  <c:v>2352.6</c:v>
                </c:pt>
                <c:pt idx="61">
                  <c:v>2391.3000000000002</c:v>
                </c:pt>
                <c:pt idx="62">
                  <c:v>2430</c:v>
                </c:pt>
                <c:pt idx="63">
                  <c:v>2468.6</c:v>
                </c:pt>
                <c:pt idx="64">
                  <c:v>2507.1</c:v>
                </c:pt>
                <c:pt idx="65">
                  <c:v>2583.8000000000002</c:v>
                </c:pt>
                <c:pt idx="66">
                  <c:v>2621.9</c:v>
                </c:pt>
                <c:pt idx="67">
                  <c:v>2660</c:v>
                </c:pt>
                <c:pt idx="68">
                  <c:v>2697.9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D-4203-B44F-D8C3ACFD2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545327"/>
        <c:axId val="1098566543"/>
      </c:scatterChart>
      <c:valAx>
        <c:axId val="10985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66543"/>
        <c:crosses val="autoZero"/>
        <c:crossBetween val="midCat"/>
      </c:valAx>
      <c:valAx>
        <c:axId val="109856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6441ED-9A33-3BB6-5BF5-F7ED4BEA1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11</xdr:row>
      <xdr:rowOff>166687</xdr:rowOff>
    </xdr:from>
    <xdr:to>
      <xdr:col>15</xdr:col>
      <xdr:colOff>57150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CDB056-D9FB-B6C2-02C4-98DA0A261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318492</xdr:colOff>
      <xdr:row>2</xdr:row>
      <xdr:rowOff>101798</xdr:rowOff>
    </xdr:from>
    <xdr:to>
      <xdr:col>19</xdr:col>
      <xdr:colOff>596747</xdr:colOff>
      <xdr:row>23</xdr:row>
      <xdr:rowOff>57380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8925B-5AE5-7AC0-762E-574F821D2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309850</xdr:colOff>
      <xdr:row>23</xdr:row>
      <xdr:rowOff>126235</xdr:rowOff>
    </xdr:from>
    <xdr:to>
      <xdr:col>19</xdr:col>
      <xdr:colOff>588105</xdr:colOff>
      <xdr:row>44</xdr:row>
      <xdr:rowOff>81816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62411-8852-41F7-AA82-F4BC7CAC2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404812</xdr:colOff>
      <xdr:row>4</xdr:row>
      <xdr:rowOff>119062</xdr:rowOff>
    </xdr:from>
    <xdr:to>
      <xdr:col>19</xdr:col>
      <xdr:colOff>100012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F8F7B-F86E-409E-F065-0AA51AB88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20</xdr:row>
      <xdr:rowOff>142875</xdr:rowOff>
    </xdr:from>
    <xdr:to>
      <xdr:col>19</xdr:col>
      <xdr:colOff>85725</xdr:colOff>
      <xdr:row>35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2828D4-4E72-4BF7-B481-EB5738389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11</xdr:row>
      <xdr:rowOff>14287</xdr:rowOff>
    </xdr:from>
    <xdr:to>
      <xdr:col>13</xdr:col>
      <xdr:colOff>485775</xdr:colOff>
      <xdr:row>25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51921A-6CDF-3577-0CBC-B20212CBA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2" xr16:uid="{EB8A5D20-FFB8-4E8B-A3C4-34C45058848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7" xr16:uid="{5DCAD25C-191A-46F9-9C73-B2713AB2678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8" xr16:uid="{2349CA43-0084-427D-9FF5-A848ECB3EF37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9" xr16:uid="{DA56F718-01F4-411B-9341-6C985BCA85AD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E1F60ADB-A2FB-4DE9-A72E-046DD18EBE99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AA1175A7-EE19-4E65-B125-CF456DB83906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3C1D377B-CD21-4302-A662-86E14A89A8E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B5DFF15-018F-40A3-A76B-F04AA2ACF4A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93F76D8-7F49-40DB-B5F1-E0E6077ABC6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27C478B4-5B37-4D9A-BD2C-CAA9F3830DE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12E1E13-459B-4177-BF19-42C84A39554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1" xr16:uid="{4051E38A-106B-46C9-9C50-E1C76181888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C8E9411-47C6-4866-987F-FA8F8CFBC85F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16329712-5B6D-4D2E-A44E-1B395E8C230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ECA609C-FA6B-4622-A458-66CC3AFAFF2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A2836841-F895-467C-B407-1BFA890C45DB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B514CA0F-B7BB-438F-A283-69CFA9B5CB6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FA321BE3-F656-42C8-9291-A181BB63B1B4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D7CEE393-8DB7-43A5-B314-83E40B420E2E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1A45019C-E0AF-4F67-9A88-BE2B9A93D146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24CD82BE-BEE3-4781-9617-75AF5A3246A2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301E0CBC-3E1E-4022-9F89-6BF92273A523}" autoFormatId="16" applyNumberFormats="0" applyBorderFormats="0" applyFontFormats="0" applyPatternFormats="0" applyAlignmentFormats="0" applyWidthHeightFormats="0">
  <queryTableRefresh nextId="9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538C8A7-C498-4C4F-9758-01349942EACF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CB69D8B8-D00F-4ACC-A18D-F07BDF0E4427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3" xr16:uid="{E1FA7A3D-B7FD-4746-8BAF-71FA62019305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4" xr16:uid="{E4E7187C-E3FF-483B-AB82-44F4AF376E3F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B6BC115C-CEAF-4943-B2ED-3B9ED108A37E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6" xr16:uid="{F2BDB964-FF34-427E-AE7D-3A2513745E07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1D1E81FB-682E-43CF-B8D0-CA44F580D1B4}" name="Table62" displayName="Table62" ref="A1:F29" totalsRowShown="0" headerRowDxfId="277" dataDxfId="276">
  <autoFilter ref="A1:F29" xr:uid="{1D1E81FB-682E-43CF-B8D0-CA44F580D1B4}"/>
  <tableColumns count="6">
    <tableColumn id="1" xr3:uid="{4D995DFA-87E0-42A8-861B-7115A0E71640}" name="Voltage" dataDxfId="275"/>
    <tableColumn id="2" xr3:uid="{21405E13-0E74-4C58-8E31-FC64A86AD76A}" name="Unloaded RPM" dataDxfId="274"/>
    <tableColumn id="3" xr3:uid="{79B31440-C607-4E85-B67C-D5D5FE3A92CF}" name="Unloaded Current" dataDxfId="273"/>
    <tableColumn id="4" xr3:uid="{7033B301-0244-411F-96F2-54AD743BDDD6}" name="Specific RPM" dataDxfId="272"/>
    <tableColumn id="5" xr3:uid="{D522C1D2-2EAB-42B9-9659-7B77C82B3F47}" name="RPM Drop per Amp" dataDxfId="271"/>
    <tableColumn id="6" xr3:uid="{1CD6621B-C232-48FD-803E-F0D3C9A8F4AF}" name="Torque Constant" dataDxfId="27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945FF5-5774-41D6-B6D2-F7738523E973}" name="Table003__Page_1_3" displayName="Table003__Page_1_3" ref="A1:H70" tableType="queryTable" totalsRowShown="0" headerRowDxfId="224">
  <autoFilter ref="A1:H70" xr:uid="{78945FF5-5774-41D6-B6D2-F7738523E973}"/>
  <tableColumns count="8">
    <tableColumn id="1" xr3:uid="{2B469995-75EF-44D4-A683-96B76A044520}" uniqueName="1" name="Voltage [V]" queryTableFieldId="1" dataDxfId="223"/>
    <tableColumn id="2" xr3:uid="{88632B65-1143-4DCE-A5CF-D16F10A3AA4D}" uniqueName="2" name="Current [A]" queryTableFieldId="2" dataDxfId="222"/>
    <tableColumn id="3" xr3:uid="{643F2194-9629-4277-A806-29D50BEE5895}" uniqueName="3" name="Speed [RPM]" queryTableFieldId="3" dataDxfId="221"/>
    <tableColumn id="4" xr3:uid="{733FCC02-B943-4832-B8A0-E9B812096D70}" uniqueName="4" name="Input Power [W]" queryTableFieldId="4" dataDxfId="220"/>
    <tableColumn id="5" xr3:uid="{5DDAA377-CFA5-4B83-AE30-5F7F238725E1}" uniqueName="5" name="Output Power [W]" queryTableFieldId="5" dataDxfId="219"/>
    <tableColumn id="6" xr3:uid="{EDE68EDA-9591-49A7-A362-543DDF43B842}" uniqueName="6" name="Torque[Ncm]" queryTableFieldId="6" dataDxfId="218"/>
    <tableColumn id="7" xr3:uid="{03314430-CBF1-4809-99E5-26324B99CB3E}" uniqueName="7" name="Efficiency [%]" queryTableFieldId="7" dataDxfId="217"/>
    <tableColumn id="8" xr3:uid="{3FA301C8-9330-4457-820B-5F04E006E06D}" uniqueName="8" name="Power Loss [W]" queryTableFieldId="8" dataDxfId="216">
      <calculatedColumnFormula>Table003__Page_1_3[[#This Row],[Input Power '[W']]]-Table003__Page_1_3[[#This Row],[Output Power '[W']]]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40C3C4-8358-4F04-9AC5-3907F4F84062}" name="Table15" displayName="Table15" ref="I3:L9" totalsRowShown="0">
  <autoFilter ref="I3:L9" xr:uid="{B440C3C4-8358-4F04-9AC5-3907F4F84062}"/>
  <tableColumns count="4">
    <tableColumn id="1" xr3:uid="{5D8E9CCB-7BE5-4D9B-A7E0-E5370875DF68}" name="Constant"/>
    <tableColumn id="2" xr3:uid="{66577EB7-FA12-482B-9597-377CAF4EB54B}" name="Symbol"/>
    <tableColumn id="3" xr3:uid="{048D9637-8A31-4BA9-A7FE-E356A207FF5F}" name="Value"/>
    <tableColumn id="4" xr3:uid="{B5AD0919-566C-4ED8-AAFD-6CBFECF62A3D}" name="Uni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E850CC-F728-499E-8C3D-CBC4659CD514}" name="Table003__Page_1_3___2" displayName="Table003__Page_1_3___2" ref="A1:H70" tableType="queryTable" totalsRowShown="0" headerRowDxfId="215">
  <autoFilter ref="A1:H70" xr:uid="{44E850CC-F728-499E-8C3D-CBC4659CD514}"/>
  <tableColumns count="8">
    <tableColumn id="1" xr3:uid="{F5F08E15-7838-4334-99EB-D1CD22618F71}" uniqueName="1" name="Voltage [V]" queryTableFieldId="1" dataDxfId="214"/>
    <tableColumn id="2" xr3:uid="{171ABC7F-928A-49C3-8F25-39A5C7E31D28}" uniqueName="2" name="Current [A]" queryTableFieldId="2" dataDxfId="213"/>
    <tableColumn id="3" xr3:uid="{34C2C7BB-8E71-42A1-BAB4-22B50EE56CF0}" uniqueName="3" name="Speed [RPM]" queryTableFieldId="3" dataDxfId="212"/>
    <tableColumn id="4" xr3:uid="{029053A3-5EFE-432B-A5C8-146DA487AF47}" uniqueName="4" name="Input Power [W]" queryTableFieldId="4" dataDxfId="211"/>
    <tableColumn id="5" xr3:uid="{BA5A9E37-4ED2-45B7-A963-3AEC9D2B9186}" uniqueName="5" name="Output Power [W]" queryTableFieldId="5" dataDxfId="210"/>
    <tableColumn id="6" xr3:uid="{9E5F4A26-CDC5-4A34-9D2C-B541F38510F2}" uniqueName="6" name="Torque[Ncm]" queryTableFieldId="6" dataDxfId="209"/>
    <tableColumn id="7" xr3:uid="{F882DC8D-4980-4408-8C16-FE13B7DB2710}" uniqueName="7" name="Efficiency [%]" queryTableFieldId="7" dataDxfId="208"/>
    <tableColumn id="8" xr3:uid="{66C91343-1E24-4C19-96F4-A1E29890964A}" uniqueName="8" name="Power Loss [W]" queryTableFieldId="8" dataDxfId="207">
      <calculatedColumnFormula>Table003__Page_1_3___2[[#This Row],[Input Power '[W']]]-Table003__Page_1_3___2[[#This Row],[Output Power '[W']]]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F8FE1B8-0D2B-4821-B844-26F67910B45B}" name="Table153637" displayName="Table153637" ref="I3:L9" totalsRowShown="0">
  <autoFilter ref="I3:L9" xr:uid="{FF8FE1B8-0D2B-4821-B844-26F67910B45B}"/>
  <tableColumns count="4">
    <tableColumn id="1" xr3:uid="{F14E16C7-7019-4978-9E1E-2DEC2561F6FA}" name="Constant"/>
    <tableColumn id="2" xr3:uid="{5E0EF746-9DA1-4BDE-BA09-014659CDC3B9}" name="Symbol"/>
    <tableColumn id="3" xr3:uid="{18D0C18E-84CE-4837-9840-DC51639B67E0}" name="Value"/>
    <tableColumn id="4" xr3:uid="{688CE065-10D3-411B-B0BD-2EC2F324952F}" name="Uni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1329E7F-3056-4A5B-B0BA-AB1B5567EA40}" name="Table153638" displayName="Table153638" ref="I3:L9" totalsRowShown="0">
  <autoFilter ref="I3:L9" xr:uid="{81329E7F-3056-4A5B-B0BA-AB1B5567EA40}"/>
  <tableColumns count="4">
    <tableColumn id="1" xr3:uid="{E080252C-7C54-4981-A25C-7F95E4C6197D}" name="Constant"/>
    <tableColumn id="2" xr3:uid="{87A21F7C-94B6-486A-AE3B-801D272C794F}" name="Symbol"/>
    <tableColumn id="3" xr3:uid="{EDD25F47-B72E-43E5-8668-4FE6BFF95B34}" name="Value"/>
    <tableColumn id="4" xr3:uid="{6078D15B-EDBB-430C-8259-6A39A8172E29}" name="Uni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F4BAD-8C1F-4DAF-8CC8-63C1C503DC55}" name="Table003__Page_1_3___3" displayName="Table003__Page_1_3___3" ref="A1:H70" tableType="queryTable" totalsRowShown="0" headerRowDxfId="206">
  <autoFilter ref="A1:H70" xr:uid="{84EF4BAD-8C1F-4DAF-8CC8-63C1C503DC55}"/>
  <tableColumns count="8">
    <tableColumn id="1" xr3:uid="{4078393F-2D48-44B6-A802-E29FB8CC581E}" uniqueName="1" name="Voltage [V]" queryTableFieldId="1" dataDxfId="205"/>
    <tableColumn id="2" xr3:uid="{A8ADF337-D7CD-49FB-9B62-F5F64FE9E490}" uniqueName="2" name="Current [A]" queryTableFieldId="2" dataDxfId="204"/>
    <tableColumn id="3" xr3:uid="{97AAB049-DA89-4799-89E9-B2F7B404E9B9}" uniqueName="3" name="Speed [RPM]" queryTableFieldId="3" dataDxfId="203"/>
    <tableColumn id="4" xr3:uid="{23FEFD97-84C0-4A22-9ECA-EFCFBCDFF7E6}" uniqueName="4" name="Input Power [W]" queryTableFieldId="4" dataDxfId="202"/>
    <tableColumn id="5" xr3:uid="{4646B46D-2AF7-4B2F-B5C9-EB5385F26443}" uniqueName="5" name="Output Power [W]" queryTableFieldId="5" dataDxfId="201"/>
    <tableColumn id="6" xr3:uid="{EC04D332-52AC-4698-9615-3CD85BB9E089}" uniqueName="6" name="Torque[Ncm]" queryTableFieldId="6" dataDxfId="200"/>
    <tableColumn id="7" xr3:uid="{B960D057-91D2-4AE1-9A09-691A28439708}" uniqueName="7" name="Efficiency [%]" queryTableFieldId="7" dataDxfId="199"/>
    <tableColumn id="8" xr3:uid="{0D4B1CE8-AD8D-490C-8D8C-4EFBA63C2DAA}" uniqueName="8" name="Power Loss [W]" queryTableFieldId="8" dataDxfId="198">
      <calculatedColumnFormula>Table003__Page_1_3___3[[#This Row],[Input Power '[W']]]-Table003__Page_1_3___3[[#This Row],[Output Power '[W']]]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128864-77F3-45A8-8924-C604A3813AEF}" name="Table003__Page_1_3___4" displayName="Table003__Page_1_3___4" ref="A1:H70" tableType="queryTable" totalsRowShown="0" headerRowDxfId="197">
  <autoFilter ref="A1:H70" xr:uid="{AF128864-77F3-45A8-8924-C604A3813AEF}"/>
  <tableColumns count="8">
    <tableColumn id="1" xr3:uid="{27B0B9F1-0457-4CAC-AE13-08F602927AA1}" uniqueName="1" name="Voltage [V]" queryTableFieldId="1" dataDxfId="196"/>
    <tableColumn id="2" xr3:uid="{D46EBDB0-4E3B-4D65-834C-4F706EDAC298}" uniqueName="2" name="Current [A]" queryTableFieldId="2" dataDxfId="195"/>
    <tableColumn id="3" xr3:uid="{8772FE46-2781-4E2D-B97F-AE1C60E521D3}" uniqueName="3" name="Speed [RPM]" queryTableFieldId="3" dataDxfId="194"/>
    <tableColumn id="4" xr3:uid="{1A72B375-F75F-42E8-8DCC-7AFEA2A2F9F7}" uniqueName="4" name="Input Power [W]" queryTableFieldId="4" dataDxfId="193"/>
    <tableColumn id="5" xr3:uid="{84FC9168-F4F2-4E58-BD1A-C9029B1EB753}" uniqueName="5" name="Output Power [W]" queryTableFieldId="5" dataDxfId="192"/>
    <tableColumn id="6" xr3:uid="{8B4DD70E-6583-43DB-B136-15E653BF9BA0}" uniqueName="6" name="Torque[Ncm]" queryTableFieldId="6" dataDxfId="191"/>
    <tableColumn id="7" xr3:uid="{434F40C7-8CDA-42DE-9E25-F9CE56D23A69}" uniqueName="7" name="Efficiency [%]" queryTableFieldId="7" dataDxfId="190"/>
    <tableColumn id="8" xr3:uid="{7C075810-D591-4255-9572-16F1F7EE63C9}" uniqueName="8" name="Power Loss [W]" queryTableFieldId="8" dataDxfId="18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5E6314D-7D31-40DE-BE6D-9962D6FB2793}" name="Table153639" displayName="Table153639" ref="I3:L9" totalsRowShown="0">
  <autoFilter ref="I3:L9" xr:uid="{25E6314D-7D31-40DE-BE6D-9962D6FB2793}"/>
  <tableColumns count="4">
    <tableColumn id="1" xr3:uid="{31C0966A-0586-45CB-A0AA-4C20670BA6AF}" name="Constant"/>
    <tableColumn id="2" xr3:uid="{DF5D3165-9C94-4E91-85A2-1FAF665C20C8}" name="Symbol"/>
    <tableColumn id="3" xr3:uid="{B04439A7-A06D-4574-A324-CCC46B08697B}" name="Value"/>
    <tableColumn id="4" xr3:uid="{284C6026-19E7-44E3-AEBD-7A9A878766A8}" name="Uni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E2D4949-FFDB-401A-ACEF-4821BCFC8824}" name="Table003__Page_1_3___5" displayName="Table003__Page_1_3___5" ref="A1:H70" tableType="queryTable" totalsRowShown="0" headerRowDxfId="188">
  <autoFilter ref="A1:H70" xr:uid="{8E2D4949-FFDB-401A-ACEF-4821BCFC8824}"/>
  <tableColumns count="8">
    <tableColumn id="1" xr3:uid="{4888AF79-22FE-43D9-9363-1765C99BBA4B}" uniqueName="1" name="Voltage [V]" queryTableFieldId="1" dataDxfId="187"/>
    <tableColumn id="2" xr3:uid="{DDA325C1-80CC-440D-8997-DEF1FB71AD9D}" uniqueName="2" name="Current [A]" queryTableFieldId="2" dataDxfId="186"/>
    <tableColumn id="3" xr3:uid="{55E95EE1-E9B3-4C25-9AF8-C0D8DF1764BA}" uniqueName="3" name="Speed [RPM]" queryTableFieldId="3" dataDxfId="185"/>
    <tableColumn id="4" xr3:uid="{A1B29605-9A5B-4D9A-914E-EF04BB71B94E}" uniqueName="4" name="Input Power [W]" queryTableFieldId="4" dataDxfId="184"/>
    <tableColumn id="5" xr3:uid="{FB07A961-671A-451D-AF32-39B3ADEB683C}" uniqueName="5" name="Output Power [W]" queryTableFieldId="5" dataDxfId="183"/>
    <tableColumn id="6" xr3:uid="{6BD2D0BD-D6F9-4969-8209-F9189C3CE136}" uniqueName="6" name="Torque[Ncm]" queryTableFieldId="6" dataDxfId="182"/>
    <tableColumn id="7" xr3:uid="{CC55CCA8-88AF-468B-9C37-DA5AB8631B32}" uniqueName="7" name="Efficiency [%]" queryTableFieldId="7" dataDxfId="181"/>
    <tableColumn id="8" xr3:uid="{1D680062-6E36-4BC5-8869-557B0611479D}" uniqueName="8" name="Power Loss [W]" queryTableFieldId="8" dataDxfId="180">
      <calculatedColumnFormula>Table003__Page_1_3___5[[#This Row],[Input Power '[W']]]-Table003__Page_1_3___5[[#This Row],[Output Power '[W']]]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7F7EFFA2-7517-4BA5-BC21-CBA761B2F12C}" name="Table153640" displayName="Table153640" ref="I3:L9" totalsRowShown="0">
  <autoFilter ref="I3:L9" xr:uid="{7F7EFFA2-7517-4BA5-BC21-CBA761B2F12C}"/>
  <tableColumns count="4">
    <tableColumn id="1" xr3:uid="{43FF3ECD-0A93-4F9E-B53F-3527AC7A5790}" name="Constant"/>
    <tableColumn id="2" xr3:uid="{1F9B085B-E3EA-43E0-BE47-A10E7ADC0630}" name="Symbol"/>
    <tableColumn id="3" xr3:uid="{245E06B5-E0ED-4FFA-98D5-5BCE983C1261}" name="Value"/>
    <tableColumn id="4" xr3:uid="{66F57C2D-4D03-46F4-BA58-43A09C534BF2}" name="Un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761B6EF6-81A9-465F-BA4D-42ADDC5F0440}" name="Table63" displayName="Table63" ref="A1:I88" totalsRowShown="0" headerRowDxfId="269" dataDxfId="268">
  <autoFilter ref="A1:I88" xr:uid="{761B6EF6-81A9-465F-BA4D-42ADDC5F0440}"/>
  <tableColumns count="9">
    <tableColumn id="1" xr3:uid="{735076F2-01F2-433A-83A3-99F439FCAB5B}" name="Voltage [V]" dataDxfId="267"/>
    <tableColumn id="2" xr3:uid="{57249BD0-BA7B-4E1D-A5BF-B8BB273A91F6}" name="Current [A]" dataDxfId="266"/>
    <tableColumn id="3" xr3:uid="{EC1767F6-0512-4540-9E48-7AEFFCBF1517}" name="Speed [RPM]" dataDxfId="265"/>
    <tableColumn id="4" xr3:uid="{1033F88E-3914-4E97-922F-AA1B6E2F97E2}" name="Input Power [W]" dataDxfId="264"/>
    <tableColumn id="5" xr3:uid="{66499715-2AB3-4F41-8EDE-D9F260D3815C}" name="Output Power [W]" dataDxfId="263"/>
    <tableColumn id="6" xr3:uid="{BF1A94E8-9548-40A4-8CEA-32075465CBB8}" name="Torque[Ncm]" dataDxfId="262"/>
    <tableColumn id="7" xr3:uid="{2B05CDC7-D76F-4613-AC7C-DBE1EB2C1A68}" name="Efficiency [%]" dataDxfId="261"/>
    <tableColumn id="8" xr3:uid="{EBE07510-4C0A-42E8-8F8C-1F6FDFA2F5CD}" name="Adjusted Current" dataDxfId="260">
      <calculatedColumnFormula>B2*A2/320</calculatedColumnFormula>
    </tableColumn>
    <tableColumn id="9" xr3:uid="{AE3E53ED-E202-413F-811A-3BD86ECE1148}" name="Speed [kmh]">
      <calculatedColumnFormula>3.6*0.228*C2*PI()/30/8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CF3CB1C-F46F-43E0-98E2-F7A86D78F99A}" name="Table003__Page_1_3___6" displayName="Table003__Page_1_3___6" ref="A1:H70" tableType="queryTable" totalsRowShown="0" headerRowDxfId="179">
  <autoFilter ref="A1:H70" xr:uid="{1CF3CB1C-F46F-43E0-98E2-F7A86D78F99A}"/>
  <tableColumns count="8">
    <tableColumn id="1" xr3:uid="{204D7681-64F4-4053-BA6F-ADC597CB222F}" uniqueName="1" name="Voltage [V]" queryTableFieldId="1" dataDxfId="178"/>
    <tableColumn id="2" xr3:uid="{5F724E54-A4EB-4B7F-99A3-0E8484251521}" uniqueName="2" name="Current [A]" queryTableFieldId="2" dataDxfId="177"/>
    <tableColumn id="3" xr3:uid="{5FD734DA-2BB8-43CE-840B-5CF185CD4356}" uniqueName="3" name="Speed [RPM]" queryTableFieldId="3" dataDxfId="176"/>
    <tableColumn id="4" xr3:uid="{55061CCA-6638-4DC2-9B5F-6BC346264001}" uniqueName="4" name="Input Power [W]" queryTableFieldId="4" dataDxfId="175"/>
    <tableColumn id="5" xr3:uid="{E2A93BA5-2D1D-4B94-9BBD-E53A4198FBBF}" uniqueName="5" name="Output Power [W]" queryTableFieldId="5" dataDxfId="174"/>
    <tableColumn id="6" xr3:uid="{68914A9C-4223-409D-B50A-EB7BE68DCD2B}" uniqueName="6" name="Torque[Ncm]" queryTableFieldId="6" dataDxfId="173"/>
    <tableColumn id="7" xr3:uid="{27BD2219-2EA3-43DD-9318-6A242D2DEFC8}" uniqueName="7" name="Efficiency [%]" queryTableFieldId="7" dataDxfId="172"/>
    <tableColumn id="8" xr3:uid="{CF057457-8DE6-4287-B1F8-8F8910EE8B71}" uniqueName="8" name="Power Loss [W]" queryTableFieldId="8" dataDxfId="171">
      <calculatedColumnFormula>Table003__Page_1_3___6[[#This Row],[Input Power '[W']]]-Table003__Page_1_3___6[[#This Row],[Output Power '[W']]]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05BC22A-CD3F-4ECE-8346-66F4AF8FF06D}" name="Table153641" displayName="Table153641" ref="I3:L9" totalsRowShown="0">
  <autoFilter ref="I3:L9" xr:uid="{705BC22A-CD3F-4ECE-8346-66F4AF8FF06D}"/>
  <tableColumns count="4">
    <tableColumn id="1" xr3:uid="{659DE1BB-D7B5-4DB2-89F9-94BD93CAF786}" name="Constant"/>
    <tableColumn id="2" xr3:uid="{BE4427B6-7870-4C37-91AF-749187BF638A}" name="Symbol"/>
    <tableColumn id="3" xr3:uid="{338E08D6-5C1D-4E71-808C-C115D08DAD9F}" name="Value"/>
    <tableColumn id="4" xr3:uid="{4930180E-9FE3-4F52-90D9-5156717291CB}" name="Unit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D3D5768-4C40-4C5A-822E-C334CCDAF78D}" name="Table003__Page_1_3___7" displayName="Table003__Page_1_3___7" ref="A1:H70" tableType="queryTable" totalsRowShown="0" headerRowDxfId="170">
  <autoFilter ref="A1:H70" xr:uid="{6D3D5768-4C40-4C5A-822E-C334CCDAF78D}"/>
  <tableColumns count="8">
    <tableColumn id="1" xr3:uid="{5C8849D4-9814-42D2-B30B-39B6A4DA5E2F}" uniqueName="1" name="Voltage [V]" queryTableFieldId="1" dataDxfId="169"/>
    <tableColumn id="2" xr3:uid="{03A719C0-7D9B-407F-A85C-4EC08245150B}" uniqueName="2" name="Current [A]" queryTableFieldId="2" dataDxfId="168"/>
    <tableColumn id="3" xr3:uid="{E0223AF2-3E1C-44CC-838B-A3EBD6B7FEEF}" uniqueName="3" name="Speed [RPM]" queryTableFieldId="3" dataDxfId="167"/>
    <tableColumn id="4" xr3:uid="{442AD81D-2578-44CA-B138-42F8D9AF5765}" uniqueName="4" name="Input Power [W]" queryTableFieldId="4" dataDxfId="166"/>
    <tableColumn id="5" xr3:uid="{443EE226-CD94-4AA1-B7E0-0C03C1DD212F}" uniqueName="5" name="Output Power [W]" queryTableFieldId="5" dataDxfId="165"/>
    <tableColumn id="6" xr3:uid="{0F3CEB76-9471-4E4E-9496-3E1C6C8A9AE0}" uniqueName="6" name="Torque[Ncm]" queryTableFieldId="6" dataDxfId="164"/>
    <tableColumn id="7" xr3:uid="{8268BE26-A060-4174-A085-10378C4D1C99}" uniqueName="7" name="Efficiency [%]" queryTableFieldId="7" dataDxfId="163"/>
    <tableColumn id="8" xr3:uid="{821583AA-2D42-4C2A-ABFE-ADD494036D66}" uniqueName="8" name="Power Loss [W]" queryTableFieldId="8" dataDxfId="162">
      <calculatedColumnFormula>Table003__Page_1_3___7[[#This Row],[Input Power '[W']]]-Table003__Page_1_3___7[[#This Row],[Output Power '[W']]]</calculatedColumn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610E0977-C6B1-4011-9B13-0AC8FDC36525}" name="Table153642" displayName="Table153642" ref="I3:L9" totalsRowShown="0">
  <autoFilter ref="I3:L9" xr:uid="{610E0977-C6B1-4011-9B13-0AC8FDC36525}"/>
  <tableColumns count="4">
    <tableColumn id="1" xr3:uid="{AA8895E2-10FF-4279-AB06-EA4E33BC9D30}" name="Constant"/>
    <tableColumn id="2" xr3:uid="{BE648F39-5665-459C-A560-FA9000834362}" name="Symbol"/>
    <tableColumn id="3" xr3:uid="{CD73DAB9-6C81-4923-A3DE-826EAA39B238}" name="Value"/>
    <tableColumn id="4" xr3:uid="{0C8E88FB-1BDF-4E94-A775-3387B682693D}" name="Unit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9479AD4-F4E9-4852-8970-991F70A7A01F}" name="Table003__Page_1_3___8" displayName="Table003__Page_1_3___8" ref="A1:H70" tableType="queryTable" totalsRowShown="0" headerRowDxfId="161">
  <autoFilter ref="A1:H70" xr:uid="{39479AD4-F4E9-4852-8970-991F70A7A01F}"/>
  <tableColumns count="8">
    <tableColumn id="1" xr3:uid="{5D8EBFEF-00DF-44EA-B003-DB798EC3EAC9}" uniqueName="1" name="Voltage [V]" queryTableFieldId="1" dataDxfId="160"/>
    <tableColumn id="2" xr3:uid="{FDCCC5B6-BDB5-4EB6-A014-810AF00BF278}" uniqueName="2" name="Current [A]" queryTableFieldId="2" dataDxfId="159"/>
    <tableColumn id="3" xr3:uid="{848A8EEF-2468-49FF-8BBF-348CFC9DC26D}" uniqueName="3" name="Speed [RPM]" queryTableFieldId="3" dataDxfId="158"/>
    <tableColumn id="4" xr3:uid="{90CF7C06-DB13-460F-A0F5-8072AD620D84}" uniqueName="4" name="Input Power [W]" queryTableFieldId="4" dataDxfId="157"/>
    <tableColumn id="5" xr3:uid="{9B5EC3A1-B8B5-48CB-B7B6-6FBDED3BAEFB}" uniqueName="5" name="Output Power [W]" queryTableFieldId="5" dataDxfId="156"/>
    <tableColumn id="6" xr3:uid="{E6C6E93B-2E8D-449E-B21F-968C8325723D}" uniqueName="6" name="Torque[Ncm]" queryTableFieldId="6" dataDxfId="155"/>
    <tableColumn id="7" xr3:uid="{B245576F-5584-421C-8BB5-1B8ADFC71F50}" uniqueName="7" name="Efficiency [%]" queryTableFieldId="7" dataDxfId="154"/>
    <tableColumn id="8" xr3:uid="{CBC14631-3537-4679-A346-4587AE1BEBE2}" uniqueName="8" name="Power Loss [W]" queryTableFieldId="8" dataDxfId="153">
      <calculatedColumnFormula>Table003__Page_1_3___8[[#This Row],[Input Power '[W']]]-Table003__Page_1_3___8[[#This Row],[Output Power '[W']]]</calculatedColumnFormula>
    </tableColumn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2DEE87F4-FEE9-4E2E-922E-96A9D404F015}" name="Table153643" displayName="Table153643" ref="I3:L9" totalsRowShown="0">
  <autoFilter ref="I3:L9" xr:uid="{2DEE87F4-FEE9-4E2E-922E-96A9D404F015}"/>
  <tableColumns count="4">
    <tableColumn id="1" xr3:uid="{CB28B454-5DC4-4D4E-8D58-B8480D997DD2}" name="Constant"/>
    <tableColumn id="2" xr3:uid="{9AFA42C5-617A-4312-ADC0-B9BCE4299A04}" name="Symbol"/>
    <tableColumn id="3" xr3:uid="{EC1B1C57-A34E-4151-B68D-F29C24E4774E}" name="Value"/>
    <tableColumn id="4" xr3:uid="{2CCD0A93-D8F0-424D-9302-267CB025F03B}" name="Unit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DC00B15-8D0A-4C99-961E-BB516CA34CF8}" name="Table003__Page_1_3___9" displayName="Table003__Page_1_3___9" ref="A1:H70" tableType="queryTable" totalsRowShown="0" headerRowDxfId="152">
  <autoFilter ref="A1:H70" xr:uid="{3DC00B15-8D0A-4C99-961E-BB516CA34CF8}"/>
  <tableColumns count="8">
    <tableColumn id="1" xr3:uid="{86762142-8F4B-47A6-A42E-FF6A1E9B241B}" uniqueName="1" name="Voltage [V]" queryTableFieldId="1" dataDxfId="151"/>
    <tableColumn id="2" xr3:uid="{E50CF5E4-5516-440B-9E23-E40EA709B789}" uniqueName="2" name="Current [A]" queryTableFieldId="2" dataDxfId="150"/>
    <tableColumn id="3" xr3:uid="{1B2D0A77-D851-4EA7-9354-C7E0172BC3E3}" uniqueName="3" name="Speed [RPM]" queryTableFieldId="3" dataDxfId="149"/>
    <tableColumn id="4" xr3:uid="{0EFC4003-BB82-4B67-94B9-5B1268589019}" uniqueName="4" name="Input Power [W]" queryTableFieldId="4" dataDxfId="148"/>
    <tableColumn id="5" xr3:uid="{144844C9-57C7-4A87-A81F-961687C98A24}" uniqueName="5" name="Output Power [W]" queryTableFieldId="5" dataDxfId="147"/>
    <tableColumn id="6" xr3:uid="{33058654-CFE3-4424-AEED-408A95B24D8B}" uniqueName="6" name="Torque[Ncm]" queryTableFieldId="6" dataDxfId="146"/>
    <tableColumn id="7" xr3:uid="{DC09F331-022A-4BF2-97DB-0174B59045BC}" uniqueName="7" name="Efficiency [%]" queryTableFieldId="7" dataDxfId="145"/>
    <tableColumn id="8" xr3:uid="{868F6B6D-05D7-4FE2-9D83-FCB33F1D3C40}" uniqueName="8" name="Power Loss [W]" queryTableFieldId="8" dataDxfId="144">
      <calculatedColumnFormula>Table003__Page_1_3___9[[#This Row],[Input Power '[W']]]-Table003__Page_1_3___9[[#This Row],[Output Power '[W']]]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F8F0AF96-A0CD-437D-BA85-0C4CC5DB224D}" name="Table15364446" displayName="Table15364446" ref="I3:L9" totalsRowShown="0">
  <autoFilter ref="I3:L9" xr:uid="{F8F0AF96-A0CD-437D-BA85-0C4CC5DB224D}"/>
  <tableColumns count="4">
    <tableColumn id="1" xr3:uid="{E1068C66-5B5D-4EE1-A71E-E96672369A37}" name="Constant"/>
    <tableColumn id="2" xr3:uid="{F27F0859-CDEF-4500-8039-A1E50D36E13C}" name="Symbol"/>
    <tableColumn id="3" xr3:uid="{F8A42825-8584-4138-B24A-1AB3DCDD6AA9}" name="Value"/>
    <tableColumn id="4" xr3:uid="{875A7105-A1B4-481F-963A-4BCE81F83760}" name="Unit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8D3460-B411-435D-9DBE-6F841BC9497B}" name="Table003__Page_1_3___10" displayName="Table003__Page_1_3___10" ref="A1:H70" tableType="queryTable" totalsRowShown="0" headerRowDxfId="143">
  <autoFilter ref="A1:H70" xr:uid="{2A8D3460-B411-435D-9DBE-6F841BC9497B}"/>
  <tableColumns count="8">
    <tableColumn id="1" xr3:uid="{5DABC9B3-5919-4B51-B710-7F529EAEBD54}" uniqueName="1" name="Voltage [V]" queryTableFieldId="1" dataDxfId="142"/>
    <tableColumn id="2" xr3:uid="{439E8EAD-9909-43C1-9F42-18542246E5D7}" uniqueName="2" name="Current [A]" queryTableFieldId="2" dataDxfId="141"/>
    <tableColumn id="3" xr3:uid="{C25052A8-BB00-4EA2-B034-7FD3266CDC2D}" uniqueName="3" name="Speed [RPM]" queryTableFieldId="3" dataDxfId="140"/>
    <tableColumn id="4" xr3:uid="{52E1A615-4D6B-404B-B88E-B93992D0DC55}" uniqueName="4" name="Input Power [W]" queryTableFieldId="4" dataDxfId="139"/>
    <tableColumn id="5" xr3:uid="{6480C6AA-B630-44B0-A8DE-3AB4B85EB026}" uniqueName="5" name="Output Power [W]" queryTableFieldId="5" dataDxfId="138"/>
    <tableColumn id="6" xr3:uid="{F4B626E9-231D-4985-9E00-A66B993E54F3}" uniqueName="6" name="Torque[Ncm]" queryTableFieldId="6" dataDxfId="137"/>
    <tableColumn id="7" xr3:uid="{B46DCD13-57CC-471D-A313-B9B66B228460}" uniqueName="7" name="Efficiency [%]" queryTableFieldId="7" dataDxfId="136"/>
    <tableColumn id="8" xr3:uid="{61F66B72-36F9-49B8-9CB1-F1BC1B0940C7}" uniqueName="8" name="Power Loss [W]" queryTableFieldId="8" dataDxfId="135">
      <calculatedColumnFormula>Table003__Page_1_3___10[[#This Row],[Input Power '[W']]]-Table003__Page_1_3___10[[#This Row],[Output Power '[W']]]</calculatedColumnFormula>
    </tableColumn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D7CDC22-EE04-4AFF-B253-42D845380A8B}" name="Table15364445" displayName="Table15364445" ref="I3:L9" totalsRowShown="0">
  <autoFilter ref="I3:L9" xr:uid="{0D7CDC22-EE04-4AFF-B253-42D845380A8B}"/>
  <tableColumns count="4">
    <tableColumn id="1" xr3:uid="{7CCAF9E1-20EB-4C29-B2CA-F97E8EC0FACD}" name="Constant"/>
    <tableColumn id="2" xr3:uid="{3EEEE8CE-A41B-4905-A2D4-6D42C0293042}" name="Symbol"/>
    <tableColumn id="3" xr3:uid="{9BB47697-7101-43CB-8B4F-6950B6E5C33E}" name="Value"/>
    <tableColumn id="4" xr3:uid="{535BA2A7-21B7-4C1A-BB6D-8A2F429C6369}" name="Un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6E7B82A-CCBC-42DA-A9E6-09B3D19DC074}" name="Table64" displayName="Table64" ref="A1:I23" totalsRowShown="0" headerRowDxfId="259" dataDxfId="258">
  <autoFilter ref="A1:I23" xr:uid="{16E7B82A-CCBC-42DA-A9E6-09B3D19DC074}"/>
  <tableColumns count="9">
    <tableColumn id="1" xr3:uid="{FBDED8DA-D07D-4275-B9FF-47253A167BC9}" name="Voltage [V]" dataDxfId="257"/>
    <tableColumn id="2" xr3:uid="{5BDA2860-DDDF-4627-A2CD-5321CD45CC7C}" name="Current [A]" dataDxfId="256"/>
    <tableColumn id="3" xr3:uid="{BF0E1FD6-F301-4734-9D3B-A5690F604BC5}" name="Speed [RPM]" dataDxfId="255"/>
    <tableColumn id="4" xr3:uid="{44DF11D5-41A2-4883-AB2C-283A60A4B6A5}" name="Input Power [W]" dataDxfId="254"/>
    <tableColumn id="5" xr3:uid="{6438F99B-90E6-43BB-800B-B19B8B71ED94}" name="Output Power [W]" dataDxfId="253"/>
    <tableColumn id="6" xr3:uid="{54AE0D89-F7ED-4F2B-B8BE-0DA59992949A}" name="Torque[Ncm]" dataDxfId="252"/>
    <tableColumn id="7" xr3:uid="{09A3EF2C-DAFE-44D8-9BF4-E0A3526B1855}" name="Efficiency [%]" dataDxfId="251"/>
    <tableColumn id="8" xr3:uid="{1FF59608-0BCC-4ECC-8A4D-76812AC5913A}" name="Adjusted Current" dataDxfId="250">
      <calculatedColumnFormula>B2*A2/320</calculatedColumnFormula>
    </tableColumn>
    <tableColumn id="9" xr3:uid="{A9D1265A-491F-4F88-A763-4ED8A2E651C4}" name="Speed [Kmh]">
      <calculatedColumnFormula>3.6*0.228*C2*PI()/30/8</calculatedColumnFormula>
    </tableColumn>
  </tableColumns>
  <tableStyleInfo name="TableStyleMedium14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0AB5138-874B-494F-8607-7E847BBF8C95}" name="Table003__Page_1_3___11" displayName="Table003__Page_1_3___11" ref="A1:H70" tableType="queryTable" totalsRowShown="0" headerRowDxfId="134">
  <autoFilter ref="A1:H70" xr:uid="{20AB5138-874B-494F-8607-7E847BBF8C95}"/>
  <tableColumns count="8">
    <tableColumn id="1" xr3:uid="{CAA65153-CC18-4847-BFC5-92EFCAD9AA58}" uniqueName="1" name="Voltage [V]" queryTableFieldId="1" dataDxfId="133"/>
    <tableColumn id="2" xr3:uid="{949654DA-16C3-47D0-A71A-C746DCCEA2C4}" uniqueName="2" name="Current [A]" queryTableFieldId="2" dataDxfId="132"/>
    <tableColumn id="3" xr3:uid="{B73F9349-B955-4CC1-8479-3C8977771AA5}" uniqueName="3" name="Speed [RPM]" queryTableFieldId="3" dataDxfId="131"/>
    <tableColumn id="4" xr3:uid="{8896DE0D-ABAE-4ED7-BBC4-1D6D12ED9102}" uniqueName="4" name="Input Power [W]" queryTableFieldId="4" dataDxfId="130"/>
    <tableColumn id="5" xr3:uid="{043BC254-6DD6-47D7-B61D-4F81E5D2DEC0}" uniqueName="5" name="Output Power [W]" queryTableFieldId="5" dataDxfId="129"/>
    <tableColumn id="6" xr3:uid="{1CF6FC7E-93CF-46E2-A786-C21090D80069}" uniqueName="6" name="Torque[Ncm]" queryTableFieldId="6" dataDxfId="128"/>
    <tableColumn id="7" xr3:uid="{EA956F78-A384-4C09-B1FC-C98D1D4F30EB}" uniqueName="7" name="Efficiency [%]" queryTableFieldId="7" dataDxfId="127"/>
    <tableColumn id="8" xr3:uid="{C6C51F13-65B2-4F9E-A074-38390D9A1435}" uniqueName="8" name="Power Loss [W]" queryTableFieldId="8" dataDxfId="126">
      <calculatedColumnFormula>Table003__Page_1_3___11[[#This Row],[Input Power '[W']]]-Table003__Page_1_3___11[[#This Row],[Output Power '[W']]]</calculatedColumnFormula>
    </tableColumn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2B32A4F-85B3-4516-B498-9E796492DD39}" name="Table153644" displayName="Table153644" ref="I3:L9" totalsRowShown="0">
  <autoFilter ref="I3:L9" xr:uid="{B2B32A4F-85B3-4516-B498-9E796492DD39}"/>
  <tableColumns count="4">
    <tableColumn id="1" xr3:uid="{319268D4-828A-4420-842A-0A7592076AAD}" name="Constant"/>
    <tableColumn id="2" xr3:uid="{DA2FBDFE-C354-4D63-B4D9-1111048F32BC}" name="Symbol"/>
    <tableColumn id="3" xr3:uid="{88B3E3DA-49AF-4180-8AE9-33C25700B896}" name="Value"/>
    <tableColumn id="4" xr3:uid="{57BFBE68-D5DD-4B08-8AD3-68F5C40C0C30}" name="Unit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7E13AA3-B50A-4F1C-8BF9-383C6B0A9490}" name="Table003__Page_1_3___12" displayName="Table003__Page_1_3___12" ref="A1:H70" tableType="queryTable" totalsRowShown="0" headerRowDxfId="125">
  <autoFilter ref="A1:H70" xr:uid="{37E13AA3-B50A-4F1C-8BF9-383C6B0A9490}"/>
  <tableColumns count="8">
    <tableColumn id="1" xr3:uid="{53A77DA2-BA62-46B1-A8ED-1A0E100DF4CD}" uniqueName="1" name="Voltage [V]" queryTableFieldId="1" dataDxfId="124"/>
    <tableColumn id="2" xr3:uid="{3B6C36BE-04C0-4340-A250-BDF21A618502}" uniqueName="2" name="Current [A]" queryTableFieldId="2" dataDxfId="123"/>
    <tableColumn id="3" xr3:uid="{643093A8-2226-48EB-B40A-E7798714E36F}" uniqueName="3" name="Speed [RPM]" queryTableFieldId="3" dataDxfId="122"/>
    <tableColumn id="4" xr3:uid="{9E9220A8-F7B8-4AE1-9C63-B56629085902}" uniqueName="4" name="Input Power [W]" queryTableFieldId="4" dataDxfId="121"/>
    <tableColumn id="5" xr3:uid="{837FA74B-7D1A-4818-9C75-B40563CA8ADD}" uniqueName="5" name="Output Power [W]" queryTableFieldId="5" dataDxfId="120"/>
    <tableColumn id="6" xr3:uid="{3ED60556-8F53-4ABD-B28A-ABAD9A2E0BA7}" uniqueName="6" name="Torque[Ncm]" queryTableFieldId="6" dataDxfId="119"/>
    <tableColumn id="7" xr3:uid="{08562BC6-13D0-4DB9-8C77-3713465FA07F}" uniqueName="7" name="Efficiency [%]" queryTableFieldId="7" dataDxfId="118"/>
    <tableColumn id="8" xr3:uid="{C0CB5CBE-E689-42F3-A59A-1D81BCA0263A}" uniqueName="8" name="Power Loss [W]" queryTableFieldId="8" dataDxfId="117">
      <calculatedColumnFormula>Table003__Page_1_3___12[[#This Row],[Input Power '[W']]]-Table003__Page_1_3___12[[#This Row],[Output Power '[W']]]</calculatedColumnFormula>
    </tableColumn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2A85827B-E72B-4E90-9257-9D88AA8E11D6}" name="Table15364447" displayName="Table15364447" ref="I3:L9" totalsRowShown="0">
  <autoFilter ref="I3:L9" xr:uid="{2A85827B-E72B-4E90-9257-9D88AA8E11D6}"/>
  <tableColumns count="4">
    <tableColumn id="1" xr3:uid="{CB071D83-A2F3-4B81-8D1A-A10839312878}" name="Constant"/>
    <tableColumn id="2" xr3:uid="{C5CDDC1A-A0FF-42E8-A0E8-DDC839E32628}" name="Symbol"/>
    <tableColumn id="3" xr3:uid="{26AFEEF6-D312-4C93-B83B-D363DAA32556}" name="Value"/>
    <tableColumn id="4" xr3:uid="{F1B34793-8CE1-45A4-BC72-4ABE65D8A9CF}" name="Unit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09C4E46-A383-40C0-959C-A6F3F1628CA1}" name="Table003__Page_1_3___13" displayName="Table003__Page_1_3___13" ref="A1:H70" tableType="queryTable" totalsRowShown="0" headerRowDxfId="116">
  <autoFilter ref="A1:H70" xr:uid="{E09C4E46-A383-40C0-959C-A6F3F1628CA1}"/>
  <tableColumns count="8">
    <tableColumn id="1" xr3:uid="{BB7E97D6-80C0-4C3B-9EDC-16ADF725EA8D}" uniqueName="1" name="Voltage [V]" queryTableFieldId="1" dataDxfId="115"/>
    <tableColumn id="2" xr3:uid="{2B67F01F-8AB1-4A4A-AA47-F5191058C999}" uniqueName="2" name="Current [A]" queryTableFieldId="2" dataDxfId="114"/>
    <tableColumn id="3" xr3:uid="{5927B62B-62DD-412F-81F6-D3C401431548}" uniqueName="3" name="Speed [RPM]" queryTableFieldId="3" dataDxfId="113"/>
    <tableColumn id="4" xr3:uid="{98DFBCEA-7B59-4E98-B232-257DCB37B233}" uniqueName="4" name="Input Power [W]" queryTableFieldId="4" dataDxfId="112"/>
    <tableColumn id="5" xr3:uid="{2CEC6496-CF4F-445E-83B6-ED9B69979009}" uniqueName="5" name="Output Power [W]" queryTableFieldId="5" dataDxfId="111"/>
    <tableColumn id="6" xr3:uid="{809516B2-4DB7-47C2-A3D2-96E70A5CB4F9}" uniqueName="6" name="Torque[Ncm]" queryTableFieldId="6" dataDxfId="110"/>
    <tableColumn id="7" xr3:uid="{098D4564-0486-4EF7-8EBA-E55E532838BD}" uniqueName="7" name="Efficiency [%]" queryTableFieldId="7" dataDxfId="109"/>
    <tableColumn id="8" xr3:uid="{FD6338C7-6307-41D8-85D1-284F28986283}" uniqueName="8" name="Power Loss [W]" queryTableFieldId="8" dataDxfId="108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F1E723BD-0EA1-499D-AA43-FDED8C105833}" name="Table15364448" displayName="Table15364448" ref="I3:L9" totalsRowShown="0">
  <autoFilter ref="I3:L9" xr:uid="{F1E723BD-0EA1-499D-AA43-FDED8C105833}"/>
  <tableColumns count="4">
    <tableColumn id="1" xr3:uid="{CD95C826-45E0-4FF4-B750-628A960CD75B}" name="Constant"/>
    <tableColumn id="2" xr3:uid="{99E0604C-4EC4-4FE5-AC8D-69945C92A711}" name="Symbol"/>
    <tableColumn id="3" xr3:uid="{B4586E8C-EC85-4E34-A58B-C8EA2A0AB6A8}" name="Value"/>
    <tableColumn id="4" xr3:uid="{4779537A-7879-45AC-9753-4A364CB259CB}" name="Unit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5DF7539-F6C6-4F71-93CD-6CDF55E4ED31}" name="Table003__Page_1_3___14" displayName="Table003__Page_1_3___14" ref="A1:H70" tableType="queryTable" totalsRowShown="0" headerRowDxfId="107">
  <autoFilter ref="A1:H70" xr:uid="{D5DF7539-F6C6-4F71-93CD-6CDF55E4ED31}"/>
  <tableColumns count="8">
    <tableColumn id="1" xr3:uid="{A4EA2709-60A6-44AF-A004-18E87596B79C}" uniqueName="1" name="Voltage [V]" queryTableFieldId="1" dataDxfId="106"/>
    <tableColumn id="2" xr3:uid="{9BD05764-2CEC-421A-A354-BBF664EDBA58}" uniqueName="2" name="Current [A]" queryTableFieldId="2" dataDxfId="105"/>
    <tableColumn id="3" xr3:uid="{3969FA0F-C8D1-4EC8-BFC3-C5394CAC87FB}" uniqueName="3" name="Speed [RPM]" queryTableFieldId="3" dataDxfId="104"/>
    <tableColumn id="4" xr3:uid="{574061A3-1D3B-4EBB-958B-A47B8F9BF9B4}" uniqueName="4" name="Input Power [W]" queryTableFieldId="4" dataDxfId="103"/>
    <tableColumn id="5" xr3:uid="{866CA082-C026-468C-BEF2-088A984C63B6}" uniqueName="5" name="Output Power [W]" queryTableFieldId="5" dataDxfId="102"/>
    <tableColumn id="6" xr3:uid="{DF3DC725-76B1-4A4B-91CE-F91C1313356E}" uniqueName="6" name="Torque[Ncm]" queryTableFieldId="6" dataDxfId="101"/>
    <tableColumn id="7" xr3:uid="{2567A57C-144A-4D54-AACA-8EAE08DA4DA5}" uniqueName="7" name="Efficiency [%]" queryTableFieldId="7" dataDxfId="100"/>
    <tableColumn id="8" xr3:uid="{7484A8B0-FF31-4C6C-9658-817C3A4D063C}" uniqueName="8" name="Power Loss [W]" queryTableFieldId="8" dataDxfId="99">
      <calculatedColumnFormula>Table003__Page_1_3___14[[#This Row],[Input Power '[W']]]-Table003__Page_1_3___14[[#This Row],[Output Power '[W']]]</calculatedColumnFormula>
    </tableColumn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781EFD03-C722-427D-9A9B-AE632F70E125}" name="Table1536444849" displayName="Table1536444849" ref="I3:L9" totalsRowShown="0">
  <autoFilter ref="I3:L9" xr:uid="{781EFD03-C722-427D-9A9B-AE632F70E125}"/>
  <tableColumns count="4">
    <tableColumn id="1" xr3:uid="{2CDC246D-A6E5-4A0E-A168-B7B7EEFE9835}" name="Constant"/>
    <tableColumn id="2" xr3:uid="{4E97F458-3376-41E6-85C1-AAEEDC564C04}" name="Symbol"/>
    <tableColumn id="3" xr3:uid="{43465A59-9DE9-430C-8893-EC743254CE7F}" name="Value"/>
    <tableColumn id="4" xr3:uid="{86C3CA61-668B-48FB-BAFB-7DA67A2248A3}" name="Unit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C0ACD4E-3A50-41BA-A956-5224E1E64FF4}" name="Table003__Page_1_3___15" displayName="Table003__Page_1_3___15" ref="A1:H70" tableType="queryTable" totalsRowShown="0" headerRowDxfId="98">
  <autoFilter ref="A1:H70" xr:uid="{AC0ACD4E-3A50-41BA-A956-5224E1E64FF4}"/>
  <tableColumns count="8">
    <tableColumn id="1" xr3:uid="{DD855A2F-F24D-4B35-8AEA-9A923363DB46}" uniqueName="1" name="Voltage [V]" queryTableFieldId="1" dataDxfId="97"/>
    <tableColumn id="2" xr3:uid="{9083DE2F-C104-4C14-A346-F3A1DECF2A26}" uniqueName="2" name="Current [A]" queryTableFieldId="2" dataDxfId="96"/>
    <tableColumn id="3" xr3:uid="{556F4488-6AD4-4435-91A1-E486C9E0D7CC}" uniqueName="3" name="Speed [RPM]" queryTableFieldId="3" dataDxfId="95"/>
    <tableColumn id="4" xr3:uid="{B87B5046-122E-4844-8AD8-5799939D66BC}" uniqueName="4" name="Input Power [W]" queryTableFieldId="4" dataDxfId="94"/>
    <tableColumn id="5" xr3:uid="{5DEB3609-2445-4B46-B5AC-B7EEA7D5F4EE}" uniqueName="5" name="Output Power [W]" queryTableFieldId="5" dataDxfId="93"/>
    <tableColumn id="6" xr3:uid="{63597DA7-144D-41F5-8B32-14E8D57DDA39}" uniqueName="6" name="Torque[Ncm]" queryTableFieldId="6" dataDxfId="92"/>
    <tableColumn id="7" xr3:uid="{856AADFA-702A-4986-85D8-69B6817B8BCF}" uniqueName="7" name="Efficiency [%]" queryTableFieldId="7" dataDxfId="91"/>
    <tableColumn id="8" xr3:uid="{4BF53DFF-6B60-40C0-B71B-F0C97F9489B5}" uniqueName="8" name="Power Loss [W]" queryTableFieldId="8" dataDxfId="90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2326CFFD-8B20-47EB-9290-BE1B1AD3C114}" name="Table1536444850" displayName="Table1536444850" ref="I3:L9" totalsRowShown="0">
  <autoFilter ref="I3:L9" xr:uid="{2326CFFD-8B20-47EB-9290-BE1B1AD3C114}"/>
  <tableColumns count="4">
    <tableColumn id="1" xr3:uid="{37934119-AE15-420A-BC6F-D9B771CCF39E}" name="Constant"/>
    <tableColumn id="2" xr3:uid="{ADC1FDD6-7909-48CA-9B4E-E40297632D85}" name="Symbol"/>
    <tableColumn id="3" xr3:uid="{B3DFDE28-8A4D-4ED5-BE20-2072951A3C70}" name="Value"/>
    <tableColumn id="4" xr3:uid="{9178D947-8652-4104-A1D9-EC70BBCF5B1D}" name="Uni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8EB4193-DB61-4F48-B15B-5844E22667AB}" name="Table003__Page_1_3___28" displayName="Table003__Page_1_3___28" ref="A1:G70" tableType="queryTable" totalsRowShown="0" headerRowDxfId="249">
  <autoFilter ref="A1:G70" xr:uid="{F8EB4193-DB61-4F48-B15B-5844E22667AB}"/>
  <tableColumns count="7">
    <tableColumn id="1" xr3:uid="{CA39415C-4370-4E19-99A2-D29EC8BA6EF6}" uniqueName="1" name="Voltage [V]" queryTableFieldId="1" dataDxfId="248"/>
    <tableColumn id="2" xr3:uid="{B2D6453A-4E13-4546-9DAC-BA23BC2FBF7C}" uniqueName="2" name="Current [A]" queryTableFieldId="2" dataDxfId="247"/>
    <tableColumn id="3" xr3:uid="{ECECA69D-2C88-4156-899B-98B206143CF2}" uniqueName="3" name="Speed [RPM]" queryTableFieldId="3" dataDxfId="246"/>
    <tableColumn id="4" xr3:uid="{BF01DFC6-3D70-4EA8-A309-6E019FF49B65}" uniqueName="4" name="Input Power [W]" queryTableFieldId="4" dataDxfId="245"/>
    <tableColumn id="5" xr3:uid="{83261D4B-0225-41F9-A2ED-2C38C82DE120}" uniqueName="5" name="Output Power [W]" queryTableFieldId="5" dataDxfId="244"/>
    <tableColumn id="6" xr3:uid="{82877BC6-8D59-4DF6-AFA6-711493BAE031}" uniqueName="6" name="Torque[Ncm]" queryTableFieldId="6" dataDxfId="243"/>
    <tableColumn id="7" xr3:uid="{6064C03C-7C3A-4ADC-8421-4015EC6D7330}" uniqueName="7" name="Efficiency [%]" queryTableFieldId="7" dataDxfId="242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61D6A6E-F5FA-4787-9872-DDC8B824D714}" name="Table003__Page_1_3___16" displayName="Table003__Page_1_3___16" ref="A1:H70" tableType="queryTable" totalsRowShown="0" headerRowDxfId="89">
  <autoFilter ref="A1:H70" xr:uid="{561D6A6E-F5FA-4787-9872-DDC8B824D714}"/>
  <tableColumns count="8">
    <tableColumn id="1" xr3:uid="{C1F571C7-08BE-4F86-B091-A0C8B33011CD}" uniqueName="1" name="Voltage [V]" queryTableFieldId="1" dataDxfId="88"/>
    <tableColumn id="2" xr3:uid="{84BEDBC1-01ED-49D1-88B8-F5700EC613BD}" uniqueName="2" name="Current [A]" queryTableFieldId="2" dataDxfId="87"/>
    <tableColumn id="3" xr3:uid="{CEF0A63F-851F-4415-A22B-366E68222D44}" uniqueName="3" name="Speed [RPM]" queryTableFieldId="3" dataDxfId="86"/>
    <tableColumn id="4" xr3:uid="{75687455-2B8F-43CD-AC97-F509EBE439A3}" uniqueName="4" name="Input Power [W]" queryTableFieldId="4" dataDxfId="85"/>
    <tableColumn id="5" xr3:uid="{414269C2-89D6-4C35-85B3-8B2B6F47D43C}" uniqueName="5" name="Output Power [W]" queryTableFieldId="5" dataDxfId="84"/>
    <tableColumn id="6" xr3:uid="{1912D9F1-3F50-4772-8020-B67E24061D7E}" uniqueName="6" name="Torque[Ncm]" queryTableFieldId="6" dataDxfId="83"/>
    <tableColumn id="7" xr3:uid="{12813EA7-B168-4951-9FEA-D462CDEDC1DF}" uniqueName="7" name="Efficiency [%]" queryTableFieldId="7" dataDxfId="82"/>
    <tableColumn id="8" xr3:uid="{06122D52-A54A-4897-8984-4ECCE3C3FF6F}" uniqueName="8" name="Power Loss [W]" queryTableFieldId="8" dataDxfId="81">
      <calculatedColumnFormula>Table003__Page_1_3___16[[#This Row],[Input Power '[W']]]-Table003__Page_1_3___16[[#This Row],[Output Power '[W']]]</calculatedColumnFormula>
    </tableColumn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7F557A5-2D2C-4382-97FD-6857FE9FECD7}" name="Table1536444851" displayName="Table1536444851" ref="I3:L9" totalsRowShown="0">
  <autoFilter ref="I3:L9" xr:uid="{C7F557A5-2D2C-4382-97FD-6857FE9FECD7}"/>
  <tableColumns count="4">
    <tableColumn id="1" xr3:uid="{3B800990-0133-40D9-B309-1ACE706BF140}" name="Constant"/>
    <tableColumn id="2" xr3:uid="{DAD0A01E-7AD8-4119-8717-A4520F43D237}" name="Symbol"/>
    <tableColumn id="3" xr3:uid="{D17BB70D-AD88-4C7C-BBDC-A3AB9225630D}" name="Value"/>
    <tableColumn id="4" xr3:uid="{E7F8EB0C-5692-4A46-A1F2-173334605938}" name="Unit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C18514E-1AC5-419F-AE71-3DD8F5463B79}" name="Table003__Page_1_3___17" displayName="Table003__Page_1_3___17" ref="A1:H70" tableType="queryTable" totalsRowShown="0" headerRowDxfId="80">
  <autoFilter ref="A1:H70" xr:uid="{CC18514E-1AC5-419F-AE71-3DD8F5463B79}"/>
  <tableColumns count="8">
    <tableColumn id="1" xr3:uid="{501D78B5-FBBD-4AF3-9876-0822762A2271}" uniqueName="1" name="Voltage [V]" queryTableFieldId="1" dataDxfId="79"/>
    <tableColumn id="2" xr3:uid="{AEEB1881-0426-4A96-893A-B0C4B7109AFB}" uniqueName="2" name="Current [A]" queryTableFieldId="2" dataDxfId="78"/>
    <tableColumn id="3" xr3:uid="{10F9EF02-F629-4D72-81E4-D479E347FDDA}" uniqueName="3" name="Speed [RPM]" queryTableFieldId="3" dataDxfId="77"/>
    <tableColumn id="4" xr3:uid="{F878758C-1DEE-40C8-8C5F-98508395BA07}" uniqueName="4" name="Input Power [W]" queryTableFieldId="4" dataDxfId="76"/>
    <tableColumn id="5" xr3:uid="{9838BE23-1DD0-4E0A-ACC3-CB1083624AD8}" uniqueName="5" name="Output Power [W]" queryTableFieldId="5" dataDxfId="75"/>
    <tableColumn id="6" xr3:uid="{84460411-EE63-41B4-B2A3-5F882BA2EE71}" uniqueName="6" name="Torque[Ncm]" queryTableFieldId="6" dataDxfId="74"/>
    <tableColumn id="7" xr3:uid="{154DCCCC-017B-4DAA-B92F-1DD108EC8C15}" uniqueName="7" name="Efficiency [%]" queryTableFieldId="7" dataDxfId="73"/>
    <tableColumn id="8" xr3:uid="{57736238-57D5-451F-B350-59BB7E066C1C}" uniqueName="8" name="Power Loss [W]" queryTableFieldId="8" dataDxfId="72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31AFB8C-238A-46CA-8412-65F0C28DE877}" name="Table1536444852" displayName="Table1536444852" ref="I3:L9" totalsRowShown="0">
  <autoFilter ref="I3:L9" xr:uid="{F31AFB8C-238A-46CA-8412-65F0C28DE877}"/>
  <tableColumns count="4">
    <tableColumn id="1" xr3:uid="{F284960A-59C2-430F-939E-F8254F2C523D}" name="Constant"/>
    <tableColumn id="2" xr3:uid="{9F9271CD-A4EE-46AA-BD5B-E82D62985342}" name="Symbol"/>
    <tableColumn id="3" xr3:uid="{89989CB2-AE6B-4760-9E7A-8E2771AFBA99}" name="Value"/>
    <tableColumn id="4" xr3:uid="{50071BB2-8FEF-4E64-AC19-E2B0282F020A}" name="Unit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4437FBE-675D-45C0-8CE5-F68D35928890}" name="Table003__Page_1_3___18" displayName="Table003__Page_1_3___18" ref="A1:H70" tableType="queryTable" totalsRowShown="0" headerRowDxfId="71">
  <autoFilter ref="A1:H70" xr:uid="{54437FBE-675D-45C0-8CE5-F68D35928890}"/>
  <tableColumns count="8">
    <tableColumn id="1" xr3:uid="{77E4E2CF-A113-4271-B517-7EDCFD8E6D56}" uniqueName="1" name="Voltage [V]" queryTableFieldId="1" dataDxfId="70"/>
    <tableColumn id="2" xr3:uid="{B0F54731-48C2-43B9-AB87-0650B60970BD}" uniqueName="2" name="Current [A]" queryTableFieldId="2" dataDxfId="69"/>
    <tableColumn id="3" xr3:uid="{A5F6C095-36D4-4DEF-A5C7-760F2F2AE8D4}" uniqueName="3" name="Speed [RPM]" queryTableFieldId="3" dataDxfId="68"/>
    <tableColumn id="4" xr3:uid="{FD7EA049-F074-4693-B0C2-BEFDE79E1CF4}" uniqueName="4" name="Input Power [W]" queryTableFieldId="4" dataDxfId="67"/>
    <tableColumn id="5" xr3:uid="{1F950757-A14D-42DF-8117-473AB8DC7300}" uniqueName="5" name="Output Power [W]" queryTableFieldId="5" dataDxfId="66"/>
    <tableColumn id="6" xr3:uid="{65783B54-625B-4DED-BF0D-B63D078CF4A6}" uniqueName="6" name="Torque[Ncm]" queryTableFieldId="6" dataDxfId="65"/>
    <tableColumn id="7" xr3:uid="{E49C184B-B92B-4355-A456-5F45AA33A764}" uniqueName="7" name="Efficiency [%]" queryTableFieldId="7" dataDxfId="64"/>
    <tableColumn id="8" xr3:uid="{47886F64-4EB0-48C4-83F4-B47E0140D0FF}" uniqueName="8" name="Power Loss [W]" queryTableFieldId="8" dataDxfId="63">
      <calculatedColumnFormula>D3-E3</calculatedColumnFormula>
    </tableColumn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F2C57842-3F23-4E47-B90E-E948E2141B7C}" name="Table1536444853" displayName="Table1536444853" ref="I3:L9" totalsRowShown="0">
  <autoFilter ref="I3:L9" xr:uid="{F2C57842-3F23-4E47-B90E-E948E2141B7C}"/>
  <tableColumns count="4">
    <tableColumn id="1" xr3:uid="{F5F4FCF4-E272-47C4-96E9-64FF8147E63A}" name="Constant"/>
    <tableColumn id="2" xr3:uid="{FE69BC79-2B62-415D-A0F8-8D6ADC838571}" name="Symbol"/>
    <tableColumn id="3" xr3:uid="{15C1845F-8202-471B-98C5-8EAB8C05FB25}" name="Value"/>
    <tableColumn id="4" xr3:uid="{10771B00-A217-44E6-A2AB-E92F6354E7E7}" name="Unit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7552EC-AFEC-42FE-BA08-69D9A6AAE662}" name="Table003__Page_1_3___19" displayName="Table003__Page_1_3___19" ref="A1:H70" tableType="queryTable" totalsRowShown="0" headerRowDxfId="62">
  <autoFilter ref="A1:H70" xr:uid="{A47552EC-AFEC-42FE-BA08-69D9A6AAE662}"/>
  <tableColumns count="8">
    <tableColumn id="1" xr3:uid="{AD512DBF-0995-4ABB-AFB6-4676E47DD74F}" uniqueName="1" name="Voltage [V]" queryTableFieldId="1" dataDxfId="61"/>
    <tableColumn id="2" xr3:uid="{E304E0BE-DA12-4305-B0E2-C258FEEF652B}" uniqueName="2" name="Current [A]" queryTableFieldId="2" dataDxfId="60"/>
    <tableColumn id="3" xr3:uid="{7155593D-C25C-4D99-88D0-429548ED3B91}" uniqueName="3" name="Speed [RPM]" queryTableFieldId="3" dataDxfId="59"/>
    <tableColumn id="4" xr3:uid="{1D5994E7-1BF0-4908-AC3D-EBD4003B2E8C}" uniqueName="4" name="Input Power [W]" queryTableFieldId="4" dataDxfId="58"/>
    <tableColumn id="5" xr3:uid="{63A8973C-09C9-4A70-A452-0AF0446E9B20}" uniqueName="5" name="Output Power [W]" queryTableFieldId="5" dataDxfId="57"/>
    <tableColumn id="6" xr3:uid="{B897D059-DE0D-4F2A-85A9-94676648DA70}" uniqueName="6" name="Torque[Ncm]" queryTableFieldId="6" dataDxfId="56"/>
    <tableColumn id="7" xr3:uid="{0F9CD2FC-57EC-40A4-AB63-3B549FDF1478}" uniqueName="7" name="Efficiency [%]" queryTableFieldId="7" dataDxfId="55"/>
    <tableColumn id="8" xr3:uid="{B618F735-BE5A-414B-A9E9-44B4237B988B}" uniqueName="8" name="Power Loss [W]" queryTableFieldId="8" dataDxfId="54">
      <calculatedColumnFormula>D1-E1</calculatedColumnFormula>
    </tableColumn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150F230F-9AE8-4A15-90FD-60C2C6788060}" name="Table1536444854" displayName="Table1536444854" ref="I3:L9" totalsRowShown="0">
  <autoFilter ref="I3:L9" xr:uid="{150F230F-9AE8-4A15-90FD-60C2C6788060}"/>
  <tableColumns count="4">
    <tableColumn id="1" xr3:uid="{0A67FAE7-E4E3-4B7A-B56C-8384D47A26C7}" name="Constant"/>
    <tableColumn id="2" xr3:uid="{3E84F722-25FC-46BD-A389-32E8FF91C187}" name="Symbol"/>
    <tableColumn id="3" xr3:uid="{C3C479A3-566D-4FB9-BFC7-E9A04A6B5284}" name="Value"/>
    <tableColumn id="4" xr3:uid="{A8C0DDCE-178D-4940-9F2C-891CE9B21AEA}" name="Unit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A2D4046-6346-4DD5-939D-16457CDEB4B2}" name="Table003__Page_1_3___20" displayName="Table003__Page_1_3___20" ref="A1:H70" tableType="queryTable" totalsRowShown="0" headerRowDxfId="53">
  <autoFilter ref="A1:H70" xr:uid="{8A2D4046-6346-4DD5-939D-16457CDEB4B2}"/>
  <tableColumns count="8">
    <tableColumn id="1" xr3:uid="{4E8D8542-AB68-4A26-A3E3-CF2EB5B71982}" uniqueName="1" name="Voltage [V]" queryTableFieldId="1" dataDxfId="52"/>
    <tableColumn id="2" xr3:uid="{628F29FC-272F-4EB3-A571-A892C6C1C0E6}" uniqueName="2" name="Current [A]" queryTableFieldId="2" dataDxfId="51"/>
    <tableColumn id="3" xr3:uid="{10FDF836-0861-4900-AFEA-37AA540CFBAF}" uniqueName="3" name="Speed [RPM]" queryTableFieldId="3" dataDxfId="50"/>
    <tableColumn id="4" xr3:uid="{792C63E2-690F-4ECE-AEDC-81E9730F1349}" uniqueName="4" name="Input Power [W]" queryTableFieldId="4" dataDxfId="49"/>
    <tableColumn id="5" xr3:uid="{933CA579-C830-464E-B533-9A2337AF5A6C}" uniqueName="5" name="Output Power [W]" queryTableFieldId="5" dataDxfId="48"/>
    <tableColumn id="6" xr3:uid="{7932F101-5881-4B17-AAB6-9840FB02A0FD}" uniqueName="6" name="Torque[Ncm]" queryTableFieldId="6" dataDxfId="47"/>
    <tableColumn id="7" xr3:uid="{E7C086F7-7B99-4A66-8C55-3CE5E4CDD6CF}" uniqueName="7" name="Efficiency [%]" queryTableFieldId="7" dataDxfId="46"/>
    <tableColumn id="8" xr3:uid="{47AB2595-AAF4-44AC-BDC3-6905B22AD177}" uniqueName="8" name="Power Loss [W]" queryTableFieldId="8" dataDxfId="45">
      <calculatedColumnFormula>Table003__Page_1_3___20[[#This Row],[Input Power '[W']]]-Table003__Page_1_3___20[[#This Row],[Output Power '[W']]]</calculatedColumnFormula>
    </tableColumn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5168466D-0EF1-456E-BD2B-D385F0203AF4}" name="Table1536444855" displayName="Table1536444855" ref="I3:L9" totalsRowShown="0">
  <autoFilter ref="I3:L9" xr:uid="{5168466D-0EF1-456E-BD2B-D385F0203AF4}"/>
  <tableColumns count="4">
    <tableColumn id="1" xr3:uid="{1C597069-DDB1-4AB4-B7A4-9DE6B98D7322}" name="Constant"/>
    <tableColumn id="2" xr3:uid="{ED89B365-0639-434C-88C9-CE1E308FFD27}" name="Symbol"/>
    <tableColumn id="3" xr3:uid="{97F4E5F8-123D-45F9-A01E-7F5C2D0961EB}" name="Value"/>
    <tableColumn id="4" xr3:uid="{F669B0B3-4524-42DC-84DA-54B18D677136}" name="Uni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3BE9D69-532A-4CBA-B601-97BFB39E8382}" name="Table1534" displayName="Table1534" ref="I3:L9" totalsRowShown="0">
  <autoFilter ref="I3:L9" xr:uid="{93BE9D69-532A-4CBA-B601-97BFB39E8382}"/>
  <tableColumns count="4">
    <tableColumn id="1" xr3:uid="{8840A8C6-1DEC-41F8-AEB5-C53499E9F8EC}" name="Constant"/>
    <tableColumn id="2" xr3:uid="{2444F354-5FB7-4EC8-AE4D-41AEC59114E5}" name="Symbol"/>
    <tableColumn id="3" xr3:uid="{36514CC9-E5F0-4E9E-912C-3BC4B8CA7745}" name="Value"/>
    <tableColumn id="4" xr3:uid="{50182984-0367-43F5-B71B-32842E6AA376}" name="Unit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8EB96DD-8A62-4027-BA95-1F7C71B04B3F}" name="Table003__Page_1_3___21" displayName="Table003__Page_1_3___21" ref="A1:H70" tableType="queryTable" totalsRowShown="0" headerRowDxfId="44">
  <autoFilter ref="A1:H70" xr:uid="{68EB96DD-8A62-4027-BA95-1F7C71B04B3F}"/>
  <tableColumns count="8">
    <tableColumn id="1" xr3:uid="{2FE4F602-E34A-4C03-A0E3-C9A8A348536D}" uniqueName="1" name="Voltage [V]" queryTableFieldId="1" dataDxfId="43"/>
    <tableColumn id="2" xr3:uid="{49A4BA1F-1095-4FEB-B1EE-325C7E607A56}" uniqueName="2" name="Current [A]" queryTableFieldId="2" dataDxfId="42"/>
    <tableColumn id="3" xr3:uid="{1EC05943-436D-4297-A8C3-FEB63E876C71}" uniqueName="3" name="Speed [RPM]" queryTableFieldId="3" dataDxfId="41"/>
    <tableColumn id="4" xr3:uid="{1C056476-BA7F-4D1C-A041-FA9BA752B305}" uniqueName="4" name="Input Power [W]" queryTableFieldId="4" dataDxfId="40"/>
    <tableColumn id="5" xr3:uid="{C5677D4E-1E89-4BEC-95CF-42B0FA93F449}" uniqueName="5" name="Output Power [W]" queryTableFieldId="5" dataDxfId="39"/>
    <tableColumn id="6" xr3:uid="{DA8CC0AA-CFDA-4AB4-9BFA-F56689A56E68}" uniqueName="6" name="Torque[Ncm]" queryTableFieldId="6" dataDxfId="38"/>
    <tableColumn id="7" xr3:uid="{1F0D1F5A-BA0C-413D-8B22-0E7012B926AF}" uniqueName="7" name="Efficiency [%]" queryTableFieldId="7" dataDxfId="37"/>
    <tableColumn id="8" xr3:uid="{655F02B6-510A-42C8-A62C-548D21A69AFC}" uniqueName="8" name="Power Loss [W]" queryTableFieldId="8" dataDxfId="36">
      <calculatedColumnFormula>Table003__Page_1_3___21[[#This Row],[Input Power '[W']]]-Table003__Page_1_3___21[[#This Row],[Output Power '[W']]]</calculatedColumnFormula>
    </tableColumn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C184C719-B768-492C-A45D-78C6A8752D65}" name="Table1536444856" displayName="Table1536444856" ref="I3:L9" totalsRowShown="0">
  <autoFilter ref="I3:L9" xr:uid="{C184C719-B768-492C-A45D-78C6A8752D65}"/>
  <tableColumns count="4">
    <tableColumn id="1" xr3:uid="{71FF3C20-7DF7-41C0-9945-8294EFDF5C03}" name="Constant"/>
    <tableColumn id="2" xr3:uid="{CAC84924-F50D-40CF-BE06-9874289AFF33}" name="Symbol"/>
    <tableColumn id="3" xr3:uid="{D878DD9C-5F4D-4537-B8CE-385197D09616}" name="Value"/>
    <tableColumn id="4" xr3:uid="{3400BF1C-2BC1-438E-A5F2-35641A03B154}" name="Unit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A42D18A-4B73-4DFE-A3E2-59289FBF8087}" name="Table003__Page_1_3___22" displayName="Table003__Page_1_3___22" ref="A1:H70" tableType="queryTable" totalsRowShown="0" headerRowDxfId="35">
  <autoFilter ref="A1:H70" xr:uid="{BA42D18A-4B73-4DFE-A3E2-59289FBF8087}"/>
  <tableColumns count="8">
    <tableColumn id="1" xr3:uid="{376C6FDC-0F74-409F-BC5A-70FBFFF459CA}" uniqueName="1" name="Voltage [V]" queryTableFieldId="1" dataDxfId="34"/>
    <tableColumn id="2" xr3:uid="{BE05D008-C4A4-4C3B-BE63-29FCFAD5B50C}" uniqueName="2" name="Current [A]" queryTableFieldId="2" dataDxfId="33"/>
    <tableColumn id="3" xr3:uid="{412974A9-458C-442C-AD91-17839DEFC1AB}" uniqueName="3" name="Speed [RPM]" queryTableFieldId="3" dataDxfId="32"/>
    <tableColumn id="4" xr3:uid="{F1EF0398-2528-4D01-94F0-277EDED1706C}" uniqueName="4" name="Input Power [W]" queryTableFieldId="4" dataDxfId="31"/>
    <tableColumn id="5" xr3:uid="{47305A7B-6E84-4918-BCEC-4FA2DEB0376E}" uniqueName="5" name="Output Power [W]" queryTableFieldId="5" dataDxfId="30"/>
    <tableColumn id="6" xr3:uid="{44C5B6AD-8B0D-4EF2-9DB9-588C38E5C947}" uniqueName="6" name="Torque[Ncm]" queryTableFieldId="6" dataDxfId="29"/>
    <tableColumn id="7" xr3:uid="{30804D7C-D075-4B02-A31A-52433575BC73}" uniqueName="7" name="Efficiency [%]" queryTableFieldId="7" dataDxfId="28"/>
    <tableColumn id="8" xr3:uid="{56E8F926-F694-4F9E-97DF-C78C35629AF5}" uniqueName="8" name="Power Loss [W]" queryTableFieldId="8" dataDxfId="27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265FBA57-56A1-47B1-A82A-DA3F2CA628DB}" name="Table1536444857" displayName="Table1536444857" ref="I3:L9" totalsRowShown="0">
  <autoFilter ref="I3:L9" xr:uid="{265FBA57-56A1-47B1-A82A-DA3F2CA628DB}"/>
  <tableColumns count="4">
    <tableColumn id="1" xr3:uid="{887746A3-8581-4EFF-B855-601FCEB1ECB5}" name="Constant"/>
    <tableColumn id="2" xr3:uid="{2035C4C1-4BAC-4851-A762-5DC47B597EF4}" name="Symbol"/>
    <tableColumn id="3" xr3:uid="{48A38AF0-D2AA-4049-BD88-F144376F8F1D}" name="Value"/>
    <tableColumn id="4" xr3:uid="{5F639BB3-2B34-4794-8873-069F10082EB6}" name="Unit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2EDBF8E-DDBB-409D-95AB-C519126788AE}" name="Table003__Page_1_3___23" displayName="Table003__Page_1_3___23" ref="A1:H70" tableType="queryTable" totalsRowShown="0" headerRowDxfId="26">
  <autoFilter ref="A1:H70" xr:uid="{92EDBF8E-DDBB-409D-95AB-C519126788AE}"/>
  <tableColumns count="8">
    <tableColumn id="1" xr3:uid="{F669C4AE-32CE-40FE-BB5B-A80E8CAD9ACF}" uniqueName="1" name="Voltage [V]" queryTableFieldId="1" dataDxfId="25"/>
    <tableColumn id="2" xr3:uid="{AA0E7615-B075-43E3-B0F3-968DF7442515}" uniqueName="2" name="Current [A]" queryTableFieldId="2" dataDxfId="24"/>
    <tableColumn id="3" xr3:uid="{3C7F3C92-000A-4045-89DC-25E3B3428693}" uniqueName="3" name="Speed [RPM]" queryTableFieldId="3" dataDxfId="23"/>
    <tableColumn id="4" xr3:uid="{65CE8606-5EF4-45CC-8CA6-52A6190A374C}" uniqueName="4" name="Input Power [W]" queryTableFieldId="4" dataDxfId="22"/>
    <tableColumn id="5" xr3:uid="{2A26E162-48EC-4083-89B9-C943A6F0B050}" uniqueName="5" name="Output Power [W]" queryTableFieldId="5" dataDxfId="21"/>
    <tableColumn id="6" xr3:uid="{2BA71491-6735-4388-B2AE-A5A3B6AF3ADC}" uniqueName="6" name="Torque[Ncm]" queryTableFieldId="6" dataDxfId="20"/>
    <tableColumn id="7" xr3:uid="{82331236-FA97-40DF-8865-50EA6F72635B}" uniqueName="7" name="Efficiency [%]" queryTableFieldId="7" dataDxfId="19"/>
    <tableColumn id="8" xr3:uid="{070E26B0-A84D-41BF-A53D-660B01364A3B}" uniqueName="8" name="Power Loss [W]" queryTableFieldId="8" dataDxfId="18">
      <calculatedColumnFormula>Table003__Page_1_3___23[[#This Row],[Input Power '[W']]]-Table003__Page_1_3___23[[#This Row],[Output Power '[W']]]</calculatedColumnFormula>
    </tableColumn>
  </tableColumns>
  <tableStyleInfo name="TableStyleMedium7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7C0D6284-E04B-4E41-94F6-82133C1CC0F7}" name="Table1536444858" displayName="Table1536444858" ref="I3:L9" totalsRowShown="0">
  <autoFilter ref="I3:L9" xr:uid="{7C0D6284-E04B-4E41-94F6-82133C1CC0F7}"/>
  <tableColumns count="4">
    <tableColumn id="1" xr3:uid="{13AD8A3A-33D7-437D-BB6A-4C4FA0066F37}" name="Constant"/>
    <tableColumn id="2" xr3:uid="{5D3E0223-62BA-436C-91AC-B78ACDF22DF5}" name="Symbol"/>
    <tableColumn id="3" xr3:uid="{9D019154-19C5-4F6F-9B31-4C2D1437A9CD}" name="Value"/>
    <tableColumn id="4" xr3:uid="{DEE70B0C-9EAD-4036-9F86-6CE2A9F5D2F0}" name="Unit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9C8501B-84BE-4983-BF9F-7B6A97CC67C6}" name="Table003__Page_1_3___24" displayName="Table003__Page_1_3___24" ref="A1:H70" tableType="queryTable" totalsRowShown="0" headerRowDxfId="17">
  <autoFilter ref="A1:H70" xr:uid="{C9C8501B-84BE-4983-BF9F-7B6A97CC67C6}"/>
  <tableColumns count="8">
    <tableColumn id="1" xr3:uid="{E26B9AFF-33BC-4D4E-8F85-3D1BB000395F}" uniqueName="1" name="Voltage [V]" queryTableFieldId="1" dataDxfId="16"/>
    <tableColumn id="2" xr3:uid="{35C4EBF3-FB2B-4D1A-9EB5-29974DF5EACC}" uniqueName="2" name="Current [A]" queryTableFieldId="2" dataDxfId="15"/>
    <tableColumn id="3" xr3:uid="{0F1AB240-4A2E-4759-9AAA-E25E70B936BF}" uniqueName="3" name="Speed [RPM]" queryTableFieldId="3" dataDxfId="14"/>
    <tableColumn id="4" xr3:uid="{399F23FE-6457-456E-B648-4F7191EC3ADA}" uniqueName="4" name="Input Power [W]" queryTableFieldId="4" dataDxfId="13"/>
    <tableColumn id="5" xr3:uid="{90A9A021-5C0A-4CA1-B785-FB929A25971F}" uniqueName="5" name="Output Power [W]" queryTableFieldId="5" dataDxfId="12"/>
    <tableColumn id="6" xr3:uid="{628BBCDF-E33E-4E93-97F9-98C6D08C937E}" uniqueName="6" name="Torque[Ncm]" queryTableFieldId="6" dataDxfId="11"/>
    <tableColumn id="7" xr3:uid="{C4AC2080-DA81-4BA6-B7F0-A18ADC4E3B44}" uniqueName="7" name="Efficiency [%]" queryTableFieldId="7" dataDxfId="10"/>
    <tableColumn id="8" xr3:uid="{449D6B66-7D9F-43BE-8D47-8A9A3554DBB2}" uniqueName="8" name="Power Loss [W]" queryTableFieldId="8" dataDxfId="9">
      <calculatedColumnFormula>Table003__Page_1_3___24[[#This Row],[Input Power '[W']]]-Table003__Page_1_3___24[[#This Row],[Output Power '[W']]]</calculatedColumnFormula>
    </tableColumn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420A6C86-DEB7-42EA-A654-5ACD64D9EF12}" name="Table1536444859" displayName="Table1536444859" ref="I3:L9" totalsRowShown="0">
  <autoFilter ref="I3:L9" xr:uid="{420A6C86-DEB7-42EA-A654-5ACD64D9EF12}"/>
  <tableColumns count="4">
    <tableColumn id="1" xr3:uid="{CF09E3BF-F73A-428F-A261-AB87900CAF3B}" name="Constant"/>
    <tableColumn id="2" xr3:uid="{795BF59F-C041-48A9-97D3-1E6E2FE2DE4D}" name="Symbol"/>
    <tableColumn id="3" xr3:uid="{83F877BB-2D4E-4819-855D-35861079D2E7}" name="Value"/>
    <tableColumn id="4" xr3:uid="{6DFA57F9-FFBA-443D-8666-F9E2378CFDFD}" name="Unit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EB0B211-AC0C-44C2-88A6-F5B97A7803D8}" name="Table003__Page_1_3___25" displayName="Table003__Page_1_3___25" ref="A1:H70" tableType="queryTable" totalsRowShown="0" headerRowDxfId="8">
  <autoFilter ref="A1:H70" xr:uid="{6EB0B211-AC0C-44C2-88A6-F5B97A7803D8}"/>
  <tableColumns count="8">
    <tableColumn id="1" xr3:uid="{21D47BCF-0A73-4F91-B570-76546350B7C9}" uniqueName="1" name="Voltage [V]" queryTableFieldId="1" dataDxfId="7"/>
    <tableColumn id="2" xr3:uid="{CA906F50-08A4-46A6-AF83-172CA5CBAB93}" uniqueName="2" name="Current [A]" queryTableFieldId="2" dataDxfId="6"/>
    <tableColumn id="3" xr3:uid="{4A62B8CE-04E5-4CE7-9555-94491F0D1E08}" uniqueName="3" name="Speed [RPM]" queryTableFieldId="3" dataDxfId="5"/>
    <tableColumn id="4" xr3:uid="{4982F945-3B9F-4BEB-A577-352884F839BD}" uniqueName="4" name="Input Power [W]" queryTableFieldId="4" dataDxfId="4"/>
    <tableColumn id="5" xr3:uid="{7FB09229-D820-4FC8-9D50-B3084DF27297}" uniqueName="5" name="Output Power [W]" queryTableFieldId="5" dataDxfId="3"/>
    <tableColumn id="6" xr3:uid="{71662C6F-01C6-4D2E-8308-C23B1DC9F7B3}" uniqueName="6" name="Torque[Ncm]" queryTableFieldId="6" dataDxfId="2"/>
    <tableColumn id="7" xr3:uid="{5E73D393-EBB3-4788-9AB0-6D0DF896DFC4}" uniqueName="7" name="Efficiency [%]" queryTableFieldId="7" dataDxfId="1"/>
    <tableColumn id="8" xr3:uid="{9C9D3815-0B94-44B7-B0D6-558C1DA8141D}" uniqueName="8" name="Power Loss [W]" queryTableFieldId="8" dataDxfId="0"/>
  </tableColumns>
  <tableStyleInfo name="TableStyleMedium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8E113B67-1848-448F-A243-02D8812B6880}" name="Table1536444860" displayName="Table1536444860" ref="I3:L9" totalsRowShown="0">
  <autoFilter ref="I3:L9" xr:uid="{8E113B67-1848-448F-A243-02D8812B6880}"/>
  <tableColumns count="4">
    <tableColumn id="1" xr3:uid="{6C96FD95-F330-49AF-8AF8-9FB64E4461C8}" name="Constant"/>
    <tableColumn id="2" xr3:uid="{3DD51CE2-14BB-43F9-A726-A19BA3E2CB28}" name="Symbol"/>
    <tableColumn id="3" xr3:uid="{3E772C62-DDCD-406C-AC13-140A25AAB5A9}" name="Value"/>
    <tableColumn id="4" xr3:uid="{AE18AB85-08A4-4A9F-A1F4-8394ED5565D9}" name="Uni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5BBD0DD1-D036-47D8-9ADA-87D86EE973FA}" name="Table003__Page_1_3___27" displayName="Table003__Page_1_3___27" ref="A1:G70" tableType="queryTable" totalsRowShown="0" headerRowDxfId="241">
  <autoFilter ref="A1:G70" xr:uid="{5BBD0DD1-D036-47D8-9ADA-87D86EE973FA}"/>
  <tableColumns count="7">
    <tableColumn id="1" xr3:uid="{B0061D34-C6A0-4579-BD77-8594367D9061}" uniqueName="1" name="Voltage [V]" queryTableFieldId="1" dataDxfId="240"/>
    <tableColumn id="2" xr3:uid="{850D6761-7157-48F3-A917-4619C68D9BB8}" uniqueName="2" name="Current [A]" queryTableFieldId="2" dataDxfId="239"/>
    <tableColumn id="3" xr3:uid="{D75CE52B-CA12-41E5-B366-60677B92E6EE}" uniqueName="3" name="Speed [RPM]" queryTableFieldId="3" dataDxfId="238"/>
    <tableColumn id="4" xr3:uid="{39B6D5A2-B394-4B81-8607-FB9AB2882FA4}" uniqueName="4" name="Input Power [W]" queryTableFieldId="4" dataDxfId="237"/>
    <tableColumn id="5" xr3:uid="{E374E5CD-0920-4274-8958-0DAF49BB7451}" uniqueName="5" name="Output Power [W]" queryTableFieldId="5" dataDxfId="236"/>
    <tableColumn id="6" xr3:uid="{74EAF943-645A-43EC-9CDF-201EA48CF9F0}" uniqueName="6" name="Torque[Ncm]" queryTableFieldId="6" dataDxfId="235"/>
    <tableColumn id="7" xr3:uid="{6C9BF6B0-4C46-4943-8FDA-2B240D9B5945}" uniqueName="7" name="Efficiency [%]" queryTableFieldId="7" dataDxfId="23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7432827-DC77-4780-B299-1D3B0E8AE09F}" name="Table1535" displayName="Table1535" ref="I3:L9" totalsRowShown="0">
  <autoFilter ref="I3:L9" xr:uid="{B7432827-DC77-4780-B299-1D3B0E8AE09F}"/>
  <tableColumns count="4">
    <tableColumn id="1" xr3:uid="{A8583AE7-FF45-41A5-AAB2-102CC2EA1761}" name="Constant"/>
    <tableColumn id="2" xr3:uid="{9ADB3F71-4ADC-45EB-9E63-03E07DCD1207}" name="Symbol"/>
    <tableColumn id="3" xr3:uid="{AAC62788-E324-4298-AB68-064D49204BE9}" name="Value"/>
    <tableColumn id="4" xr3:uid="{B416E108-AFA1-40DB-8E74-92CC3BAE41E8}" name="Uni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B357997-26C1-4191-9458-19AE51824FBE}" name="Table003__Page_1_3___26" displayName="Table003__Page_1_3___26" ref="A1:G70" tableType="queryTable" totalsRowShown="0" headerRowDxfId="233" dataDxfId="232">
  <autoFilter ref="A1:G70" xr:uid="{AB357997-26C1-4191-9458-19AE51824FBE}"/>
  <tableColumns count="7">
    <tableColumn id="1" xr3:uid="{96754A07-EF90-42AC-87B5-FF7166ABE815}" uniqueName="1" name="Voltage [V]" queryTableFieldId="1" dataDxfId="231"/>
    <tableColumn id="2" xr3:uid="{C46691FE-1B1A-46CE-8BAE-0144AF4F8D60}" uniqueName="2" name="Current [A]" queryTableFieldId="2" dataDxfId="230"/>
    <tableColumn id="3" xr3:uid="{88835800-717A-46E3-9FBC-0A6A9EE75800}" uniqueName="3" name="Speed [RPM]" queryTableFieldId="3" dataDxfId="229"/>
    <tableColumn id="4" xr3:uid="{AB710C1D-4764-42CB-9B01-2289A2834164}" uniqueName="4" name="Input Power [W]" queryTableFieldId="4" dataDxfId="228"/>
    <tableColumn id="5" xr3:uid="{37DE19CF-BAFD-4406-8221-BBFFFC67C286}" uniqueName="5" name="Output Power [W]" queryTableFieldId="5" dataDxfId="227"/>
    <tableColumn id="6" xr3:uid="{F1E3875C-7A7E-4AF0-9059-243426C04ED2}" uniqueName="6" name="Torque[Ncm]" queryTableFieldId="6" dataDxfId="226"/>
    <tableColumn id="7" xr3:uid="{08804C5D-57DB-4B24-B5E2-2D7A4426D244}" uniqueName="7" name="Efficiency [%]" queryTableFieldId="7" dataDxfId="22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5AE0724-0C5B-4816-A056-5B9ACACE389F}" name="Table1536" displayName="Table1536" ref="I3:L9" totalsRowShown="0">
  <autoFilter ref="I3:L9" xr:uid="{05AE0724-0C5B-4816-A056-5B9ACACE389F}"/>
  <tableColumns count="4">
    <tableColumn id="1" xr3:uid="{F99E29BD-8491-495E-B7A9-8A6D5F3E0E44}" name="Constant"/>
    <tableColumn id="2" xr3:uid="{8433CDC6-1EF2-4139-BE99-26D8EEE1C165}" name="Symbol"/>
    <tableColumn id="3" xr3:uid="{6A21272A-041A-4FE2-A873-A73231095892}" name="Value"/>
    <tableColumn id="4" xr3:uid="{0AC77CA6-174C-4873-A106-ED4E4C93CF12}" name="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table" Target="../tables/table3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table" Target="../tables/table3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table" Target="../tables/table40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table" Target="../tables/table4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table" Target="../tables/table4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table" Target="../tables/table46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9.xml"/><Relationship Id="rId1" Type="http://schemas.openxmlformats.org/officeDocument/2006/relationships/table" Target="../tables/table48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1.xml"/><Relationship Id="rId1" Type="http://schemas.openxmlformats.org/officeDocument/2006/relationships/table" Target="../tables/table50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3.xml"/><Relationship Id="rId1" Type="http://schemas.openxmlformats.org/officeDocument/2006/relationships/table" Target="../tables/table52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5.xml"/><Relationship Id="rId1" Type="http://schemas.openxmlformats.org/officeDocument/2006/relationships/table" Target="../tables/table5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7.xml"/><Relationship Id="rId1" Type="http://schemas.openxmlformats.org/officeDocument/2006/relationships/table" Target="../tables/table56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table" Target="../tables/table5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40548-9947-4554-B90B-A6A493E1A7BA}">
  <dimension ref="A1:V30"/>
  <sheetViews>
    <sheetView workbookViewId="0">
      <selection sqref="A1:F29"/>
    </sheetView>
  </sheetViews>
  <sheetFormatPr defaultRowHeight="15" x14ac:dyDescent="0.25"/>
  <cols>
    <col min="1" max="1" width="10" style="3" customWidth="1"/>
    <col min="2" max="2" width="16.140625" style="3" customWidth="1"/>
    <col min="3" max="3" width="18.85546875" style="3" customWidth="1"/>
    <col min="4" max="4" width="14.42578125" style="3" customWidth="1"/>
    <col min="5" max="5" width="19.85546875" style="3" customWidth="1"/>
    <col min="6" max="6" width="17.7109375" style="3" customWidth="1"/>
  </cols>
  <sheetData>
    <row r="1" spans="1:22" x14ac:dyDescent="0.25">
      <c r="A1" s="4" t="s">
        <v>0</v>
      </c>
      <c r="B1" s="4" t="s">
        <v>29</v>
      </c>
      <c r="C1" s="4" t="s">
        <v>30</v>
      </c>
      <c r="D1" s="4" t="s">
        <v>18</v>
      </c>
      <c r="E1" s="4" t="s">
        <v>31</v>
      </c>
      <c r="F1" s="4" t="s">
        <v>20</v>
      </c>
      <c r="G1" s="5"/>
    </row>
    <row r="2" spans="1:22" x14ac:dyDescent="0.25">
      <c r="A2" s="4">
        <v>340</v>
      </c>
      <c r="B2" s="6">
        <v>10531.2</v>
      </c>
      <c r="C2" s="6">
        <v>3.5</v>
      </c>
      <c r="D2" s="6">
        <v>31.4</v>
      </c>
      <c r="E2" s="6">
        <v>-44.47</v>
      </c>
      <c r="F2" s="6">
        <v>36.44</v>
      </c>
      <c r="G2" s="5"/>
    </row>
    <row r="3" spans="1:22" x14ac:dyDescent="0.25">
      <c r="A3" s="4">
        <v>330</v>
      </c>
      <c r="B3" s="6">
        <v>10204.799999999999</v>
      </c>
      <c r="C3" s="6">
        <v>3.4</v>
      </c>
      <c r="D3" s="6">
        <v>31.4</v>
      </c>
      <c r="E3" s="6">
        <v>-43.1</v>
      </c>
      <c r="F3" s="6">
        <v>36.590000000000003</v>
      </c>
      <c r="G3" s="5"/>
    </row>
    <row r="4" spans="1:22" x14ac:dyDescent="0.25">
      <c r="A4" s="4">
        <v>320</v>
      </c>
      <c r="B4" s="6">
        <v>9907</v>
      </c>
      <c r="C4" s="6">
        <v>3.4</v>
      </c>
      <c r="D4" s="6">
        <v>31.4</v>
      </c>
      <c r="E4" s="6">
        <v>-42.15</v>
      </c>
      <c r="F4" s="6">
        <v>36.64</v>
      </c>
      <c r="G4" s="5"/>
    </row>
    <row r="5" spans="1:22" x14ac:dyDescent="0.25">
      <c r="A5" s="4">
        <v>310</v>
      </c>
      <c r="B5" s="6">
        <v>9606</v>
      </c>
      <c r="C5" s="6">
        <v>3.4</v>
      </c>
      <c r="D5" s="6">
        <v>31.4</v>
      </c>
      <c r="E5" s="6">
        <v>-41.11</v>
      </c>
      <c r="F5" s="6">
        <v>36.630000000000003</v>
      </c>
      <c r="G5" s="5"/>
    </row>
    <row r="6" spans="1:22" x14ac:dyDescent="0.25">
      <c r="A6" s="4">
        <v>300</v>
      </c>
      <c r="B6" s="6">
        <v>9288.4</v>
      </c>
      <c r="C6" s="6">
        <v>3.4</v>
      </c>
      <c r="D6" s="6">
        <v>31.4</v>
      </c>
      <c r="E6" s="6">
        <v>-39.85</v>
      </c>
      <c r="F6" s="6">
        <v>36.71</v>
      </c>
      <c r="G6" s="5"/>
    </row>
    <row r="7" spans="1:22" x14ac:dyDescent="0.25">
      <c r="A7" s="4">
        <v>290</v>
      </c>
      <c r="B7" s="6">
        <v>9060.4</v>
      </c>
      <c r="C7" s="6">
        <v>3.5</v>
      </c>
      <c r="D7" s="6">
        <v>31.7</v>
      </c>
      <c r="E7" s="6">
        <v>-39.69</v>
      </c>
      <c r="F7" s="6">
        <v>36.6</v>
      </c>
      <c r="G7" s="5"/>
      <c r="V7" s="1"/>
    </row>
    <row r="8" spans="1:22" x14ac:dyDescent="0.25">
      <c r="A8" s="4">
        <v>280</v>
      </c>
      <c r="B8" s="6">
        <v>8747.4</v>
      </c>
      <c r="C8" s="6">
        <v>3.5</v>
      </c>
      <c r="D8" s="6">
        <v>31.7</v>
      </c>
      <c r="E8" s="6">
        <v>-38.54</v>
      </c>
      <c r="F8" s="6">
        <v>36.56</v>
      </c>
      <c r="G8" s="5"/>
    </row>
    <row r="9" spans="1:22" x14ac:dyDescent="0.25">
      <c r="A9" s="4">
        <v>270</v>
      </c>
      <c r="B9" s="6">
        <v>8445.9</v>
      </c>
      <c r="C9" s="6">
        <v>3.5</v>
      </c>
      <c r="D9" s="6">
        <v>31.7</v>
      </c>
      <c r="E9" s="6">
        <v>-37.56</v>
      </c>
      <c r="F9" s="6">
        <v>36.630000000000003</v>
      </c>
      <c r="G9" s="5"/>
    </row>
    <row r="10" spans="1:22" x14ac:dyDescent="0.25">
      <c r="A10" s="4">
        <v>260</v>
      </c>
      <c r="B10" s="6">
        <v>8132.9</v>
      </c>
      <c r="C10" s="6">
        <v>3.3</v>
      </c>
      <c r="D10" s="6">
        <v>31.7</v>
      </c>
      <c r="E10" s="6">
        <v>-36.229999999999997</v>
      </c>
      <c r="F10" s="6">
        <v>36.520000000000003</v>
      </c>
      <c r="G10" s="5"/>
    </row>
    <row r="11" spans="1:22" x14ac:dyDescent="0.25">
      <c r="A11" s="4">
        <v>250</v>
      </c>
      <c r="B11" s="6">
        <v>7816.1</v>
      </c>
      <c r="C11" s="6">
        <v>3.4</v>
      </c>
      <c r="D11" s="6">
        <v>31.7</v>
      </c>
      <c r="E11" s="6">
        <v>-35.03</v>
      </c>
      <c r="F11" s="6">
        <v>36.549999999999997</v>
      </c>
      <c r="G11" s="5"/>
    </row>
    <row r="12" spans="1:22" x14ac:dyDescent="0.25">
      <c r="A12" s="4">
        <v>240</v>
      </c>
      <c r="B12" s="6">
        <v>7508.2</v>
      </c>
      <c r="C12" s="6">
        <v>3.4</v>
      </c>
      <c r="D12" s="6">
        <v>31.8</v>
      </c>
      <c r="E12" s="6">
        <v>-33.880000000000003</v>
      </c>
      <c r="F12" s="6">
        <v>36.56</v>
      </c>
      <c r="G12" s="5"/>
    </row>
    <row r="13" spans="1:22" x14ac:dyDescent="0.25">
      <c r="A13" s="4">
        <v>230</v>
      </c>
      <c r="B13" s="6">
        <v>7204.3</v>
      </c>
      <c r="C13" s="6">
        <v>3.4</v>
      </c>
      <c r="D13" s="6">
        <v>31.8</v>
      </c>
      <c r="E13" s="6">
        <v>-32.74</v>
      </c>
      <c r="F13" s="6">
        <v>36.67</v>
      </c>
      <c r="G13" s="5"/>
    </row>
    <row r="14" spans="1:22" x14ac:dyDescent="0.25">
      <c r="A14" s="4">
        <v>220</v>
      </c>
      <c r="B14" s="6">
        <v>6895.6</v>
      </c>
      <c r="C14" s="6">
        <v>3.3</v>
      </c>
      <c r="D14" s="6">
        <v>31.8</v>
      </c>
      <c r="E14" s="6">
        <v>-31.55</v>
      </c>
      <c r="F14" s="6">
        <v>36.58</v>
      </c>
      <c r="G14" s="5"/>
    </row>
    <row r="15" spans="1:22" x14ac:dyDescent="0.25">
      <c r="A15" s="4">
        <v>210</v>
      </c>
      <c r="B15" s="6">
        <v>6597</v>
      </c>
      <c r="C15" s="6">
        <v>3.2</v>
      </c>
      <c r="D15" s="6">
        <v>31.8</v>
      </c>
      <c r="E15" s="6">
        <v>-30.54</v>
      </c>
      <c r="F15" s="6">
        <v>36.590000000000003</v>
      </c>
      <c r="G15" s="5"/>
    </row>
    <row r="16" spans="1:22" x14ac:dyDescent="0.25">
      <c r="A16" s="4">
        <v>190</v>
      </c>
      <c r="B16" s="6">
        <v>5968.3</v>
      </c>
      <c r="C16" s="6">
        <v>3.3</v>
      </c>
      <c r="D16" s="6">
        <v>31.4</v>
      </c>
      <c r="E16" s="6">
        <v>-28.08</v>
      </c>
      <c r="F16" s="6">
        <v>36.630000000000003</v>
      </c>
      <c r="G16" s="5"/>
    </row>
    <row r="17" spans="1:7" x14ac:dyDescent="0.25">
      <c r="A17" s="4">
        <v>180</v>
      </c>
      <c r="B17" s="6">
        <v>5648.8</v>
      </c>
      <c r="C17" s="6">
        <v>3.3</v>
      </c>
      <c r="D17" s="6">
        <v>31.8</v>
      </c>
      <c r="E17" s="6">
        <v>-26.66</v>
      </c>
      <c r="F17" s="6">
        <v>36.58</v>
      </c>
      <c r="G17" s="5"/>
    </row>
    <row r="18" spans="1:7" x14ac:dyDescent="0.25">
      <c r="A18" s="4">
        <v>170</v>
      </c>
      <c r="B18" s="6">
        <v>5358.8</v>
      </c>
      <c r="C18" s="6">
        <v>3.2</v>
      </c>
      <c r="D18" s="6">
        <v>32</v>
      </c>
      <c r="E18" s="6">
        <v>-25.81</v>
      </c>
      <c r="F18" s="6">
        <v>36.549999999999997</v>
      </c>
      <c r="G18" s="5"/>
    </row>
    <row r="19" spans="1:7" x14ac:dyDescent="0.25">
      <c r="A19" s="4">
        <v>160</v>
      </c>
      <c r="B19" s="6">
        <v>5053</v>
      </c>
      <c r="C19" s="6">
        <v>3.1</v>
      </c>
      <c r="D19" s="6">
        <v>32</v>
      </c>
      <c r="E19" s="6">
        <v>-24.64</v>
      </c>
      <c r="F19" s="6">
        <v>36.409999999999997</v>
      </c>
      <c r="G19" s="5"/>
    </row>
    <row r="20" spans="1:7" x14ac:dyDescent="0.25">
      <c r="A20" s="4">
        <v>150</v>
      </c>
      <c r="B20" s="6">
        <v>4735.6000000000004</v>
      </c>
      <c r="C20" s="6">
        <v>3.1</v>
      </c>
      <c r="D20" s="6">
        <v>32</v>
      </c>
      <c r="E20" s="6">
        <v>-23.3</v>
      </c>
      <c r="F20" s="6">
        <v>36.409999999999997</v>
      </c>
      <c r="G20" s="5"/>
    </row>
    <row r="21" spans="1:7" x14ac:dyDescent="0.25">
      <c r="A21" s="4">
        <v>140</v>
      </c>
      <c r="B21" s="6">
        <v>4416</v>
      </c>
      <c r="C21" s="6">
        <v>3</v>
      </c>
      <c r="D21" s="6">
        <v>32</v>
      </c>
      <c r="E21" s="6">
        <v>-21.97</v>
      </c>
      <c r="F21" s="6">
        <v>36.479999999999997</v>
      </c>
      <c r="G21" s="5"/>
    </row>
    <row r="22" spans="1:7" x14ac:dyDescent="0.25">
      <c r="A22" s="4">
        <v>130</v>
      </c>
      <c r="B22" s="6">
        <v>4103.2</v>
      </c>
      <c r="C22" s="6">
        <v>2.9</v>
      </c>
      <c r="D22" s="6">
        <v>32</v>
      </c>
      <c r="E22" s="6">
        <v>-20.64</v>
      </c>
      <c r="F22" s="6">
        <v>36.369999999999997</v>
      </c>
      <c r="G22" s="5"/>
    </row>
    <row r="23" spans="1:7" x14ac:dyDescent="0.25">
      <c r="A23" s="4">
        <v>120</v>
      </c>
      <c r="B23" s="6">
        <v>3776.5</v>
      </c>
      <c r="C23" s="6">
        <v>3</v>
      </c>
      <c r="D23" s="6">
        <v>31.9</v>
      </c>
      <c r="E23" s="6">
        <v>-19.27</v>
      </c>
      <c r="F23" s="6">
        <v>36.380000000000003</v>
      </c>
      <c r="G23" s="5"/>
    </row>
    <row r="24" spans="1:7" x14ac:dyDescent="0.25">
      <c r="A24" s="4">
        <v>110</v>
      </c>
      <c r="B24" s="6">
        <v>3481</v>
      </c>
      <c r="C24" s="6">
        <v>2.9</v>
      </c>
      <c r="D24" s="6">
        <v>32.1</v>
      </c>
      <c r="E24" s="6">
        <v>-18.27</v>
      </c>
      <c r="F24" s="6">
        <v>36.28</v>
      </c>
      <c r="G24" s="5"/>
    </row>
    <row r="25" spans="1:7" x14ac:dyDescent="0.25">
      <c r="A25" s="4">
        <v>100</v>
      </c>
      <c r="B25" s="6">
        <v>3168.8</v>
      </c>
      <c r="C25" s="6">
        <v>2.9</v>
      </c>
      <c r="D25" s="6">
        <v>32.200000000000003</v>
      </c>
      <c r="E25" s="6">
        <v>-17.05</v>
      </c>
      <c r="F25" s="6">
        <v>36.11</v>
      </c>
      <c r="G25" s="5"/>
    </row>
    <row r="26" spans="1:7" x14ac:dyDescent="0.25">
      <c r="A26" s="4">
        <v>90</v>
      </c>
      <c r="B26" s="6">
        <v>2858.5</v>
      </c>
      <c r="C26" s="6">
        <v>2.8</v>
      </c>
      <c r="D26" s="6">
        <v>32.200000000000003</v>
      </c>
      <c r="E26" s="6">
        <v>-15.84</v>
      </c>
      <c r="F26" s="6">
        <v>35.99</v>
      </c>
      <c r="G26" s="5"/>
    </row>
    <row r="27" spans="1:7" x14ac:dyDescent="0.25">
      <c r="A27" s="4">
        <v>80</v>
      </c>
      <c r="B27" s="6">
        <v>2545.5</v>
      </c>
      <c r="C27" s="6">
        <v>2.9</v>
      </c>
      <c r="D27" s="6">
        <v>32.299999999999997</v>
      </c>
      <c r="E27" s="6">
        <v>-14.6</v>
      </c>
      <c r="F27" s="6">
        <v>35.799999999999997</v>
      </c>
      <c r="G27" s="5"/>
    </row>
    <row r="28" spans="1:7" x14ac:dyDescent="0.25">
      <c r="A28" s="4">
        <v>70</v>
      </c>
      <c r="B28" s="6">
        <v>2225.1</v>
      </c>
      <c r="C28" s="6">
        <v>2.7</v>
      </c>
      <c r="D28" s="6">
        <v>32.299999999999997</v>
      </c>
      <c r="E28" s="6">
        <v>-13.24</v>
      </c>
      <c r="F28" s="6">
        <v>35.630000000000003</v>
      </c>
      <c r="G28" s="5"/>
    </row>
    <row r="29" spans="1:7" x14ac:dyDescent="0.25">
      <c r="A29" s="4">
        <v>60</v>
      </c>
      <c r="B29" s="6">
        <v>1901.4</v>
      </c>
      <c r="C29" s="6">
        <v>2.8</v>
      </c>
      <c r="D29" s="6">
        <v>32.299999999999997</v>
      </c>
      <c r="E29" s="6">
        <v>-11.78</v>
      </c>
      <c r="F29" s="6">
        <v>35.64</v>
      </c>
      <c r="G29" s="5"/>
    </row>
    <row r="30" spans="1:7" x14ac:dyDescent="0.25">
      <c r="A30" s="4"/>
      <c r="B30" s="4"/>
      <c r="C30" s="4"/>
      <c r="D30" s="4"/>
      <c r="E30" s="4"/>
      <c r="F30" s="4"/>
      <c r="G30" s="5"/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669E-9DE5-4E27-8DE6-DDFBCDC81F33}">
  <dimension ref="A1:L70"/>
  <sheetViews>
    <sheetView topLeftCell="A46" workbookViewId="0">
      <selection sqref="A1:H1"/>
    </sheetView>
  </sheetViews>
  <sheetFormatPr defaultRowHeight="15" x14ac:dyDescent="0.25"/>
  <cols>
    <col min="1" max="7" width="11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280.10000000000002</v>
      </c>
      <c r="B2" s="2">
        <v>5</v>
      </c>
      <c r="C2" s="2">
        <v>8821.6</v>
      </c>
      <c r="D2" s="2">
        <v>1400.5</v>
      </c>
      <c r="E2" s="2">
        <v>862.8</v>
      </c>
      <c r="F2" s="2">
        <v>93.4</v>
      </c>
      <c r="G2" s="2">
        <v>61.61</v>
      </c>
      <c r="H2" s="2"/>
      <c r="I2" s="24" t="s">
        <v>1</v>
      </c>
      <c r="J2" s="24"/>
      <c r="K2" s="24"/>
      <c r="L2" s="24"/>
    </row>
    <row r="3" spans="1:12" x14ac:dyDescent="0.25">
      <c r="A3" s="2">
        <v>280.10000000000002</v>
      </c>
      <c r="B3" s="2">
        <v>6</v>
      </c>
      <c r="C3" s="2">
        <v>8765.4</v>
      </c>
      <c r="D3" s="2">
        <v>1680.6</v>
      </c>
      <c r="E3" s="2">
        <v>1141.9000000000001</v>
      </c>
      <c r="F3" s="2">
        <v>124.4</v>
      </c>
      <c r="G3" s="2">
        <v>67.94</v>
      </c>
      <c r="H3" s="2"/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280.10000000000002</v>
      </c>
      <c r="B4" s="2">
        <v>7</v>
      </c>
      <c r="C4" s="2">
        <v>8710</v>
      </c>
      <c r="D4" s="2">
        <v>1960.7</v>
      </c>
      <c r="E4" s="2">
        <v>1421.1</v>
      </c>
      <c r="F4" s="2">
        <v>155.80000000000001</v>
      </c>
      <c r="G4" s="2">
        <v>72.48</v>
      </c>
      <c r="H4" s="2"/>
      <c r="I4" t="s">
        <v>6</v>
      </c>
      <c r="J4" t="s">
        <v>8</v>
      </c>
      <c r="K4">
        <v>8747.4</v>
      </c>
      <c r="L4" t="s">
        <v>13</v>
      </c>
    </row>
    <row r="5" spans="1:12" x14ac:dyDescent="0.25">
      <c r="A5" s="2">
        <v>280.10000000000002</v>
      </c>
      <c r="B5" s="2">
        <v>8</v>
      </c>
      <c r="C5" s="2">
        <v>8655.5</v>
      </c>
      <c r="D5" s="2">
        <v>2240.8000000000002</v>
      </c>
      <c r="E5" s="2">
        <v>1699.5</v>
      </c>
      <c r="F5" s="2">
        <v>187.5</v>
      </c>
      <c r="G5" s="2">
        <v>75.84</v>
      </c>
      <c r="H5" s="2"/>
      <c r="I5" t="s">
        <v>7</v>
      </c>
      <c r="J5" t="s">
        <v>9</v>
      </c>
      <c r="K5">
        <v>3.5</v>
      </c>
      <c r="L5" t="s">
        <v>14</v>
      </c>
    </row>
    <row r="6" spans="1:12" x14ac:dyDescent="0.25">
      <c r="A6" s="2">
        <v>280.10000000000002</v>
      </c>
      <c r="B6" s="2">
        <v>9</v>
      </c>
      <c r="C6" s="2">
        <v>8601.7999999999993</v>
      </c>
      <c r="D6" s="2">
        <v>2520.9</v>
      </c>
      <c r="E6" s="2">
        <v>1977.2</v>
      </c>
      <c r="F6" s="2">
        <v>219.5</v>
      </c>
      <c r="G6" s="2">
        <v>78.430000000000007</v>
      </c>
      <c r="H6" s="2"/>
      <c r="I6" t="s">
        <v>18</v>
      </c>
      <c r="J6" t="s">
        <v>10</v>
      </c>
      <c r="K6">
        <v>31.7</v>
      </c>
      <c r="L6" t="s">
        <v>15</v>
      </c>
    </row>
    <row r="7" spans="1:12" x14ac:dyDescent="0.25">
      <c r="A7" s="2">
        <v>280.10000000000002</v>
      </c>
      <c r="B7" s="2">
        <v>10</v>
      </c>
      <c r="C7" s="2">
        <v>8549</v>
      </c>
      <c r="D7" s="2">
        <v>2801</v>
      </c>
      <c r="E7" s="2">
        <v>2254.1999999999998</v>
      </c>
      <c r="F7" s="2">
        <v>251.8</v>
      </c>
      <c r="G7" s="2">
        <v>80.48</v>
      </c>
      <c r="H7" s="2"/>
      <c r="I7" t="s">
        <v>19</v>
      </c>
      <c r="J7" t="s">
        <v>11</v>
      </c>
      <c r="K7">
        <v>-38.54</v>
      </c>
      <c r="L7" t="s">
        <v>16</v>
      </c>
    </row>
    <row r="8" spans="1:12" x14ac:dyDescent="0.25">
      <c r="A8" s="2">
        <v>280.10000000000002</v>
      </c>
      <c r="B8" s="2">
        <v>11</v>
      </c>
      <c r="C8" s="2">
        <v>8497</v>
      </c>
      <c r="D8" s="2">
        <v>3081.1</v>
      </c>
      <c r="E8" s="2">
        <v>2531.5</v>
      </c>
      <c r="F8" s="2">
        <v>284.5</v>
      </c>
      <c r="G8" s="2">
        <v>82.16</v>
      </c>
      <c r="H8" s="2"/>
      <c r="I8" t="s">
        <v>20</v>
      </c>
      <c r="J8" t="s">
        <v>12</v>
      </c>
      <c r="K8">
        <v>36.56</v>
      </c>
      <c r="L8" t="s">
        <v>17</v>
      </c>
    </row>
    <row r="9" spans="1:12" x14ac:dyDescent="0.25">
      <c r="A9" s="2">
        <v>280.10000000000002</v>
      </c>
      <c r="B9" s="2">
        <v>12</v>
      </c>
      <c r="C9" s="2">
        <v>8445.9</v>
      </c>
      <c r="D9" s="2">
        <v>3361.2</v>
      </c>
      <c r="E9" s="2">
        <v>2807.3</v>
      </c>
      <c r="F9" s="2">
        <v>317.39999999999998</v>
      </c>
      <c r="G9" s="2">
        <v>83.52</v>
      </c>
      <c r="H9" s="2"/>
      <c r="I9" t="s">
        <v>21</v>
      </c>
    </row>
    <row r="10" spans="1:12" x14ac:dyDescent="0.25">
      <c r="A10" s="2">
        <v>280.10000000000002</v>
      </c>
      <c r="B10" s="2">
        <v>13</v>
      </c>
      <c r="C10" s="2">
        <v>8395.5</v>
      </c>
      <c r="D10" s="2">
        <v>3641.3</v>
      </c>
      <c r="E10" s="2">
        <v>3082.4</v>
      </c>
      <c r="F10" s="2">
        <v>350.6</v>
      </c>
      <c r="G10" s="2">
        <v>84.65</v>
      </c>
      <c r="H10" s="2"/>
    </row>
    <row r="11" spans="1:12" x14ac:dyDescent="0.25">
      <c r="A11" s="2">
        <v>280.10000000000002</v>
      </c>
      <c r="B11" s="2">
        <v>14</v>
      </c>
      <c r="C11" s="2">
        <v>8346</v>
      </c>
      <c r="D11" s="2">
        <v>3921.4</v>
      </c>
      <c r="E11" s="2">
        <v>3357</v>
      </c>
      <c r="F11" s="2">
        <v>384.1</v>
      </c>
      <c r="G11" s="2">
        <v>85.61</v>
      </c>
      <c r="H11" s="2"/>
    </row>
    <row r="12" spans="1:12" x14ac:dyDescent="0.25">
      <c r="A12" s="2">
        <v>280.10000000000002</v>
      </c>
      <c r="B12" s="2">
        <v>15</v>
      </c>
      <c r="C12" s="2">
        <v>8297.2999999999993</v>
      </c>
      <c r="D12" s="2">
        <v>4201.5</v>
      </c>
      <c r="E12" s="2">
        <v>3630.2</v>
      </c>
      <c r="F12" s="2">
        <v>417.8</v>
      </c>
      <c r="G12" s="2">
        <v>86.4</v>
      </c>
      <c r="H12" s="2"/>
    </row>
    <row r="13" spans="1:12" x14ac:dyDescent="0.25">
      <c r="A13" s="2">
        <v>280.10000000000002</v>
      </c>
      <c r="B13" s="2">
        <v>16</v>
      </c>
      <c r="C13" s="2">
        <v>8249.4</v>
      </c>
      <c r="D13" s="2">
        <v>4481.6000000000004</v>
      </c>
      <c r="E13" s="2">
        <v>3903</v>
      </c>
      <c r="F13" s="2">
        <v>451.8</v>
      </c>
      <c r="G13" s="2">
        <v>87.09</v>
      </c>
      <c r="H13" s="2"/>
    </row>
    <row r="14" spans="1:12" x14ac:dyDescent="0.25">
      <c r="A14" s="2">
        <v>280.10000000000002</v>
      </c>
      <c r="B14" s="2">
        <v>17</v>
      </c>
      <c r="C14" s="2">
        <v>8202.2999999999993</v>
      </c>
      <c r="D14" s="2">
        <v>4761.7</v>
      </c>
      <c r="E14" s="2">
        <v>4175.3</v>
      </c>
      <c r="F14" s="2">
        <v>486.1</v>
      </c>
      <c r="G14" s="2">
        <v>87.69</v>
      </c>
      <c r="H14" s="2"/>
    </row>
    <row r="15" spans="1:12" x14ac:dyDescent="0.25">
      <c r="A15" s="2">
        <v>280.10000000000002</v>
      </c>
      <c r="B15" s="2">
        <v>18</v>
      </c>
      <c r="C15" s="2">
        <v>8155.9</v>
      </c>
      <c r="D15" s="2">
        <v>5041.8</v>
      </c>
      <c r="E15" s="2">
        <v>4447.2</v>
      </c>
      <c r="F15" s="2">
        <v>520.70000000000005</v>
      </c>
      <c r="G15" s="2">
        <v>88.21</v>
      </c>
      <c r="H15" s="2"/>
    </row>
    <row r="16" spans="1:12" x14ac:dyDescent="0.25">
      <c r="A16" s="2">
        <v>280.10000000000002</v>
      </c>
      <c r="B16" s="2">
        <v>19</v>
      </c>
      <c r="C16" s="2">
        <v>8110.3</v>
      </c>
      <c r="D16" s="2">
        <v>5321.9</v>
      </c>
      <c r="E16" s="2">
        <v>4717.8999999999996</v>
      </c>
      <c r="F16" s="2">
        <v>555.5</v>
      </c>
      <c r="G16" s="2">
        <v>88.65</v>
      </c>
      <c r="H16" s="2"/>
    </row>
    <row r="17" spans="1:8" x14ac:dyDescent="0.25">
      <c r="A17" s="2">
        <v>280</v>
      </c>
      <c r="B17" s="2">
        <v>20</v>
      </c>
      <c r="C17" s="2">
        <v>8065.5</v>
      </c>
      <c r="D17" s="2">
        <v>5600</v>
      </c>
      <c r="E17" s="2">
        <v>4987.5</v>
      </c>
      <c r="F17" s="2">
        <v>590.5</v>
      </c>
      <c r="G17" s="2">
        <v>89.06</v>
      </c>
      <c r="H17" s="2"/>
    </row>
    <row r="18" spans="1:8" x14ac:dyDescent="0.25">
      <c r="A18" s="2">
        <v>280</v>
      </c>
      <c r="B18" s="2">
        <v>21</v>
      </c>
      <c r="C18" s="2">
        <v>8021.4</v>
      </c>
      <c r="D18" s="2">
        <v>5880</v>
      </c>
      <c r="E18" s="2">
        <v>5256.7</v>
      </c>
      <c r="F18" s="2">
        <v>625.79999999999995</v>
      </c>
      <c r="G18" s="2">
        <v>89.4</v>
      </c>
      <c r="H18" s="2"/>
    </row>
    <row r="19" spans="1:8" x14ac:dyDescent="0.25">
      <c r="A19" s="2">
        <v>280</v>
      </c>
      <c r="B19" s="2">
        <v>22</v>
      </c>
      <c r="C19" s="2">
        <v>7978.1</v>
      </c>
      <c r="D19" s="2">
        <v>6160</v>
      </c>
      <c r="E19" s="2">
        <v>5524.9</v>
      </c>
      <c r="F19" s="2">
        <v>661.3</v>
      </c>
      <c r="G19" s="2">
        <v>89.69</v>
      </c>
      <c r="H19" s="2"/>
    </row>
    <row r="20" spans="1:8" x14ac:dyDescent="0.25">
      <c r="A20" s="2">
        <v>280</v>
      </c>
      <c r="B20" s="2">
        <v>23</v>
      </c>
      <c r="C20" s="2">
        <v>7935.5</v>
      </c>
      <c r="D20" s="2">
        <v>6440</v>
      </c>
      <c r="E20" s="2">
        <v>5792.1</v>
      </c>
      <c r="F20" s="2">
        <v>697</v>
      </c>
      <c r="G20" s="2">
        <v>89.94</v>
      </c>
      <c r="H20" s="2"/>
    </row>
    <row r="21" spans="1:8" x14ac:dyDescent="0.25">
      <c r="A21" s="2">
        <v>280</v>
      </c>
      <c r="B21" s="2">
        <v>24</v>
      </c>
      <c r="C21" s="2">
        <v>7893.7</v>
      </c>
      <c r="D21" s="2">
        <v>6720</v>
      </c>
      <c r="E21" s="2">
        <v>6058.3</v>
      </c>
      <c r="F21" s="2">
        <v>732.9</v>
      </c>
      <c r="G21" s="2">
        <v>90.15</v>
      </c>
      <c r="H21" s="2"/>
    </row>
    <row r="22" spans="1:8" x14ac:dyDescent="0.25">
      <c r="A22" s="2">
        <v>280</v>
      </c>
      <c r="B22" s="2">
        <v>25</v>
      </c>
      <c r="C22" s="2">
        <v>7852.5</v>
      </c>
      <c r="D22" s="2">
        <v>7000</v>
      </c>
      <c r="E22" s="2">
        <v>6323.6</v>
      </c>
      <c r="F22" s="2">
        <v>769</v>
      </c>
      <c r="G22" s="2">
        <v>90.34</v>
      </c>
      <c r="H22" s="2"/>
    </row>
    <row r="23" spans="1:8" x14ac:dyDescent="0.25">
      <c r="A23" s="2">
        <v>280</v>
      </c>
      <c r="B23" s="2">
        <v>26</v>
      </c>
      <c r="C23" s="2">
        <v>7812.1</v>
      </c>
      <c r="D23" s="2">
        <v>7280</v>
      </c>
      <c r="E23" s="2">
        <v>6588</v>
      </c>
      <c r="F23" s="2">
        <v>805.3</v>
      </c>
      <c r="G23" s="2">
        <v>90.49</v>
      </c>
      <c r="H23" s="2"/>
    </row>
    <row r="24" spans="1:8" x14ac:dyDescent="0.25">
      <c r="A24" s="2">
        <v>280</v>
      </c>
      <c r="B24" s="2">
        <v>27</v>
      </c>
      <c r="C24" s="2">
        <v>7772.4</v>
      </c>
      <c r="D24" s="2">
        <v>7560</v>
      </c>
      <c r="E24" s="2">
        <v>6852.4</v>
      </c>
      <c r="F24" s="2">
        <v>841.9</v>
      </c>
      <c r="G24" s="2">
        <v>90.64</v>
      </c>
      <c r="H24" s="2"/>
    </row>
    <row r="25" spans="1:8" x14ac:dyDescent="0.25">
      <c r="A25" s="2">
        <v>280</v>
      </c>
      <c r="B25" s="2">
        <v>28</v>
      </c>
      <c r="C25" s="2">
        <v>7733.3</v>
      </c>
      <c r="D25" s="2">
        <v>7840</v>
      </c>
      <c r="E25" s="2">
        <v>7115.2</v>
      </c>
      <c r="F25" s="2">
        <v>878.6</v>
      </c>
      <c r="G25" s="2">
        <v>90.75</v>
      </c>
      <c r="H25" s="2"/>
    </row>
    <row r="26" spans="1:8" x14ac:dyDescent="0.25">
      <c r="A26" s="2">
        <v>280</v>
      </c>
      <c r="B26" s="2">
        <v>29</v>
      </c>
      <c r="C26" s="2">
        <v>7695</v>
      </c>
      <c r="D26" s="2">
        <v>8120</v>
      </c>
      <c r="E26" s="2">
        <v>7376.5</v>
      </c>
      <c r="F26" s="2">
        <v>915.4</v>
      </c>
      <c r="G26" s="2">
        <v>90.84</v>
      </c>
      <c r="H26" s="2"/>
    </row>
    <row r="27" spans="1:8" x14ac:dyDescent="0.25">
      <c r="A27" s="2">
        <v>280</v>
      </c>
      <c r="B27" s="2">
        <v>30</v>
      </c>
      <c r="C27" s="2">
        <v>7657.3</v>
      </c>
      <c r="D27" s="2">
        <v>8400</v>
      </c>
      <c r="E27" s="2">
        <v>7637.8</v>
      </c>
      <c r="F27" s="2">
        <v>952.5</v>
      </c>
      <c r="G27" s="2">
        <v>90.93</v>
      </c>
      <c r="H27" s="2"/>
    </row>
    <row r="28" spans="1:8" x14ac:dyDescent="0.25">
      <c r="A28" s="2">
        <v>280</v>
      </c>
      <c r="B28" s="2">
        <v>32</v>
      </c>
      <c r="C28" s="2">
        <v>7583.9</v>
      </c>
      <c r="D28" s="2">
        <v>8960</v>
      </c>
      <c r="E28" s="2">
        <v>8157.1</v>
      </c>
      <c r="F28" s="2">
        <v>1027.0999999999999</v>
      </c>
      <c r="G28" s="2">
        <v>91.04</v>
      </c>
      <c r="H28" s="2"/>
    </row>
    <row r="29" spans="1:8" x14ac:dyDescent="0.25">
      <c r="A29" s="2">
        <v>280</v>
      </c>
      <c r="B29" s="2">
        <v>33</v>
      </c>
      <c r="C29" s="2">
        <v>7548.2</v>
      </c>
      <c r="D29" s="2">
        <v>9240</v>
      </c>
      <c r="E29" s="2">
        <v>8415.1</v>
      </c>
      <c r="F29" s="2">
        <v>1064.5999999999999</v>
      </c>
      <c r="G29" s="2">
        <v>91.07</v>
      </c>
      <c r="H29" s="2"/>
    </row>
    <row r="30" spans="1:8" x14ac:dyDescent="0.25">
      <c r="A30" s="2">
        <v>280</v>
      </c>
      <c r="B30" s="2">
        <v>34</v>
      </c>
      <c r="C30" s="2">
        <v>7513.2</v>
      </c>
      <c r="D30" s="2">
        <v>9520</v>
      </c>
      <c r="E30" s="2">
        <v>8672.7000000000007</v>
      </c>
      <c r="F30" s="2">
        <v>1102.3</v>
      </c>
      <c r="G30" s="2">
        <v>91.1</v>
      </c>
      <c r="H30" s="2"/>
    </row>
    <row r="31" spans="1:8" x14ac:dyDescent="0.25">
      <c r="A31" s="2">
        <v>280</v>
      </c>
      <c r="B31" s="2">
        <v>35</v>
      </c>
      <c r="C31" s="2">
        <v>7478.7</v>
      </c>
      <c r="D31" s="2">
        <v>9800</v>
      </c>
      <c r="E31" s="2">
        <v>8928.9</v>
      </c>
      <c r="F31" s="2">
        <v>1140.0999999999999</v>
      </c>
      <c r="G31" s="2">
        <v>91.11</v>
      </c>
      <c r="H31" s="2"/>
    </row>
    <row r="32" spans="1:8" x14ac:dyDescent="0.25">
      <c r="A32" s="2">
        <v>280</v>
      </c>
      <c r="B32" s="2">
        <v>36</v>
      </c>
      <c r="C32" s="2">
        <v>7444.9</v>
      </c>
      <c r="D32" s="2">
        <v>10080</v>
      </c>
      <c r="E32" s="2">
        <v>9184.7999999999993</v>
      </c>
      <c r="F32" s="2">
        <v>1178.0999999999999</v>
      </c>
      <c r="G32" s="2">
        <v>91.12</v>
      </c>
      <c r="H32" s="2"/>
    </row>
    <row r="33" spans="1:8" x14ac:dyDescent="0.25">
      <c r="A33" s="2">
        <v>279.89999999999998</v>
      </c>
      <c r="B33" s="2">
        <v>37</v>
      </c>
      <c r="C33" s="2">
        <v>7411.8</v>
      </c>
      <c r="D33" s="2">
        <v>10356.299999999999</v>
      </c>
      <c r="E33" s="2">
        <v>9438.9</v>
      </c>
      <c r="F33" s="2">
        <v>1216.0999999999999</v>
      </c>
      <c r="G33" s="2">
        <v>91.14</v>
      </c>
      <c r="H33" s="2"/>
    </row>
    <row r="34" spans="1:8" x14ac:dyDescent="0.25">
      <c r="A34" s="2">
        <v>279.89999999999998</v>
      </c>
      <c r="B34" s="2">
        <v>38</v>
      </c>
      <c r="C34" s="2">
        <v>7379.2</v>
      </c>
      <c r="D34" s="2">
        <v>10636.2</v>
      </c>
      <c r="E34" s="2">
        <v>9692.6</v>
      </c>
      <c r="F34" s="2">
        <v>1254.3</v>
      </c>
      <c r="G34" s="2">
        <v>91.13</v>
      </c>
      <c r="H34" s="2"/>
    </row>
    <row r="35" spans="1:8" x14ac:dyDescent="0.25">
      <c r="A35" s="2">
        <v>279.89999999999998</v>
      </c>
      <c r="B35" s="2">
        <v>39</v>
      </c>
      <c r="C35" s="2">
        <v>7347.2</v>
      </c>
      <c r="D35" s="2">
        <v>10916.1</v>
      </c>
      <c r="E35" s="2">
        <v>9945.2000000000007</v>
      </c>
      <c r="F35" s="2">
        <v>1292.5999999999999</v>
      </c>
      <c r="G35" s="2">
        <v>91.11</v>
      </c>
      <c r="H35" s="2"/>
    </row>
    <row r="36" spans="1:8" x14ac:dyDescent="0.25">
      <c r="A36" s="2">
        <v>279.89999999999998</v>
      </c>
      <c r="B36" s="2">
        <v>40</v>
      </c>
      <c r="C36" s="2">
        <v>7315.8</v>
      </c>
      <c r="D36" s="2">
        <v>11196</v>
      </c>
      <c r="E36" s="2">
        <v>10196.9</v>
      </c>
      <c r="F36" s="2">
        <v>1331</v>
      </c>
      <c r="G36" s="2">
        <v>91.08</v>
      </c>
      <c r="H36" s="2"/>
    </row>
    <row r="37" spans="1:8" x14ac:dyDescent="0.25">
      <c r="A37" s="2">
        <v>279.89999999999998</v>
      </c>
      <c r="B37" s="2">
        <v>41</v>
      </c>
      <c r="C37" s="2">
        <v>7285</v>
      </c>
      <c r="D37" s="2">
        <v>11475.9</v>
      </c>
      <c r="E37" s="2">
        <v>10447.700000000001</v>
      </c>
      <c r="F37" s="2">
        <v>1369.5</v>
      </c>
      <c r="G37" s="2">
        <v>91.04</v>
      </c>
      <c r="H37" s="2"/>
    </row>
    <row r="38" spans="1:8" x14ac:dyDescent="0.25">
      <c r="A38" s="2">
        <v>279.89999999999998</v>
      </c>
      <c r="B38" s="2">
        <v>42</v>
      </c>
      <c r="C38" s="2">
        <v>7254.8</v>
      </c>
      <c r="D38" s="2">
        <v>11755.8</v>
      </c>
      <c r="E38" s="2">
        <v>10697.6</v>
      </c>
      <c r="F38" s="2">
        <v>1408.1</v>
      </c>
      <c r="G38" s="2">
        <v>91</v>
      </c>
      <c r="H38" s="2"/>
    </row>
    <row r="39" spans="1:8" x14ac:dyDescent="0.25">
      <c r="A39" s="2">
        <v>279.89999999999998</v>
      </c>
      <c r="B39" s="2">
        <v>43</v>
      </c>
      <c r="C39" s="2">
        <v>7225.1</v>
      </c>
      <c r="D39" s="2">
        <v>12035.7</v>
      </c>
      <c r="E39" s="2">
        <v>10945.9</v>
      </c>
      <c r="F39" s="2">
        <v>1446.7</v>
      </c>
      <c r="G39" s="2">
        <v>90.95</v>
      </c>
      <c r="H39" s="2"/>
    </row>
    <row r="40" spans="1:8" x14ac:dyDescent="0.25">
      <c r="A40" s="2">
        <v>279.89999999999998</v>
      </c>
      <c r="B40" s="2">
        <v>44</v>
      </c>
      <c r="C40" s="2">
        <v>7196</v>
      </c>
      <c r="D40" s="2">
        <v>12315.6</v>
      </c>
      <c r="E40" s="2">
        <v>11194.2</v>
      </c>
      <c r="F40" s="2">
        <v>1485.5</v>
      </c>
      <c r="G40" s="2">
        <v>90.89</v>
      </c>
      <c r="H40" s="2"/>
    </row>
    <row r="41" spans="1:8" x14ac:dyDescent="0.25">
      <c r="A41" s="2">
        <v>279.89999999999998</v>
      </c>
      <c r="B41" s="2">
        <v>45</v>
      </c>
      <c r="C41" s="2">
        <v>7167.5</v>
      </c>
      <c r="D41" s="2">
        <v>12595.5</v>
      </c>
      <c r="E41" s="2">
        <v>11441.1</v>
      </c>
      <c r="F41" s="2">
        <v>1524.3</v>
      </c>
      <c r="G41" s="2">
        <v>90.83</v>
      </c>
      <c r="H41" s="2"/>
    </row>
    <row r="42" spans="1:8" x14ac:dyDescent="0.25">
      <c r="A42" s="2">
        <v>279.89999999999998</v>
      </c>
      <c r="B42" s="2">
        <v>46</v>
      </c>
      <c r="C42" s="2">
        <v>7139.4</v>
      </c>
      <c r="D42" s="2">
        <v>12875.4</v>
      </c>
      <c r="E42" s="2">
        <v>11686.3</v>
      </c>
      <c r="F42" s="2">
        <v>1563.1</v>
      </c>
      <c r="G42" s="2">
        <v>90.76</v>
      </c>
      <c r="H42" s="2"/>
    </row>
    <row r="43" spans="1:8" x14ac:dyDescent="0.25">
      <c r="A43" s="2">
        <v>279.89999999999998</v>
      </c>
      <c r="B43" s="2">
        <v>47</v>
      </c>
      <c r="C43" s="2">
        <v>7112</v>
      </c>
      <c r="D43" s="2">
        <v>13155.3</v>
      </c>
      <c r="E43" s="2">
        <v>11931.9</v>
      </c>
      <c r="F43" s="2">
        <v>1602.1</v>
      </c>
      <c r="G43" s="2">
        <v>90.7</v>
      </c>
      <c r="H43" s="2"/>
    </row>
    <row r="44" spans="1:8" x14ac:dyDescent="0.25">
      <c r="A44" s="2">
        <v>279.89999999999998</v>
      </c>
      <c r="B44" s="2">
        <v>48</v>
      </c>
      <c r="C44" s="2">
        <v>7085</v>
      </c>
      <c r="D44" s="2">
        <v>13435.2</v>
      </c>
      <c r="E44" s="2">
        <v>12175.2</v>
      </c>
      <c r="F44" s="2">
        <v>1641</v>
      </c>
      <c r="G44" s="2">
        <v>90.62</v>
      </c>
      <c r="H44" s="2"/>
    </row>
    <row r="45" spans="1:8" x14ac:dyDescent="0.25">
      <c r="A45" s="2">
        <v>279.89999999999998</v>
      </c>
      <c r="B45" s="2">
        <v>49</v>
      </c>
      <c r="C45" s="2">
        <v>7058.5</v>
      </c>
      <c r="D45" s="2">
        <v>13715.1</v>
      </c>
      <c r="E45" s="2">
        <v>12418.7</v>
      </c>
      <c r="F45" s="2">
        <v>1680.1</v>
      </c>
      <c r="G45" s="2">
        <v>90.55</v>
      </c>
      <c r="H45" s="2"/>
    </row>
    <row r="46" spans="1:8" x14ac:dyDescent="0.25">
      <c r="A46" s="2">
        <v>279.89999999999998</v>
      </c>
      <c r="B46" s="2">
        <v>50</v>
      </c>
      <c r="C46" s="2">
        <v>7032.6</v>
      </c>
      <c r="D46" s="2">
        <v>13995</v>
      </c>
      <c r="E46" s="2">
        <v>12660.3</v>
      </c>
      <c r="F46" s="2">
        <v>1719.1</v>
      </c>
      <c r="G46" s="2">
        <v>90.46</v>
      </c>
      <c r="H46" s="2"/>
    </row>
    <row r="47" spans="1:8" x14ac:dyDescent="0.25">
      <c r="A47" s="2">
        <v>279.89999999999998</v>
      </c>
      <c r="B47" s="2">
        <v>51</v>
      </c>
      <c r="C47" s="2">
        <v>7007.2</v>
      </c>
      <c r="D47" s="2">
        <v>14274.9</v>
      </c>
      <c r="E47" s="2">
        <v>12901.5</v>
      </c>
      <c r="F47" s="2">
        <v>1758.2</v>
      </c>
      <c r="G47" s="2">
        <v>90.38</v>
      </c>
      <c r="H47" s="2"/>
    </row>
    <row r="48" spans="1:8" x14ac:dyDescent="0.25">
      <c r="A48" s="2">
        <v>279.89999999999998</v>
      </c>
      <c r="B48" s="2">
        <v>52</v>
      </c>
      <c r="C48" s="2">
        <v>6982.2</v>
      </c>
      <c r="D48" s="2">
        <v>14554.8</v>
      </c>
      <c r="E48" s="2">
        <v>13141.4</v>
      </c>
      <c r="F48" s="2">
        <v>1797.3</v>
      </c>
      <c r="G48" s="2">
        <v>90.29</v>
      </c>
      <c r="H48" s="2"/>
    </row>
    <row r="49" spans="1:8" x14ac:dyDescent="0.25">
      <c r="A49" s="2">
        <v>279.8</v>
      </c>
      <c r="B49" s="2">
        <v>53</v>
      </c>
      <c r="C49" s="2">
        <v>6957.7</v>
      </c>
      <c r="D49" s="2">
        <v>14829.4</v>
      </c>
      <c r="E49" s="2">
        <v>13380.2</v>
      </c>
      <c r="F49" s="2">
        <v>1836.4</v>
      </c>
      <c r="G49" s="2">
        <v>90.23</v>
      </c>
      <c r="H49" s="2"/>
    </row>
    <row r="50" spans="1:8" x14ac:dyDescent="0.25">
      <c r="A50" s="2">
        <v>279.8</v>
      </c>
      <c r="B50" s="2">
        <v>54</v>
      </c>
      <c r="C50" s="2">
        <v>6933.7</v>
      </c>
      <c r="D50" s="2">
        <v>15109.2</v>
      </c>
      <c r="E50" s="2">
        <v>13617.9</v>
      </c>
      <c r="F50" s="2">
        <v>1875.5</v>
      </c>
      <c r="G50" s="2">
        <v>90.13</v>
      </c>
      <c r="H50" s="2"/>
    </row>
    <row r="51" spans="1:8" x14ac:dyDescent="0.25">
      <c r="A51" s="2">
        <v>279.8</v>
      </c>
      <c r="B51" s="2">
        <v>55</v>
      </c>
      <c r="C51" s="2">
        <v>6910.2</v>
      </c>
      <c r="D51" s="2">
        <v>15389</v>
      </c>
      <c r="E51" s="2">
        <v>13855.4</v>
      </c>
      <c r="F51" s="2">
        <v>1914.7</v>
      </c>
      <c r="G51" s="2">
        <v>90.03</v>
      </c>
      <c r="H51" s="2"/>
    </row>
    <row r="52" spans="1:8" x14ac:dyDescent="0.25">
      <c r="A52" s="2">
        <v>279.8</v>
      </c>
      <c r="B52" s="2">
        <v>56</v>
      </c>
      <c r="C52" s="2">
        <v>6887.1</v>
      </c>
      <c r="D52" s="2">
        <v>15668.8</v>
      </c>
      <c r="E52" s="2">
        <v>14091.1</v>
      </c>
      <c r="F52" s="2">
        <v>1953.8</v>
      </c>
      <c r="G52" s="2">
        <v>89.93</v>
      </c>
      <c r="H52" s="2"/>
    </row>
    <row r="53" spans="1:8" x14ac:dyDescent="0.25">
      <c r="A53" s="2">
        <v>279.8</v>
      </c>
      <c r="B53" s="2">
        <v>57</v>
      </c>
      <c r="C53" s="2">
        <v>6864.4</v>
      </c>
      <c r="D53" s="2">
        <v>15948.6</v>
      </c>
      <c r="E53" s="2">
        <v>14325.7</v>
      </c>
      <c r="F53" s="2">
        <v>1992.9</v>
      </c>
      <c r="G53" s="2">
        <v>89.82</v>
      </c>
      <c r="H53" s="2"/>
    </row>
    <row r="54" spans="1:8" x14ac:dyDescent="0.25">
      <c r="A54" s="2">
        <v>279.8</v>
      </c>
      <c r="B54" s="2">
        <v>58</v>
      </c>
      <c r="C54" s="2">
        <v>6842.2</v>
      </c>
      <c r="D54" s="2">
        <v>16228.4</v>
      </c>
      <c r="E54" s="2">
        <v>14559.6</v>
      </c>
      <c r="F54" s="2">
        <v>2032</v>
      </c>
      <c r="G54" s="2">
        <v>89.72</v>
      </c>
      <c r="H54" s="2"/>
    </row>
    <row r="55" spans="1:8" x14ac:dyDescent="0.25">
      <c r="A55" s="2">
        <v>279.8</v>
      </c>
      <c r="B55" s="2">
        <v>59</v>
      </c>
      <c r="C55" s="2">
        <v>6820.5</v>
      </c>
      <c r="D55" s="2">
        <v>16508.2</v>
      </c>
      <c r="E55" s="2">
        <v>14791.9</v>
      </c>
      <c r="F55" s="2">
        <v>2071</v>
      </c>
      <c r="G55" s="2">
        <v>89.6</v>
      </c>
      <c r="H55" s="2"/>
    </row>
    <row r="56" spans="1:8" x14ac:dyDescent="0.25">
      <c r="A56" s="2">
        <v>279.8</v>
      </c>
      <c r="B56" s="2">
        <v>60</v>
      </c>
      <c r="C56" s="2">
        <v>6799.1</v>
      </c>
      <c r="D56" s="2">
        <v>16788</v>
      </c>
      <c r="E56" s="2">
        <v>15023.2</v>
      </c>
      <c r="F56" s="2">
        <v>2110</v>
      </c>
      <c r="G56" s="2">
        <v>89.49</v>
      </c>
      <c r="H56" s="2"/>
    </row>
    <row r="57" spans="1:8" x14ac:dyDescent="0.25">
      <c r="A57" s="2">
        <v>279.8</v>
      </c>
      <c r="B57" s="2">
        <v>61</v>
      </c>
      <c r="C57" s="2">
        <v>6778.2</v>
      </c>
      <c r="D57" s="2">
        <v>17067.8</v>
      </c>
      <c r="E57" s="2">
        <v>15253.8</v>
      </c>
      <c r="F57" s="2">
        <v>2149</v>
      </c>
      <c r="G57" s="2">
        <v>89.37</v>
      </c>
      <c r="H57" s="2"/>
    </row>
    <row r="58" spans="1:8" x14ac:dyDescent="0.25">
      <c r="A58" s="2">
        <v>279.8</v>
      </c>
      <c r="B58" s="2">
        <v>62</v>
      </c>
      <c r="C58" s="2">
        <v>6757.6</v>
      </c>
      <c r="D58" s="2">
        <v>17347.599999999999</v>
      </c>
      <c r="E58" s="2">
        <v>15483.5</v>
      </c>
      <c r="F58" s="2">
        <v>2188</v>
      </c>
      <c r="G58" s="2">
        <v>89.25</v>
      </c>
      <c r="H58" s="2"/>
    </row>
    <row r="59" spans="1:8" x14ac:dyDescent="0.25">
      <c r="A59" s="2">
        <v>279.8</v>
      </c>
      <c r="B59" s="2">
        <v>63</v>
      </c>
      <c r="C59" s="2">
        <v>6737.5</v>
      </c>
      <c r="D59" s="2">
        <v>17627.400000000001</v>
      </c>
      <c r="E59" s="2">
        <v>15711.2</v>
      </c>
      <c r="F59" s="2">
        <v>2226.8000000000002</v>
      </c>
      <c r="G59" s="2">
        <v>89.13</v>
      </c>
      <c r="H59" s="2"/>
    </row>
    <row r="60" spans="1:8" x14ac:dyDescent="0.25">
      <c r="A60" s="2">
        <v>279.8</v>
      </c>
      <c r="B60" s="2">
        <v>64</v>
      </c>
      <c r="C60" s="2">
        <v>6717.7</v>
      </c>
      <c r="D60" s="2">
        <v>17907.2</v>
      </c>
      <c r="E60" s="2">
        <v>15938.7</v>
      </c>
      <c r="F60" s="2">
        <v>2265.6999999999998</v>
      </c>
      <c r="G60" s="2">
        <v>89.01</v>
      </c>
      <c r="H60" s="2"/>
    </row>
    <row r="61" spans="1:8" x14ac:dyDescent="0.25">
      <c r="A61" s="2">
        <v>279.8</v>
      </c>
      <c r="B61" s="2">
        <v>65</v>
      </c>
      <c r="C61" s="2">
        <v>6698.3</v>
      </c>
      <c r="D61" s="2">
        <v>18187</v>
      </c>
      <c r="E61" s="2">
        <v>16164.1</v>
      </c>
      <c r="F61" s="2">
        <v>2304.4</v>
      </c>
      <c r="G61" s="2">
        <v>88.88</v>
      </c>
      <c r="H61" s="2"/>
    </row>
    <row r="62" spans="1:8" x14ac:dyDescent="0.25">
      <c r="A62" s="2">
        <v>279.8</v>
      </c>
      <c r="B62" s="2">
        <v>66</v>
      </c>
      <c r="C62" s="2">
        <v>6679.3</v>
      </c>
      <c r="D62" s="2">
        <v>18466.8</v>
      </c>
      <c r="E62" s="2">
        <v>16388.900000000001</v>
      </c>
      <c r="F62" s="2">
        <v>2343.1</v>
      </c>
      <c r="G62" s="2">
        <v>88.75</v>
      </c>
      <c r="H62" s="2"/>
    </row>
    <row r="63" spans="1:8" x14ac:dyDescent="0.25">
      <c r="A63" s="2">
        <v>279.8</v>
      </c>
      <c r="B63" s="2">
        <v>67</v>
      </c>
      <c r="C63" s="2">
        <v>6660.7</v>
      </c>
      <c r="D63" s="2">
        <v>18746.599999999999</v>
      </c>
      <c r="E63" s="2">
        <v>16612.5</v>
      </c>
      <c r="F63" s="2">
        <v>2381.6999999999998</v>
      </c>
      <c r="G63" s="2">
        <v>88.62</v>
      </c>
      <c r="H63" s="2"/>
    </row>
    <row r="64" spans="1:8" x14ac:dyDescent="0.25">
      <c r="A64" s="2">
        <v>279.8</v>
      </c>
      <c r="B64" s="2">
        <v>68</v>
      </c>
      <c r="C64" s="2">
        <v>6642.4</v>
      </c>
      <c r="D64" s="2">
        <v>19026.400000000001</v>
      </c>
      <c r="E64" s="2">
        <v>16834.7</v>
      </c>
      <c r="F64" s="2">
        <v>2420.1999999999998</v>
      </c>
      <c r="G64" s="2">
        <v>88.48</v>
      </c>
      <c r="H64" s="2"/>
    </row>
    <row r="65" spans="1:8" x14ac:dyDescent="0.25">
      <c r="A65" s="2">
        <v>279.8</v>
      </c>
      <c r="B65" s="2">
        <v>69</v>
      </c>
      <c r="C65" s="2">
        <v>6624.4</v>
      </c>
      <c r="D65" s="2">
        <v>19306.2</v>
      </c>
      <c r="E65" s="2">
        <v>17055.400000000001</v>
      </c>
      <c r="F65" s="2">
        <v>2458.6</v>
      </c>
      <c r="G65" s="2">
        <v>88.34</v>
      </c>
      <c r="H65" s="2"/>
    </row>
    <row r="66" spans="1:8" x14ac:dyDescent="0.25">
      <c r="A66" s="2">
        <v>279.7</v>
      </c>
      <c r="B66" s="2">
        <v>70</v>
      </c>
      <c r="C66" s="2">
        <v>6606.8</v>
      </c>
      <c r="D66" s="2">
        <v>19579</v>
      </c>
      <c r="E66" s="2">
        <v>17275.099999999999</v>
      </c>
      <c r="F66" s="2">
        <v>2496.9</v>
      </c>
      <c r="G66" s="2">
        <v>88.23</v>
      </c>
      <c r="H66" s="2"/>
    </row>
    <row r="67" spans="1:8" x14ac:dyDescent="0.25">
      <c r="A67" s="2">
        <v>279.7</v>
      </c>
      <c r="B67" s="2">
        <v>72</v>
      </c>
      <c r="C67" s="2">
        <v>6572.5</v>
      </c>
      <c r="D67" s="2">
        <v>20138.400000000001</v>
      </c>
      <c r="E67" s="2">
        <v>17710.599999999999</v>
      </c>
      <c r="F67" s="2">
        <v>2573.1999999999998</v>
      </c>
      <c r="G67" s="2">
        <v>87.94</v>
      </c>
      <c r="H67" s="2"/>
    </row>
    <row r="68" spans="1:8" x14ac:dyDescent="0.25">
      <c r="A68" s="2">
        <v>279.7</v>
      </c>
      <c r="B68" s="2">
        <v>73</v>
      </c>
      <c r="C68" s="2">
        <v>6555.9</v>
      </c>
      <c r="D68" s="2">
        <v>20418.099999999999</v>
      </c>
      <c r="E68" s="2">
        <v>17926.7</v>
      </c>
      <c r="F68" s="2">
        <v>2611.1999999999998</v>
      </c>
      <c r="G68" s="2">
        <v>87.8</v>
      </c>
      <c r="H68" s="2"/>
    </row>
    <row r="69" spans="1:8" x14ac:dyDescent="0.25">
      <c r="A69" s="2">
        <v>279.7</v>
      </c>
      <c r="B69" s="2">
        <v>74</v>
      </c>
      <c r="C69" s="2">
        <v>6539.5</v>
      </c>
      <c r="D69" s="2">
        <v>20697.8</v>
      </c>
      <c r="E69" s="2">
        <v>18140.7</v>
      </c>
      <c r="F69" s="2">
        <v>2649</v>
      </c>
      <c r="G69" s="2">
        <v>87.65</v>
      </c>
      <c r="H69" s="2"/>
    </row>
    <row r="70" spans="1:8" x14ac:dyDescent="0.25">
      <c r="A70" s="2">
        <v>279.7</v>
      </c>
      <c r="B70" s="2">
        <v>75</v>
      </c>
      <c r="C70" s="2">
        <v>6523.4</v>
      </c>
      <c r="D70" s="2">
        <v>20977.5</v>
      </c>
      <c r="E70" s="2">
        <v>18353.599999999999</v>
      </c>
      <c r="F70" s="2">
        <v>2686.7</v>
      </c>
      <c r="G70" s="2">
        <v>87.49</v>
      </c>
      <c r="H70" s="2"/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690F-13EC-48F4-8AAD-DFC2E932CF00}">
  <dimension ref="A1:L70"/>
  <sheetViews>
    <sheetView topLeftCell="A43" workbookViewId="0">
      <selection activeCell="H29" sqref="H29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270.10000000000002</v>
      </c>
      <c r="B2" s="2">
        <v>5</v>
      </c>
      <c r="C2" s="2">
        <v>8517.4</v>
      </c>
      <c r="D2" s="2">
        <v>1350.5</v>
      </c>
      <c r="E2" s="2">
        <v>859.8</v>
      </c>
      <c r="F2" s="2">
        <v>96.4</v>
      </c>
      <c r="G2" s="2">
        <v>63.67</v>
      </c>
      <c r="H2" s="2">
        <f>Table003__Page_1_3___5[[#This Row],[Input Power '[W']]]-Table003__Page_1_3___5[[#This Row],[Output Power '[W']]]</f>
        <v>490.70000000000005</v>
      </c>
      <c r="I2" s="24" t="s">
        <v>1</v>
      </c>
      <c r="J2" s="24"/>
      <c r="K2" s="24"/>
      <c r="L2" s="24"/>
    </row>
    <row r="3" spans="1:12" x14ac:dyDescent="0.25">
      <c r="A3" s="2">
        <v>270.10000000000002</v>
      </c>
      <c r="B3" s="2">
        <v>6</v>
      </c>
      <c r="C3" s="2">
        <v>8462.6</v>
      </c>
      <c r="D3" s="2">
        <v>1620.6</v>
      </c>
      <c r="E3" s="2">
        <v>1125.5</v>
      </c>
      <c r="F3" s="2">
        <v>127</v>
      </c>
      <c r="G3" s="2">
        <v>69.45</v>
      </c>
      <c r="H3" s="2">
        <f>Table003__Page_1_3___5[[#This Row],[Input Power '[W']]]-Table003__Page_1_3___5[[#This Row],[Output Power '[W']]]</f>
        <v>495.09999999999991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270.10000000000002</v>
      </c>
      <c r="B4" s="2">
        <v>7</v>
      </c>
      <c r="C4" s="2">
        <v>8408.6</v>
      </c>
      <c r="D4" s="2">
        <v>1890.7</v>
      </c>
      <c r="E4" s="2">
        <v>1392.1</v>
      </c>
      <c r="F4" s="2">
        <v>158.1</v>
      </c>
      <c r="G4" s="2">
        <v>73.63</v>
      </c>
      <c r="H4" s="2">
        <f>Table003__Page_1_3___5[[#This Row],[Input Power '[W']]]-Table003__Page_1_3___5[[#This Row],[Output Power '[W']]]</f>
        <v>498.60000000000014</v>
      </c>
      <c r="I4" t="s">
        <v>6</v>
      </c>
      <c r="J4" t="s">
        <v>8</v>
      </c>
      <c r="K4">
        <v>8445.9</v>
      </c>
      <c r="L4" t="s">
        <v>13</v>
      </c>
    </row>
    <row r="5" spans="1:12" x14ac:dyDescent="0.25">
      <c r="A5" s="2">
        <v>270.10000000000002</v>
      </c>
      <c r="B5" s="2">
        <v>8</v>
      </c>
      <c r="C5" s="2">
        <v>8355.5</v>
      </c>
      <c r="D5" s="2">
        <v>2160.8000000000002</v>
      </c>
      <c r="E5" s="2">
        <v>1657.2</v>
      </c>
      <c r="F5" s="2">
        <v>189.4</v>
      </c>
      <c r="G5" s="2">
        <v>76.69</v>
      </c>
      <c r="H5" s="2">
        <f>Table003__Page_1_3___5[[#This Row],[Input Power '[W']]]-Table003__Page_1_3___5[[#This Row],[Output Power '[W']]]</f>
        <v>503.60000000000014</v>
      </c>
      <c r="I5" t="s">
        <v>7</v>
      </c>
      <c r="J5" t="s">
        <v>9</v>
      </c>
      <c r="K5">
        <v>3.5</v>
      </c>
      <c r="L5" t="s">
        <v>14</v>
      </c>
    </row>
    <row r="6" spans="1:12" x14ac:dyDescent="0.25">
      <c r="A6" s="2">
        <v>270.10000000000002</v>
      </c>
      <c r="B6" s="2">
        <v>9</v>
      </c>
      <c r="C6" s="2">
        <v>8303.2000000000007</v>
      </c>
      <c r="D6" s="2">
        <v>2430.9</v>
      </c>
      <c r="E6" s="2">
        <v>1923.4</v>
      </c>
      <c r="F6" s="2">
        <v>221.2</v>
      </c>
      <c r="G6" s="2">
        <v>79.12</v>
      </c>
      <c r="H6" s="2">
        <f>Table003__Page_1_3___5[[#This Row],[Input Power '[W']]]-Table003__Page_1_3___5[[#This Row],[Output Power '[W']]]</f>
        <v>507.5</v>
      </c>
      <c r="I6" t="s">
        <v>18</v>
      </c>
      <c r="J6" t="s">
        <v>10</v>
      </c>
      <c r="K6">
        <v>31.7</v>
      </c>
      <c r="L6" t="s">
        <v>15</v>
      </c>
    </row>
    <row r="7" spans="1:12" x14ac:dyDescent="0.25">
      <c r="A7" s="2">
        <v>270.10000000000002</v>
      </c>
      <c r="B7" s="2">
        <v>10</v>
      </c>
      <c r="C7" s="2">
        <v>8251.7999999999993</v>
      </c>
      <c r="D7" s="2">
        <v>2701</v>
      </c>
      <c r="E7" s="2">
        <v>2188.8000000000002</v>
      </c>
      <c r="F7" s="2">
        <v>253.3</v>
      </c>
      <c r="G7" s="2">
        <v>81.040000000000006</v>
      </c>
      <c r="H7" s="2">
        <f>Table003__Page_1_3___5[[#This Row],[Input Power '[W']]]-Table003__Page_1_3___5[[#This Row],[Output Power '[W']]]</f>
        <v>512.19999999999982</v>
      </c>
      <c r="I7" t="s">
        <v>19</v>
      </c>
      <c r="J7" t="s">
        <v>11</v>
      </c>
      <c r="K7">
        <v>-37.56</v>
      </c>
      <c r="L7" t="s">
        <v>16</v>
      </c>
    </row>
    <row r="8" spans="1:12" x14ac:dyDescent="0.25">
      <c r="A8" s="2">
        <v>270.10000000000002</v>
      </c>
      <c r="B8" s="2">
        <v>11</v>
      </c>
      <c r="C8" s="2">
        <v>8201.2000000000007</v>
      </c>
      <c r="D8" s="2">
        <v>2971.1</v>
      </c>
      <c r="E8" s="2">
        <v>2453.6999999999998</v>
      </c>
      <c r="F8" s="2">
        <v>285.7</v>
      </c>
      <c r="G8" s="2">
        <v>82.58</v>
      </c>
      <c r="H8" s="2">
        <f>Table003__Page_1_3___5[[#This Row],[Input Power '[W']]]-Table003__Page_1_3___5[[#This Row],[Output Power '[W']]]</f>
        <v>517.40000000000009</v>
      </c>
      <c r="I8" t="s">
        <v>20</v>
      </c>
      <c r="J8" t="s">
        <v>12</v>
      </c>
      <c r="K8">
        <v>36.630000000000003</v>
      </c>
      <c r="L8" t="s">
        <v>17</v>
      </c>
    </row>
    <row r="9" spans="1:12" x14ac:dyDescent="0.25">
      <c r="A9" s="2">
        <v>270.10000000000002</v>
      </c>
      <c r="B9" s="2">
        <v>12</v>
      </c>
      <c r="C9" s="2">
        <v>8151.4</v>
      </c>
      <c r="D9" s="2">
        <v>3241.2</v>
      </c>
      <c r="E9" s="2">
        <v>2717.9</v>
      </c>
      <c r="F9" s="2">
        <v>318.39999999999998</v>
      </c>
      <c r="G9" s="2">
        <v>83.85</v>
      </c>
      <c r="H9" s="2">
        <f>Table003__Page_1_3___5[[#This Row],[Input Power '[W']]]-Table003__Page_1_3___5[[#This Row],[Output Power '[W']]]</f>
        <v>523.29999999999973</v>
      </c>
      <c r="I9" t="s">
        <v>21</v>
      </c>
    </row>
    <row r="10" spans="1:12" x14ac:dyDescent="0.25">
      <c r="A10" s="2">
        <v>270</v>
      </c>
      <c r="B10" s="2">
        <v>13</v>
      </c>
      <c r="C10" s="2">
        <v>8102.4</v>
      </c>
      <c r="D10" s="2">
        <v>3510</v>
      </c>
      <c r="E10" s="2">
        <v>2982.4</v>
      </c>
      <c r="F10" s="2">
        <v>351.5</v>
      </c>
      <c r="G10" s="2">
        <v>84.97</v>
      </c>
      <c r="H10" s="2">
        <f>Table003__Page_1_3___5[[#This Row],[Input Power '[W']]]-Table003__Page_1_3___5[[#This Row],[Output Power '[W']]]</f>
        <v>527.59999999999991</v>
      </c>
    </row>
    <row r="11" spans="1:12" x14ac:dyDescent="0.25">
      <c r="A11" s="2">
        <v>270</v>
      </c>
      <c r="B11" s="2">
        <v>14</v>
      </c>
      <c r="C11" s="2">
        <v>8054.1</v>
      </c>
      <c r="D11" s="2">
        <v>3780</v>
      </c>
      <c r="E11" s="2">
        <v>3246.3</v>
      </c>
      <c r="F11" s="2">
        <v>384.9</v>
      </c>
      <c r="G11" s="2">
        <v>85.88</v>
      </c>
      <c r="H11" s="2">
        <f>Table003__Page_1_3___5[[#This Row],[Input Power '[W']]]-Table003__Page_1_3___5[[#This Row],[Output Power '[W']]]</f>
        <v>533.69999999999982</v>
      </c>
    </row>
    <row r="12" spans="1:12" x14ac:dyDescent="0.25">
      <c r="A12" s="2">
        <v>270</v>
      </c>
      <c r="B12" s="2">
        <v>15</v>
      </c>
      <c r="C12" s="2">
        <v>8006.7</v>
      </c>
      <c r="D12" s="2">
        <v>4050</v>
      </c>
      <c r="E12" s="2">
        <v>3509.8</v>
      </c>
      <c r="F12" s="2">
        <v>418.6</v>
      </c>
      <c r="G12" s="2">
        <v>86.66</v>
      </c>
      <c r="H12" s="2">
        <f>Table003__Page_1_3___5[[#This Row],[Input Power '[W']]]-Table003__Page_1_3___5[[#This Row],[Output Power '[W']]]</f>
        <v>540.19999999999982</v>
      </c>
    </row>
    <row r="13" spans="1:12" x14ac:dyDescent="0.25">
      <c r="A13" s="2">
        <v>270</v>
      </c>
      <c r="B13" s="2">
        <v>16</v>
      </c>
      <c r="C13" s="2">
        <v>7960.1</v>
      </c>
      <c r="D13" s="2">
        <v>4320</v>
      </c>
      <c r="E13" s="2">
        <v>3772.8</v>
      </c>
      <c r="F13" s="2">
        <v>452.6</v>
      </c>
      <c r="G13" s="2">
        <v>87.33</v>
      </c>
      <c r="H13" s="2">
        <f>Table003__Page_1_3___5[[#This Row],[Input Power '[W']]]-Table003__Page_1_3___5[[#This Row],[Output Power '[W']]]</f>
        <v>547.19999999999982</v>
      </c>
    </row>
    <row r="14" spans="1:12" x14ac:dyDescent="0.25">
      <c r="A14" s="2">
        <v>270</v>
      </c>
      <c r="B14" s="2">
        <v>17</v>
      </c>
      <c r="C14" s="2">
        <v>7914.2</v>
      </c>
      <c r="D14" s="2">
        <v>4590</v>
      </c>
      <c r="E14" s="2">
        <v>4035.3</v>
      </c>
      <c r="F14" s="2">
        <v>486.9</v>
      </c>
      <c r="G14" s="2">
        <v>87.91</v>
      </c>
      <c r="H14" s="2">
        <f>Table003__Page_1_3___5[[#This Row],[Input Power '[W']]]-Table003__Page_1_3___5[[#This Row],[Output Power '[W']]]</f>
        <v>554.69999999999982</v>
      </c>
    </row>
    <row r="15" spans="1:12" x14ac:dyDescent="0.25">
      <c r="A15" s="2">
        <v>270</v>
      </c>
      <c r="B15" s="2">
        <v>18</v>
      </c>
      <c r="C15" s="2">
        <v>7869.1</v>
      </c>
      <c r="D15" s="2">
        <v>4860</v>
      </c>
      <c r="E15" s="2">
        <v>4297.3999999999996</v>
      </c>
      <c r="F15" s="2">
        <v>521.5</v>
      </c>
      <c r="G15" s="2">
        <v>88.42</v>
      </c>
      <c r="H15" s="2">
        <f>Table003__Page_1_3___5[[#This Row],[Input Power '[W']]]-Table003__Page_1_3___5[[#This Row],[Output Power '[W']]]</f>
        <v>562.60000000000036</v>
      </c>
    </row>
    <row r="16" spans="1:12" x14ac:dyDescent="0.25">
      <c r="A16" s="2">
        <v>270</v>
      </c>
      <c r="B16" s="2">
        <v>19</v>
      </c>
      <c r="C16" s="2">
        <v>7824.7</v>
      </c>
      <c r="D16" s="2">
        <v>5130</v>
      </c>
      <c r="E16" s="2">
        <v>4558.3</v>
      </c>
      <c r="F16" s="2">
        <v>556.29999999999995</v>
      </c>
      <c r="G16" s="2">
        <v>88.86</v>
      </c>
      <c r="H16" s="2">
        <f>Table003__Page_1_3___5[[#This Row],[Input Power '[W']]]-Table003__Page_1_3___5[[#This Row],[Output Power '[W']]]</f>
        <v>571.69999999999982</v>
      </c>
    </row>
    <row r="17" spans="1:8" x14ac:dyDescent="0.25">
      <c r="A17" s="2">
        <v>270</v>
      </c>
      <c r="B17" s="2">
        <v>20</v>
      </c>
      <c r="C17" s="2">
        <v>7781.1</v>
      </c>
      <c r="D17" s="2">
        <v>5400</v>
      </c>
      <c r="E17" s="2">
        <v>4818.8999999999996</v>
      </c>
      <c r="F17" s="2">
        <v>591.4</v>
      </c>
      <c r="G17" s="2">
        <v>89.24</v>
      </c>
      <c r="H17" s="2">
        <f>Table003__Page_1_3___5[[#This Row],[Input Power '[W']]]-Table003__Page_1_3___5[[#This Row],[Output Power '[W']]]</f>
        <v>581.10000000000036</v>
      </c>
    </row>
    <row r="18" spans="1:8" x14ac:dyDescent="0.25">
      <c r="A18" s="2">
        <v>270</v>
      </c>
      <c r="B18" s="2">
        <v>21</v>
      </c>
      <c r="C18" s="2">
        <v>7738.2</v>
      </c>
      <c r="D18" s="2">
        <v>5670</v>
      </c>
      <c r="E18" s="2">
        <v>5079.2</v>
      </c>
      <c r="F18" s="2">
        <v>626.79999999999995</v>
      </c>
      <c r="G18" s="2">
        <v>89.58</v>
      </c>
      <c r="H18" s="2">
        <f>Table003__Page_1_3___5[[#This Row],[Input Power '[W']]]-Table003__Page_1_3___5[[#This Row],[Output Power '[W']]]</f>
        <v>590.80000000000018</v>
      </c>
    </row>
    <row r="19" spans="1:8" x14ac:dyDescent="0.25">
      <c r="A19" s="2">
        <v>270</v>
      </c>
      <c r="B19" s="2">
        <v>22</v>
      </c>
      <c r="C19" s="2">
        <v>7696</v>
      </c>
      <c r="D19" s="2">
        <v>5940</v>
      </c>
      <c r="E19" s="2">
        <v>5338.4</v>
      </c>
      <c r="F19" s="2">
        <v>662.4</v>
      </c>
      <c r="G19" s="2">
        <v>89.87</v>
      </c>
      <c r="H19" s="2">
        <f>Table003__Page_1_3___5[[#This Row],[Input Power '[W']]]-Table003__Page_1_3___5[[#This Row],[Output Power '[W']]]</f>
        <v>601.60000000000036</v>
      </c>
    </row>
    <row r="20" spans="1:8" x14ac:dyDescent="0.25">
      <c r="A20" s="2">
        <v>270</v>
      </c>
      <c r="B20" s="2">
        <v>23</v>
      </c>
      <c r="C20" s="2">
        <v>7654.5</v>
      </c>
      <c r="D20" s="2">
        <v>6210</v>
      </c>
      <c r="E20" s="2">
        <v>5596.6</v>
      </c>
      <c r="F20" s="2">
        <v>698.2</v>
      </c>
      <c r="G20" s="2">
        <v>90.12</v>
      </c>
      <c r="H20" s="2">
        <f>Table003__Page_1_3___5[[#This Row],[Input Power '[W']]]-Table003__Page_1_3___5[[#This Row],[Output Power '[W']]]</f>
        <v>613.39999999999964</v>
      </c>
    </row>
    <row r="21" spans="1:8" x14ac:dyDescent="0.25">
      <c r="A21" s="2">
        <v>270</v>
      </c>
      <c r="B21" s="2">
        <v>24</v>
      </c>
      <c r="C21" s="2">
        <v>7613.8</v>
      </c>
      <c r="D21" s="2">
        <v>6480</v>
      </c>
      <c r="E21" s="2">
        <v>5853.9</v>
      </c>
      <c r="F21" s="2">
        <v>734.2</v>
      </c>
      <c r="G21" s="2">
        <v>90.34</v>
      </c>
      <c r="H21" s="2">
        <f>Table003__Page_1_3___5[[#This Row],[Input Power '[W']]]-Table003__Page_1_3___5[[#This Row],[Output Power '[W']]]</f>
        <v>626.10000000000036</v>
      </c>
    </row>
    <row r="22" spans="1:8" x14ac:dyDescent="0.25">
      <c r="A22" s="2">
        <v>270</v>
      </c>
      <c r="B22" s="2">
        <v>25</v>
      </c>
      <c r="C22" s="2">
        <v>7573.7</v>
      </c>
      <c r="D22" s="2">
        <v>6750</v>
      </c>
      <c r="E22" s="2">
        <v>6111</v>
      </c>
      <c r="F22" s="2">
        <v>770.5</v>
      </c>
      <c r="G22" s="2">
        <v>90.53</v>
      </c>
      <c r="H22" s="2">
        <f>Table003__Page_1_3___5[[#This Row],[Input Power '[W']]]-Table003__Page_1_3___5[[#This Row],[Output Power '[W']]]</f>
        <v>639</v>
      </c>
    </row>
    <row r="23" spans="1:8" x14ac:dyDescent="0.25">
      <c r="A23" s="2">
        <v>270</v>
      </c>
      <c r="B23" s="2">
        <v>26</v>
      </c>
      <c r="C23" s="2">
        <v>7534.3</v>
      </c>
      <c r="D23" s="2">
        <v>7020</v>
      </c>
      <c r="E23" s="2">
        <v>6367.1</v>
      </c>
      <c r="F23" s="2">
        <v>807</v>
      </c>
      <c r="G23" s="2">
        <v>90.7</v>
      </c>
      <c r="H23" s="2">
        <f>Table003__Page_1_3___5[[#This Row],[Input Power '[W']]]-Table003__Page_1_3___5[[#This Row],[Output Power '[W']]]</f>
        <v>652.89999999999964</v>
      </c>
    </row>
    <row r="24" spans="1:8" x14ac:dyDescent="0.25">
      <c r="A24" s="2">
        <v>270</v>
      </c>
      <c r="B24" s="2">
        <v>27</v>
      </c>
      <c r="C24" s="2">
        <v>7495.7</v>
      </c>
      <c r="D24" s="2">
        <v>7290</v>
      </c>
      <c r="E24" s="2">
        <v>6622.6</v>
      </c>
      <c r="F24" s="2">
        <v>843.7</v>
      </c>
      <c r="G24" s="2">
        <v>90.85</v>
      </c>
      <c r="H24" s="2">
        <f>Table003__Page_1_3___5[[#This Row],[Input Power '[W']]]-Table003__Page_1_3___5[[#This Row],[Output Power '[W']]]</f>
        <v>667.39999999999964</v>
      </c>
    </row>
    <row r="25" spans="1:8" x14ac:dyDescent="0.25">
      <c r="A25" s="2">
        <v>270</v>
      </c>
      <c r="B25" s="2">
        <v>28</v>
      </c>
      <c r="C25" s="2">
        <v>7457.6</v>
      </c>
      <c r="D25" s="2">
        <v>7560</v>
      </c>
      <c r="E25" s="2">
        <v>6877.1</v>
      </c>
      <c r="F25" s="2">
        <v>880.6</v>
      </c>
      <c r="G25" s="2">
        <v>90.97</v>
      </c>
      <c r="H25" s="2">
        <f>Table003__Page_1_3___5[[#This Row],[Input Power '[W']]]-Table003__Page_1_3___5[[#This Row],[Output Power '[W']]]</f>
        <v>682.89999999999964</v>
      </c>
    </row>
    <row r="26" spans="1:8" x14ac:dyDescent="0.25">
      <c r="A26" s="2">
        <v>270</v>
      </c>
      <c r="B26" s="2">
        <v>29</v>
      </c>
      <c r="C26" s="2">
        <v>7420.3</v>
      </c>
      <c r="D26" s="2">
        <v>7830</v>
      </c>
      <c r="E26" s="2">
        <v>7130.2</v>
      </c>
      <c r="F26" s="2">
        <v>917.6</v>
      </c>
      <c r="G26" s="2">
        <v>91.06</v>
      </c>
      <c r="H26" s="2">
        <f>Table003__Page_1_3___5[[#This Row],[Input Power '[W']]]-Table003__Page_1_3___5[[#This Row],[Output Power '[W']]]</f>
        <v>699.80000000000018</v>
      </c>
    </row>
    <row r="27" spans="1:8" x14ac:dyDescent="0.25">
      <c r="A27" s="2">
        <v>270</v>
      </c>
      <c r="B27" s="2">
        <v>30</v>
      </c>
      <c r="C27" s="2">
        <v>7383.6</v>
      </c>
      <c r="D27" s="2">
        <v>8100</v>
      </c>
      <c r="E27" s="2">
        <v>7383.4</v>
      </c>
      <c r="F27" s="2">
        <v>954.9</v>
      </c>
      <c r="G27" s="2">
        <v>91.15</v>
      </c>
      <c r="H27" s="2">
        <f>Table003__Page_1_3___5[[#This Row],[Input Power '[W']]]-Table003__Page_1_3___5[[#This Row],[Output Power '[W']]]</f>
        <v>716.60000000000036</v>
      </c>
    </row>
    <row r="28" spans="1:8" x14ac:dyDescent="0.25">
      <c r="A28" s="2">
        <v>270</v>
      </c>
      <c r="B28" s="2">
        <v>32</v>
      </c>
      <c r="C28" s="2">
        <v>7312.2</v>
      </c>
      <c r="D28" s="2">
        <v>8640</v>
      </c>
      <c r="E28" s="2">
        <v>7885.5</v>
      </c>
      <c r="F28" s="2">
        <v>1029.8</v>
      </c>
      <c r="G28" s="2">
        <v>91.27</v>
      </c>
      <c r="H28" s="2">
        <f>Table003__Page_1_3___5[[#This Row],[Input Power '[W']]]-Table003__Page_1_3___5[[#This Row],[Output Power '[W']]]</f>
        <v>754.5</v>
      </c>
    </row>
    <row r="29" spans="1:8" x14ac:dyDescent="0.25">
      <c r="A29" s="2">
        <v>269.89999999999998</v>
      </c>
      <c r="B29" s="2">
        <v>33</v>
      </c>
      <c r="C29" s="2">
        <v>7277.4</v>
      </c>
      <c r="D29" s="2">
        <v>8906.7000000000007</v>
      </c>
      <c r="E29" s="2">
        <v>8136</v>
      </c>
      <c r="F29" s="2">
        <v>1067.5999999999999</v>
      </c>
      <c r="G29" s="2">
        <v>91.35</v>
      </c>
      <c r="H29" s="2">
        <f>Table003__Page_1_3___5[[#This Row],[Input Power '[W']]]-Table003__Page_1_3___5[[#This Row],[Output Power '[W']]]</f>
        <v>770.70000000000073</v>
      </c>
    </row>
    <row r="30" spans="1:8" x14ac:dyDescent="0.25">
      <c r="A30" s="2">
        <v>269.89999999999998</v>
      </c>
      <c r="B30" s="2">
        <v>34</v>
      </c>
      <c r="C30" s="2">
        <v>7243.2</v>
      </c>
      <c r="D30" s="2">
        <v>9176.6</v>
      </c>
      <c r="E30" s="2">
        <v>8384.5</v>
      </c>
      <c r="F30" s="2">
        <v>1105.4000000000001</v>
      </c>
      <c r="G30" s="2">
        <v>91.37</v>
      </c>
      <c r="H30" s="2">
        <f>Table003__Page_1_3___5[[#This Row],[Input Power '[W']]]-Table003__Page_1_3___5[[#This Row],[Output Power '[W']]]</f>
        <v>792.10000000000036</v>
      </c>
    </row>
    <row r="31" spans="1:8" x14ac:dyDescent="0.25">
      <c r="A31" s="2">
        <v>269.89999999999998</v>
      </c>
      <c r="B31" s="2">
        <v>35</v>
      </c>
      <c r="C31" s="2">
        <v>7209.7</v>
      </c>
      <c r="D31" s="2">
        <v>9446.5</v>
      </c>
      <c r="E31" s="2">
        <v>8632.6</v>
      </c>
      <c r="F31" s="2">
        <v>1143.4000000000001</v>
      </c>
      <c r="G31" s="2">
        <v>91.38</v>
      </c>
      <c r="H31" s="2">
        <f>Table003__Page_1_3___5[[#This Row],[Input Power '[W']]]-Table003__Page_1_3___5[[#This Row],[Output Power '[W']]]</f>
        <v>813.89999999999964</v>
      </c>
    </row>
    <row r="32" spans="1:8" x14ac:dyDescent="0.25">
      <c r="A32" s="2">
        <v>269.89999999999998</v>
      </c>
      <c r="B32" s="2">
        <v>36</v>
      </c>
      <c r="C32" s="2">
        <v>7176.7</v>
      </c>
      <c r="D32" s="2">
        <v>9716.4</v>
      </c>
      <c r="E32" s="2">
        <v>8879.5</v>
      </c>
      <c r="F32" s="2">
        <v>1181.5</v>
      </c>
      <c r="G32" s="2">
        <v>91.39</v>
      </c>
      <c r="H32" s="2">
        <f>Table003__Page_1_3___5[[#This Row],[Input Power '[W']]]-Table003__Page_1_3___5[[#This Row],[Output Power '[W']]]</f>
        <v>836.89999999999964</v>
      </c>
    </row>
    <row r="33" spans="1:8" x14ac:dyDescent="0.25">
      <c r="A33" s="2">
        <v>269.89999999999998</v>
      </c>
      <c r="B33" s="2">
        <v>37</v>
      </c>
      <c r="C33" s="2">
        <v>7144.4</v>
      </c>
      <c r="D33" s="2">
        <v>9986.2999999999993</v>
      </c>
      <c r="E33" s="2">
        <v>9125.2999999999993</v>
      </c>
      <c r="F33" s="2">
        <v>1219.7</v>
      </c>
      <c r="G33" s="2">
        <v>91.38</v>
      </c>
      <c r="H33" s="2">
        <f>Table003__Page_1_3___5[[#This Row],[Input Power '[W']]]-Table003__Page_1_3___5[[#This Row],[Output Power '[W']]]</f>
        <v>861</v>
      </c>
    </row>
    <row r="34" spans="1:8" x14ac:dyDescent="0.25">
      <c r="A34" s="2">
        <v>269.89999999999998</v>
      </c>
      <c r="B34" s="2">
        <v>38</v>
      </c>
      <c r="C34" s="2">
        <v>7112.6</v>
      </c>
      <c r="D34" s="2">
        <v>10256.200000000001</v>
      </c>
      <c r="E34" s="2">
        <v>9370.7000000000007</v>
      </c>
      <c r="F34" s="2">
        <v>1258.0999999999999</v>
      </c>
      <c r="G34" s="2">
        <v>91.37</v>
      </c>
      <c r="H34" s="2">
        <f>Table003__Page_1_3___5[[#This Row],[Input Power '[W']]]-Table003__Page_1_3___5[[#This Row],[Output Power '[W']]]</f>
        <v>885.5</v>
      </c>
    </row>
    <row r="35" spans="1:8" x14ac:dyDescent="0.25">
      <c r="A35" s="2">
        <v>269.89999999999998</v>
      </c>
      <c r="B35" s="2">
        <v>39</v>
      </c>
      <c r="C35" s="2">
        <v>7081.4</v>
      </c>
      <c r="D35" s="2">
        <v>10526.1</v>
      </c>
      <c r="E35" s="2">
        <v>9614.4</v>
      </c>
      <c r="F35" s="2">
        <v>1296.5</v>
      </c>
      <c r="G35" s="2">
        <v>91.34</v>
      </c>
      <c r="H35" s="2">
        <f>Table003__Page_1_3___5[[#This Row],[Input Power '[W']]]-Table003__Page_1_3___5[[#This Row],[Output Power '[W']]]</f>
        <v>911.70000000000073</v>
      </c>
    </row>
    <row r="36" spans="1:8" x14ac:dyDescent="0.25">
      <c r="A36" s="2">
        <v>269.89999999999998</v>
      </c>
      <c r="B36" s="2">
        <v>40</v>
      </c>
      <c r="C36" s="2">
        <v>7050.8</v>
      </c>
      <c r="D36" s="2">
        <v>10796</v>
      </c>
      <c r="E36" s="2">
        <v>9857.1</v>
      </c>
      <c r="F36" s="2">
        <v>1335</v>
      </c>
      <c r="G36" s="2">
        <v>91.3</v>
      </c>
      <c r="H36" s="2">
        <f>Table003__Page_1_3___5[[#This Row],[Input Power '[W']]]-Table003__Page_1_3___5[[#This Row],[Output Power '[W']]]</f>
        <v>938.89999999999964</v>
      </c>
    </row>
    <row r="37" spans="1:8" x14ac:dyDescent="0.25">
      <c r="A37" s="2">
        <v>269.89999999999998</v>
      </c>
      <c r="B37" s="2">
        <v>41</v>
      </c>
      <c r="C37" s="2">
        <v>7020.7</v>
      </c>
      <c r="D37" s="2">
        <v>11065.9</v>
      </c>
      <c r="E37" s="2">
        <v>10098.799999999999</v>
      </c>
      <c r="F37" s="2">
        <v>1373.6</v>
      </c>
      <c r="G37" s="2">
        <v>91.26</v>
      </c>
      <c r="H37" s="2">
        <f>Table003__Page_1_3___5[[#This Row],[Input Power '[W']]]-Table003__Page_1_3___5[[#This Row],[Output Power '[W']]]</f>
        <v>967.10000000000036</v>
      </c>
    </row>
    <row r="38" spans="1:8" x14ac:dyDescent="0.25">
      <c r="A38" s="2">
        <v>269.89999999999998</v>
      </c>
      <c r="B38" s="2">
        <v>42</v>
      </c>
      <c r="C38" s="2">
        <v>6991.2</v>
      </c>
      <c r="D38" s="2">
        <v>11335.8</v>
      </c>
      <c r="E38" s="2">
        <v>10339.700000000001</v>
      </c>
      <c r="F38" s="2">
        <v>1412.3</v>
      </c>
      <c r="G38" s="2">
        <v>91.21</v>
      </c>
      <c r="H38" s="2">
        <f>Table003__Page_1_3___5[[#This Row],[Input Power '[W']]]-Table003__Page_1_3___5[[#This Row],[Output Power '[W']]]</f>
        <v>996.09999999999854</v>
      </c>
    </row>
    <row r="39" spans="1:8" x14ac:dyDescent="0.25">
      <c r="A39" s="2">
        <v>269.89999999999998</v>
      </c>
      <c r="B39" s="2">
        <v>43</v>
      </c>
      <c r="C39" s="2">
        <v>6962.3</v>
      </c>
      <c r="D39" s="2">
        <v>11605.7</v>
      </c>
      <c r="E39" s="2">
        <v>10579.1</v>
      </c>
      <c r="F39" s="2">
        <v>1451</v>
      </c>
      <c r="G39" s="2">
        <v>91.15</v>
      </c>
      <c r="H39" s="2">
        <f>Table003__Page_1_3___5[[#This Row],[Input Power '[W']]]-Table003__Page_1_3___5[[#This Row],[Output Power '[W']]]</f>
        <v>1026.6000000000004</v>
      </c>
    </row>
    <row r="40" spans="1:8" x14ac:dyDescent="0.25">
      <c r="A40" s="2">
        <v>269.89999999999998</v>
      </c>
      <c r="B40" s="2">
        <v>44</v>
      </c>
      <c r="C40" s="2">
        <v>6933.8</v>
      </c>
      <c r="D40" s="2">
        <v>11875.6</v>
      </c>
      <c r="E40" s="2">
        <v>10817.5</v>
      </c>
      <c r="F40" s="2">
        <v>1489.8</v>
      </c>
      <c r="G40" s="2">
        <v>91.09</v>
      </c>
      <c r="H40" s="2">
        <f>Table003__Page_1_3___5[[#This Row],[Input Power '[W']]]-Table003__Page_1_3___5[[#This Row],[Output Power '[W']]]</f>
        <v>1058.1000000000004</v>
      </c>
    </row>
    <row r="41" spans="1:8" x14ac:dyDescent="0.25">
      <c r="A41" s="2">
        <v>269.89999999999998</v>
      </c>
      <c r="B41" s="2">
        <v>45</v>
      </c>
      <c r="C41" s="2">
        <v>6905.9</v>
      </c>
      <c r="D41" s="2">
        <v>12145.5</v>
      </c>
      <c r="E41" s="2">
        <v>11054.6</v>
      </c>
      <c r="F41" s="2">
        <v>1528.6</v>
      </c>
      <c r="G41" s="2">
        <v>91.02</v>
      </c>
      <c r="H41" s="2">
        <f>Table003__Page_1_3___5[[#This Row],[Input Power '[W']]]-Table003__Page_1_3___5[[#This Row],[Output Power '[W']]]</f>
        <v>1090.8999999999996</v>
      </c>
    </row>
    <row r="42" spans="1:8" x14ac:dyDescent="0.25">
      <c r="A42" s="2">
        <v>269.89999999999998</v>
      </c>
      <c r="B42" s="2">
        <v>46</v>
      </c>
      <c r="C42" s="2">
        <v>6878.5</v>
      </c>
      <c r="D42" s="2">
        <v>12415.4</v>
      </c>
      <c r="E42" s="2">
        <v>11290.9</v>
      </c>
      <c r="F42" s="2">
        <v>1567.5</v>
      </c>
      <c r="G42" s="2">
        <v>90.94</v>
      </c>
      <c r="H42" s="2">
        <f>Table003__Page_1_3___5[[#This Row],[Input Power '[W']]]-Table003__Page_1_3___5[[#This Row],[Output Power '[W']]]</f>
        <v>1124.5</v>
      </c>
    </row>
    <row r="43" spans="1:8" x14ac:dyDescent="0.25">
      <c r="A43" s="2">
        <v>269.89999999999998</v>
      </c>
      <c r="B43" s="2">
        <v>47</v>
      </c>
      <c r="C43" s="2">
        <v>6851.7</v>
      </c>
      <c r="D43" s="2">
        <v>12685.3</v>
      </c>
      <c r="E43" s="2">
        <v>11525.3</v>
      </c>
      <c r="F43" s="2">
        <v>1606.3</v>
      </c>
      <c r="G43" s="2">
        <v>90.86</v>
      </c>
      <c r="H43" s="2">
        <f>Table003__Page_1_3___5[[#This Row],[Input Power '[W']]]-Table003__Page_1_3___5[[#This Row],[Output Power '[W']]]</f>
        <v>1160</v>
      </c>
    </row>
    <row r="44" spans="1:8" x14ac:dyDescent="0.25">
      <c r="A44" s="2">
        <v>269.89999999999998</v>
      </c>
      <c r="B44" s="2">
        <v>48</v>
      </c>
      <c r="C44" s="2">
        <v>6825.3</v>
      </c>
      <c r="D44" s="2">
        <v>12955.2</v>
      </c>
      <c r="E44" s="2">
        <v>11759.7</v>
      </c>
      <c r="F44" s="2">
        <v>1645.3</v>
      </c>
      <c r="G44" s="2">
        <v>90.77</v>
      </c>
      <c r="H44" s="2">
        <f>Table003__Page_1_3___5[[#This Row],[Input Power '[W']]]-Table003__Page_1_3___5[[#This Row],[Output Power '[W']]]</f>
        <v>1195.5</v>
      </c>
    </row>
    <row r="45" spans="1:8" x14ac:dyDescent="0.25">
      <c r="A45" s="2">
        <v>269.89999999999998</v>
      </c>
      <c r="B45" s="2">
        <v>49</v>
      </c>
      <c r="C45" s="2">
        <v>6799.4</v>
      </c>
      <c r="D45" s="2">
        <v>13225.1</v>
      </c>
      <c r="E45" s="2">
        <v>11992</v>
      </c>
      <c r="F45" s="2">
        <v>1684.2</v>
      </c>
      <c r="G45" s="2">
        <v>90.68</v>
      </c>
      <c r="H45" s="2">
        <f>Table003__Page_1_3___5[[#This Row],[Input Power '[W']]]-Table003__Page_1_3___5[[#This Row],[Output Power '[W']]]</f>
        <v>1233.1000000000004</v>
      </c>
    </row>
    <row r="46" spans="1:8" x14ac:dyDescent="0.25">
      <c r="A46" s="2">
        <v>269.89999999999998</v>
      </c>
      <c r="B46" s="2">
        <v>50</v>
      </c>
      <c r="C46" s="2">
        <v>6774</v>
      </c>
      <c r="D46" s="2">
        <v>13495</v>
      </c>
      <c r="E46" s="2">
        <v>12223.2</v>
      </c>
      <c r="F46" s="2">
        <v>1723.1</v>
      </c>
      <c r="G46" s="2">
        <v>90.58</v>
      </c>
      <c r="H46" s="2">
        <f>Table003__Page_1_3___5[[#This Row],[Input Power '[W']]]-Table003__Page_1_3___5[[#This Row],[Output Power '[W']]]</f>
        <v>1271.7999999999993</v>
      </c>
    </row>
    <row r="47" spans="1:8" x14ac:dyDescent="0.25">
      <c r="A47" s="2">
        <v>269.89999999999998</v>
      </c>
      <c r="B47" s="2">
        <v>51</v>
      </c>
      <c r="C47" s="2">
        <v>6749</v>
      </c>
      <c r="D47" s="2">
        <v>13764.9</v>
      </c>
      <c r="E47" s="2">
        <v>12453</v>
      </c>
      <c r="F47" s="2">
        <v>1762</v>
      </c>
      <c r="G47" s="2">
        <v>90.47</v>
      </c>
      <c r="H47" s="2">
        <f>Table003__Page_1_3___5[[#This Row],[Input Power '[W']]]-Table003__Page_1_3___5[[#This Row],[Output Power '[W']]]</f>
        <v>1311.8999999999996</v>
      </c>
    </row>
    <row r="48" spans="1:8" x14ac:dyDescent="0.25">
      <c r="A48" s="2">
        <v>269.89999999999998</v>
      </c>
      <c r="B48" s="2">
        <v>52</v>
      </c>
      <c r="C48" s="2">
        <v>6724.6</v>
      </c>
      <c r="D48" s="2">
        <v>14034.8</v>
      </c>
      <c r="E48" s="2">
        <v>12681.9</v>
      </c>
      <c r="F48" s="2">
        <v>1800.9</v>
      </c>
      <c r="G48" s="2">
        <v>90.36</v>
      </c>
      <c r="H48" s="2">
        <f>Table003__Page_1_3___5[[#This Row],[Input Power '[W']]]-Table003__Page_1_3___5[[#This Row],[Output Power '[W']]]</f>
        <v>1352.8999999999996</v>
      </c>
    </row>
    <row r="49" spans="1:8" x14ac:dyDescent="0.25">
      <c r="A49" s="2">
        <v>269.89999999999998</v>
      </c>
      <c r="B49" s="2">
        <v>53</v>
      </c>
      <c r="C49" s="2">
        <v>6700.5</v>
      </c>
      <c r="D49" s="2">
        <v>14304.7</v>
      </c>
      <c r="E49" s="2">
        <v>12909.4</v>
      </c>
      <c r="F49" s="2">
        <v>1839.8</v>
      </c>
      <c r="G49" s="2">
        <v>90.25</v>
      </c>
      <c r="H49" s="2">
        <f>Table003__Page_1_3___5[[#This Row],[Input Power '[W']]]-Table003__Page_1_3___5[[#This Row],[Output Power '[W']]]</f>
        <v>1395.3000000000011</v>
      </c>
    </row>
    <row r="50" spans="1:8" x14ac:dyDescent="0.25">
      <c r="A50" s="2">
        <v>269.8</v>
      </c>
      <c r="B50" s="2">
        <v>54</v>
      </c>
      <c r="C50" s="2">
        <v>6677</v>
      </c>
      <c r="D50" s="2">
        <v>14569.2</v>
      </c>
      <c r="E50" s="2">
        <v>13135.4</v>
      </c>
      <c r="F50" s="2">
        <v>1878.6</v>
      </c>
      <c r="G50" s="2">
        <v>90.16</v>
      </c>
      <c r="H50" s="2">
        <f>Table003__Page_1_3___5[[#This Row],[Input Power '[W']]]-Table003__Page_1_3___5[[#This Row],[Output Power '[W']]]</f>
        <v>1433.8000000000011</v>
      </c>
    </row>
    <row r="51" spans="1:8" x14ac:dyDescent="0.25">
      <c r="A51" s="2">
        <v>269.8</v>
      </c>
      <c r="B51" s="2">
        <v>55</v>
      </c>
      <c r="C51" s="2">
        <v>6653.8</v>
      </c>
      <c r="D51" s="2">
        <v>14839</v>
      </c>
      <c r="E51" s="2">
        <v>13360.1</v>
      </c>
      <c r="F51" s="2">
        <v>1917.4</v>
      </c>
      <c r="G51" s="2">
        <v>90.03</v>
      </c>
      <c r="H51" s="2">
        <f>Table003__Page_1_3___5[[#This Row],[Input Power '[W']]]-Table003__Page_1_3___5[[#This Row],[Output Power '[W']]]</f>
        <v>1478.8999999999996</v>
      </c>
    </row>
    <row r="52" spans="1:8" x14ac:dyDescent="0.25">
      <c r="A52" s="2">
        <v>269.8</v>
      </c>
      <c r="B52" s="2">
        <v>56</v>
      </c>
      <c r="C52" s="2">
        <v>6631.1</v>
      </c>
      <c r="D52" s="2">
        <v>15108.8</v>
      </c>
      <c r="E52" s="2">
        <v>13584</v>
      </c>
      <c r="F52" s="2">
        <v>1956.2</v>
      </c>
      <c r="G52" s="2">
        <v>89.91</v>
      </c>
      <c r="H52" s="2">
        <f>Table003__Page_1_3___5[[#This Row],[Input Power '[W']]]-Table003__Page_1_3___5[[#This Row],[Output Power '[W']]]</f>
        <v>1524.7999999999993</v>
      </c>
    </row>
    <row r="53" spans="1:8" x14ac:dyDescent="0.25">
      <c r="A53" s="2">
        <v>269.8</v>
      </c>
      <c r="B53" s="2">
        <v>57</v>
      </c>
      <c r="C53" s="2">
        <v>6608.8</v>
      </c>
      <c r="D53" s="2">
        <v>15378.6</v>
      </c>
      <c r="E53" s="2">
        <v>13805.5</v>
      </c>
      <c r="F53" s="2">
        <v>1994.8</v>
      </c>
      <c r="G53" s="2">
        <v>89.77</v>
      </c>
      <c r="H53" s="2">
        <f>Table003__Page_1_3___5[[#This Row],[Input Power '[W']]]-Table003__Page_1_3___5[[#This Row],[Output Power '[W']]]</f>
        <v>1573.1000000000004</v>
      </c>
    </row>
    <row r="54" spans="1:8" x14ac:dyDescent="0.25">
      <c r="A54" s="2">
        <v>269.8</v>
      </c>
      <c r="B54" s="2">
        <v>58</v>
      </c>
      <c r="C54" s="2">
        <v>6587</v>
      </c>
      <c r="D54" s="2">
        <v>15648.4</v>
      </c>
      <c r="E54" s="2">
        <v>14026.9</v>
      </c>
      <c r="F54" s="2">
        <v>2033.5</v>
      </c>
      <c r="G54" s="2">
        <v>89.64</v>
      </c>
      <c r="H54" s="2">
        <f>Table003__Page_1_3___5[[#This Row],[Input Power '[W']]]-Table003__Page_1_3___5[[#This Row],[Output Power '[W']]]</f>
        <v>1621.5</v>
      </c>
    </row>
    <row r="55" spans="1:8" x14ac:dyDescent="0.25">
      <c r="A55" s="2">
        <v>269.8</v>
      </c>
      <c r="B55" s="2">
        <v>59</v>
      </c>
      <c r="C55" s="2">
        <v>6565.5</v>
      </c>
      <c r="D55" s="2">
        <v>15918.2</v>
      </c>
      <c r="E55" s="2">
        <v>14245.8</v>
      </c>
      <c r="F55" s="2">
        <v>2072</v>
      </c>
      <c r="G55" s="2">
        <v>89.49</v>
      </c>
      <c r="H55" s="2">
        <f>Table003__Page_1_3___5[[#This Row],[Input Power '[W']]]-Table003__Page_1_3___5[[#This Row],[Output Power '[W']]]</f>
        <v>1672.4000000000015</v>
      </c>
    </row>
    <row r="56" spans="1:8" x14ac:dyDescent="0.25">
      <c r="A56" s="2">
        <v>269.8</v>
      </c>
      <c r="B56" s="2">
        <v>60</v>
      </c>
      <c r="C56" s="2">
        <v>6544.4</v>
      </c>
      <c r="D56" s="2">
        <v>16188</v>
      </c>
      <c r="E56" s="2">
        <v>14463.8</v>
      </c>
      <c r="F56" s="2">
        <v>2110.5</v>
      </c>
      <c r="G56" s="2">
        <v>89.35</v>
      </c>
      <c r="H56" s="2">
        <f>Table003__Page_1_3___5[[#This Row],[Input Power '[W']]]-Table003__Page_1_3___5[[#This Row],[Output Power '[W']]]</f>
        <v>1724.2000000000007</v>
      </c>
    </row>
    <row r="57" spans="1:8" x14ac:dyDescent="0.25">
      <c r="A57" s="2">
        <v>269.8</v>
      </c>
      <c r="B57" s="2">
        <v>61</v>
      </c>
      <c r="C57" s="2">
        <v>6523.8</v>
      </c>
      <c r="D57" s="2">
        <v>16457.8</v>
      </c>
      <c r="E57" s="2">
        <v>14680</v>
      </c>
      <c r="F57" s="2">
        <v>2148.8000000000002</v>
      </c>
      <c r="G57" s="2">
        <v>89.2</v>
      </c>
      <c r="H57" s="2">
        <f>Table003__Page_1_3___5[[#This Row],[Input Power '[W']]]-Table003__Page_1_3___5[[#This Row],[Output Power '[W']]]</f>
        <v>1777.7999999999993</v>
      </c>
    </row>
    <row r="58" spans="1:8" x14ac:dyDescent="0.25">
      <c r="A58" s="2">
        <v>269.8</v>
      </c>
      <c r="B58" s="2">
        <v>62</v>
      </c>
      <c r="C58" s="2">
        <v>6503.5</v>
      </c>
      <c r="D58" s="2">
        <v>16727.599999999999</v>
      </c>
      <c r="E58" s="2">
        <v>14895.1</v>
      </c>
      <c r="F58" s="2">
        <v>2187.1</v>
      </c>
      <c r="G58" s="2">
        <v>89.05</v>
      </c>
      <c r="H58" s="2">
        <f>Table003__Page_1_3___5[[#This Row],[Input Power '[W']]]-Table003__Page_1_3___5[[#This Row],[Output Power '[W']]]</f>
        <v>1832.4999999999982</v>
      </c>
    </row>
    <row r="59" spans="1:8" x14ac:dyDescent="0.25">
      <c r="A59" s="2">
        <v>269.8</v>
      </c>
      <c r="B59" s="2">
        <v>63</v>
      </c>
      <c r="C59" s="2">
        <v>6483.5</v>
      </c>
      <c r="D59" s="2">
        <v>16997.400000000001</v>
      </c>
      <c r="E59" s="2">
        <v>15108.7</v>
      </c>
      <c r="F59" s="2">
        <v>2225.3000000000002</v>
      </c>
      <c r="G59" s="2">
        <v>88.89</v>
      </c>
      <c r="H59" s="2">
        <f>Table003__Page_1_3___5[[#This Row],[Input Power '[W']]]-Table003__Page_1_3___5[[#This Row],[Output Power '[W']]]</f>
        <v>1888.7000000000007</v>
      </c>
    </row>
    <row r="60" spans="1:8" x14ac:dyDescent="0.25">
      <c r="A60" s="2">
        <v>269.8</v>
      </c>
      <c r="B60" s="2">
        <v>64</v>
      </c>
      <c r="C60" s="2">
        <v>6463.9</v>
      </c>
      <c r="D60" s="2">
        <v>17267.2</v>
      </c>
      <c r="E60" s="2">
        <v>15320.2</v>
      </c>
      <c r="F60" s="2">
        <v>2263.3000000000002</v>
      </c>
      <c r="G60" s="2">
        <v>88.72</v>
      </c>
      <c r="H60" s="2">
        <f>Table003__Page_1_3___5[[#This Row],[Input Power '[W']]]-Table003__Page_1_3___5[[#This Row],[Output Power '[W']]]</f>
        <v>1947</v>
      </c>
    </row>
    <row r="61" spans="1:8" x14ac:dyDescent="0.25">
      <c r="A61" s="2">
        <v>269.8</v>
      </c>
      <c r="B61" s="2">
        <v>65</v>
      </c>
      <c r="C61" s="2">
        <v>6444.7</v>
      </c>
      <c r="D61" s="2">
        <v>17537</v>
      </c>
      <c r="E61" s="2">
        <v>15530.5</v>
      </c>
      <c r="F61" s="2">
        <v>2301.1999999999998</v>
      </c>
      <c r="G61" s="2">
        <v>88.56</v>
      </c>
      <c r="H61" s="2">
        <f>Table003__Page_1_3___5[[#This Row],[Input Power '[W']]]-Table003__Page_1_3___5[[#This Row],[Output Power '[W']]]</f>
        <v>2006.5</v>
      </c>
    </row>
    <row r="62" spans="1:8" x14ac:dyDescent="0.25">
      <c r="A62" s="2">
        <v>269.8</v>
      </c>
      <c r="B62" s="2">
        <v>66</v>
      </c>
      <c r="C62" s="2">
        <v>6425.8</v>
      </c>
      <c r="D62" s="2">
        <v>17806.8</v>
      </c>
      <c r="E62" s="2">
        <v>15739.3</v>
      </c>
      <c r="F62" s="2">
        <v>2339</v>
      </c>
      <c r="G62" s="2">
        <v>88.39</v>
      </c>
      <c r="H62" s="2">
        <f>Table003__Page_1_3___5[[#This Row],[Input Power '[W']]]-Table003__Page_1_3___5[[#This Row],[Output Power '[W']]]</f>
        <v>2067.5</v>
      </c>
    </row>
    <row r="63" spans="1:8" x14ac:dyDescent="0.25">
      <c r="A63" s="2">
        <v>269.8</v>
      </c>
      <c r="B63" s="2">
        <v>67</v>
      </c>
      <c r="C63" s="2">
        <v>6407.3</v>
      </c>
      <c r="D63" s="2">
        <v>18076.599999999999</v>
      </c>
      <c r="E63" s="2">
        <v>15946.3</v>
      </c>
      <c r="F63" s="2">
        <v>2376.6</v>
      </c>
      <c r="G63" s="2">
        <v>88.22</v>
      </c>
      <c r="H63" s="2">
        <f>Table003__Page_1_3___5[[#This Row],[Input Power '[W']]]-Table003__Page_1_3___5[[#This Row],[Output Power '[W']]]</f>
        <v>2130.2999999999993</v>
      </c>
    </row>
    <row r="64" spans="1:8" x14ac:dyDescent="0.25">
      <c r="A64" s="2">
        <v>269.8</v>
      </c>
      <c r="B64" s="2">
        <v>68</v>
      </c>
      <c r="C64" s="2">
        <v>6389.1</v>
      </c>
      <c r="D64" s="2">
        <v>18346.400000000001</v>
      </c>
      <c r="E64" s="2">
        <v>16151.2</v>
      </c>
      <c r="F64" s="2">
        <v>2414</v>
      </c>
      <c r="G64" s="2">
        <v>88.03</v>
      </c>
      <c r="H64" s="2">
        <f>Table003__Page_1_3___5[[#This Row],[Input Power '[W']]]-Table003__Page_1_3___5[[#This Row],[Output Power '[W']]]</f>
        <v>2195.2000000000007</v>
      </c>
    </row>
    <row r="65" spans="1:8" x14ac:dyDescent="0.25">
      <c r="A65" s="2">
        <v>269.8</v>
      </c>
      <c r="B65" s="2">
        <v>69</v>
      </c>
      <c r="C65" s="2">
        <v>6371.2</v>
      </c>
      <c r="D65" s="2">
        <v>18616.2</v>
      </c>
      <c r="E65" s="2">
        <v>16354.8</v>
      </c>
      <c r="F65" s="2">
        <v>2451.3000000000002</v>
      </c>
      <c r="G65" s="2">
        <v>87.85</v>
      </c>
      <c r="H65" s="2">
        <f>Table003__Page_1_3___5[[#This Row],[Input Power '[W']]]-Table003__Page_1_3___5[[#This Row],[Output Power '[W']]]</f>
        <v>2261.4000000000015</v>
      </c>
    </row>
    <row r="66" spans="1:8" x14ac:dyDescent="0.25">
      <c r="A66" s="2">
        <v>269.8</v>
      </c>
      <c r="B66" s="2">
        <v>70</v>
      </c>
      <c r="C66" s="2">
        <v>6353.6</v>
      </c>
      <c r="D66" s="2">
        <v>18886</v>
      </c>
      <c r="E66" s="2">
        <v>16557.2</v>
      </c>
      <c r="F66" s="2">
        <v>2488.5</v>
      </c>
      <c r="G66" s="2">
        <v>87.67</v>
      </c>
      <c r="H66" s="2">
        <f>Table003__Page_1_3___5[[#This Row],[Input Power '[W']]]-Table003__Page_1_3___5[[#This Row],[Output Power '[W']]]</f>
        <v>2328.7999999999993</v>
      </c>
    </row>
    <row r="67" spans="1:8" x14ac:dyDescent="0.25">
      <c r="A67" s="2">
        <v>269.8</v>
      </c>
      <c r="B67" s="2">
        <v>72</v>
      </c>
      <c r="C67" s="2">
        <v>6319.3</v>
      </c>
      <c r="D67" s="2">
        <v>19425.599999999999</v>
      </c>
      <c r="E67" s="2">
        <v>16955.5</v>
      </c>
      <c r="F67" s="2">
        <v>2562.1999999999998</v>
      </c>
      <c r="G67" s="2">
        <v>87.28</v>
      </c>
      <c r="H67" s="2">
        <f>Table003__Page_1_3___5[[#This Row],[Input Power '[W']]]-Table003__Page_1_3___5[[#This Row],[Output Power '[W']]]</f>
        <v>2470.0999999999985</v>
      </c>
    </row>
    <row r="68" spans="1:8" x14ac:dyDescent="0.25">
      <c r="A68" s="2">
        <v>269.8</v>
      </c>
      <c r="B68" s="2">
        <v>73</v>
      </c>
      <c r="C68" s="2">
        <v>6302.5</v>
      </c>
      <c r="D68" s="2">
        <v>19695.400000000001</v>
      </c>
      <c r="E68" s="2">
        <v>17151.3</v>
      </c>
      <c r="F68" s="2">
        <v>2598.6999999999998</v>
      </c>
      <c r="G68" s="2">
        <v>87.08</v>
      </c>
      <c r="H68" s="2">
        <f>Table003__Page_1_3___5[[#This Row],[Input Power '[W']]]-Table003__Page_1_3___5[[#This Row],[Output Power '[W']]]</f>
        <v>2544.1000000000022</v>
      </c>
    </row>
    <row r="69" spans="1:8" x14ac:dyDescent="0.25">
      <c r="A69" s="2">
        <v>269.7</v>
      </c>
      <c r="B69" s="2">
        <v>74</v>
      </c>
      <c r="C69" s="2">
        <v>6286.1</v>
      </c>
      <c r="D69" s="2">
        <v>19957.8</v>
      </c>
      <c r="E69" s="2">
        <v>17346.3</v>
      </c>
      <c r="F69" s="2">
        <v>2635.1</v>
      </c>
      <c r="G69" s="2">
        <v>86.91</v>
      </c>
      <c r="H69" s="2">
        <f>Table003__Page_1_3___5[[#This Row],[Input Power '[W']]]-Table003__Page_1_3___5[[#This Row],[Output Power '[W']]]</f>
        <v>2611.5</v>
      </c>
    </row>
    <row r="70" spans="1:8" x14ac:dyDescent="0.25">
      <c r="A70" s="2">
        <v>269.7</v>
      </c>
      <c r="B70" s="2">
        <v>75</v>
      </c>
      <c r="C70" s="2">
        <v>6269.9</v>
      </c>
      <c r="D70" s="2">
        <v>20227.5</v>
      </c>
      <c r="E70" s="2">
        <v>17538.599999999999</v>
      </c>
      <c r="F70" s="2">
        <v>2671.2</v>
      </c>
      <c r="G70" s="2">
        <v>86.71</v>
      </c>
      <c r="H70" s="2">
        <f>Table003__Page_1_3___5[[#This Row],[Input Power '[W']]]-Table003__Page_1_3___5[[#This Row],[Output Power '[W']]]</f>
        <v>2688.9000000000015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FD61-4640-44BE-878C-50155D111202}">
  <dimension ref="A1:L70"/>
  <sheetViews>
    <sheetView topLeftCell="A43"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260</v>
      </c>
      <c r="B2" s="2">
        <v>5</v>
      </c>
      <c r="C2" s="2">
        <v>8192.7000000000007</v>
      </c>
      <c r="D2" s="2">
        <v>1300</v>
      </c>
      <c r="E2" s="2">
        <v>880.2</v>
      </c>
      <c r="F2" s="2">
        <v>102.6</v>
      </c>
      <c r="G2" s="2">
        <v>67.709999999999994</v>
      </c>
      <c r="H2" s="2">
        <f>Table003__Page_1_3___6[[#This Row],[Input Power '[W']]]-Table003__Page_1_3___6[[#This Row],[Output Power '[W']]]</f>
        <v>419.79999999999995</v>
      </c>
      <c r="I2" s="24" t="s">
        <v>1</v>
      </c>
      <c r="J2" s="24"/>
      <c r="K2" s="24"/>
      <c r="L2" s="24"/>
    </row>
    <row r="3" spans="1:12" x14ac:dyDescent="0.25">
      <c r="A3" s="2">
        <v>260</v>
      </c>
      <c r="B3" s="2">
        <v>6</v>
      </c>
      <c r="C3" s="2">
        <v>8140</v>
      </c>
      <c r="D3" s="2">
        <v>1560</v>
      </c>
      <c r="E3" s="2">
        <v>1137.0999999999999</v>
      </c>
      <c r="F3" s="2">
        <v>133.4</v>
      </c>
      <c r="G3" s="2">
        <v>72.89</v>
      </c>
      <c r="H3" s="2">
        <f>Table003__Page_1_3___6[[#This Row],[Input Power '[W']]]-Table003__Page_1_3___6[[#This Row],[Output Power '[W']]]</f>
        <v>422.90000000000009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260</v>
      </c>
      <c r="B4" s="2">
        <v>7</v>
      </c>
      <c r="C4" s="2">
        <v>8088.1</v>
      </c>
      <c r="D4" s="2">
        <v>1820</v>
      </c>
      <c r="E4" s="2">
        <v>1394.1</v>
      </c>
      <c r="F4" s="2">
        <v>164.6</v>
      </c>
      <c r="G4" s="2">
        <v>76.599999999999994</v>
      </c>
      <c r="H4" s="2">
        <f>Table003__Page_1_3___6[[#This Row],[Input Power '[W']]]-Table003__Page_1_3___6[[#This Row],[Output Power '[W']]]</f>
        <v>425.90000000000009</v>
      </c>
      <c r="I4" t="s">
        <v>6</v>
      </c>
      <c r="J4" t="s">
        <v>8</v>
      </c>
      <c r="K4">
        <v>8132.9</v>
      </c>
      <c r="L4" t="s">
        <v>13</v>
      </c>
    </row>
    <row r="5" spans="1:12" x14ac:dyDescent="0.25">
      <c r="A5" s="2">
        <v>260</v>
      </c>
      <c r="B5" s="2">
        <v>8</v>
      </c>
      <c r="C5" s="2">
        <v>8037</v>
      </c>
      <c r="D5" s="2">
        <v>2080</v>
      </c>
      <c r="E5" s="2">
        <v>1650.4</v>
      </c>
      <c r="F5" s="2">
        <v>196.1</v>
      </c>
      <c r="G5" s="2">
        <v>79.349999999999994</v>
      </c>
      <c r="H5" s="2">
        <f>Table003__Page_1_3___6[[#This Row],[Input Power '[W']]]-Table003__Page_1_3___6[[#This Row],[Output Power '[W']]]</f>
        <v>429.59999999999991</v>
      </c>
      <c r="I5" t="s">
        <v>7</v>
      </c>
      <c r="J5" t="s">
        <v>9</v>
      </c>
      <c r="K5">
        <v>3.3</v>
      </c>
      <c r="L5" t="s">
        <v>14</v>
      </c>
    </row>
    <row r="6" spans="1:12" x14ac:dyDescent="0.25">
      <c r="A6" s="2">
        <v>260</v>
      </c>
      <c r="B6" s="2">
        <v>9</v>
      </c>
      <c r="C6" s="2">
        <v>7986.7</v>
      </c>
      <c r="D6" s="2">
        <v>2340</v>
      </c>
      <c r="E6" s="2">
        <v>1906.1</v>
      </c>
      <c r="F6" s="2">
        <v>227.9</v>
      </c>
      <c r="G6" s="2">
        <v>81.459999999999994</v>
      </c>
      <c r="H6" s="2">
        <f>Table003__Page_1_3___6[[#This Row],[Input Power '[W']]]-Table003__Page_1_3___6[[#This Row],[Output Power '[W']]]</f>
        <v>433.90000000000009</v>
      </c>
      <c r="I6" t="s">
        <v>18</v>
      </c>
      <c r="J6" t="s">
        <v>10</v>
      </c>
      <c r="K6">
        <v>31.7</v>
      </c>
      <c r="L6" t="s">
        <v>15</v>
      </c>
    </row>
    <row r="7" spans="1:12" x14ac:dyDescent="0.25">
      <c r="A7" s="2">
        <v>260</v>
      </c>
      <c r="B7" s="2">
        <v>10</v>
      </c>
      <c r="C7" s="2">
        <v>7937.3</v>
      </c>
      <c r="D7" s="2">
        <v>2600</v>
      </c>
      <c r="E7" s="2">
        <v>2161.9</v>
      </c>
      <c r="F7" s="2">
        <v>260.10000000000002</v>
      </c>
      <c r="G7" s="2">
        <v>83.15</v>
      </c>
      <c r="H7" s="2">
        <f>Table003__Page_1_3___6[[#This Row],[Input Power '[W']]]-Table003__Page_1_3___6[[#This Row],[Output Power '[W']]]</f>
        <v>438.09999999999991</v>
      </c>
      <c r="I7" t="s">
        <v>19</v>
      </c>
      <c r="J7" t="s">
        <v>11</v>
      </c>
      <c r="K7">
        <v>-36.229999999999997</v>
      </c>
      <c r="L7" t="s">
        <v>16</v>
      </c>
    </row>
    <row r="8" spans="1:12" x14ac:dyDescent="0.25">
      <c r="A8" s="2">
        <v>260</v>
      </c>
      <c r="B8" s="2">
        <v>11</v>
      </c>
      <c r="C8" s="2">
        <v>7888.6</v>
      </c>
      <c r="D8" s="2">
        <v>2860</v>
      </c>
      <c r="E8" s="2">
        <v>2416.3000000000002</v>
      </c>
      <c r="F8" s="2">
        <v>292.5</v>
      </c>
      <c r="G8" s="2">
        <v>84.49</v>
      </c>
      <c r="H8" s="2">
        <f>Table003__Page_1_3___6[[#This Row],[Input Power '[W']]]-Table003__Page_1_3___6[[#This Row],[Output Power '[W']]]</f>
        <v>443.69999999999982</v>
      </c>
      <c r="I8" t="s">
        <v>20</v>
      </c>
      <c r="J8" t="s">
        <v>12</v>
      </c>
      <c r="K8">
        <v>36.520000000000003</v>
      </c>
      <c r="L8" t="s">
        <v>17</v>
      </c>
    </row>
    <row r="9" spans="1:12" x14ac:dyDescent="0.25">
      <c r="A9" s="2">
        <v>260</v>
      </c>
      <c r="B9" s="2">
        <v>12</v>
      </c>
      <c r="C9" s="2">
        <v>7840.7</v>
      </c>
      <c r="D9" s="2">
        <v>3120</v>
      </c>
      <c r="E9" s="2">
        <v>2671</v>
      </c>
      <c r="F9" s="2">
        <v>325.3</v>
      </c>
      <c r="G9" s="2">
        <v>85.61</v>
      </c>
      <c r="H9" s="2">
        <f>Table003__Page_1_3___6[[#This Row],[Input Power '[W']]]-Table003__Page_1_3___6[[#This Row],[Output Power '[W']]]</f>
        <v>449</v>
      </c>
      <c r="I9" t="s">
        <v>21</v>
      </c>
    </row>
    <row r="10" spans="1:12" x14ac:dyDescent="0.25">
      <c r="A10" s="2">
        <v>260</v>
      </c>
      <c r="B10" s="2">
        <v>13</v>
      </c>
      <c r="C10" s="2">
        <v>7793.5</v>
      </c>
      <c r="D10" s="2">
        <v>3380</v>
      </c>
      <c r="E10" s="2">
        <v>2925</v>
      </c>
      <c r="F10" s="2">
        <v>358.4</v>
      </c>
      <c r="G10" s="2">
        <v>86.54</v>
      </c>
      <c r="H10" s="2">
        <f>Table003__Page_1_3___6[[#This Row],[Input Power '[W']]]-Table003__Page_1_3___6[[#This Row],[Output Power '[W']]]</f>
        <v>455</v>
      </c>
    </row>
    <row r="11" spans="1:12" x14ac:dyDescent="0.25">
      <c r="A11" s="2">
        <v>260</v>
      </c>
      <c r="B11" s="2">
        <v>14</v>
      </c>
      <c r="C11" s="2">
        <v>7747.1</v>
      </c>
      <c r="D11" s="2">
        <v>3640</v>
      </c>
      <c r="E11" s="2">
        <v>3178.6</v>
      </c>
      <c r="F11" s="2">
        <v>391.8</v>
      </c>
      <c r="G11" s="2">
        <v>87.32</v>
      </c>
      <c r="H11" s="2">
        <f>Table003__Page_1_3___6[[#This Row],[Input Power '[W']]]-Table003__Page_1_3___6[[#This Row],[Output Power '[W']]]</f>
        <v>461.40000000000009</v>
      </c>
    </row>
    <row r="12" spans="1:12" x14ac:dyDescent="0.25">
      <c r="A12" s="2">
        <v>259.89999999999998</v>
      </c>
      <c r="B12" s="2">
        <v>15</v>
      </c>
      <c r="C12" s="2">
        <v>7701.5</v>
      </c>
      <c r="D12" s="2">
        <v>3898.5</v>
      </c>
      <c r="E12" s="2">
        <v>3430.8</v>
      </c>
      <c r="F12" s="2">
        <v>425.4</v>
      </c>
      <c r="G12" s="2">
        <v>88</v>
      </c>
      <c r="H12" s="2">
        <f>Table003__Page_1_3___6[[#This Row],[Input Power '[W']]]-Table003__Page_1_3___6[[#This Row],[Output Power '[W']]]</f>
        <v>467.69999999999982</v>
      </c>
    </row>
    <row r="13" spans="1:12" x14ac:dyDescent="0.25">
      <c r="A13" s="2">
        <v>259.89999999999998</v>
      </c>
      <c r="B13" s="2">
        <v>16</v>
      </c>
      <c r="C13" s="2">
        <v>7656.6</v>
      </c>
      <c r="D13" s="2">
        <v>4158.3999999999996</v>
      </c>
      <c r="E13" s="2">
        <v>3682.7</v>
      </c>
      <c r="F13" s="2">
        <v>459.3</v>
      </c>
      <c r="G13" s="2">
        <v>88.56</v>
      </c>
      <c r="H13" s="2">
        <f>Table003__Page_1_3___6[[#This Row],[Input Power '[W']]]-Table003__Page_1_3___6[[#This Row],[Output Power '[W']]]</f>
        <v>475.69999999999982</v>
      </c>
    </row>
    <row r="14" spans="1:12" x14ac:dyDescent="0.25">
      <c r="A14" s="2">
        <v>259.89999999999998</v>
      </c>
      <c r="B14" s="2">
        <v>17</v>
      </c>
      <c r="C14" s="2">
        <v>7612.4</v>
      </c>
      <c r="D14" s="2">
        <v>4418.3</v>
      </c>
      <c r="E14" s="2">
        <v>3934.8</v>
      </c>
      <c r="F14" s="2">
        <v>493.6</v>
      </c>
      <c r="G14" s="2">
        <v>89.06</v>
      </c>
      <c r="H14" s="2">
        <f>Table003__Page_1_3___6[[#This Row],[Input Power '[W']]]-Table003__Page_1_3___6[[#This Row],[Output Power '[W']]]</f>
        <v>483.5</v>
      </c>
    </row>
    <row r="15" spans="1:12" x14ac:dyDescent="0.25">
      <c r="A15" s="2">
        <v>259.89999999999998</v>
      </c>
      <c r="B15" s="2">
        <v>18</v>
      </c>
      <c r="C15" s="2">
        <v>7569</v>
      </c>
      <c r="D15" s="2">
        <v>4678.2</v>
      </c>
      <c r="E15" s="2">
        <v>4185.1000000000004</v>
      </c>
      <c r="F15" s="2">
        <v>528</v>
      </c>
      <c r="G15" s="2">
        <v>89.46</v>
      </c>
      <c r="H15" s="2">
        <f>Table003__Page_1_3___6[[#This Row],[Input Power '[W']]]-Table003__Page_1_3___6[[#This Row],[Output Power '[W']]]</f>
        <v>493.09999999999945</v>
      </c>
    </row>
    <row r="16" spans="1:12" x14ac:dyDescent="0.25">
      <c r="A16" s="2">
        <v>259.89999999999998</v>
      </c>
      <c r="B16" s="2">
        <v>19</v>
      </c>
      <c r="C16" s="2">
        <v>7526.3</v>
      </c>
      <c r="D16" s="2">
        <v>4938.1000000000004</v>
      </c>
      <c r="E16" s="2">
        <v>4435.7</v>
      </c>
      <c r="F16" s="2">
        <v>562.79999999999995</v>
      </c>
      <c r="G16" s="2">
        <v>89.83</v>
      </c>
      <c r="H16" s="2">
        <f>Table003__Page_1_3___6[[#This Row],[Input Power '[W']]]-Table003__Page_1_3___6[[#This Row],[Output Power '[W']]]</f>
        <v>502.40000000000055</v>
      </c>
    </row>
    <row r="17" spans="1:8" x14ac:dyDescent="0.25">
      <c r="A17" s="2">
        <v>259.89999999999998</v>
      </c>
      <c r="B17" s="2">
        <v>20</v>
      </c>
      <c r="C17" s="2">
        <v>7484.3</v>
      </c>
      <c r="D17" s="2">
        <v>5198</v>
      </c>
      <c r="E17" s="2">
        <v>4684.5</v>
      </c>
      <c r="F17" s="2">
        <v>597.70000000000005</v>
      </c>
      <c r="G17" s="2">
        <v>90.12</v>
      </c>
      <c r="H17" s="2">
        <f>Table003__Page_1_3___6[[#This Row],[Input Power '[W']]]-Table003__Page_1_3___6[[#This Row],[Output Power '[W']]]</f>
        <v>513.5</v>
      </c>
    </row>
    <row r="18" spans="1:8" x14ac:dyDescent="0.25">
      <c r="A18" s="2">
        <v>259.89999999999998</v>
      </c>
      <c r="B18" s="2">
        <v>21</v>
      </c>
      <c r="C18" s="2">
        <v>7443</v>
      </c>
      <c r="D18" s="2">
        <v>5457.9</v>
      </c>
      <c r="E18" s="2">
        <v>4933</v>
      </c>
      <c r="F18" s="2">
        <v>632.9</v>
      </c>
      <c r="G18" s="2">
        <v>90.38</v>
      </c>
      <c r="H18" s="2">
        <f>Table003__Page_1_3___6[[#This Row],[Input Power '[W']]]-Table003__Page_1_3___6[[#This Row],[Output Power '[W']]]</f>
        <v>524.89999999999964</v>
      </c>
    </row>
    <row r="19" spans="1:8" x14ac:dyDescent="0.25">
      <c r="A19" s="2">
        <v>259.89999999999998</v>
      </c>
      <c r="B19" s="2">
        <v>22</v>
      </c>
      <c r="C19" s="2">
        <v>7402.4</v>
      </c>
      <c r="D19" s="2">
        <v>5717.8</v>
      </c>
      <c r="E19" s="2">
        <v>5181.3</v>
      </c>
      <c r="F19" s="2">
        <v>668.4</v>
      </c>
      <c r="G19" s="2">
        <v>90.62</v>
      </c>
      <c r="H19" s="2">
        <f>Table003__Page_1_3___6[[#This Row],[Input Power '[W']]]-Table003__Page_1_3___6[[#This Row],[Output Power '[W']]]</f>
        <v>536.5</v>
      </c>
    </row>
    <row r="20" spans="1:8" x14ac:dyDescent="0.25">
      <c r="A20" s="2">
        <v>259.89999999999998</v>
      </c>
      <c r="B20" s="2">
        <v>23</v>
      </c>
      <c r="C20" s="2">
        <v>7362.5</v>
      </c>
      <c r="D20" s="2">
        <v>5977.7</v>
      </c>
      <c r="E20" s="2">
        <v>5428.6</v>
      </c>
      <c r="F20" s="2">
        <v>704.1</v>
      </c>
      <c r="G20" s="2">
        <v>90.81</v>
      </c>
      <c r="H20" s="2">
        <f>Table003__Page_1_3___6[[#This Row],[Input Power '[W']]]-Table003__Page_1_3___6[[#This Row],[Output Power '[W']]]</f>
        <v>549.09999999999945</v>
      </c>
    </row>
    <row r="21" spans="1:8" x14ac:dyDescent="0.25">
      <c r="A21" s="2">
        <v>259.89999999999998</v>
      </c>
      <c r="B21" s="2">
        <v>24</v>
      </c>
      <c r="C21" s="2">
        <v>7323.2</v>
      </c>
      <c r="D21" s="2">
        <v>6237.6</v>
      </c>
      <c r="E21" s="2">
        <v>5674.9</v>
      </c>
      <c r="F21" s="2">
        <v>740</v>
      </c>
      <c r="G21" s="2">
        <v>90.98</v>
      </c>
      <c r="H21" s="2">
        <f>Table003__Page_1_3___6[[#This Row],[Input Power '[W']]]-Table003__Page_1_3___6[[#This Row],[Output Power '[W']]]</f>
        <v>562.70000000000073</v>
      </c>
    </row>
    <row r="22" spans="1:8" x14ac:dyDescent="0.25">
      <c r="A22" s="2">
        <v>259.89999999999998</v>
      </c>
      <c r="B22" s="2">
        <v>25</v>
      </c>
      <c r="C22" s="2">
        <v>7284.6</v>
      </c>
      <c r="D22" s="2">
        <v>6497.5</v>
      </c>
      <c r="E22" s="2">
        <v>5920.4</v>
      </c>
      <c r="F22" s="2">
        <v>776.1</v>
      </c>
      <c r="G22" s="2">
        <v>91.12</v>
      </c>
      <c r="H22" s="2">
        <f>Table003__Page_1_3___6[[#This Row],[Input Power '[W']]]-Table003__Page_1_3___6[[#This Row],[Output Power '[W']]]</f>
        <v>577.10000000000036</v>
      </c>
    </row>
    <row r="23" spans="1:8" x14ac:dyDescent="0.25">
      <c r="A23" s="2">
        <v>259.89999999999998</v>
      </c>
      <c r="B23" s="2">
        <v>26</v>
      </c>
      <c r="C23" s="2">
        <v>7246.7</v>
      </c>
      <c r="D23" s="2">
        <v>6757.4</v>
      </c>
      <c r="E23" s="2">
        <v>6165.1</v>
      </c>
      <c r="F23" s="2">
        <v>812.4</v>
      </c>
      <c r="G23" s="2">
        <v>91.23</v>
      </c>
      <c r="H23" s="2">
        <f>Table003__Page_1_3___6[[#This Row],[Input Power '[W']]]-Table003__Page_1_3___6[[#This Row],[Output Power '[W']]]</f>
        <v>592.29999999999927</v>
      </c>
    </row>
    <row r="24" spans="1:8" x14ac:dyDescent="0.25">
      <c r="A24" s="2">
        <v>259.89999999999998</v>
      </c>
      <c r="B24" s="2">
        <v>27</v>
      </c>
      <c r="C24" s="2">
        <v>7209.4</v>
      </c>
      <c r="D24" s="2">
        <v>7017.3</v>
      </c>
      <c r="E24" s="2">
        <v>6408.9</v>
      </c>
      <c r="F24" s="2">
        <v>848.9</v>
      </c>
      <c r="G24" s="2">
        <v>91.33</v>
      </c>
      <c r="H24" s="2">
        <f>Table003__Page_1_3___6[[#This Row],[Input Power '[W']]]-Table003__Page_1_3___6[[#This Row],[Output Power '[W']]]</f>
        <v>608.40000000000055</v>
      </c>
    </row>
    <row r="25" spans="1:8" x14ac:dyDescent="0.25">
      <c r="A25" s="2">
        <v>259.89999999999998</v>
      </c>
      <c r="B25" s="2">
        <v>28</v>
      </c>
      <c r="C25" s="2">
        <v>7172.8</v>
      </c>
      <c r="D25" s="2">
        <v>7277.2</v>
      </c>
      <c r="E25" s="2">
        <v>6652</v>
      </c>
      <c r="F25" s="2">
        <v>885.6</v>
      </c>
      <c r="G25" s="2">
        <v>91.41</v>
      </c>
      <c r="H25" s="2">
        <f>Table003__Page_1_3___6[[#This Row],[Input Power '[W']]]-Table003__Page_1_3___6[[#This Row],[Output Power '[W']]]</f>
        <v>625.19999999999982</v>
      </c>
    </row>
    <row r="26" spans="1:8" x14ac:dyDescent="0.25">
      <c r="A26" s="2">
        <v>259.89999999999998</v>
      </c>
      <c r="B26" s="2">
        <v>29</v>
      </c>
      <c r="C26" s="2">
        <v>7136.8</v>
      </c>
      <c r="D26" s="2">
        <v>7537.1</v>
      </c>
      <c r="E26" s="2">
        <v>6894.4</v>
      </c>
      <c r="F26" s="2">
        <v>922.5</v>
      </c>
      <c r="G26" s="2">
        <v>91.47</v>
      </c>
      <c r="H26" s="2">
        <f>Table003__Page_1_3___6[[#This Row],[Input Power '[W']]]-Table003__Page_1_3___6[[#This Row],[Output Power '[W']]]</f>
        <v>642.70000000000073</v>
      </c>
    </row>
    <row r="27" spans="1:8" x14ac:dyDescent="0.25">
      <c r="A27" s="2">
        <v>259.89999999999998</v>
      </c>
      <c r="B27" s="2">
        <v>30</v>
      </c>
      <c r="C27" s="2">
        <v>7101.4</v>
      </c>
      <c r="D27" s="2">
        <v>7797</v>
      </c>
      <c r="E27" s="2">
        <v>7135.4</v>
      </c>
      <c r="F27" s="2">
        <v>959.5</v>
      </c>
      <c r="G27" s="2">
        <v>91.51</v>
      </c>
      <c r="H27" s="2">
        <f>Table003__Page_1_3___6[[#This Row],[Input Power '[W']]]-Table003__Page_1_3___6[[#This Row],[Output Power '[W']]]</f>
        <v>661.60000000000036</v>
      </c>
    </row>
    <row r="28" spans="1:8" x14ac:dyDescent="0.25">
      <c r="A28" s="2">
        <v>259.89999999999998</v>
      </c>
      <c r="B28" s="2">
        <v>32</v>
      </c>
      <c r="C28" s="2">
        <v>7032.5</v>
      </c>
      <c r="D28" s="2">
        <v>8316.7999999999993</v>
      </c>
      <c r="E28" s="2">
        <v>7615.5</v>
      </c>
      <c r="F28" s="2">
        <v>1034.0999999999999</v>
      </c>
      <c r="G28" s="2">
        <v>91.57</v>
      </c>
      <c r="H28" s="2">
        <f>Table003__Page_1_3___6[[#This Row],[Input Power '[W']]]-Table003__Page_1_3___6[[#This Row],[Output Power '[W']]]</f>
        <v>701.29999999999927</v>
      </c>
    </row>
    <row r="29" spans="1:8" x14ac:dyDescent="0.25">
      <c r="A29" s="2">
        <v>259.8</v>
      </c>
      <c r="B29" s="2">
        <v>33</v>
      </c>
      <c r="C29" s="2">
        <v>6998.9</v>
      </c>
      <c r="D29" s="2">
        <v>8573.4</v>
      </c>
      <c r="E29" s="2">
        <v>7854.7</v>
      </c>
      <c r="F29" s="2">
        <v>1071.7</v>
      </c>
      <c r="G29" s="2">
        <v>91.62</v>
      </c>
      <c r="H29" s="2">
        <f>Table003__Page_1_3___6[[#This Row],[Input Power '[W']]]-Table003__Page_1_3___6[[#This Row],[Output Power '[W']]]</f>
        <v>718.69999999999982</v>
      </c>
    </row>
    <row r="30" spans="1:8" x14ac:dyDescent="0.25">
      <c r="A30" s="2">
        <v>259.8</v>
      </c>
      <c r="B30" s="2">
        <v>34</v>
      </c>
      <c r="C30" s="2">
        <v>6966</v>
      </c>
      <c r="D30" s="2">
        <v>8833.2000000000007</v>
      </c>
      <c r="E30" s="2">
        <v>8092.1</v>
      </c>
      <c r="F30" s="2">
        <v>1109.3</v>
      </c>
      <c r="G30" s="2">
        <v>91.61</v>
      </c>
      <c r="H30" s="2">
        <f>Table003__Page_1_3___6[[#This Row],[Input Power '[W']]]-Table003__Page_1_3___6[[#This Row],[Output Power '[W']]]</f>
        <v>741.10000000000036</v>
      </c>
    </row>
    <row r="31" spans="1:8" x14ac:dyDescent="0.25">
      <c r="A31" s="2">
        <v>259.8</v>
      </c>
      <c r="B31" s="2">
        <v>35</v>
      </c>
      <c r="C31" s="2">
        <v>6933.6</v>
      </c>
      <c r="D31" s="2">
        <v>9093</v>
      </c>
      <c r="E31" s="2">
        <v>8328.9</v>
      </c>
      <c r="F31" s="2">
        <v>1147.0999999999999</v>
      </c>
      <c r="G31" s="2">
        <v>91.6</v>
      </c>
      <c r="H31" s="2">
        <f>Table003__Page_1_3___6[[#This Row],[Input Power '[W']]]-Table003__Page_1_3___6[[#This Row],[Output Power '[W']]]</f>
        <v>764.10000000000036</v>
      </c>
    </row>
    <row r="32" spans="1:8" x14ac:dyDescent="0.25">
      <c r="A32" s="2">
        <v>259.8</v>
      </c>
      <c r="B32" s="2">
        <v>36</v>
      </c>
      <c r="C32" s="2">
        <v>6901.7</v>
      </c>
      <c r="D32" s="2">
        <v>9352.7999999999993</v>
      </c>
      <c r="E32" s="2">
        <v>8565.2000000000007</v>
      </c>
      <c r="F32" s="2">
        <v>1185.0999999999999</v>
      </c>
      <c r="G32" s="2">
        <v>91.58</v>
      </c>
      <c r="H32" s="2">
        <f>Table003__Page_1_3___6[[#This Row],[Input Power '[W']]]-Table003__Page_1_3___6[[#This Row],[Output Power '[W']]]</f>
        <v>787.59999999999854</v>
      </c>
    </row>
    <row r="33" spans="1:8" x14ac:dyDescent="0.25">
      <c r="A33" s="2">
        <v>259.8</v>
      </c>
      <c r="B33" s="2">
        <v>37</v>
      </c>
      <c r="C33" s="2">
        <v>6870.5</v>
      </c>
      <c r="D33" s="2">
        <v>9612.6</v>
      </c>
      <c r="E33" s="2">
        <v>8800.6</v>
      </c>
      <c r="F33" s="2">
        <v>1223.2</v>
      </c>
      <c r="G33" s="2">
        <v>91.55</v>
      </c>
      <c r="H33" s="2">
        <f>Table003__Page_1_3___6[[#This Row],[Input Power '[W']]]-Table003__Page_1_3___6[[#This Row],[Output Power '[W']]]</f>
        <v>812</v>
      </c>
    </row>
    <row r="34" spans="1:8" x14ac:dyDescent="0.25">
      <c r="A34" s="2">
        <v>259.8</v>
      </c>
      <c r="B34" s="2">
        <v>38</v>
      </c>
      <c r="C34" s="2">
        <v>6839.8</v>
      </c>
      <c r="D34" s="2">
        <v>9872.4</v>
      </c>
      <c r="E34" s="2">
        <v>9034.2000000000007</v>
      </c>
      <c r="F34" s="2">
        <v>1261.3</v>
      </c>
      <c r="G34" s="2">
        <v>91.51</v>
      </c>
      <c r="H34" s="2">
        <f>Table003__Page_1_3___6[[#This Row],[Input Power '[W']]]-Table003__Page_1_3___6[[#This Row],[Output Power '[W']]]</f>
        <v>838.19999999999891</v>
      </c>
    </row>
    <row r="35" spans="1:8" x14ac:dyDescent="0.25">
      <c r="A35" s="2">
        <v>259.8</v>
      </c>
      <c r="B35" s="2">
        <v>39</v>
      </c>
      <c r="C35" s="2">
        <v>6809.6</v>
      </c>
      <c r="D35" s="2">
        <v>10132.200000000001</v>
      </c>
      <c r="E35" s="2">
        <v>9267.4</v>
      </c>
      <c r="F35" s="2">
        <v>1299.5999999999999</v>
      </c>
      <c r="G35" s="2">
        <v>91.47</v>
      </c>
      <c r="H35" s="2">
        <f>Table003__Page_1_3___6[[#This Row],[Input Power '[W']]]-Table003__Page_1_3___6[[#This Row],[Output Power '[W']]]</f>
        <v>864.80000000000109</v>
      </c>
    </row>
    <row r="36" spans="1:8" x14ac:dyDescent="0.25">
      <c r="A36" s="2">
        <v>259.8</v>
      </c>
      <c r="B36" s="2">
        <v>40</v>
      </c>
      <c r="C36" s="2">
        <v>6780</v>
      </c>
      <c r="D36" s="2">
        <v>10392</v>
      </c>
      <c r="E36" s="2">
        <v>9499.7999999999993</v>
      </c>
      <c r="F36" s="2">
        <v>1338</v>
      </c>
      <c r="G36" s="2">
        <v>91.41</v>
      </c>
      <c r="H36" s="2">
        <f>Table003__Page_1_3___6[[#This Row],[Input Power '[W']]]-Table003__Page_1_3___6[[#This Row],[Output Power '[W']]]</f>
        <v>892.20000000000073</v>
      </c>
    </row>
    <row r="37" spans="1:8" x14ac:dyDescent="0.25">
      <c r="A37" s="2">
        <v>259.8</v>
      </c>
      <c r="B37" s="2">
        <v>41</v>
      </c>
      <c r="C37" s="2">
        <v>6750.9</v>
      </c>
      <c r="D37" s="2">
        <v>10651.8</v>
      </c>
      <c r="E37" s="2">
        <v>9731.2000000000007</v>
      </c>
      <c r="F37" s="2">
        <v>1376.5</v>
      </c>
      <c r="G37" s="2">
        <v>91.36</v>
      </c>
      <c r="H37" s="2">
        <f>Table003__Page_1_3___6[[#This Row],[Input Power '[W']]]-Table003__Page_1_3___6[[#This Row],[Output Power '[W']]]</f>
        <v>920.59999999999854</v>
      </c>
    </row>
    <row r="38" spans="1:8" x14ac:dyDescent="0.25">
      <c r="A38" s="2">
        <v>259.8</v>
      </c>
      <c r="B38" s="2">
        <v>42</v>
      </c>
      <c r="C38" s="2">
        <v>6722.4</v>
      </c>
      <c r="D38" s="2">
        <v>10911.6</v>
      </c>
      <c r="E38" s="2">
        <v>9961.9</v>
      </c>
      <c r="F38" s="2">
        <v>1415.1</v>
      </c>
      <c r="G38" s="2">
        <v>91.3</v>
      </c>
      <c r="H38" s="2">
        <f>Table003__Page_1_3___6[[#This Row],[Input Power '[W']]]-Table003__Page_1_3___6[[#This Row],[Output Power '[W']]]</f>
        <v>949.70000000000073</v>
      </c>
    </row>
    <row r="39" spans="1:8" x14ac:dyDescent="0.25">
      <c r="A39" s="2">
        <v>259.8</v>
      </c>
      <c r="B39" s="2">
        <v>43</v>
      </c>
      <c r="C39" s="2">
        <v>6694.3</v>
      </c>
      <c r="D39" s="2">
        <v>11171.4</v>
      </c>
      <c r="E39" s="2">
        <v>10191.5</v>
      </c>
      <c r="F39" s="2">
        <v>1453.8</v>
      </c>
      <c r="G39" s="2">
        <v>91.23</v>
      </c>
      <c r="H39" s="2">
        <f>Table003__Page_1_3___6[[#This Row],[Input Power '[W']]]-Table003__Page_1_3___6[[#This Row],[Output Power '[W']]]</f>
        <v>979.89999999999964</v>
      </c>
    </row>
    <row r="40" spans="1:8" x14ac:dyDescent="0.25">
      <c r="A40" s="2">
        <v>259.8</v>
      </c>
      <c r="B40" s="2">
        <v>44</v>
      </c>
      <c r="C40" s="2">
        <v>6666.7</v>
      </c>
      <c r="D40" s="2">
        <v>11431.2</v>
      </c>
      <c r="E40" s="2">
        <v>10419.700000000001</v>
      </c>
      <c r="F40" s="2">
        <v>1492.5</v>
      </c>
      <c r="G40" s="2">
        <v>91.15</v>
      </c>
      <c r="H40" s="2">
        <f>Table003__Page_1_3___6[[#This Row],[Input Power '[W']]]-Table003__Page_1_3___6[[#This Row],[Output Power '[W']]]</f>
        <v>1011.5</v>
      </c>
    </row>
    <row r="41" spans="1:8" x14ac:dyDescent="0.25">
      <c r="A41" s="2">
        <v>259.8</v>
      </c>
      <c r="B41" s="2">
        <v>45</v>
      </c>
      <c r="C41" s="2">
        <v>6639.7</v>
      </c>
      <c r="D41" s="2">
        <v>11691</v>
      </c>
      <c r="E41" s="2">
        <v>10647.2</v>
      </c>
      <c r="F41" s="2">
        <v>1531.3</v>
      </c>
      <c r="G41" s="2">
        <v>91.07</v>
      </c>
      <c r="H41" s="2">
        <f>Table003__Page_1_3___6[[#This Row],[Input Power '[W']]]-Table003__Page_1_3___6[[#This Row],[Output Power '[W']]]</f>
        <v>1043.7999999999993</v>
      </c>
    </row>
    <row r="42" spans="1:8" x14ac:dyDescent="0.25">
      <c r="A42" s="2">
        <v>259.8</v>
      </c>
      <c r="B42" s="2">
        <v>46</v>
      </c>
      <c r="C42" s="2">
        <v>6613.1</v>
      </c>
      <c r="D42" s="2">
        <v>11950.8</v>
      </c>
      <c r="E42" s="2">
        <v>10873.3</v>
      </c>
      <c r="F42" s="2">
        <v>1570.1</v>
      </c>
      <c r="G42" s="2">
        <v>90.98</v>
      </c>
      <c r="H42" s="2">
        <f>Table003__Page_1_3___6[[#This Row],[Input Power '[W']]]-Table003__Page_1_3___6[[#This Row],[Output Power '[W']]]</f>
        <v>1077.5</v>
      </c>
    </row>
    <row r="43" spans="1:8" x14ac:dyDescent="0.25">
      <c r="A43" s="2">
        <v>259.8</v>
      </c>
      <c r="B43" s="2">
        <v>47</v>
      </c>
      <c r="C43" s="2">
        <v>6587</v>
      </c>
      <c r="D43" s="2">
        <v>12210.6</v>
      </c>
      <c r="E43" s="2">
        <v>11098.7</v>
      </c>
      <c r="F43" s="2">
        <v>1609</v>
      </c>
      <c r="G43" s="2">
        <v>90.89</v>
      </c>
      <c r="H43" s="2">
        <f>Table003__Page_1_3___6[[#This Row],[Input Power '[W']]]-Table003__Page_1_3___6[[#This Row],[Output Power '[W']]]</f>
        <v>1111.8999999999996</v>
      </c>
    </row>
    <row r="44" spans="1:8" x14ac:dyDescent="0.25">
      <c r="A44" s="2">
        <v>259.8</v>
      </c>
      <c r="B44" s="2">
        <v>48</v>
      </c>
      <c r="C44" s="2">
        <v>6561.4</v>
      </c>
      <c r="D44" s="2">
        <v>12470.4</v>
      </c>
      <c r="E44" s="2">
        <v>11322.9</v>
      </c>
      <c r="F44" s="2">
        <v>1647.9</v>
      </c>
      <c r="G44" s="2">
        <v>90.8</v>
      </c>
      <c r="H44" s="2">
        <f>Table003__Page_1_3___6[[#This Row],[Input Power '[W']]]-Table003__Page_1_3___6[[#This Row],[Output Power '[W']]]</f>
        <v>1147.5</v>
      </c>
    </row>
    <row r="45" spans="1:8" x14ac:dyDescent="0.25">
      <c r="A45" s="2">
        <v>259.8</v>
      </c>
      <c r="B45" s="2">
        <v>49</v>
      </c>
      <c r="C45" s="2">
        <v>6536.2</v>
      </c>
      <c r="D45" s="2">
        <v>12730.2</v>
      </c>
      <c r="E45" s="2">
        <v>11546.3</v>
      </c>
      <c r="F45" s="2">
        <v>1686.9</v>
      </c>
      <c r="G45" s="2">
        <v>90.7</v>
      </c>
      <c r="H45" s="2">
        <f>Table003__Page_1_3___6[[#This Row],[Input Power '[W']]]-Table003__Page_1_3___6[[#This Row],[Output Power '[W']]]</f>
        <v>1183.9000000000015</v>
      </c>
    </row>
    <row r="46" spans="1:8" x14ac:dyDescent="0.25">
      <c r="A46" s="2">
        <v>259.7</v>
      </c>
      <c r="B46" s="2">
        <v>50</v>
      </c>
      <c r="C46" s="2">
        <v>6511.5</v>
      </c>
      <c r="D46" s="2">
        <v>12985</v>
      </c>
      <c r="E46" s="2">
        <v>11768.6</v>
      </c>
      <c r="F46" s="2">
        <v>1725.9</v>
      </c>
      <c r="G46" s="2">
        <v>90.63</v>
      </c>
      <c r="H46" s="2">
        <f>Table003__Page_1_3___6[[#This Row],[Input Power '[W']]]-Table003__Page_1_3___6[[#This Row],[Output Power '[W']]]</f>
        <v>1216.3999999999996</v>
      </c>
    </row>
    <row r="47" spans="1:8" x14ac:dyDescent="0.25">
      <c r="A47" s="2">
        <v>259.7</v>
      </c>
      <c r="B47" s="2">
        <v>51</v>
      </c>
      <c r="C47" s="2">
        <v>6487.2</v>
      </c>
      <c r="D47" s="2">
        <v>13244.7</v>
      </c>
      <c r="E47" s="2">
        <v>11989.6</v>
      </c>
      <c r="F47" s="2">
        <v>1764.9</v>
      </c>
      <c r="G47" s="2">
        <v>90.52</v>
      </c>
      <c r="H47" s="2">
        <f>Table003__Page_1_3___6[[#This Row],[Input Power '[W']]]-Table003__Page_1_3___6[[#This Row],[Output Power '[W']]]</f>
        <v>1255.1000000000004</v>
      </c>
    </row>
    <row r="48" spans="1:8" x14ac:dyDescent="0.25">
      <c r="A48" s="2">
        <v>259.7</v>
      </c>
      <c r="B48" s="2">
        <v>52</v>
      </c>
      <c r="C48" s="2">
        <v>6463.4</v>
      </c>
      <c r="D48" s="2">
        <v>13504.4</v>
      </c>
      <c r="E48" s="2">
        <v>12209.6</v>
      </c>
      <c r="F48" s="2">
        <v>1803.9</v>
      </c>
      <c r="G48" s="2">
        <v>90.41</v>
      </c>
      <c r="H48" s="2">
        <f>Table003__Page_1_3___6[[#This Row],[Input Power '[W']]]-Table003__Page_1_3___6[[#This Row],[Output Power '[W']]]</f>
        <v>1294.7999999999993</v>
      </c>
    </row>
    <row r="49" spans="1:8" x14ac:dyDescent="0.25">
      <c r="A49" s="2">
        <v>259.7</v>
      </c>
      <c r="B49" s="2">
        <v>53</v>
      </c>
      <c r="C49" s="2">
        <v>6440</v>
      </c>
      <c r="D49" s="2">
        <v>13764.1</v>
      </c>
      <c r="E49" s="2">
        <v>12429.1</v>
      </c>
      <c r="F49" s="2">
        <v>1843</v>
      </c>
      <c r="G49" s="2">
        <v>90.3</v>
      </c>
      <c r="H49" s="2">
        <f>Table003__Page_1_3___6[[#This Row],[Input Power '[W']]]-Table003__Page_1_3___6[[#This Row],[Output Power '[W']]]</f>
        <v>1335</v>
      </c>
    </row>
    <row r="50" spans="1:8" x14ac:dyDescent="0.25">
      <c r="A50" s="2">
        <v>259.7</v>
      </c>
      <c r="B50" s="2">
        <v>54</v>
      </c>
      <c r="C50" s="2">
        <v>6417</v>
      </c>
      <c r="D50" s="2">
        <v>14023.8</v>
      </c>
      <c r="E50" s="2">
        <v>12646.8</v>
      </c>
      <c r="F50" s="2">
        <v>1882</v>
      </c>
      <c r="G50" s="2">
        <v>90.18</v>
      </c>
      <c r="H50" s="2">
        <f>Table003__Page_1_3___6[[#This Row],[Input Power '[W']]]-Table003__Page_1_3___6[[#This Row],[Output Power '[W']]]</f>
        <v>1377</v>
      </c>
    </row>
    <row r="51" spans="1:8" x14ac:dyDescent="0.25">
      <c r="A51" s="2">
        <v>259.7</v>
      </c>
      <c r="B51" s="2">
        <v>55</v>
      </c>
      <c r="C51" s="2">
        <v>6394.4</v>
      </c>
      <c r="D51" s="2">
        <v>14283.5</v>
      </c>
      <c r="E51" s="2">
        <v>12863.4</v>
      </c>
      <c r="F51" s="2">
        <v>1921</v>
      </c>
      <c r="G51" s="2">
        <v>90.06</v>
      </c>
      <c r="H51" s="2">
        <f>Table003__Page_1_3___6[[#This Row],[Input Power '[W']]]-Table003__Page_1_3___6[[#This Row],[Output Power '[W']]]</f>
        <v>1420.1000000000004</v>
      </c>
    </row>
    <row r="52" spans="1:8" x14ac:dyDescent="0.25">
      <c r="A52" s="2">
        <v>259.7</v>
      </c>
      <c r="B52" s="2">
        <v>56</v>
      </c>
      <c r="C52" s="2">
        <v>6372.2</v>
      </c>
      <c r="D52" s="2">
        <v>14543.2</v>
      </c>
      <c r="E52" s="2">
        <v>13079</v>
      </c>
      <c r="F52" s="2">
        <v>1960</v>
      </c>
      <c r="G52" s="2">
        <v>89.93</v>
      </c>
      <c r="H52" s="2">
        <f>Table003__Page_1_3___6[[#This Row],[Input Power '[W']]]-Table003__Page_1_3___6[[#This Row],[Output Power '[W']]]</f>
        <v>1464.2000000000007</v>
      </c>
    </row>
    <row r="53" spans="1:8" x14ac:dyDescent="0.25">
      <c r="A53" s="2">
        <v>259.7</v>
      </c>
      <c r="B53" s="2">
        <v>57</v>
      </c>
      <c r="C53" s="2">
        <v>6350.4</v>
      </c>
      <c r="D53" s="2">
        <v>14802.9</v>
      </c>
      <c r="E53" s="2">
        <v>13293.6</v>
      </c>
      <c r="F53" s="2">
        <v>1999</v>
      </c>
      <c r="G53" s="2">
        <v>89.8</v>
      </c>
      <c r="H53" s="2">
        <f>Table003__Page_1_3___6[[#This Row],[Input Power '[W']]]-Table003__Page_1_3___6[[#This Row],[Output Power '[W']]]</f>
        <v>1509.2999999999993</v>
      </c>
    </row>
    <row r="54" spans="1:8" x14ac:dyDescent="0.25">
      <c r="A54" s="2">
        <v>259.7</v>
      </c>
      <c r="B54" s="2">
        <v>58</v>
      </c>
      <c r="C54" s="2">
        <v>6329</v>
      </c>
      <c r="D54" s="2">
        <v>15062.6</v>
      </c>
      <c r="E54" s="2">
        <v>13506.6</v>
      </c>
      <c r="F54" s="2">
        <v>2037.9</v>
      </c>
      <c r="G54" s="2">
        <v>89.67</v>
      </c>
      <c r="H54" s="2">
        <f>Table003__Page_1_3___6[[#This Row],[Input Power '[W']]]-Table003__Page_1_3___6[[#This Row],[Output Power '[W']]]</f>
        <v>1556</v>
      </c>
    </row>
    <row r="55" spans="1:8" x14ac:dyDescent="0.25">
      <c r="A55" s="2">
        <v>259.7</v>
      </c>
      <c r="B55" s="2">
        <v>59</v>
      </c>
      <c r="C55" s="2">
        <v>6308</v>
      </c>
      <c r="D55" s="2">
        <v>15322.3</v>
      </c>
      <c r="E55" s="2">
        <v>13718.8</v>
      </c>
      <c r="F55" s="2">
        <v>2076.8000000000002</v>
      </c>
      <c r="G55" s="2">
        <v>89.53</v>
      </c>
      <c r="H55" s="2">
        <f>Table003__Page_1_3___6[[#This Row],[Input Power '[W']]]-Table003__Page_1_3___6[[#This Row],[Output Power '[W']]]</f>
        <v>1603.5</v>
      </c>
    </row>
    <row r="56" spans="1:8" x14ac:dyDescent="0.25">
      <c r="A56" s="2">
        <v>259.7</v>
      </c>
      <c r="B56" s="2">
        <v>60</v>
      </c>
      <c r="C56" s="2">
        <v>6287.3</v>
      </c>
      <c r="D56" s="2">
        <v>15582</v>
      </c>
      <c r="E56" s="2">
        <v>13929.9</v>
      </c>
      <c r="F56" s="2">
        <v>2115.6999999999998</v>
      </c>
      <c r="G56" s="2">
        <v>89.4</v>
      </c>
      <c r="H56" s="2">
        <f>Table003__Page_1_3___6[[#This Row],[Input Power '[W']]]-Table003__Page_1_3___6[[#This Row],[Output Power '[W']]]</f>
        <v>1652.1000000000004</v>
      </c>
    </row>
    <row r="57" spans="1:8" x14ac:dyDescent="0.25">
      <c r="A57" s="2">
        <v>259.7</v>
      </c>
      <c r="B57" s="2">
        <v>61</v>
      </c>
      <c r="C57" s="2">
        <v>6267</v>
      </c>
      <c r="D57" s="2">
        <v>15841.7</v>
      </c>
      <c r="E57" s="2">
        <v>14139.5</v>
      </c>
      <c r="F57" s="2">
        <v>2154.5</v>
      </c>
      <c r="G57" s="2">
        <v>89.26</v>
      </c>
      <c r="H57" s="2">
        <f>Table003__Page_1_3___6[[#This Row],[Input Power '[W']]]-Table003__Page_1_3___6[[#This Row],[Output Power '[W']]]</f>
        <v>1702.2000000000007</v>
      </c>
    </row>
    <row r="58" spans="1:8" x14ac:dyDescent="0.25">
      <c r="A58" s="2">
        <v>259.7</v>
      </c>
      <c r="B58" s="2">
        <v>62</v>
      </c>
      <c r="C58" s="2">
        <v>6247.1</v>
      </c>
      <c r="D58" s="2">
        <v>16101.4</v>
      </c>
      <c r="E58" s="2">
        <v>14348.5</v>
      </c>
      <c r="F58" s="2">
        <v>2193.3000000000002</v>
      </c>
      <c r="G58" s="2">
        <v>89.11</v>
      </c>
      <c r="H58" s="2">
        <f>Table003__Page_1_3___6[[#This Row],[Input Power '[W']]]-Table003__Page_1_3___6[[#This Row],[Output Power '[W']]]</f>
        <v>1752.8999999999996</v>
      </c>
    </row>
    <row r="59" spans="1:8" x14ac:dyDescent="0.25">
      <c r="A59" s="2">
        <v>259.7</v>
      </c>
      <c r="B59" s="2">
        <v>63</v>
      </c>
      <c r="C59" s="2">
        <v>6227.4</v>
      </c>
      <c r="D59" s="2">
        <v>16361.1</v>
      </c>
      <c r="E59" s="2">
        <v>14554.9</v>
      </c>
      <c r="F59" s="2">
        <v>2231.9</v>
      </c>
      <c r="G59" s="2">
        <v>88.96</v>
      </c>
      <c r="H59" s="2">
        <f>Table003__Page_1_3___6[[#This Row],[Input Power '[W']]]-Table003__Page_1_3___6[[#This Row],[Output Power '[W']]]</f>
        <v>1806.2000000000007</v>
      </c>
    </row>
    <row r="60" spans="1:8" x14ac:dyDescent="0.25">
      <c r="A60" s="2">
        <v>259.7</v>
      </c>
      <c r="B60" s="2">
        <v>64</v>
      </c>
      <c r="C60" s="2">
        <v>6208.1</v>
      </c>
      <c r="D60" s="2">
        <v>16620.8</v>
      </c>
      <c r="E60" s="2">
        <v>14760.8</v>
      </c>
      <c r="F60" s="2">
        <v>2270.5</v>
      </c>
      <c r="G60" s="2">
        <v>88.81</v>
      </c>
      <c r="H60" s="2">
        <f>Table003__Page_1_3___6[[#This Row],[Input Power '[W']]]-Table003__Page_1_3___6[[#This Row],[Output Power '[W']]]</f>
        <v>1860</v>
      </c>
    </row>
    <row r="61" spans="1:8" x14ac:dyDescent="0.25">
      <c r="A61" s="2">
        <v>259.7</v>
      </c>
      <c r="B61" s="2">
        <v>65</v>
      </c>
      <c r="C61" s="2">
        <v>6189.2</v>
      </c>
      <c r="D61" s="2">
        <v>16880.5</v>
      </c>
      <c r="E61" s="2">
        <v>14965.4</v>
      </c>
      <c r="F61" s="2">
        <v>2309</v>
      </c>
      <c r="G61" s="2">
        <v>88.65</v>
      </c>
      <c r="H61" s="2">
        <f>Table003__Page_1_3___6[[#This Row],[Input Power '[W']]]-Table003__Page_1_3___6[[#This Row],[Output Power '[W']]]</f>
        <v>1915.1000000000004</v>
      </c>
    </row>
    <row r="62" spans="1:8" x14ac:dyDescent="0.25">
      <c r="A62" s="2">
        <v>259.7</v>
      </c>
      <c r="B62" s="2">
        <v>66</v>
      </c>
      <c r="C62" s="2">
        <v>6170.5</v>
      </c>
      <c r="D62" s="2">
        <v>17140.2</v>
      </c>
      <c r="E62" s="2">
        <v>15168.3</v>
      </c>
      <c r="F62" s="2">
        <v>2347.4</v>
      </c>
      <c r="G62" s="2">
        <v>88.5</v>
      </c>
      <c r="H62" s="2">
        <f>Table003__Page_1_3___6[[#This Row],[Input Power '[W']]]-Table003__Page_1_3___6[[#This Row],[Output Power '[W']]]</f>
        <v>1971.9000000000015</v>
      </c>
    </row>
    <row r="63" spans="1:8" x14ac:dyDescent="0.25">
      <c r="A63" s="2">
        <v>259.7</v>
      </c>
      <c r="B63" s="2">
        <v>67</v>
      </c>
      <c r="C63" s="2">
        <v>6152.2</v>
      </c>
      <c r="D63" s="2">
        <v>17399.900000000001</v>
      </c>
      <c r="E63" s="2">
        <v>15370.7</v>
      </c>
      <c r="F63" s="2">
        <v>2385.8000000000002</v>
      </c>
      <c r="G63" s="2">
        <v>88.34</v>
      </c>
      <c r="H63" s="2">
        <f>Table003__Page_1_3___6[[#This Row],[Input Power '[W']]]-Table003__Page_1_3___6[[#This Row],[Output Power '[W']]]</f>
        <v>2029.2000000000007</v>
      </c>
    </row>
    <row r="64" spans="1:8" x14ac:dyDescent="0.25">
      <c r="A64" s="2">
        <v>259.60000000000002</v>
      </c>
      <c r="B64" s="2">
        <v>68</v>
      </c>
      <c r="C64" s="2">
        <v>6134.1</v>
      </c>
      <c r="D64" s="2">
        <v>17652.8</v>
      </c>
      <c r="E64" s="2">
        <v>15570.8</v>
      </c>
      <c r="F64" s="2">
        <v>2424</v>
      </c>
      <c r="G64" s="2">
        <v>88.21</v>
      </c>
      <c r="H64" s="2">
        <f>Table003__Page_1_3___6[[#This Row],[Input Power '[W']]]-Table003__Page_1_3___6[[#This Row],[Output Power '[W']]]</f>
        <v>2082</v>
      </c>
    </row>
    <row r="65" spans="1:8" x14ac:dyDescent="0.25">
      <c r="A65" s="2">
        <v>259.60000000000002</v>
      </c>
      <c r="B65" s="2">
        <v>69</v>
      </c>
      <c r="C65" s="2">
        <v>6116.4</v>
      </c>
      <c r="D65" s="2">
        <v>17912.400000000001</v>
      </c>
      <c r="E65" s="2">
        <v>15769.9</v>
      </c>
      <c r="F65" s="2">
        <v>2462.1</v>
      </c>
      <c r="G65" s="2">
        <v>88.04</v>
      </c>
      <c r="H65" s="2">
        <f>Table003__Page_1_3___6[[#This Row],[Input Power '[W']]]-Table003__Page_1_3___6[[#This Row],[Output Power '[W']]]</f>
        <v>2142.5000000000018</v>
      </c>
    </row>
    <row r="66" spans="1:8" x14ac:dyDescent="0.25">
      <c r="A66" s="2">
        <v>259.60000000000002</v>
      </c>
      <c r="B66" s="2">
        <v>70</v>
      </c>
      <c r="C66" s="2">
        <v>6098.9</v>
      </c>
      <c r="D66" s="2">
        <v>18172</v>
      </c>
      <c r="E66" s="2">
        <v>15967.5</v>
      </c>
      <c r="F66" s="2">
        <v>2500.1</v>
      </c>
      <c r="G66" s="2">
        <v>87.87</v>
      </c>
      <c r="H66" s="2">
        <f>Table003__Page_1_3___6[[#This Row],[Input Power '[W']]]-Table003__Page_1_3___6[[#This Row],[Output Power '[W']]]</f>
        <v>2204.5</v>
      </c>
    </row>
    <row r="67" spans="1:8" x14ac:dyDescent="0.25">
      <c r="A67" s="2">
        <v>259.60000000000002</v>
      </c>
      <c r="B67" s="2">
        <v>72</v>
      </c>
      <c r="C67" s="2">
        <v>6064.7</v>
      </c>
      <c r="D67" s="2">
        <v>18691.2</v>
      </c>
      <c r="E67" s="2">
        <v>16357.5</v>
      </c>
      <c r="F67" s="2">
        <v>2575.6</v>
      </c>
      <c r="G67" s="2">
        <v>87.51</v>
      </c>
      <c r="H67" s="2">
        <f>Table003__Page_1_3___6[[#This Row],[Input Power '[W']]]-Table003__Page_1_3___6[[#This Row],[Output Power '[W']]]</f>
        <v>2333.7000000000007</v>
      </c>
    </row>
    <row r="68" spans="1:8" x14ac:dyDescent="0.25">
      <c r="A68" s="2">
        <v>259.60000000000002</v>
      </c>
      <c r="B68" s="2">
        <v>73</v>
      </c>
      <c r="C68" s="2">
        <v>6048</v>
      </c>
      <c r="D68" s="2">
        <v>18950.8</v>
      </c>
      <c r="E68" s="2">
        <v>16550.599999999999</v>
      </c>
      <c r="F68" s="2">
        <v>2613.1999999999998</v>
      </c>
      <c r="G68" s="2">
        <v>87.33</v>
      </c>
      <c r="H68" s="2">
        <f>Table003__Page_1_3___6[[#This Row],[Input Power '[W']]]-Table003__Page_1_3___6[[#This Row],[Output Power '[W']]]</f>
        <v>2400.2000000000007</v>
      </c>
    </row>
    <row r="69" spans="1:8" x14ac:dyDescent="0.25">
      <c r="A69" s="2">
        <v>259.60000000000002</v>
      </c>
      <c r="B69" s="2">
        <v>74</v>
      </c>
      <c r="C69" s="2">
        <v>6031.6</v>
      </c>
      <c r="D69" s="2">
        <v>19210.400000000001</v>
      </c>
      <c r="E69" s="2">
        <v>16741.900000000001</v>
      </c>
      <c r="F69" s="2">
        <v>2650.6</v>
      </c>
      <c r="G69" s="2">
        <v>87.15</v>
      </c>
      <c r="H69" s="2">
        <f>Table003__Page_1_3___6[[#This Row],[Input Power '[W']]]-Table003__Page_1_3___6[[#This Row],[Output Power '[W']]]</f>
        <v>2468.5</v>
      </c>
    </row>
    <row r="70" spans="1:8" x14ac:dyDescent="0.25">
      <c r="A70" s="2">
        <v>259.60000000000002</v>
      </c>
      <c r="B70" s="2">
        <v>75</v>
      </c>
      <c r="C70" s="2">
        <v>6015.4</v>
      </c>
      <c r="D70" s="2">
        <v>19470</v>
      </c>
      <c r="E70" s="2">
        <v>16931.900000000001</v>
      </c>
      <c r="F70" s="2">
        <v>2687.9</v>
      </c>
      <c r="G70" s="2">
        <v>86.96</v>
      </c>
      <c r="H70" s="2">
        <f>Table003__Page_1_3___6[[#This Row],[Input Power '[W']]]-Table003__Page_1_3___6[[#This Row],[Output Power '[W']]]</f>
        <v>2538.0999999999985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1F62-8620-4DA6-96A4-3FE09560C652}">
  <dimension ref="A1:L70"/>
  <sheetViews>
    <sheetView topLeftCell="A49"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250.1</v>
      </c>
      <c r="B2" s="2">
        <v>5</v>
      </c>
      <c r="C2" s="2">
        <v>7884.2</v>
      </c>
      <c r="D2" s="2">
        <v>1250.5</v>
      </c>
      <c r="E2" s="2">
        <v>763.7</v>
      </c>
      <c r="F2" s="2">
        <v>92.5</v>
      </c>
      <c r="G2" s="2">
        <v>61.07</v>
      </c>
      <c r="H2" s="2">
        <f>Table003__Page_1_3___7[[#This Row],[Input Power '[W']]]-Table003__Page_1_3___7[[#This Row],[Output Power '[W']]]</f>
        <v>486.79999999999995</v>
      </c>
      <c r="I2" s="24" t="s">
        <v>1</v>
      </c>
      <c r="J2" s="24"/>
      <c r="K2" s="24"/>
      <c r="L2" s="24"/>
    </row>
    <row r="3" spans="1:12" x14ac:dyDescent="0.25">
      <c r="A3" s="2">
        <v>250.1</v>
      </c>
      <c r="B3" s="2">
        <v>6</v>
      </c>
      <c r="C3" s="2">
        <v>7832.7</v>
      </c>
      <c r="D3" s="2">
        <v>1500.6</v>
      </c>
      <c r="E3" s="2">
        <v>1016.3</v>
      </c>
      <c r="F3" s="2">
        <v>123.9</v>
      </c>
      <c r="G3" s="2">
        <v>67.72</v>
      </c>
      <c r="H3" s="2">
        <f>Table003__Page_1_3___7[[#This Row],[Input Power '[W']]]-Table003__Page_1_3___7[[#This Row],[Output Power '[W']]]</f>
        <v>484.29999999999995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250.1</v>
      </c>
      <c r="B4" s="2">
        <v>7</v>
      </c>
      <c r="C4" s="2">
        <v>7782</v>
      </c>
      <c r="D4" s="2">
        <v>1750.7</v>
      </c>
      <c r="E4" s="2">
        <v>1268</v>
      </c>
      <c r="F4" s="2">
        <v>155.6</v>
      </c>
      <c r="G4" s="2">
        <v>72.430000000000007</v>
      </c>
      <c r="H4" s="2">
        <f>Table003__Page_1_3___7[[#This Row],[Input Power '[W']]]-Table003__Page_1_3___7[[#This Row],[Output Power '[W']]]</f>
        <v>482.70000000000005</v>
      </c>
      <c r="I4" t="s">
        <v>6</v>
      </c>
      <c r="J4" t="s">
        <v>8</v>
      </c>
      <c r="K4">
        <v>7816.1</v>
      </c>
      <c r="L4" t="s">
        <v>13</v>
      </c>
    </row>
    <row r="5" spans="1:12" x14ac:dyDescent="0.25">
      <c r="A5" s="2">
        <v>250.1</v>
      </c>
      <c r="B5" s="2">
        <v>8</v>
      </c>
      <c r="C5" s="2">
        <v>7732.2</v>
      </c>
      <c r="D5" s="2">
        <v>2000.8</v>
      </c>
      <c r="E5" s="2">
        <v>1519</v>
      </c>
      <c r="F5" s="2">
        <v>187.6</v>
      </c>
      <c r="G5" s="2">
        <v>75.92</v>
      </c>
      <c r="H5" s="2">
        <f>Table003__Page_1_3___7[[#This Row],[Input Power '[W']]]-Table003__Page_1_3___7[[#This Row],[Output Power '[W']]]</f>
        <v>481.79999999999995</v>
      </c>
      <c r="I5" t="s">
        <v>7</v>
      </c>
      <c r="J5" t="s">
        <v>9</v>
      </c>
      <c r="K5">
        <v>3.4</v>
      </c>
      <c r="L5" t="s">
        <v>14</v>
      </c>
    </row>
    <row r="6" spans="1:12" x14ac:dyDescent="0.25">
      <c r="A6" s="2">
        <v>250.1</v>
      </c>
      <c r="B6" s="2">
        <v>9</v>
      </c>
      <c r="C6" s="2">
        <v>7683.2</v>
      </c>
      <c r="D6" s="2">
        <v>2250.9</v>
      </c>
      <c r="E6" s="2">
        <v>1769.3</v>
      </c>
      <c r="F6" s="2">
        <v>219.9</v>
      </c>
      <c r="G6" s="2">
        <v>78.599999999999994</v>
      </c>
      <c r="H6" s="2">
        <f>Table003__Page_1_3___7[[#This Row],[Input Power '[W']]]-Table003__Page_1_3___7[[#This Row],[Output Power '[W']]]</f>
        <v>481.60000000000014</v>
      </c>
      <c r="I6" t="s">
        <v>18</v>
      </c>
      <c r="J6" t="s">
        <v>10</v>
      </c>
      <c r="K6">
        <v>31.7</v>
      </c>
      <c r="L6" t="s">
        <v>15</v>
      </c>
    </row>
    <row r="7" spans="1:12" x14ac:dyDescent="0.25">
      <c r="A7" s="2">
        <v>250.1</v>
      </c>
      <c r="B7" s="2">
        <v>10</v>
      </c>
      <c r="C7" s="2">
        <v>7635</v>
      </c>
      <c r="D7" s="2">
        <v>2501</v>
      </c>
      <c r="E7" s="2">
        <v>2018</v>
      </c>
      <c r="F7" s="2">
        <v>252.4</v>
      </c>
      <c r="G7" s="2">
        <v>80.69</v>
      </c>
      <c r="H7" s="2">
        <f>Table003__Page_1_3___7[[#This Row],[Input Power '[W']]]-Table003__Page_1_3___7[[#This Row],[Output Power '[W']]]</f>
        <v>483</v>
      </c>
      <c r="I7" t="s">
        <v>19</v>
      </c>
      <c r="J7" t="s">
        <v>11</v>
      </c>
      <c r="K7">
        <v>-35.03</v>
      </c>
      <c r="L7" t="s">
        <v>16</v>
      </c>
    </row>
    <row r="8" spans="1:12" x14ac:dyDescent="0.25">
      <c r="A8" s="2">
        <v>250.1</v>
      </c>
      <c r="B8" s="2">
        <v>11</v>
      </c>
      <c r="C8" s="2">
        <v>7587.5</v>
      </c>
      <c r="D8" s="2">
        <v>2751.1</v>
      </c>
      <c r="E8" s="2">
        <v>2266.9</v>
      </c>
      <c r="F8" s="2">
        <v>285.3</v>
      </c>
      <c r="G8" s="2">
        <v>82.4</v>
      </c>
      <c r="H8" s="2">
        <f>Table003__Page_1_3___7[[#This Row],[Input Power '[W']]]-Table003__Page_1_3___7[[#This Row],[Output Power '[W']]]</f>
        <v>484.19999999999982</v>
      </c>
      <c r="I8" t="s">
        <v>20</v>
      </c>
      <c r="J8" t="s">
        <v>12</v>
      </c>
      <c r="K8">
        <v>36.549999999999997</v>
      </c>
      <c r="L8" t="s">
        <v>17</v>
      </c>
    </row>
    <row r="9" spans="1:12" x14ac:dyDescent="0.25">
      <c r="A9" s="2">
        <v>250.1</v>
      </c>
      <c r="B9" s="2">
        <v>12</v>
      </c>
      <c r="C9" s="2">
        <v>7540.9</v>
      </c>
      <c r="D9" s="2">
        <v>3001.2</v>
      </c>
      <c r="E9" s="2">
        <v>2514.3000000000002</v>
      </c>
      <c r="F9" s="2">
        <v>318.39999999999998</v>
      </c>
      <c r="G9" s="2">
        <v>83.78</v>
      </c>
      <c r="H9" s="2">
        <f>Table003__Page_1_3___7[[#This Row],[Input Power '[W']]]-Table003__Page_1_3___7[[#This Row],[Output Power '[W']]]</f>
        <v>486.89999999999964</v>
      </c>
      <c r="I9" t="s">
        <v>21</v>
      </c>
    </row>
    <row r="10" spans="1:12" x14ac:dyDescent="0.25">
      <c r="A10" s="2">
        <v>250.1</v>
      </c>
      <c r="B10" s="2">
        <v>13</v>
      </c>
      <c r="C10" s="2">
        <v>7495</v>
      </c>
      <c r="D10" s="2">
        <v>3251.3</v>
      </c>
      <c r="E10" s="2">
        <v>2761.2</v>
      </c>
      <c r="F10" s="2">
        <v>351.8</v>
      </c>
      <c r="G10" s="2">
        <v>84.93</v>
      </c>
      <c r="H10" s="2">
        <f>Table003__Page_1_3___7[[#This Row],[Input Power '[W']]]-Table003__Page_1_3___7[[#This Row],[Output Power '[W']]]</f>
        <v>490.10000000000036</v>
      </c>
    </row>
    <row r="11" spans="1:12" x14ac:dyDescent="0.25">
      <c r="A11" s="2">
        <v>250.1</v>
      </c>
      <c r="B11" s="2">
        <v>14</v>
      </c>
      <c r="C11" s="2">
        <v>7449.9</v>
      </c>
      <c r="D11" s="2">
        <v>3501.4</v>
      </c>
      <c r="E11" s="2">
        <v>3006.7</v>
      </c>
      <c r="F11" s="2">
        <v>385.4</v>
      </c>
      <c r="G11" s="2">
        <v>85.87</v>
      </c>
      <c r="H11" s="2">
        <f>Table003__Page_1_3___7[[#This Row],[Input Power '[W']]]-Table003__Page_1_3___7[[#This Row],[Output Power '[W']]]</f>
        <v>494.70000000000027</v>
      </c>
    </row>
    <row r="12" spans="1:12" x14ac:dyDescent="0.25">
      <c r="A12" s="2">
        <v>250</v>
      </c>
      <c r="B12" s="2">
        <v>15</v>
      </c>
      <c r="C12" s="2">
        <v>7405.5</v>
      </c>
      <c r="D12" s="2">
        <v>3750</v>
      </c>
      <c r="E12" s="2">
        <v>3251.7</v>
      </c>
      <c r="F12" s="2">
        <v>419.3</v>
      </c>
      <c r="G12" s="2">
        <v>86.71</v>
      </c>
      <c r="H12" s="2">
        <f>Table003__Page_1_3___7[[#This Row],[Input Power '[W']]]-Table003__Page_1_3___7[[#This Row],[Output Power '[W']]]</f>
        <v>498.30000000000018</v>
      </c>
    </row>
    <row r="13" spans="1:12" x14ac:dyDescent="0.25">
      <c r="A13" s="2">
        <v>250</v>
      </c>
      <c r="B13" s="2">
        <v>16</v>
      </c>
      <c r="C13" s="2">
        <v>7361.9</v>
      </c>
      <c r="D13" s="2">
        <v>4000</v>
      </c>
      <c r="E13" s="2">
        <v>3495.4</v>
      </c>
      <c r="F13" s="2">
        <v>453.4</v>
      </c>
      <c r="G13" s="2">
        <v>87.39</v>
      </c>
      <c r="H13" s="2">
        <f>Table003__Page_1_3___7[[#This Row],[Input Power '[W']]]-Table003__Page_1_3___7[[#This Row],[Output Power '[W']]]</f>
        <v>504.59999999999991</v>
      </c>
    </row>
    <row r="14" spans="1:12" x14ac:dyDescent="0.25">
      <c r="A14" s="2">
        <v>250</v>
      </c>
      <c r="B14" s="2">
        <v>17</v>
      </c>
      <c r="C14" s="2">
        <v>7319.1</v>
      </c>
      <c r="D14" s="2">
        <v>4250</v>
      </c>
      <c r="E14" s="2">
        <v>3738.8</v>
      </c>
      <c r="F14" s="2">
        <v>487.8</v>
      </c>
      <c r="G14" s="2">
        <v>87.97</v>
      </c>
      <c r="H14" s="2">
        <f>Table003__Page_1_3___7[[#This Row],[Input Power '[W']]]-Table003__Page_1_3___7[[#This Row],[Output Power '[W']]]</f>
        <v>511.19999999999982</v>
      </c>
    </row>
    <row r="15" spans="1:12" x14ac:dyDescent="0.25">
      <c r="A15" s="2">
        <v>250</v>
      </c>
      <c r="B15" s="2">
        <v>18</v>
      </c>
      <c r="C15" s="2">
        <v>7276.9</v>
      </c>
      <c r="D15" s="2">
        <v>4500</v>
      </c>
      <c r="E15" s="2">
        <v>3980.9</v>
      </c>
      <c r="F15" s="2">
        <v>522.4</v>
      </c>
      <c r="G15" s="2">
        <v>88.46</v>
      </c>
      <c r="H15" s="2">
        <f>Table003__Page_1_3___7[[#This Row],[Input Power '[W']]]-Table003__Page_1_3___7[[#This Row],[Output Power '[W']]]</f>
        <v>519.09999999999991</v>
      </c>
    </row>
    <row r="16" spans="1:12" x14ac:dyDescent="0.25">
      <c r="A16" s="2">
        <v>250</v>
      </c>
      <c r="B16" s="2">
        <v>19</v>
      </c>
      <c r="C16" s="2">
        <v>7235.5</v>
      </c>
      <c r="D16" s="2">
        <v>4750</v>
      </c>
      <c r="E16" s="2">
        <v>4222.7</v>
      </c>
      <c r="F16" s="2">
        <v>557.29999999999995</v>
      </c>
      <c r="G16" s="2">
        <v>88.9</v>
      </c>
      <c r="H16" s="2">
        <f>Table003__Page_1_3___7[[#This Row],[Input Power '[W']]]-Table003__Page_1_3___7[[#This Row],[Output Power '[W']]]</f>
        <v>527.30000000000018</v>
      </c>
    </row>
    <row r="17" spans="1:8" x14ac:dyDescent="0.25">
      <c r="A17" s="2">
        <v>250</v>
      </c>
      <c r="B17" s="2">
        <v>20</v>
      </c>
      <c r="C17" s="2">
        <v>7194.8</v>
      </c>
      <c r="D17" s="2">
        <v>5000</v>
      </c>
      <c r="E17" s="2">
        <v>4463.3999999999996</v>
      </c>
      <c r="F17" s="2">
        <v>592.4</v>
      </c>
      <c r="G17" s="2">
        <v>89.27</v>
      </c>
      <c r="H17" s="2">
        <f>Table003__Page_1_3___7[[#This Row],[Input Power '[W']]]-Table003__Page_1_3___7[[#This Row],[Output Power '[W']]]</f>
        <v>536.60000000000036</v>
      </c>
    </row>
    <row r="18" spans="1:8" x14ac:dyDescent="0.25">
      <c r="A18" s="2">
        <v>250</v>
      </c>
      <c r="B18" s="2">
        <v>21</v>
      </c>
      <c r="C18" s="2">
        <v>7154.8</v>
      </c>
      <c r="D18" s="2">
        <v>5250</v>
      </c>
      <c r="E18" s="2">
        <v>4703</v>
      </c>
      <c r="F18" s="2">
        <v>627.70000000000005</v>
      </c>
      <c r="G18" s="2">
        <v>89.58</v>
      </c>
      <c r="H18" s="2">
        <f>Table003__Page_1_3___7[[#This Row],[Input Power '[W']]]-Table003__Page_1_3___7[[#This Row],[Output Power '[W']]]</f>
        <v>547</v>
      </c>
    </row>
    <row r="19" spans="1:8" x14ac:dyDescent="0.25">
      <c r="A19" s="2">
        <v>250</v>
      </c>
      <c r="B19" s="2">
        <v>22</v>
      </c>
      <c r="C19" s="2">
        <v>7115.4</v>
      </c>
      <c r="D19" s="2">
        <v>5500</v>
      </c>
      <c r="E19" s="2">
        <v>4941.7</v>
      </c>
      <c r="F19" s="2">
        <v>663.2</v>
      </c>
      <c r="G19" s="2">
        <v>89.85</v>
      </c>
      <c r="H19" s="2">
        <f>Table003__Page_1_3___7[[#This Row],[Input Power '[W']]]-Table003__Page_1_3___7[[#This Row],[Output Power '[W']]]</f>
        <v>558.30000000000018</v>
      </c>
    </row>
    <row r="20" spans="1:8" x14ac:dyDescent="0.25">
      <c r="A20" s="2">
        <v>250</v>
      </c>
      <c r="B20" s="2">
        <v>23</v>
      </c>
      <c r="C20" s="2">
        <v>7076.8</v>
      </c>
      <c r="D20" s="2">
        <v>5750</v>
      </c>
      <c r="E20" s="2">
        <v>5179.3999999999996</v>
      </c>
      <c r="F20" s="2">
        <v>698.9</v>
      </c>
      <c r="G20" s="2">
        <v>90.08</v>
      </c>
      <c r="H20" s="2">
        <f>Table003__Page_1_3___7[[#This Row],[Input Power '[W']]]-Table003__Page_1_3___7[[#This Row],[Output Power '[W']]]</f>
        <v>570.60000000000036</v>
      </c>
    </row>
    <row r="21" spans="1:8" x14ac:dyDescent="0.25">
      <c r="A21" s="2">
        <v>250</v>
      </c>
      <c r="B21" s="2">
        <v>24</v>
      </c>
      <c r="C21" s="2">
        <v>7038.8</v>
      </c>
      <c r="D21" s="2">
        <v>6000</v>
      </c>
      <c r="E21" s="2">
        <v>5416.2</v>
      </c>
      <c r="F21" s="2">
        <v>734.8</v>
      </c>
      <c r="G21" s="2">
        <v>90.27</v>
      </c>
      <c r="H21" s="2">
        <f>Table003__Page_1_3___7[[#This Row],[Input Power '[W']]]-Table003__Page_1_3___7[[#This Row],[Output Power '[W']]]</f>
        <v>583.80000000000018</v>
      </c>
    </row>
    <row r="22" spans="1:8" x14ac:dyDescent="0.25">
      <c r="A22" s="2">
        <v>250</v>
      </c>
      <c r="B22" s="2">
        <v>25</v>
      </c>
      <c r="C22" s="2">
        <v>7001.5</v>
      </c>
      <c r="D22" s="2">
        <v>6250</v>
      </c>
      <c r="E22" s="2">
        <v>5652.2</v>
      </c>
      <c r="F22" s="2">
        <v>770.9</v>
      </c>
      <c r="G22" s="2">
        <v>90.44</v>
      </c>
      <c r="H22" s="2">
        <f>Table003__Page_1_3___7[[#This Row],[Input Power '[W']]]-Table003__Page_1_3___7[[#This Row],[Output Power '[W']]]</f>
        <v>597.80000000000018</v>
      </c>
    </row>
    <row r="23" spans="1:8" x14ac:dyDescent="0.25">
      <c r="A23" s="2">
        <v>250</v>
      </c>
      <c r="B23" s="2">
        <v>26</v>
      </c>
      <c r="C23" s="2">
        <v>6964.8</v>
      </c>
      <c r="D23" s="2">
        <v>6500</v>
      </c>
      <c r="E23" s="2">
        <v>5887.3</v>
      </c>
      <c r="F23" s="2">
        <v>807.2</v>
      </c>
      <c r="G23" s="2">
        <v>90.57</v>
      </c>
      <c r="H23" s="2">
        <f>Table003__Page_1_3___7[[#This Row],[Input Power '[W']]]-Table003__Page_1_3___7[[#This Row],[Output Power '[W']]]</f>
        <v>612.69999999999982</v>
      </c>
    </row>
    <row r="24" spans="1:8" x14ac:dyDescent="0.25">
      <c r="A24" s="2">
        <v>250</v>
      </c>
      <c r="B24" s="2">
        <v>27</v>
      </c>
      <c r="C24" s="2">
        <v>6928.8</v>
      </c>
      <c r="D24" s="2">
        <v>6750</v>
      </c>
      <c r="E24" s="2">
        <v>6121</v>
      </c>
      <c r="F24" s="2">
        <v>843.6</v>
      </c>
      <c r="G24" s="2">
        <v>90.68</v>
      </c>
      <c r="H24" s="2">
        <f>Table003__Page_1_3___7[[#This Row],[Input Power '[W']]]-Table003__Page_1_3___7[[#This Row],[Output Power '[W']]]</f>
        <v>629</v>
      </c>
    </row>
    <row r="25" spans="1:8" x14ac:dyDescent="0.25">
      <c r="A25" s="2">
        <v>250</v>
      </c>
      <c r="B25" s="2">
        <v>28</v>
      </c>
      <c r="C25" s="2">
        <v>6893.4</v>
      </c>
      <c r="D25" s="2">
        <v>7000</v>
      </c>
      <c r="E25" s="2">
        <v>6354.7</v>
      </c>
      <c r="F25" s="2">
        <v>880.3</v>
      </c>
      <c r="G25" s="2">
        <v>90.78</v>
      </c>
      <c r="H25" s="2">
        <f>Table003__Page_1_3___7[[#This Row],[Input Power '[W']]]-Table003__Page_1_3___7[[#This Row],[Output Power '[W']]]</f>
        <v>645.30000000000018</v>
      </c>
    </row>
    <row r="26" spans="1:8" x14ac:dyDescent="0.25">
      <c r="A26" s="2">
        <v>250</v>
      </c>
      <c r="B26" s="2">
        <v>29</v>
      </c>
      <c r="C26" s="2">
        <v>6858.6</v>
      </c>
      <c r="D26" s="2">
        <v>7250</v>
      </c>
      <c r="E26" s="2">
        <v>6586.9</v>
      </c>
      <c r="F26" s="2">
        <v>917.1</v>
      </c>
      <c r="G26" s="2">
        <v>90.85</v>
      </c>
      <c r="H26" s="2">
        <f>Table003__Page_1_3___7[[#This Row],[Input Power '[W']]]-Table003__Page_1_3___7[[#This Row],[Output Power '[W']]]</f>
        <v>663.10000000000036</v>
      </c>
    </row>
    <row r="27" spans="1:8" x14ac:dyDescent="0.25">
      <c r="A27" s="2">
        <v>250</v>
      </c>
      <c r="B27" s="2">
        <v>30</v>
      </c>
      <c r="C27" s="2">
        <v>6824.5</v>
      </c>
      <c r="D27" s="2">
        <v>7500</v>
      </c>
      <c r="E27" s="2">
        <v>6818.6</v>
      </c>
      <c r="F27" s="2">
        <v>954.1</v>
      </c>
      <c r="G27" s="2">
        <v>90.91</v>
      </c>
      <c r="H27" s="2">
        <f>Table003__Page_1_3___7[[#This Row],[Input Power '[W']]]-Table003__Page_1_3___7[[#This Row],[Output Power '[W']]]</f>
        <v>681.39999999999964</v>
      </c>
    </row>
    <row r="28" spans="1:8" x14ac:dyDescent="0.25">
      <c r="A28" s="2">
        <v>250</v>
      </c>
      <c r="B28" s="2">
        <v>32</v>
      </c>
      <c r="C28" s="2">
        <v>6758</v>
      </c>
      <c r="D28" s="2">
        <v>8000</v>
      </c>
      <c r="E28" s="2">
        <v>7278.7</v>
      </c>
      <c r="F28" s="2">
        <v>1028.5</v>
      </c>
      <c r="G28" s="2">
        <v>90.98</v>
      </c>
      <c r="H28" s="2">
        <f>Table003__Page_1_3___7[[#This Row],[Input Power '[W']]]-Table003__Page_1_3___7[[#This Row],[Output Power '[W']]]</f>
        <v>721.30000000000018</v>
      </c>
    </row>
    <row r="29" spans="1:8" x14ac:dyDescent="0.25">
      <c r="A29" s="2">
        <v>250</v>
      </c>
      <c r="B29" s="2">
        <v>33</v>
      </c>
      <c r="C29" s="2">
        <v>6725.6</v>
      </c>
      <c r="D29" s="2">
        <v>8250</v>
      </c>
      <c r="E29" s="2">
        <v>7507.9</v>
      </c>
      <c r="F29" s="2">
        <v>1066</v>
      </c>
      <c r="G29" s="2">
        <v>91</v>
      </c>
      <c r="H29" s="2">
        <f>Table003__Page_1_3___7[[#This Row],[Input Power '[W']]]-Table003__Page_1_3___7[[#This Row],[Output Power '[W']]]</f>
        <v>742.10000000000036</v>
      </c>
    </row>
    <row r="30" spans="1:8" x14ac:dyDescent="0.25">
      <c r="A30" s="2">
        <v>250</v>
      </c>
      <c r="B30" s="2">
        <v>34</v>
      </c>
      <c r="C30" s="2">
        <v>6693.8</v>
      </c>
      <c r="D30" s="2">
        <v>8500</v>
      </c>
      <c r="E30" s="2">
        <v>7735.9</v>
      </c>
      <c r="F30" s="2">
        <v>1103.5999999999999</v>
      </c>
      <c r="G30" s="2">
        <v>91.01</v>
      </c>
      <c r="H30" s="2">
        <f>Table003__Page_1_3___7[[#This Row],[Input Power '[W']]]-Table003__Page_1_3___7[[#This Row],[Output Power '[W']]]</f>
        <v>764.10000000000036</v>
      </c>
    </row>
    <row r="31" spans="1:8" x14ac:dyDescent="0.25">
      <c r="A31" s="2">
        <v>250</v>
      </c>
      <c r="B31" s="2">
        <v>35</v>
      </c>
      <c r="C31" s="2">
        <v>6662.6</v>
      </c>
      <c r="D31" s="2">
        <v>8750</v>
      </c>
      <c r="E31" s="2">
        <v>7962.9</v>
      </c>
      <c r="F31" s="2">
        <v>1141.3</v>
      </c>
      <c r="G31" s="2">
        <v>91</v>
      </c>
      <c r="H31" s="2">
        <f>Table003__Page_1_3___7[[#This Row],[Input Power '[W']]]-Table003__Page_1_3___7[[#This Row],[Output Power '[W']]]</f>
        <v>787.10000000000036</v>
      </c>
    </row>
    <row r="32" spans="1:8" x14ac:dyDescent="0.25">
      <c r="A32" s="2">
        <v>249.9</v>
      </c>
      <c r="B32" s="2">
        <v>36</v>
      </c>
      <c r="C32" s="2">
        <v>6631.9</v>
      </c>
      <c r="D32" s="2">
        <v>8996.4</v>
      </c>
      <c r="E32" s="2">
        <v>8188.7</v>
      </c>
      <c r="F32" s="2">
        <v>1179.0999999999999</v>
      </c>
      <c r="G32" s="2">
        <v>91.02</v>
      </c>
      <c r="H32" s="2">
        <f>Table003__Page_1_3___7[[#This Row],[Input Power '[W']]]-Table003__Page_1_3___7[[#This Row],[Output Power '[W']]]</f>
        <v>807.69999999999982</v>
      </c>
    </row>
    <row r="33" spans="1:8" x14ac:dyDescent="0.25">
      <c r="A33" s="2">
        <v>249.9</v>
      </c>
      <c r="B33" s="2">
        <v>37</v>
      </c>
      <c r="C33" s="2">
        <v>6601.8</v>
      </c>
      <c r="D33" s="2">
        <v>9246.2999999999993</v>
      </c>
      <c r="E33" s="2">
        <v>8414.2999999999993</v>
      </c>
      <c r="F33" s="2">
        <v>1217.0999999999999</v>
      </c>
      <c r="G33" s="2">
        <v>91</v>
      </c>
      <c r="H33" s="2">
        <f>Table003__Page_1_3___7[[#This Row],[Input Power '[W']]]-Table003__Page_1_3___7[[#This Row],[Output Power '[W']]]</f>
        <v>832</v>
      </c>
    </row>
    <row r="34" spans="1:8" x14ac:dyDescent="0.25">
      <c r="A34" s="2">
        <v>249.9</v>
      </c>
      <c r="B34" s="2">
        <v>38</v>
      </c>
      <c r="C34" s="2">
        <v>6572.2</v>
      </c>
      <c r="D34" s="2">
        <v>9496.2000000000007</v>
      </c>
      <c r="E34" s="2">
        <v>8638.7999999999993</v>
      </c>
      <c r="F34" s="2">
        <v>1255.2</v>
      </c>
      <c r="G34" s="2">
        <v>90.97</v>
      </c>
      <c r="H34" s="2">
        <f>Table003__Page_1_3___7[[#This Row],[Input Power '[W']]]-Table003__Page_1_3___7[[#This Row],[Output Power '[W']]]</f>
        <v>857.40000000000146</v>
      </c>
    </row>
    <row r="35" spans="1:8" x14ac:dyDescent="0.25">
      <c r="A35" s="2">
        <v>249.9</v>
      </c>
      <c r="B35" s="2">
        <v>39</v>
      </c>
      <c r="C35" s="2">
        <v>6543.2</v>
      </c>
      <c r="D35" s="2">
        <v>9746.1</v>
      </c>
      <c r="E35" s="2">
        <v>8862.4</v>
      </c>
      <c r="F35" s="2">
        <v>1293.4000000000001</v>
      </c>
      <c r="G35" s="2">
        <v>90.93</v>
      </c>
      <c r="H35" s="2">
        <f>Table003__Page_1_3___7[[#This Row],[Input Power '[W']]]-Table003__Page_1_3___7[[#This Row],[Output Power '[W']]]</f>
        <v>883.70000000000073</v>
      </c>
    </row>
    <row r="36" spans="1:8" x14ac:dyDescent="0.25">
      <c r="A36" s="2">
        <v>249.9</v>
      </c>
      <c r="B36" s="2">
        <v>40</v>
      </c>
      <c r="C36" s="2">
        <v>6514.7</v>
      </c>
      <c r="D36" s="2">
        <v>9996</v>
      </c>
      <c r="E36" s="2">
        <v>9085.1</v>
      </c>
      <c r="F36" s="2">
        <v>1331.7</v>
      </c>
      <c r="G36" s="2">
        <v>90.89</v>
      </c>
      <c r="H36" s="2">
        <f>Table003__Page_1_3___7[[#This Row],[Input Power '[W']]]-Table003__Page_1_3___7[[#This Row],[Output Power '[W']]]</f>
        <v>910.89999999999964</v>
      </c>
    </row>
    <row r="37" spans="1:8" x14ac:dyDescent="0.25">
      <c r="A37" s="2">
        <v>249.9</v>
      </c>
      <c r="B37" s="2">
        <v>41</v>
      </c>
      <c r="C37" s="2">
        <v>6486.7</v>
      </c>
      <c r="D37" s="2">
        <v>10245.9</v>
      </c>
      <c r="E37" s="2">
        <v>9306.9</v>
      </c>
      <c r="F37" s="2">
        <v>1370.1</v>
      </c>
      <c r="G37" s="2">
        <v>90.84</v>
      </c>
      <c r="H37" s="2">
        <f>Table003__Page_1_3___7[[#This Row],[Input Power '[W']]]-Table003__Page_1_3___7[[#This Row],[Output Power '[W']]]</f>
        <v>939</v>
      </c>
    </row>
    <row r="38" spans="1:8" x14ac:dyDescent="0.25">
      <c r="A38" s="2">
        <v>249.9</v>
      </c>
      <c r="B38" s="2">
        <v>42</v>
      </c>
      <c r="C38" s="2">
        <v>6459.1</v>
      </c>
      <c r="D38" s="2">
        <v>10495.8</v>
      </c>
      <c r="E38" s="2">
        <v>9527.7000000000007</v>
      </c>
      <c r="F38" s="2">
        <v>1408.6</v>
      </c>
      <c r="G38" s="2">
        <v>90.78</v>
      </c>
      <c r="H38" s="2">
        <f>Table003__Page_1_3___7[[#This Row],[Input Power '[W']]]-Table003__Page_1_3___7[[#This Row],[Output Power '[W']]]</f>
        <v>968.09999999999854</v>
      </c>
    </row>
    <row r="39" spans="1:8" x14ac:dyDescent="0.25">
      <c r="A39" s="2">
        <v>249.9</v>
      </c>
      <c r="B39" s="2">
        <v>43</v>
      </c>
      <c r="C39" s="2">
        <v>6432.1</v>
      </c>
      <c r="D39" s="2">
        <v>10745.7</v>
      </c>
      <c r="E39" s="2">
        <v>9747.9</v>
      </c>
      <c r="F39" s="2">
        <v>1447.2</v>
      </c>
      <c r="G39" s="2">
        <v>90.71</v>
      </c>
      <c r="H39" s="2">
        <f>Table003__Page_1_3___7[[#This Row],[Input Power '[W']]]-Table003__Page_1_3___7[[#This Row],[Output Power '[W']]]</f>
        <v>997.80000000000109</v>
      </c>
    </row>
    <row r="40" spans="1:8" x14ac:dyDescent="0.25">
      <c r="A40" s="2">
        <v>249.9</v>
      </c>
      <c r="B40" s="2">
        <v>44</v>
      </c>
      <c r="C40" s="2">
        <v>6405.6</v>
      </c>
      <c r="D40" s="2">
        <v>10995.6</v>
      </c>
      <c r="E40" s="2">
        <v>9967.2999999999993</v>
      </c>
      <c r="F40" s="2">
        <v>1485.9</v>
      </c>
      <c r="G40" s="2">
        <v>90.65</v>
      </c>
      <c r="H40" s="2">
        <f>Table003__Page_1_3___7[[#This Row],[Input Power '[W']]]-Table003__Page_1_3___7[[#This Row],[Output Power '[W']]]</f>
        <v>1028.3000000000011</v>
      </c>
    </row>
    <row r="41" spans="1:8" x14ac:dyDescent="0.25">
      <c r="A41" s="2">
        <v>249.9</v>
      </c>
      <c r="B41" s="2">
        <v>45</v>
      </c>
      <c r="C41" s="2">
        <v>6379.5</v>
      </c>
      <c r="D41" s="2">
        <v>11245.5</v>
      </c>
      <c r="E41" s="2">
        <v>10185.200000000001</v>
      </c>
      <c r="F41" s="2">
        <v>1524.6</v>
      </c>
      <c r="G41" s="2">
        <v>90.57</v>
      </c>
      <c r="H41" s="2">
        <f>Table003__Page_1_3___7[[#This Row],[Input Power '[W']]]-Table003__Page_1_3___7[[#This Row],[Output Power '[W']]]</f>
        <v>1060.2999999999993</v>
      </c>
    </row>
    <row r="42" spans="1:8" x14ac:dyDescent="0.25">
      <c r="A42" s="2">
        <v>249.9</v>
      </c>
      <c r="B42" s="2">
        <v>46</v>
      </c>
      <c r="C42" s="2">
        <v>6353.9</v>
      </c>
      <c r="D42" s="2">
        <v>11495.4</v>
      </c>
      <c r="E42" s="2">
        <v>10402.5</v>
      </c>
      <c r="F42" s="2">
        <v>1563.4</v>
      </c>
      <c r="G42" s="2">
        <v>90.49</v>
      </c>
      <c r="H42" s="2">
        <f>Table003__Page_1_3___7[[#This Row],[Input Power '[W']]]-Table003__Page_1_3___7[[#This Row],[Output Power '[W']]]</f>
        <v>1092.8999999999996</v>
      </c>
    </row>
    <row r="43" spans="1:8" x14ac:dyDescent="0.25">
      <c r="A43" s="2">
        <v>249.9</v>
      </c>
      <c r="B43" s="2">
        <v>47</v>
      </c>
      <c r="C43" s="2">
        <v>6328.8</v>
      </c>
      <c r="D43" s="2">
        <v>11745.3</v>
      </c>
      <c r="E43" s="2">
        <v>10619.2</v>
      </c>
      <c r="F43" s="2">
        <v>1602.3</v>
      </c>
      <c r="G43" s="2">
        <v>90.41</v>
      </c>
      <c r="H43" s="2">
        <f>Table003__Page_1_3___7[[#This Row],[Input Power '[W']]]-Table003__Page_1_3___7[[#This Row],[Output Power '[W']]]</f>
        <v>1126.0999999999985</v>
      </c>
    </row>
    <row r="44" spans="1:8" x14ac:dyDescent="0.25">
      <c r="A44" s="2">
        <v>249.9</v>
      </c>
      <c r="B44" s="2">
        <v>48</v>
      </c>
      <c r="C44" s="2">
        <v>6304.1</v>
      </c>
      <c r="D44" s="2">
        <v>11995.2</v>
      </c>
      <c r="E44" s="2">
        <v>10834.6</v>
      </c>
      <c r="F44" s="2">
        <v>1641.2</v>
      </c>
      <c r="G44" s="2">
        <v>90.32</v>
      </c>
      <c r="H44" s="2">
        <f>Table003__Page_1_3___7[[#This Row],[Input Power '[W']]]-Table003__Page_1_3___7[[#This Row],[Output Power '[W']]]</f>
        <v>1160.6000000000004</v>
      </c>
    </row>
    <row r="45" spans="1:8" x14ac:dyDescent="0.25">
      <c r="A45" s="2">
        <v>249.9</v>
      </c>
      <c r="B45" s="2">
        <v>49</v>
      </c>
      <c r="C45" s="2">
        <v>6279.8</v>
      </c>
      <c r="D45" s="2">
        <v>12245.1</v>
      </c>
      <c r="E45" s="2">
        <v>11049.3</v>
      </c>
      <c r="F45" s="2">
        <v>1680.2</v>
      </c>
      <c r="G45" s="2">
        <v>90.23</v>
      </c>
      <c r="H45" s="2">
        <f>Table003__Page_1_3___7[[#This Row],[Input Power '[W']]]-Table003__Page_1_3___7[[#This Row],[Output Power '[W']]]</f>
        <v>1195.8000000000011</v>
      </c>
    </row>
    <row r="46" spans="1:8" x14ac:dyDescent="0.25">
      <c r="A46" s="2">
        <v>249.9</v>
      </c>
      <c r="B46" s="2">
        <v>50</v>
      </c>
      <c r="C46" s="2">
        <v>6256</v>
      </c>
      <c r="D46" s="2">
        <v>12495</v>
      </c>
      <c r="E46" s="2">
        <v>11262.9</v>
      </c>
      <c r="F46" s="2">
        <v>1719.2</v>
      </c>
      <c r="G46" s="2">
        <v>90.14</v>
      </c>
      <c r="H46" s="2">
        <f>Table003__Page_1_3___7[[#This Row],[Input Power '[W']]]-Table003__Page_1_3___7[[#This Row],[Output Power '[W']]]</f>
        <v>1232.1000000000004</v>
      </c>
    </row>
    <row r="47" spans="1:8" x14ac:dyDescent="0.25">
      <c r="A47" s="2">
        <v>249.9</v>
      </c>
      <c r="B47" s="2">
        <v>51</v>
      </c>
      <c r="C47" s="2">
        <v>6232.6</v>
      </c>
      <c r="D47" s="2">
        <v>12744.9</v>
      </c>
      <c r="E47" s="2">
        <v>11476</v>
      </c>
      <c r="F47" s="2">
        <v>1758.3</v>
      </c>
      <c r="G47" s="2">
        <v>90.04</v>
      </c>
      <c r="H47" s="2">
        <f>Table003__Page_1_3___7[[#This Row],[Input Power '[W']]]-Table003__Page_1_3___7[[#This Row],[Output Power '[W']]]</f>
        <v>1268.8999999999996</v>
      </c>
    </row>
    <row r="48" spans="1:8" x14ac:dyDescent="0.25">
      <c r="A48" s="2">
        <v>249.9</v>
      </c>
      <c r="B48" s="2">
        <v>52</v>
      </c>
      <c r="C48" s="2">
        <v>6209.6</v>
      </c>
      <c r="D48" s="2">
        <v>12994.8</v>
      </c>
      <c r="E48" s="2">
        <v>11687.9</v>
      </c>
      <c r="F48" s="2">
        <v>1797.4</v>
      </c>
      <c r="G48" s="2">
        <v>89.94</v>
      </c>
      <c r="H48" s="2">
        <f>Table003__Page_1_3___7[[#This Row],[Input Power '[W']]]-Table003__Page_1_3___7[[#This Row],[Output Power '[W']]]</f>
        <v>1306.8999999999996</v>
      </c>
    </row>
    <row r="49" spans="1:8" x14ac:dyDescent="0.25">
      <c r="A49" s="2">
        <v>249.9</v>
      </c>
      <c r="B49" s="2">
        <v>53</v>
      </c>
      <c r="C49" s="2">
        <v>6186.9</v>
      </c>
      <c r="D49" s="2">
        <v>13244.7</v>
      </c>
      <c r="E49" s="2">
        <v>11898.5</v>
      </c>
      <c r="F49" s="2">
        <v>1836.5</v>
      </c>
      <c r="G49" s="2">
        <v>89.84</v>
      </c>
      <c r="H49" s="2">
        <f>Table003__Page_1_3___7[[#This Row],[Input Power '[W']]]-Table003__Page_1_3___7[[#This Row],[Output Power '[W']]]</f>
        <v>1346.2000000000007</v>
      </c>
    </row>
    <row r="50" spans="1:8" x14ac:dyDescent="0.25">
      <c r="A50" s="2">
        <v>249.9</v>
      </c>
      <c r="B50" s="2">
        <v>54</v>
      </c>
      <c r="C50" s="2">
        <v>6164.7</v>
      </c>
      <c r="D50" s="2">
        <v>13494.6</v>
      </c>
      <c r="E50" s="2">
        <v>12108.9</v>
      </c>
      <c r="F50" s="2">
        <v>1875.7</v>
      </c>
      <c r="G50" s="2">
        <v>89.73</v>
      </c>
      <c r="H50" s="2">
        <f>Table003__Page_1_3___7[[#This Row],[Input Power '[W']]]-Table003__Page_1_3___7[[#This Row],[Output Power '[W']]]</f>
        <v>1385.7000000000007</v>
      </c>
    </row>
    <row r="51" spans="1:8" x14ac:dyDescent="0.25">
      <c r="A51" s="2">
        <v>249.9</v>
      </c>
      <c r="B51" s="2">
        <v>55</v>
      </c>
      <c r="C51" s="2">
        <v>6142.9</v>
      </c>
      <c r="D51" s="2">
        <v>13744.5</v>
      </c>
      <c r="E51" s="2">
        <v>12318.2</v>
      </c>
      <c r="F51" s="2">
        <v>1914.9</v>
      </c>
      <c r="G51" s="2">
        <v>89.62</v>
      </c>
      <c r="H51" s="2">
        <f>Table003__Page_1_3___7[[#This Row],[Input Power '[W']]]-Table003__Page_1_3___7[[#This Row],[Output Power '[W']]]</f>
        <v>1426.2999999999993</v>
      </c>
    </row>
    <row r="52" spans="1:8" x14ac:dyDescent="0.25">
      <c r="A52" s="2">
        <v>249.9</v>
      </c>
      <c r="B52" s="2">
        <v>56</v>
      </c>
      <c r="C52" s="2">
        <v>6121.4</v>
      </c>
      <c r="D52" s="2">
        <v>13994.4</v>
      </c>
      <c r="E52" s="2">
        <v>12526.4</v>
      </c>
      <c r="F52" s="2">
        <v>1954.1</v>
      </c>
      <c r="G52" s="2">
        <v>89.51</v>
      </c>
      <c r="H52" s="2">
        <f>Table003__Page_1_3___7[[#This Row],[Input Power '[W']]]-Table003__Page_1_3___7[[#This Row],[Output Power '[W']]]</f>
        <v>1468</v>
      </c>
    </row>
    <row r="53" spans="1:8" x14ac:dyDescent="0.25">
      <c r="A53" s="2">
        <v>249.8</v>
      </c>
      <c r="B53" s="2">
        <v>57</v>
      </c>
      <c r="C53" s="2">
        <v>6100.3</v>
      </c>
      <c r="D53" s="2">
        <v>14238.6</v>
      </c>
      <c r="E53" s="2">
        <v>12733</v>
      </c>
      <c r="F53" s="2">
        <v>1993.2</v>
      </c>
      <c r="G53" s="2">
        <v>89.43</v>
      </c>
      <c r="H53" s="2">
        <f>Table003__Page_1_3___7[[#This Row],[Input Power '[W']]]-Table003__Page_1_3___7[[#This Row],[Output Power '[W']]]</f>
        <v>1505.6000000000004</v>
      </c>
    </row>
    <row r="54" spans="1:8" x14ac:dyDescent="0.25">
      <c r="A54" s="2">
        <v>249.8</v>
      </c>
      <c r="B54" s="2">
        <v>58</v>
      </c>
      <c r="C54" s="2">
        <v>6079.5</v>
      </c>
      <c r="D54" s="2">
        <v>14488.4</v>
      </c>
      <c r="E54" s="2">
        <v>12939.1</v>
      </c>
      <c r="F54" s="2">
        <v>2032.4</v>
      </c>
      <c r="G54" s="2">
        <v>89.31</v>
      </c>
      <c r="H54" s="2">
        <f>Table003__Page_1_3___7[[#This Row],[Input Power '[W']]]-Table003__Page_1_3___7[[#This Row],[Output Power '[W']]]</f>
        <v>1549.2999999999993</v>
      </c>
    </row>
    <row r="55" spans="1:8" x14ac:dyDescent="0.25">
      <c r="A55" s="2">
        <v>249.8</v>
      </c>
      <c r="B55" s="2">
        <v>59</v>
      </c>
      <c r="C55" s="2">
        <v>6059.1</v>
      </c>
      <c r="D55" s="2">
        <v>14738.2</v>
      </c>
      <c r="E55" s="2">
        <v>13144.5</v>
      </c>
      <c r="F55" s="2">
        <v>2071.6</v>
      </c>
      <c r="G55" s="2">
        <v>89.19</v>
      </c>
      <c r="H55" s="2">
        <f>Table003__Page_1_3___7[[#This Row],[Input Power '[W']]]-Table003__Page_1_3___7[[#This Row],[Output Power '[W']]]</f>
        <v>1593.7000000000007</v>
      </c>
    </row>
    <row r="56" spans="1:8" x14ac:dyDescent="0.25">
      <c r="A56" s="2">
        <v>249.8</v>
      </c>
      <c r="B56" s="2">
        <v>60</v>
      </c>
      <c r="C56" s="2">
        <v>6039</v>
      </c>
      <c r="D56" s="2">
        <v>14988</v>
      </c>
      <c r="E56" s="2">
        <v>13348.8</v>
      </c>
      <c r="F56" s="2">
        <v>2110.8000000000002</v>
      </c>
      <c r="G56" s="2">
        <v>89.06</v>
      </c>
      <c r="H56" s="2">
        <f>Table003__Page_1_3___7[[#This Row],[Input Power '[W']]]-Table003__Page_1_3___7[[#This Row],[Output Power '[W']]]</f>
        <v>1639.2000000000007</v>
      </c>
    </row>
    <row r="57" spans="1:8" x14ac:dyDescent="0.25">
      <c r="A57" s="2">
        <v>249.8</v>
      </c>
      <c r="B57" s="2">
        <v>61</v>
      </c>
      <c r="C57" s="2">
        <v>6019.3</v>
      </c>
      <c r="D57" s="2">
        <v>15237.8</v>
      </c>
      <c r="E57" s="2">
        <v>13551.7</v>
      </c>
      <c r="F57" s="2">
        <v>2149.9</v>
      </c>
      <c r="G57" s="2">
        <v>88.93</v>
      </c>
      <c r="H57" s="2">
        <f>Table003__Page_1_3___7[[#This Row],[Input Power '[W']]]-Table003__Page_1_3___7[[#This Row],[Output Power '[W']]]</f>
        <v>1686.0999999999985</v>
      </c>
    </row>
    <row r="58" spans="1:8" x14ac:dyDescent="0.25">
      <c r="A58" s="2">
        <v>249.8</v>
      </c>
      <c r="B58" s="2">
        <v>62</v>
      </c>
      <c r="C58" s="2">
        <v>5999.8</v>
      </c>
      <c r="D58" s="2">
        <v>15487.6</v>
      </c>
      <c r="E58" s="2">
        <v>13753.4</v>
      </c>
      <c r="F58" s="2">
        <v>2189</v>
      </c>
      <c r="G58" s="2">
        <v>88.8</v>
      </c>
      <c r="H58" s="2">
        <f>Table003__Page_1_3___7[[#This Row],[Input Power '[W']]]-Table003__Page_1_3___7[[#This Row],[Output Power '[W']]]</f>
        <v>1734.2000000000007</v>
      </c>
    </row>
    <row r="59" spans="1:8" x14ac:dyDescent="0.25">
      <c r="A59" s="2">
        <v>249.8</v>
      </c>
      <c r="B59" s="2">
        <v>63</v>
      </c>
      <c r="C59" s="2">
        <v>5980.7</v>
      </c>
      <c r="D59" s="2">
        <v>15737.4</v>
      </c>
      <c r="E59" s="2">
        <v>13954.5</v>
      </c>
      <c r="F59" s="2">
        <v>2228.1</v>
      </c>
      <c r="G59" s="2">
        <v>88.67</v>
      </c>
      <c r="H59" s="2">
        <f>Table003__Page_1_3___7[[#This Row],[Input Power '[W']]]-Table003__Page_1_3___7[[#This Row],[Output Power '[W']]]</f>
        <v>1782.8999999999996</v>
      </c>
    </row>
    <row r="60" spans="1:8" x14ac:dyDescent="0.25">
      <c r="A60" s="2">
        <v>249.8</v>
      </c>
      <c r="B60" s="2">
        <v>64</v>
      </c>
      <c r="C60" s="2">
        <v>5961.8</v>
      </c>
      <c r="D60" s="2">
        <v>15987.2</v>
      </c>
      <c r="E60" s="2">
        <v>14154.5</v>
      </c>
      <c r="F60" s="2">
        <v>2267.1999999999998</v>
      </c>
      <c r="G60" s="2">
        <v>88.54</v>
      </c>
      <c r="H60" s="2">
        <f>Table003__Page_1_3___7[[#This Row],[Input Power '[W']]]-Table003__Page_1_3___7[[#This Row],[Output Power '[W']]]</f>
        <v>1832.7000000000007</v>
      </c>
    </row>
    <row r="61" spans="1:8" x14ac:dyDescent="0.25">
      <c r="A61" s="2">
        <v>249.8</v>
      </c>
      <c r="B61" s="2">
        <v>65</v>
      </c>
      <c r="C61" s="2">
        <v>5943.3</v>
      </c>
      <c r="D61" s="2">
        <v>16237</v>
      </c>
      <c r="E61" s="2">
        <v>14353.3</v>
      </c>
      <c r="F61" s="2">
        <v>2306.1999999999998</v>
      </c>
      <c r="G61" s="2">
        <v>88.4</v>
      </c>
      <c r="H61" s="2">
        <f>Table003__Page_1_3___7[[#This Row],[Input Power '[W']]]-Table003__Page_1_3___7[[#This Row],[Output Power '[W']]]</f>
        <v>1883.7000000000007</v>
      </c>
    </row>
    <row r="62" spans="1:8" x14ac:dyDescent="0.25">
      <c r="A62" s="2">
        <v>249.8</v>
      </c>
      <c r="B62" s="2">
        <v>66</v>
      </c>
      <c r="C62" s="2">
        <v>5925</v>
      </c>
      <c r="D62" s="2">
        <v>16486.8</v>
      </c>
      <c r="E62" s="2">
        <v>14550.5</v>
      </c>
      <c r="F62" s="2">
        <v>2345.1</v>
      </c>
      <c r="G62" s="2">
        <v>88.26</v>
      </c>
      <c r="H62" s="2">
        <f>Table003__Page_1_3___7[[#This Row],[Input Power '[W']]]-Table003__Page_1_3___7[[#This Row],[Output Power '[W']]]</f>
        <v>1936.2999999999993</v>
      </c>
    </row>
    <row r="63" spans="1:8" x14ac:dyDescent="0.25">
      <c r="A63" s="2">
        <v>249.8</v>
      </c>
      <c r="B63" s="2">
        <v>67</v>
      </c>
      <c r="C63" s="2">
        <v>5907</v>
      </c>
      <c r="D63" s="2">
        <v>16736.599999999999</v>
      </c>
      <c r="E63" s="2">
        <v>14746.9</v>
      </c>
      <c r="F63" s="2">
        <v>2384</v>
      </c>
      <c r="G63" s="2">
        <v>88.11</v>
      </c>
      <c r="H63" s="2">
        <f>Table003__Page_1_3___7[[#This Row],[Input Power '[W']]]-Table003__Page_1_3___7[[#This Row],[Output Power '[W']]]</f>
        <v>1989.6999999999989</v>
      </c>
    </row>
    <row r="64" spans="1:8" x14ac:dyDescent="0.25">
      <c r="A64" s="2">
        <v>249.8</v>
      </c>
      <c r="B64" s="2">
        <v>68</v>
      </c>
      <c r="C64" s="2">
        <v>5889.2</v>
      </c>
      <c r="D64" s="2">
        <v>16986.400000000001</v>
      </c>
      <c r="E64" s="2">
        <v>14942.4</v>
      </c>
      <c r="F64" s="2">
        <v>2422.9</v>
      </c>
      <c r="G64" s="2">
        <v>87.97</v>
      </c>
      <c r="H64" s="2">
        <f>Table003__Page_1_3___7[[#This Row],[Input Power '[W']]]-Table003__Page_1_3___7[[#This Row],[Output Power '[W']]]</f>
        <v>2044.0000000000018</v>
      </c>
    </row>
    <row r="65" spans="1:8" x14ac:dyDescent="0.25">
      <c r="A65" s="2">
        <v>249.8</v>
      </c>
      <c r="B65" s="2">
        <v>69</v>
      </c>
      <c r="C65" s="2">
        <v>5871.7</v>
      </c>
      <c r="D65" s="2">
        <v>17236.2</v>
      </c>
      <c r="E65" s="2">
        <v>15136</v>
      </c>
      <c r="F65" s="2">
        <v>2461.6</v>
      </c>
      <c r="G65" s="2">
        <v>87.81</v>
      </c>
      <c r="H65" s="2">
        <f>Table003__Page_1_3___7[[#This Row],[Input Power '[W']]]-Table003__Page_1_3___7[[#This Row],[Output Power '[W']]]</f>
        <v>2100.2000000000007</v>
      </c>
    </row>
    <row r="66" spans="1:8" x14ac:dyDescent="0.25">
      <c r="A66" s="2">
        <v>249.8</v>
      </c>
      <c r="B66" s="2">
        <v>70</v>
      </c>
      <c r="C66" s="2">
        <v>5854.5</v>
      </c>
      <c r="D66" s="2">
        <v>17486</v>
      </c>
      <c r="E66" s="2">
        <v>15328.9</v>
      </c>
      <c r="F66" s="2">
        <v>2500.3000000000002</v>
      </c>
      <c r="G66" s="2">
        <v>87.66</v>
      </c>
      <c r="H66" s="2">
        <f>Table003__Page_1_3___7[[#This Row],[Input Power '[W']]]-Table003__Page_1_3___7[[#This Row],[Output Power '[W']]]</f>
        <v>2157.1000000000004</v>
      </c>
    </row>
    <row r="67" spans="1:8" x14ac:dyDescent="0.25">
      <c r="A67" s="2">
        <v>249.8</v>
      </c>
      <c r="B67" s="2">
        <v>72</v>
      </c>
      <c r="C67" s="2">
        <v>5820.6</v>
      </c>
      <c r="D67" s="2">
        <v>17985.599999999999</v>
      </c>
      <c r="E67" s="2">
        <v>15710.7</v>
      </c>
      <c r="F67" s="2">
        <v>2577.5</v>
      </c>
      <c r="G67" s="2">
        <v>87.35</v>
      </c>
      <c r="H67" s="2">
        <f>Table003__Page_1_3___7[[#This Row],[Input Power '[W']]]-Table003__Page_1_3___7[[#This Row],[Output Power '[W']]]</f>
        <v>2274.8999999999978</v>
      </c>
    </row>
    <row r="68" spans="1:8" x14ac:dyDescent="0.25">
      <c r="A68" s="2">
        <v>249.8</v>
      </c>
      <c r="B68" s="2">
        <v>73</v>
      </c>
      <c r="C68" s="2">
        <v>5804</v>
      </c>
      <c r="D68" s="2">
        <v>18235.400000000001</v>
      </c>
      <c r="E68" s="2">
        <v>15899.3</v>
      </c>
      <c r="F68" s="2">
        <v>2615.9</v>
      </c>
      <c r="G68" s="2">
        <v>87.19</v>
      </c>
      <c r="H68" s="2">
        <f>Table003__Page_1_3___7[[#This Row],[Input Power '[W']]]-Table003__Page_1_3___7[[#This Row],[Output Power '[W']]]</f>
        <v>2336.1000000000022</v>
      </c>
    </row>
    <row r="69" spans="1:8" x14ac:dyDescent="0.25">
      <c r="A69" s="2">
        <v>249.8</v>
      </c>
      <c r="B69" s="2">
        <v>74</v>
      </c>
      <c r="C69" s="2">
        <v>5787.6</v>
      </c>
      <c r="D69" s="2">
        <v>18485.2</v>
      </c>
      <c r="E69" s="2">
        <v>16087.1</v>
      </c>
      <c r="F69" s="2">
        <v>2654.3</v>
      </c>
      <c r="G69" s="2">
        <v>87.03</v>
      </c>
      <c r="H69" s="2">
        <f>Table003__Page_1_3___7[[#This Row],[Input Power '[W']]]-Table003__Page_1_3___7[[#This Row],[Output Power '[W']]]</f>
        <v>2398.1000000000004</v>
      </c>
    </row>
    <row r="70" spans="1:8" x14ac:dyDescent="0.25">
      <c r="A70" s="2">
        <v>249.8</v>
      </c>
      <c r="B70" s="2">
        <v>75</v>
      </c>
      <c r="C70" s="2">
        <v>5771.4</v>
      </c>
      <c r="D70" s="2">
        <v>18735</v>
      </c>
      <c r="E70" s="2">
        <v>16272.9</v>
      </c>
      <c r="F70" s="2">
        <v>2692.5</v>
      </c>
      <c r="G70" s="2">
        <v>86.86</v>
      </c>
      <c r="H70" s="2">
        <f>Table003__Page_1_3___7[[#This Row],[Input Power '[W']]]-Table003__Page_1_3___7[[#This Row],[Output Power '[W']]]</f>
        <v>2462.1000000000004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0665A-D3E2-4968-8C01-F74B8A8A9926}">
  <dimension ref="A1:L70"/>
  <sheetViews>
    <sheetView topLeftCell="A40"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240</v>
      </c>
      <c r="B2" s="2">
        <v>5</v>
      </c>
      <c r="C2" s="2">
        <v>7568.1</v>
      </c>
      <c r="D2" s="2">
        <v>1200</v>
      </c>
      <c r="E2" s="2">
        <v>780.6</v>
      </c>
      <c r="F2" s="2">
        <v>98.5</v>
      </c>
      <c r="G2" s="2">
        <v>65.05</v>
      </c>
      <c r="H2" s="2">
        <f>Table003__Page_1_3___8[[#This Row],[Input Power '[W']]]-Table003__Page_1_3___8[[#This Row],[Output Power '[W']]]</f>
        <v>419.4</v>
      </c>
      <c r="I2" s="24" t="s">
        <v>1</v>
      </c>
      <c r="J2" s="24"/>
      <c r="K2" s="24"/>
      <c r="L2" s="24"/>
    </row>
    <row r="3" spans="1:12" x14ac:dyDescent="0.25">
      <c r="A3" s="2">
        <v>240</v>
      </c>
      <c r="B3" s="2">
        <v>6</v>
      </c>
      <c r="C3" s="2">
        <v>7518.9</v>
      </c>
      <c r="D3" s="2">
        <v>1440</v>
      </c>
      <c r="E3" s="2">
        <v>1020.4</v>
      </c>
      <c r="F3" s="2">
        <v>129.6</v>
      </c>
      <c r="G3" s="2">
        <v>70.86</v>
      </c>
      <c r="H3" s="2">
        <f>Table003__Page_1_3___8[[#This Row],[Input Power '[W']]]-Table003__Page_1_3___8[[#This Row],[Output Power '[W']]]</f>
        <v>419.6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240</v>
      </c>
      <c r="B4" s="2">
        <v>7</v>
      </c>
      <c r="C4" s="2">
        <v>7470.4</v>
      </c>
      <c r="D4" s="2">
        <v>1680</v>
      </c>
      <c r="E4" s="2">
        <v>1259.5</v>
      </c>
      <c r="F4" s="2">
        <v>161</v>
      </c>
      <c r="G4" s="2">
        <v>74.97</v>
      </c>
      <c r="H4" s="2">
        <f>Table003__Page_1_3___8[[#This Row],[Input Power '[W']]]-Table003__Page_1_3___8[[#This Row],[Output Power '[W']]]</f>
        <v>420.5</v>
      </c>
      <c r="I4" t="s">
        <v>6</v>
      </c>
      <c r="J4" t="s">
        <v>8</v>
      </c>
      <c r="K4">
        <v>7508.2</v>
      </c>
      <c r="L4" t="s">
        <v>13</v>
      </c>
    </row>
    <row r="5" spans="1:12" x14ac:dyDescent="0.25">
      <c r="A5" s="2">
        <v>240</v>
      </c>
      <c r="B5" s="2">
        <v>8</v>
      </c>
      <c r="C5" s="2">
        <v>7422.7</v>
      </c>
      <c r="D5" s="2">
        <v>1920</v>
      </c>
      <c r="E5" s="2">
        <v>1497.9</v>
      </c>
      <c r="F5" s="2">
        <v>192.7</v>
      </c>
      <c r="G5" s="2">
        <v>78.010000000000005</v>
      </c>
      <c r="H5" s="2">
        <f>Table003__Page_1_3___8[[#This Row],[Input Power '[W']]]-Table003__Page_1_3___8[[#This Row],[Output Power '[W']]]</f>
        <v>422.09999999999991</v>
      </c>
      <c r="I5" t="s">
        <v>7</v>
      </c>
      <c r="J5" t="s">
        <v>9</v>
      </c>
      <c r="K5">
        <v>3.4</v>
      </c>
      <c r="L5" t="s">
        <v>14</v>
      </c>
    </row>
    <row r="6" spans="1:12" x14ac:dyDescent="0.25">
      <c r="A6" s="2">
        <v>240</v>
      </c>
      <c r="B6" s="2">
        <v>9</v>
      </c>
      <c r="C6" s="2">
        <v>7375.7</v>
      </c>
      <c r="D6" s="2">
        <v>2160</v>
      </c>
      <c r="E6" s="2">
        <v>1735.5</v>
      </c>
      <c r="F6" s="2">
        <v>224.7</v>
      </c>
      <c r="G6" s="2">
        <v>80.349999999999994</v>
      </c>
      <c r="H6" s="2">
        <f>Table003__Page_1_3___8[[#This Row],[Input Power '[W']]]-Table003__Page_1_3___8[[#This Row],[Output Power '[W']]]</f>
        <v>424.5</v>
      </c>
      <c r="I6" t="s">
        <v>18</v>
      </c>
      <c r="J6" t="s">
        <v>10</v>
      </c>
      <c r="K6">
        <v>31.8</v>
      </c>
      <c r="L6" t="s">
        <v>15</v>
      </c>
    </row>
    <row r="7" spans="1:12" x14ac:dyDescent="0.25">
      <c r="A7" s="2">
        <v>240</v>
      </c>
      <c r="B7" s="2">
        <v>10</v>
      </c>
      <c r="C7" s="2">
        <v>7329.4</v>
      </c>
      <c r="D7" s="2">
        <v>2400</v>
      </c>
      <c r="E7" s="2">
        <v>1972.6</v>
      </c>
      <c r="F7" s="2">
        <v>257</v>
      </c>
      <c r="G7" s="2">
        <v>82.19</v>
      </c>
      <c r="H7" s="2">
        <f>Table003__Page_1_3___8[[#This Row],[Input Power '[W']]]-Table003__Page_1_3___8[[#This Row],[Output Power '[W']]]</f>
        <v>427.40000000000009</v>
      </c>
      <c r="I7" t="s">
        <v>19</v>
      </c>
      <c r="J7" t="s">
        <v>11</v>
      </c>
      <c r="K7">
        <v>-33.880000000000003</v>
      </c>
      <c r="L7" t="s">
        <v>16</v>
      </c>
    </row>
    <row r="8" spans="1:12" x14ac:dyDescent="0.25">
      <c r="A8" s="2">
        <v>240</v>
      </c>
      <c r="B8" s="2">
        <v>11</v>
      </c>
      <c r="C8" s="2">
        <v>7283.9</v>
      </c>
      <c r="D8" s="2">
        <v>2640</v>
      </c>
      <c r="E8" s="2">
        <v>2209</v>
      </c>
      <c r="F8" s="2">
        <v>289.60000000000002</v>
      </c>
      <c r="G8" s="2">
        <v>83.67</v>
      </c>
      <c r="H8" s="2">
        <f>Table003__Page_1_3___8[[#This Row],[Input Power '[W']]]-Table003__Page_1_3___8[[#This Row],[Output Power '[W']]]</f>
        <v>431</v>
      </c>
      <c r="I8" t="s">
        <v>20</v>
      </c>
      <c r="J8" t="s">
        <v>12</v>
      </c>
      <c r="K8">
        <v>36.56</v>
      </c>
      <c r="L8" t="s">
        <v>17</v>
      </c>
    </row>
    <row r="9" spans="1:12" x14ac:dyDescent="0.25">
      <c r="A9" s="2">
        <v>240</v>
      </c>
      <c r="B9" s="2">
        <v>12</v>
      </c>
      <c r="C9" s="2">
        <v>7239.1</v>
      </c>
      <c r="D9" s="2">
        <v>2880</v>
      </c>
      <c r="E9" s="2">
        <v>2444.8000000000002</v>
      </c>
      <c r="F9" s="2">
        <v>322.5</v>
      </c>
      <c r="G9" s="2">
        <v>84.89</v>
      </c>
      <c r="H9" s="2">
        <f>Table003__Page_1_3___8[[#This Row],[Input Power '[W']]]-Table003__Page_1_3___8[[#This Row],[Output Power '[W']]]</f>
        <v>435.19999999999982</v>
      </c>
      <c r="I9" t="s">
        <v>21</v>
      </c>
    </row>
    <row r="10" spans="1:12" x14ac:dyDescent="0.25">
      <c r="A10" s="2">
        <v>239.9</v>
      </c>
      <c r="B10" s="2">
        <v>13</v>
      </c>
      <c r="C10" s="2">
        <v>7195</v>
      </c>
      <c r="D10" s="2">
        <v>3118.7</v>
      </c>
      <c r="E10" s="2">
        <v>2679.3</v>
      </c>
      <c r="F10" s="2">
        <v>355.6</v>
      </c>
      <c r="G10" s="2">
        <v>85.91</v>
      </c>
      <c r="H10" s="2">
        <f>Table003__Page_1_3___8[[#This Row],[Input Power '[W']]]-Table003__Page_1_3___8[[#This Row],[Output Power '[W']]]</f>
        <v>439.39999999999964</v>
      </c>
    </row>
    <row r="11" spans="1:12" x14ac:dyDescent="0.25">
      <c r="A11" s="2">
        <v>239.9</v>
      </c>
      <c r="B11" s="2">
        <v>14</v>
      </c>
      <c r="C11" s="2">
        <v>7151.6</v>
      </c>
      <c r="D11" s="2">
        <v>3358.6</v>
      </c>
      <c r="E11" s="2">
        <v>2913.3</v>
      </c>
      <c r="F11" s="2">
        <v>389</v>
      </c>
      <c r="G11" s="2">
        <v>86.74</v>
      </c>
      <c r="H11" s="2">
        <f>Table003__Page_1_3___8[[#This Row],[Input Power '[W']]]-Table003__Page_1_3___8[[#This Row],[Output Power '[W']]]</f>
        <v>445.29999999999973</v>
      </c>
    </row>
    <row r="12" spans="1:12" x14ac:dyDescent="0.25">
      <c r="A12" s="2">
        <v>239.9</v>
      </c>
      <c r="B12" s="2">
        <v>15</v>
      </c>
      <c r="C12" s="2">
        <v>7109</v>
      </c>
      <c r="D12" s="2">
        <v>3598.5</v>
      </c>
      <c r="E12" s="2">
        <v>3146.8</v>
      </c>
      <c r="F12" s="2">
        <v>422.7</v>
      </c>
      <c r="G12" s="2">
        <v>87.45</v>
      </c>
      <c r="H12" s="2">
        <f>Table003__Page_1_3___8[[#This Row],[Input Power '[W']]]-Table003__Page_1_3___8[[#This Row],[Output Power '[W']]]</f>
        <v>451.69999999999982</v>
      </c>
    </row>
    <row r="13" spans="1:12" x14ac:dyDescent="0.25">
      <c r="A13" s="2">
        <v>239.9</v>
      </c>
      <c r="B13" s="2">
        <v>16</v>
      </c>
      <c r="C13" s="2">
        <v>7067</v>
      </c>
      <c r="D13" s="2">
        <v>3838.4</v>
      </c>
      <c r="E13" s="2">
        <v>3379.1</v>
      </c>
      <c r="F13" s="2">
        <v>456.6</v>
      </c>
      <c r="G13" s="2">
        <v>88.03</v>
      </c>
      <c r="H13" s="2">
        <f>Table003__Page_1_3___8[[#This Row],[Input Power '[W']]]-Table003__Page_1_3___8[[#This Row],[Output Power '[W']]]</f>
        <v>459.30000000000018</v>
      </c>
    </row>
    <row r="14" spans="1:12" x14ac:dyDescent="0.25">
      <c r="A14" s="2">
        <v>239.9</v>
      </c>
      <c r="B14" s="2">
        <v>17</v>
      </c>
      <c r="C14" s="2">
        <v>7025.7</v>
      </c>
      <c r="D14" s="2">
        <v>4078.3</v>
      </c>
      <c r="E14" s="2">
        <v>3611</v>
      </c>
      <c r="F14" s="2">
        <v>490.8</v>
      </c>
      <c r="G14" s="2">
        <v>88.54</v>
      </c>
      <c r="H14" s="2">
        <f>Table003__Page_1_3___8[[#This Row],[Input Power '[W']]]-Table003__Page_1_3___8[[#This Row],[Output Power '[W']]]</f>
        <v>467.30000000000018</v>
      </c>
    </row>
    <row r="15" spans="1:12" x14ac:dyDescent="0.25">
      <c r="A15" s="2">
        <v>239.9</v>
      </c>
      <c r="B15" s="2">
        <v>18</v>
      </c>
      <c r="C15" s="2">
        <v>6985.1</v>
      </c>
      <c r="D15" s="2">
        <v>4318.2</v>
      </c>
      <c r="E15" s="2">
        <v>3842.5</v>
      </c>
      <c r="F15" s="2">
        <v>525.29999999999995</v>
      </c>
      <c r="G15" s="2">
        <v>88.98</v>
      </c>
      <c r="H15" s="2">
        <f>Table003__Page_1_3___8[[#This Row],[Input Power '[W']]]-Table003__Page_1_3___8[[#This Row],[Output Power '[W']]]</f>
        <v>475.69999999999982</v>
      </c>
    </row>
    <row r="16" spans="1:12" x14ac:dyDescent="0.25">
      <c r="A16" s="2">
        <v>239.9</v>
      </c>
      <c r="B16" s="2">
        <v>19</v>
      </c>
      <c r="C16" s="2">
        <v>6945.1</v>
      </c>
      <c r="D16" s="2">
        <v>4558.1000000000004</v>
      </c>
      <c r="E16" s="2">
        <v>4072.8</v>
      </c>
      <c r="F16" s="2">
        <v>560</v>
      </c>
      <c r="G16" s="2">
        <v>89.35</v>
      </c>
      <c r="H16" s="2">
        <f>Table003__Page_1_3___8[[#This Row],[Input Power '[W']]]-Table003__Page_1_3___8[[#This Row],[Output Power '[W']]]</f>
        <v>485.30000000000018</v>
      </c>
    </row>
    <row r="17" spans="1:8" x14ac:dyDescent="0.25">
      <c r="A17" s="2">
        <v>239.9</v>
      </c>
      <c r="B17" s="2">
        <v>20</v>
      </c>
      <c r="C17" s="2">
        <v>6905.8</v>
      </c>
      <c r="D17" s="2">
        <v>4798</v>
      </c>
      <c r="E17" s="2">
        <v>4302.2</v>
      </c>
      <c r="F17" s="2">
        <v>594.9</v>
      </c>
      <c r="G17" s="2">
        <v>89.67</v>
      </c>
      <c r="H17" s="2">
        <f>Table003__Page_1_3___8[[#This Row],[Input Power '[W']]]-Table003__Page_1_3___8[[#This Row],[Output Power '[W']]]</f>
        <v>495.80000000000018</v>
      </c>
    </row>
    <row r="18" spans="1:8" x14ac:dyDescent="0.25">
      <c r="A18" s="2">
        <v>239.9</v>
      </c>
      <c r="B18" s="2">
        <v>21</v>
      </c>
      <c r="C18" s="2">
        <v>6867.2</v>
      </c>
      <c r="D18" s="2">
        <v>5037.8999999999996</v>
      </c>
      <c r="E18" s="2">
        <v>4531.2</v>
      </c>
      <c r="F18" s="2">
        <v>630.1</v>
      </c>
      <c r="G18" s="2">
        <v>89.94</v>
      </c>
      <c r="H18" s="2">
        <f>Table003__Page_1_3___8[[#This Row],[Input Power '[W']]]-Table003__Page_1_3___8[[#This Row],[Output Power '[W']]]</f>
        <v>506.69999999999982</v>
      </c>
    </row>
    <row r="19" spans="1:8" x14ac:dyDescent="0.25">
      <c r="A19" s="2">
        <v>239.9</v>
      </c>
      <c r="B19" s="2">
        <v>22</v>
      </c>
      <c r="C19" s="2">
        <v>6829.2</v>
      </c>
      <c r="D19" s="2">
        <v>5277.8</v>
      </c>
      <c r="E19" s="2">
        <v>4759.3</v>
      </c>
      <c r="F19" s="2">
        <v>665.5</v>
      </c>
      <c r="G19" s="2">
        <v>90.18</v>
      </c>
      <c r="H19" s="2">
        <f>Table003__Page_1_3___8[[#This Row],[Input Power '[W']]]-Table003__Page_1_3___8[[#This Row],[Output Power '[W']]]</f>
        <v>518.5</v>
      </c>
    </row>
    <row r="20" spans="1:8" x14ac:dyDescent="0.25">
      <c r="A20" s="2">
        <v>239.9</v>
      </c>
      <c r="B20" s="2">
        <v>23</v>
      </c>
      <c r="C20" s="2">
        <v>6791.8</v>
      </c>
      <c r="D20" s="2">
        <v>5517.7</v>
      </c>
      <c r="E20" s="2">
        <v>4986.5</v>
      </c>
      <c r="F20" s="2">
        <v>701.1</v>
      </c>
      <c r="G20" s="2">
        <v>90.37</v>
      </c>
      <c r="H20" s="2">
        <f>Table003__Page_1_3___8[[#This Row],[Input Power '[W']]]-Table003__Page_1_3___8[[#This Row],[Output Power '[W']]]</f>
        <v>531.19999999999982</v>
      </c>
    </row>
    <row r="21" spans="1:8" x14ac:dyDescent="0.25">
      <c r="A21" s="2">
        <v>239.9</v>
      </c>
      <c r="B21" s="2">
        <v>24</v>
      </c>
      <c r="C21" s="2">
        <v>6755.1</v>
      </c>
      <c r="D21" s="2">
        <v>5757.6</v>
      </c>
      <c r="E21" s="2">
        <v>5212.8</v>
      </c>
      <c r="F21" s="2">
        <v>736.9</v>
      </c>
      <c r="G21" s="2">
        <v>90.54</v>
      </c>
      <c r="H21" s="2">
        <f>Table003__Page_1_3___8[[#This Row],[Input Power '[W']]]-Table003__Page_1_3___8[[#This Row],[Output Power '[W']]]</f>
        <v>544.80000000000018</v>
      </c>
    </row>
    <row r="22" spans="1:8" x14ac:dyDescent="0.25">
      <c r="A22" s="2">
        <v>239.9</v>
      </c>
      <c r="B22" s="2">
        <v>25</v>
      </c>
      <c r="C22" s="2">
        <v>6719</v>
      </c>
      <c r="D22" s="2">
        <v>5997.5</v>
      </c>
      <c r="E22" s="2">
        <v>5438.2</v>
      </c>
      <c r="F22" s="2">
        <v>772.9</v>
      </c>
      <c r="G22" s="2">
        <v>90.67</v>
      </c>
      <c r="H22" s="2">
        <f>Table003__Page_1_3___8[[#This Row],[Input Power '[W']]]-Table003__Page_1_3___8[[#This Row],[Output Power '[W']]]</f>
        <v>559.30000000000018</v>
      </c>
    </row>
    <row r="23" spans="1:8" x14ac:dyDescent="0.25">
      <c r="A23" s="2">
        <v>239.9</v>
      </c>
      <c r="B23" s="2">
        <v>26</v>
      </c>
      <c r="C23" s="2">
        <v>6683.5</v>
      </c>
      <c r="D23" s="2">
        <v>6237.4</v>
      </c>
      <c r="E23" s="2">
        <v>5663.5</v>
      </c>
      <c r="F23" s="2">
        <v>809.2</v>
      </c>
      <c r="G23" s="2">
        <v>90.8</v>
      </c>
      <c r="H23" s="2">
        <f>Table003__Page_1_3___8[[#This Row],[Input Power '[W']]]-Table003__Page_1_3___8[[#This Row],[Output Power '[W']]]</f>
        <v>573.89999999999964</v>
      </c>
    </row>
    <row r="24" spans="1:8" x14ac:dyDescent="0.25">
      <c r="A24" s="2">
        <v>239.9</v>
      </c>
      <c r="B24" s="2">
        <v>27</v>
      </c>
      <c r="C24" s="2">
        <v>6648.6</v>
      </c>
      <c r="D24" s="2">
        <v>6477.3</v>
      </c>
      <c r="E24" s="2">
        <v>5887.4</v>
      </c>
      <c r="F24" s="2">
        <v>845.6</v>
      </c>
      <c r="G24" s="2">
        <v>90.89</v>
      </c>
      <c r="H24" s="2">
        <f>Table003__Page_1_3___8[[#This Row],[Input Power '[W']]]-Table003__Page_1_3___8[[#This Row],[Output Power '[W']]]</f>
        <v>589.90000000000055</v>
      </c>
    </row>
    <row r="25" spans="1:8" x14ac:dyDescent="0.25">
      <c r="A25" s="2">
        <v>239.9</v>
      </c>
      <c r="B25" s="2">
        <v>28</v>
      </c>
      <c r="C25" s="2">
        <v>6614.3</v>
      </c>
      <c r="D25" s="2">
        <v>6717.2</v>
      </c>
      <c r="E25" s="2">
        <v>6110.5</v>
      </c>
      <c r="F25" s="2">
        <v>882.2</v>
      </c>
      <c r="G25" s="2">
        <v>90.97</v>
      </c>
      <c r="H25" s="2">
        <f>Table003__Page_1_3___8[[#This Row],[Input Power '[W']]]-Table003__Page_1_3___8[[#This Row],[Output Power '[W']]]</f>
        <v>606.69999999999982</v>
      </c>
    </row>
    <row r="26" spans="1:8" x14ac:dyDescent="0.25">
      <c r="A26" s="2">
        <v>239.9</v>
      </c>
      <c r="B26" s="2">
        <v>29</v>
      </c>
      <c r="C26" s="2">
        <v>6580.5</v>
      </c>
      <c r="D26" s="2">
        <v>6957.1</v>
      </c>
      <c r="E26" s="2">
        <v>6332.9</v>
      </c>
      <c r="F26" s="2">
        <v>919</v>
      </c>
      <c r="G26" s="2">
        <v>91.03</v>
      </c>
      <c r="H26" s="2">
        <f>Table003__Page_1_3___8[[#This Row],[Input Power '[W']]]-Table003__Page_1_3___8[[#This Row],[Output Power '[W']]]</f>
        <v>624.20000000000073</v>
      </c>
    </row>
    <row r="27" spans="1:8" x14ac:dyDescent="0.25">
      <c r="A27" s="2">
        <v>239.9</v>
      </c>
      <c r="B27" s="2">
        <v>30</v>
      </c>
      <c r="C27" s="2">
        <v>6547.4</v>
      </c>
      <c r="D27" s="2">
        <v>7197</v>
      </c>
      <c r="E27" s="2">
        <v>6554.7</v>
      </c>
      <c r="F27" s="2">
        <v>956</v>
      </c>
      <c r="G27" s="2">
        <v>91.08</v>
      </c>
      <c r="H27" s="2">
        <f>Table003__Page_1_3___8[[#This Row],[Input Power '[W']]]-Table003__Page_1_3___8[[#This Row],[Output Power '[W']]]</f>
        <v>642.30000000000018</v>
      </c>
    </row>
    <row r="28" spans="1:8" x14ac:dyDescent="0.25">
      <c r="A28" s="2">
        <v>239.8</v>
      </c>
      <c r="B28" s="2">
        <v>32</v>
      </c>
      <c r="C28" s="2">
        <v>6482.9</v>
      </c>
      <c r="D28" s="2">
        <v>7673.6</v>
      </c>
      <c r="E28" s="2">
        <v>6995.9</v>
      </c>
      <c r="F28" s="2">
        <v>1030.5</v>
      </c>
      <c r="G28" s="2">
        <v>91.17</v>
      </c>
      <c r="H28" s="2">
        <f>Table003__Page_1_3___8[[#This Row],[Input Power '[W']]]-Table003__Page_1_3___8[[#This Row],[Output Power '[W']]]</f>
        <v>677.70000000000073</v>
      </c>
    </row>
    <row r="29" spans="1:8" x14ac:dyDescent="0.25">
      <c r="A29" s="2">
        <v>239.8</v>
      </c>
      <c r="B29" s="2">
        <v>33</v>
      </c>
      <c r="C29" s="2">
        <v>6451.4</v>
      </c>
      <c r="D29" s="2">
        <v>7913.4</v>
      </c>
      <c r="E29" s="2">
        <v>7215.3</v>
      </c>
      <c r="F29" s="2">
        <v>1068</v>
      </c>
      <c r="G29" s="2">
        <v>91.18</v>
      </c>
      <c r="H29" s="2">
        <f>Table003__Page_1_3___8[[#This Row],[Input Power '[W']]]-Table003__Page_1_3___8[[#This Row],[Output Power '[W']]]</f>
        <v>698.09999999999945</v>
      </c>
    </row>
    <row r="30" spans="1:8" x14ac:dyDescent="0.25">
      <c r="A30" s="2">
        <v>239.8</v>
      </c>
      <c r="B30" s="2">
        <v>34</v>
      </c>
      <c r="C30" s="2">
        <v>6420.6</v>
      </c>
      <c r="D30" s="2">
        <v>8153.2</v>
      </c>
      <c r="E30" s="2">
        <v>7434.3</v>
      </c>
      <c r="F30" s="2">
        <v>1105.7</v>
      </c>
      <c r="G30" s="2">
        <v>91.18</v>
      </c>
      <c r="H30" s="2">
        <f>Table003__Page_1_3___8[[#This Row],[Input Power '[W']]]-Table003__Page_1_3___8[[#This Row],[Output Power '[W']]]</f>
        <v>718.89999999999964</v>
      </c>
    </row>
    <row r="31" spans="1:8" x14ac:dyDescent="0.25">
      <c r="A31" s="2">
        <v>239.8</v>
      </c>
      <c r="B31" s="2">
        <v>35</v>
      </c>
      <c r="C31" s="2">
        <v>6390.2</v>
      </c>
      <c r="D31" s="2">
        <v>8393</v>
      </c>
      <c r="E31" s="2">
        <v>7652.1</v>
      </c>
      <c r="F31" s="2">
        <v>1143.5</v>
      </c>
      <c r="G31" s="2">
        <v>91.17</v>
      </c>
      <c r="H31" s="2">
        <f>Table003__Page_1_3___8[[#This Row],[Input Power '[W']]]-Table003__Page_1_3___8[[#This Row],[Output Power '[W']]]</f>
        <v>740.89999999999964</v>
      </c>
    </row>
    <row r="32" spans="1:8" x14ac:dyDescent="0.25">
      <c r="A32" s="2">
        <v>239.8</v>
      </c>
      <c r="B32" s="2">
        <v>36</v>
      </c>
      <c r="C32" s="2">
        <v>6360.4</v>
      </c>
      <c r="D32" s="2">
        <v>8632.7999999999993</v>
      </c>
      <c r="E32" s="2">
        <v>7868.8</v>
      </c>
      <c r="F32" s="2">
        <v>1181.4000000000001</v>
      </c>
      <c r="G32" s="2">
        <v>91.15</v>
      </c>
      <c r="H32" s="2">
        <f>Table003__Page_1_3___8[[#This Row],[Input Power '[W']]]-Table003__Page_1_3___8[[#This Row],[Output Power '[W']]]</f>
        <v>763.99999999999909</v>
      </c>
    </row>
    <row r="33" spans="1:8" x14ac:dyDescent="0.25">
      <c r="A33" s="2">
        <v>239.8</v>
      </c>
      <c r="B33" s="2">
        <v>37</v>
      </c>
      <c r="C33" s="2">
        <v>6331.1</v>
      </c>
      <c r="D33" s="2">
        <v>8872.6</v>
      </c>
      <c r="E33" s="2">
        <v>8085.2</v>
      </c>
      <c r="F33" s="2">
        <v>1219.5</v>
      </c>
      <c r="G33" s="2">
        <v>91.13</v>
      </c>
      <c r="H33" s="2">
        <f>Table003__Page_1_3___8[[#This Row],[Input Power '[W']]]-Table003__Page_1_3___8[[#This Row],[Output Power '[W']]]</f>
        <v>787.40000000000055</v>
      </c>
    </row>
    <row r="34" spans="1:8" x14ac:dyDescent="0.25">
      <c r="A34" s="2">
        <v>239.8</v>
      </c>
      <c r="B34" s="2">
        <v>38</v>
      </c>
      <c r="C34" s="2">
        <v>6302.4</v>
      </c>
      <c r="D34" s="2">
        <v>9112.4</v>
      </c>
      <c r="E34" s="2">
        <v>8300.6</v>
      </c>
      <c r="F34" s="2">
        <v>1257.7</v>
      </c>
      <c r="G34" s="2">
        <v>91.09</v>
      </c>
      <c r="H34" s="2">
        <f>Table003__Page_1_3___8[[#This Row],[Input Power '[W']]]-Table003__Page_1_3___8[[#This Row],[Output Power '[W']]]</f>
        <v>811.79999999999927</v>
      </c>
    </row>
    <row r="35" spans="1:8" x14ac:dyDescent="0.25">
      <c r="A35" s="2">
        <v>239.8</v>
      </c>
      <c r="B35" s="2">
        <v>39</v>
      </c>
      <c r="C35" s="2">
        <v>6274.1</v>
      </c>
      <c r="D35" s="2">
        <v>9352.2000000000007</v>
      </c>
      <c r="E35" s="2">
        <v>8515.7000000000007</v>
      </c>
      <c r="F35" s="2">
        <v>1296.0999999999999</v>
      </c>
      <c r="G35" s="2">
        <v>91.06</v>
      </c>
      <c r="H35" s="2">
        <f>Table003__Page_1_3___8[[#This Row],[Input Power '[W']]]-Table003__Page_1_3___8[[#This Row],[Output Power '[W']]]</f>
        <v>836.5</v>
      </c>
    </row>
    <row r="36" spans="1:8" x14ac:dyDescent="0.25">
      <c r="A36" s="2">
        <v>239.8</v>
      </c>
      <c r="B36" s="2">
        <v>40</v>
      </c>
      <c r="C36" s="2">
        <v>6246.4</v>
      </c>
      <c r="D36" s="2">
        <v>9592</v>
      </c>
      <c r="E36" s="2">
        <v>8729.9</v>
      </c>
      <c r="F36" s="2">
        <v>1334.6</v>
      </c>
      <c r="G36" s="2">
        <v>91.01</v>
      </c>
      <c r="H36" s="2">
        <f>Table003__Page_1_3___8[[#This Row],[Input Power '[W']]]-Table003__Page_1_3___8[[#This Row],[Output Power '[W']]]</f>
        <v>862.10000000000036</v>
      </c>
    </row>
    <row r="37" spans="1:8" x14ac:dyDescent="0.25">
      <c r="A37" s="2">
        <v>239.8</v>
      </c>
      <c r="B37" s="2">
        <v>41</v>
      </c>
      <c r="C37" s="2">
        <v>6219.1</v>
      </c>
      <c r="D37" s="2">
        <v>9831.7999999999993</v>
      </c>
      <c r="E37" s="2">
        <v>8943.1</v>
      </c>
      <c r="F37" s="2">
        <v>1373.2</v>
      </c>
      <c r="G37" s="2">
        <v>90.96</v>
      </c>
      <c r="H37" s="2">
        <f>Table003__Page_1_3___8[[#This Row],[Input Power '[W']]]-Table003__Page_1_3___8[[#This Row],[Output Power '[W']]]</f>
        <v>888.69999999999891</v>
      </c>
    </row>
    <row r="38" spans="1:8" x14ac:dyDescent="0.25">
      <c r="A38" s="2">
        <v>239.8</v>
      </c>
      <c r="B38" s="2">
        <v>42</v>
      </c>
      <c r="C38" s="2">
        <v>6192.3</v>
      </c>
      <c r="D38" s="2">
        <v>10071.6</v>
      </c>
      <c r="E38" s="2">
        <v>9155.6</v>
      </c>
      <c r="F38" s="2">
        <v>1411.9</v>
      </c>
      <c r="G38" s="2">
        <v>90.9</v>
      </c>
      <c r="H38" s="2">
        <f>Table003__Page_1_3___8[[#This Row],[Input Power '[W']]]-Table003__Page_1_3___8[[#This Row],[Output Power '[W']]]</f>
        <v>916</v>
      </c>
    </row>
    <row r="39" spans="1:8" x14ac:dyDescent="0.25">
      <c r="A39" s="2">
        <v>239.8</v>
      </c>
      <c r="B39" s="2">
        <v>43</v>
      </c>
      <c r="C39" s="2">
        <v>6166</v>
      </c>
      <c r="D39" s="2">
        <v>10311.4</v>
      </c>
      <c r="E39" s="2">
        <v>9367.2000000000007</v>
      </c>
      <c r="F39" s="2">
        <v>1450.7</v>
      </c>
      <c r="G39" s="2">
        <v>90.84</v>
      </c>
      <c r="H39" s="2">
        <f>Table003__Page_1_3___8[[#This Row],[Input Power '[W']]]-Table003__Page_1_3___8[[#This Row],[Output Power '[W']]]</f>
        <v>944.19999999999891</v>
      </c>
    </row>
    <row r="40" spans="1:8" x14ac:dyDescent="0.25">
      <c r="A40" s="2">
        <v>239.8</v>
      </c>
      <c r="B40" s="2">
        <v>44</v>
      </c>
      <c r="C40" s="2">
        <v>6140.2</v>
      </c>
      <c r="D40" s="2">
        <v>10551.2</v>
      </c>
      <c r="E40" s="2">
        <v>9578.1</v>
      </c>
      <c r="F40" s="2">
        <v>1489.6</v>
      </c>
      <c r="G40" s="2">
        <v>90.78</v>
      </c>
      <c r="H40" s="2">
        <f>Table003__Page_1_3___8[[#This Row],[Input Power '[W']]]-Table003__Page_1_3___8[[#This Row],[Output Power '[W']]]</f>
        <v>973.10000000000036</v>
      </c>
    </row>
    <row r="41" spans="1:8" x14ac:dyDescent="0.25">
      <c r="A41" s="2">
        <v>239.8</v>
      </c>
      <c r="B41" s="2">
        <v>45</v>
      </c>
      <c r="C41" s="2">
        <v>6114.9</v>
      </c>
      <c r="D41" s="2">
        <v>10791</v>
      </c>
      <c r="E41" s="2">
        <v>9788.4</v>
      </c>
      <c r="F41" s="2">
        <v>1528.6</v>
      </c>
      <c r="G41" s="2">
        <v>90.71</v>
      </c>
      <c r="H41" s="2">
        <f>Table003__Page_1_3___8[[#This Row],[Input Power '[W']]]-Table003__Page_1_3___8[[#This Row],[Output Power '[W']]]</f>
        <v>1002.6000000000004</v>
      </c>
    </row>
    <row r="42" spans="1:8" x14ac:dyDescent="0.25">
      <c r="A42" s="2">
        <v>239.8</v>
      </c>
      <c r="B42" s="2">
        <v>46</v>
      </c>
      <c r="C42" s="2">
        <v>6090</v>
      </c>
      <c r="D42" s="2">
        <v>11030.8</v>
      </c>
      <c r="E42" s="2">
        <v>9997.9</v>
      </c>
      <c r="F42" s="2">
        <v>1567.7</v>
      </c>
      <c r="G42" s="2">
        <v>90.64</v>
      </c>
      <c r="H42" s="2">
        <f>Table003__Page_1_3___8[[#This Row],[Input Power '[W']]]-Table003__Page_1_3___8[[#This Row],[Output Power '[W']]]</f>
        <v>1032.8999999999996</v>
      </c>
    </row>
    <row r="43" spans="1:8" x14ac:dyDescent="0.25">
      <c r="A43" s="2">
        <v>239.8</v>
      </c>
      <c r="B43" s="2">
        <v>47</v>
      </c>
      <c r="C43" s="2">
        <v>6065.5</v>
      </c>
      <c r="D43" s="2">
        <v>11270.6</v>
      </c>
      <c r="E43" s="2">
        <v>10206.700000000001</v>
      </c>
      <c r="F43" s="2">
        <v>1606.9</v>
      </c>
      <c r="G43" s="2">
        <v>90.56</v>
      </c>
      <c r="H43" s="2">
        <f>Table003__Page_1_3___8[[#This Row],[Input Power '[W']]]-Table003__Page_1_3___8[[#This Row],[Output Power '[W']]]</f>
        <v>1063.8999999999996</v>
      </c>
    </row>
    <row r="44" spans="1:8" x14ac:dyDescent="0.25">
      <c r="A44" s="2">
        <v>239.7</v>
      </c>
      <c r="B44" s="2">
        <v>48</v>
      </c>
      <c r="C44" s="2">
        <v>6041.5</v>
      </c>
      <c r="D44" s="2">
        <v>11505.6</v>
      </c>
      <c r="E44" s="2">
        <v>10414.299999999999</v>
      </c>
      <c r="F44" s="2">
        <v>1646.1</v>
      </c>
      <c r="G44" s="2">
        <v>90.51</v>
      </c>
      <c r="H44" s="2">
        <f>Table003__Page_1_3___8[[#This Row],[Input Power '[W']]]-Table003__Page_1_3___8[[#This Row],[Output Power '[W']]]</f>
        <v>1091.3000000000011</v>
      </c>
    </row>
    <row r="45" spans="1:8" x14ac:dyDescent="0.25">
      <c r="A45" s="2">
        <v>239.7</v>
      </c>
      <c r="B45" s="2">
        <v>49</v>
      </c>
      <c r="C45" s="2">
        <v>6017.9</v>
      </c>
      <c r="D45" s="2">
        <v>11745.3</v>
      </c>
      <c r="E45" s="2">
        <v>10621.9</v>
      </c>
      <c r="F45" s="2">
        <v>1685.5</v>
      </c>
      <c r="G45" s="2">
        <v>90.44</v>
      </c>
      <c r="H45" s="2">
        <f>Table003__Page_1_3___8[[#This Row],[Input Power '[W']]]-Table003__Page_1_3___8[[#This Row],[Output Power '[W']]]</f>
        <v>1123.3999999999996</v>
      </c>
    </row>
    <row r="46" spans="1:8" x14ac:dyDescent="0.25">
      <c r="A46" s="2">
        <v>239.7</v>
      </c>
      <c r="B46" s="2">
        <v>50</v>
      </c>
      <c r="C46" s="2">
        <v>5994.8</v>
      </c>
      <c r="D46" s="2">
        <v>11985</v>
      </c>
      <c r="E46" s="2">
        <v>10827.8</v>
      </c>
      <c r="F46" s="2">
        <v>1724.8</v>
      </c>
      <c r="G46" s="2">
        <v>90.34</v>
      </c>
      <c r="H46" s="2">
        <f>Table003__Page_1_3___8[[#This Row],[Input Power '[W']]]-Table003__Page_1_3___8[[#This Row],[Output Power '[W']]]</f>
        <v>1157.2000000000007</v>
      </c>
    </row>
    <row r="47" spans="1:8" x14ac:dyDescent="0.25">
      <c r="A47" s="2">
        <v>239.7</v>
      </c>
      <c r="B47" s="2">
        <v>51</v>
      </c>
      <c r="C47" s="2">
        <v>5972</v>
      </c>
      <c r="D47" s="2">
        <v>12224.7</v>
      </c>
      <c r="E47" s="2">
        <v>11033.7</v>
      </c>
      <c r="F47" s="2">
        <v>1764.3</v>
      </c>
      <c r="G47" s="2">
        <v>90.26</v>
      </c>
      <c r="H47" s="2">
        <f>Table003__Page_1_3___8[[#This Row],[Input Power '[W']]]-Table003__Page_1_3___8[[#This Row],[Output Power '[W']]]</f>
        <v>1191</v>
      </c>
    </row>
    <row r="48" spans="1:8" x14ac:dyDescent="0.25">
      <c r="A48" s="2">
        <v>239.7</v>
      </c>
      <c r="B48" s="2">
        <v>52</v>
      </c>
      <c r="C48" s="2">
        <v>5949.7</v>
      </c>
      <c r="D48" s="2">
        <v>12464.4</v>
      </c>
      <c r="E48" s="2">
        <v>11238.6</v>
      </c>
      <c r="F48" s="2">
        <v>1803.8</v>
      </c>
      <c r="G48" s="2">
        <v>90.17</v>
      </c>
      <c r="H48" s="2">
        <f>Table003__Page_1_3___8[[#This Row],[Input Power '[W']]]-Table003__Page_1_3___8[[#This Row],[Output Power '[W']]]</f>
        <v>1225.7999999999993</v>
      </c>
    </row>
    <row r="49" spans="1:8" x14ac:dyDescent="0.25">
      <c r="A49" s="2">
        <v>239.7</v>
      </c>
      <c r="B49" s="2">
        <v>53</v>
      </c>
      <c r="C49" s="2">
        <v>5927.8</v>
      </c>
      <c r="D49" s="2">
        <v>12704.1</v>
      </c>
      <c r="E49" s="2">
        <v>11443</v>
      </c>
      <c r="F49" s="2">
        <v>1843.4</v>
      </c>
      <c r="G49" s="2">
        <v>90.07</v>
      </c>
      <c r="H49" s="2">
        <f>Table003__Page_1_3___8[[#This Row],[Input Power '[W']]]-Table003__Page_1_3___8[[#This Row],[Output Power '[W']]]</f>
        <v>1261.1000000000004</v>
      </c>
    </row>
    <row r="50" spans="1:8" x14ac:dyDescent="0.25">
      <c r="A50" s="2">
        <v>239.7</v>
      </c>
      <c r="B50" s="2">
        <v>54</v>
      </c>
      <c r="C50" s="2">
        <v>5906.2</v>
      </c>
      <c r="D50" s="2">
        <v>12943.8</v>
      </c>
      <c r="E50" s="2">
        <v>11646.3</v>
      </c>
      <c r="F50" s="2">
        <v>1883</v>
      </c>
      <c r="G50" s="2">
        <v>89.98</v>
      </c>
      <c r="H50" s="2">
        <f>Table003__Page_1_3___8[[#This Row],[Input Power '[W']]]-Table003__Page_1_3___8[[#This Row],[Output Power '[W']]]</f>
        <v>1297.5</v>
      </c>
    </row>
    <row r="51" spans="1:8" x14ac:dyDescent="0.25">
      <c r="A51" s="2">
        <v>239.7</v>
      </c>
      <c r="B51" s="2">
        <v>55</v>
      </c>
      <c r="C51" s="2">
        <v>5885.1</v>
      </c>
      <c r="D51" s="2">
        <v>13183.5</v>
      </c>
      <c r="E51" s="2">
        <v>11848.7</v>
      </c>
      <c r="F51" s="2">
        <v>1922.6</v>
      </c>
      <c r="G51" s="2">
        <v>89.88</v>
      </c>
      <c r="H51" s="2">
        <f>Table003__Page_1_3___8[[#This Row],[Input Power '[W']]]-Table003__Page_1_3___8[[#This Row],[Output Power '[W']]]</f>
        <v>1334.7999999999993</v>
      </c>
    </row>
    <row r="52" spans="1:8" x14ac:dyDescent="0.25">
      <c r="A52" s="2">
        <v>239.7</v>
      </c>
      <c r="B52" s="2">
        <v>56</v>
      </c>
      <c r="C52" s="2">
        <v>5864.3</v>
      </c>
      <c r="D52" s="2">
        <v>13423.2</v>
      </c>
      <c r="E52" s="2">
        <v>12050.6</v>
      </c>
      <c r="F52" s="2">
        <v>1962.3</v>
      </c>
      <c r="G52" s="2">
        <v>89.77</v>
      </c>
      <c r="H52" s="2">
        <f>Table003__Page_1_3___8[[#This Row],[Input Power '[W']]]-Table003__Page_1_3___8[[#This Row],[Output Power '[W']]]</f>
        <v>1372.6000000000004</v>
      </c>
    </row>
    <row r="53" spans="1:8" x14ac:dyDescent="0.25">
      <c r="A53" s="2">
        <v>239.7</v>
      </c>
      <c r="B53" s="2">
        <v>57</v>
      </c>
      <c r="C53" s="2">
        <v>5843.9</v>
      </c>
      <c r="D53" s="2">
        <v>13662.9</v>
      </c>
      <c r="E53" s="2">
        <v>12251.7</v>
      </c>
      <c r="F53" s="2">
        <v>2002</v>
      </c>
      <c r="G53" s="2">
        <v>89.67</v>
      </c>
      <c r="H53" s="2">
        <f>Table003__Page_1_3___8[[#This Row],[Input Power '[W']]]-Table003__Page_1_3___8[[#This Row],[Output Power '[W']]]</f>
        <v>1411.1999999999989</v>
      </c>
    </row>
    <row r="54" spans="1:8" x14ac:dyDescent="0.25">
      <c r="A54" s="2">
        <v>239.7</v>
      </c>
      <c r="B54" s="2">
        <v>58</v>
      </c>
      <c r="C54" s="2">
        <v>5823.8</v>
      </c>
      <c r="D54" s="2">
        <v>13902.6</v>
      </c>
      <c r="E54" s="2">
        <v>12451.7</v>
      </c>
      <c r="F54" s="2">
        <v>2041.7</v>
      </c>
      <c r="G54" s="2">
        <v>89.56</v>
      </c>
      <c r="H54" s="2">
        <f>Table003__Page_1_3___8[[#This Row],[Input Power '[W']]]-Table003__Page_1_3___8[[#This Row],[Output Power '[W']]]</f>
        <v>1450.8999999999996</v>
      </c>
    </row>
    <row r="55" spans="1:8" x14ac:dyDescent="0.25">
      <c r="A55" s="2">
        <v>239.7</v>
      </c>
      <c r="B55" s="2">
        <v>59</v>
      </c>
      <c r="C55" s="2">
        <v>5804.1</v>
      </c>
      <c r="D55" s="2">
        <v>14142.3</v>
      </c>
      <c r="E55" s="2">
        <v>12650.8</v>
      </c>
      <c r="F55" s="2">
        <v>2081.4</v>
      </c>
      <c r="G55" s="2">
        <v>89.45</v>
      </c>
      <c r="H55" s="2">
        <f>Table003__Page_1_3___8[[#This Row],[Input Power '[W']]]-Table003__Page_1_3___8[[#This Row],[Output Power '[W']]]</f>
        <v>1491.5</v>
      </c>
    </row>
    <row r="56" spans="1:8" x14ac:dyDescent="0.25">
      <c r="A56" s="2">
        <v>239.7</v>
      </c>
      <c r="B56" s="2">
        <v>60</v>
      </c>
      <c r="C56" s="2">
        <v>5784.8</v>
      </c>
      <c r="D56" s="2">
        <v>14382</v>
      </c>
      <c r="E56" s="2">
        <v>12849.3</v>
      </c>
      <c r="F56" s="2">
        <v>2121.1</v>
      </c>
      <c r="G56" s="2">
        <v>89.34</v>
      </c>
      <c r="H56" s="2">
        <f>Table003__Page_1_3___8[[#This Row],[Input Power '[W']]]-Table003__Page_1_3___8[[#This Row],[Output Power '[W']]]</f>
        <v>1532.7000000000007</v>
      </c>
    </row>
    <row r="57" spans="1:8" x14ac:dyDescent="0.25">
      <c r="A57" s="2">
        <v>239.7</v>
      </c>
      <c r="B57" s="2">
        <v>61</v>
      </c>
      <c r="C57" s="2">
        <v>5765.7</v>
      </c>
      <c r="D57" s="2">
        <v>14621.7</v>
      </c>
      <c r="E57" s="2">
        <v>13047.1</v>
      </c>
      <c r="F57" s="2">
        <v>2160.9</v>
      </c>
      <c r="G57" s="2">
        <v>89.23</v>
      </c>
      <c r="H57" s="2">
        <f>Table003__Page_1_3___8[[#This Row],[Input Power '[W']]]-Table003__Page_1_3___8[[#This Row],[Output Power '[W']]]</f>
        <v>1574.6000000000004</v>
      </c>
    </row>
    <row r="58" spans="1:8" x14ac:dyDescent="0.25">
      <c r="A58" s="2">
        <v>239.7</v>
      </c>
      <c r="B58" s="2">
        <v>62</v>
      </c>
      <c r="C58" s="2">
        <v>5747</v>
      </c>
      <c r="D58" s="2">
        <v>14861.4</v>
      </c>
      <c r="E58" s="2">
        <v>13243.7</v>
      </c>
      <c r="F58" s="2">
        <v>2200.6</v>
      </c>
      <c r="G58" s="2">
        <v>89.12</v>
      </c>
      <c r="H58" s="2">
        <f>Table003__Page_1_3___8[[#This Row],[Input Power '[W']]]-Table003__Page_1_3___8[[#This Row],[Output Power '[W']]]</f>
        <v>1617.6999999999989</v>
      </c>
    </row>
    <row r="59" spans="1:8" x14ac:dyDescent="0.25">
      <c r="A59" s="2">
        <v>239.7</v>
      </c>
      <c r="B59" s="2">
        <v>63</v>
      </c>
      <c r="C59" s="2">
        <v>5728.7</v>
      </c>
      <c r="D59" s="2">
        <v>15101.1</v>
      </c>
      <c r="E59" s="2">
        <v>13439.7</v>
      </c>
      <c r="F59" s="2">
        <v>2240.3000000000002</v>
      </c>
      <c r="G59" s="2">
        <v>89</v>
      </c>
      <c r="H59" s="2">
        <f>Table003__Page_1_3___8[[#This Row],[Input Power '[W']]]-Table003__Page_1_3___8[[#This Row],[Output Power '[W']]]</f>
        <v>1661.3999999999996</v>
      </c>
    </row>
    <row r="60" spans="1:8" x14ac:dyDescent="0.25">
      <c r="A60" s="2">
        <v>239.7</v>
      </c>
      <c r="B60" s="2">
        <v>64</v>
      </c>
      <c r="C60" s="2">
        <v>5710.6</v>
      </c>
      <c r="D60" s="2">
        <v>15340.8</v>
      </c>
      <c r="E60" s="2">
        <v>13634.7</v>
      </c>
      <c r="F60" s="2">
        <v>2280</v>
      </c>
      <c r="G60" s="2">
        <v>88.88</v>
      </c>
      <c r="H60" s="2">
        <f>Table003__Page_1_3___8[[#This Row],[Input Power '[W']]]-Table003__Page_1_3___8[[#This Row],[Output Power '[W']]]</f>
        <v>1706.0999999999985</v>
      </c>
    </row>
    <row r="61" spans="1:8" x14ac:dyDescent="0.25">
      <c r="A61" s="2">
        <v>239.6</v>
      </c>
      <c r="B61" s="2">
        <v>65</v>
      </c>
      <c r="C61" s="2">
        <v>5692.9</v>
      </c>
      <c r="D61" s="2">
        <v>15574</v>
      </c>
      <c r="E61" s="2">
        <v>13829.1</v>
      </c>
      <c r="F61" s="2">
        <v>2319.6999999999998</v>
      </c>
      <c r="G61" s="2">
        <v>88.8</v>
      </c>
      <c r="H61" s="2">
        <f>Table003__Page_1_3___8[[#This Row],[Input Power '[W']]]-Table003__Page_1_3___8[[#This Row],[Output Power '[W']]]</f>
        <v>1744.8999999999996</v>
      </c>
    </row>
    <row r="62" spans="1:8" x14ac:dyDescent="0.25">
      <c r="A62" s="2">
        <v>239.6</v>
      </c>
      <c r="B62" s="2">
        <v>66</v>
      </c>
      <c r="C62" s="2">
        <v>5675.4</v>
      </c>
      <c r="D62" s="2">
        <v>15813.6</v>
      </c>
      <c r="E62" s="2">
        <v>14022.5</v>
      </c>
      <c r="F62" s="2">
        <v>2359.4</v>
      </c>
      <c r="G62" s="2">
        <v>88.67</v>
      </c>
      <c r="H62" s="2">
        <f>Table003__Page_1_3___8[[#This Row],[Input Power '[W']]]-Table003__Page_1_3___8[[#This Row],[Output Power '[W']]]</f>
        <v>1791.1000000000004</v>
      </c>
    </row>
    <row r="63" spans="1:8" x14ac:dyDescent="0.25">
      <c r="A63" s="2">
        <v>239.6</v>
      </c>
      <c r="B63" s="2">
        <v>67</v>
      </c>
      <c r="C63" s="2">
        <v>5658.3</v>
      </c>
      <c r="D63" s="2">
        <v>16053.2</v>
      </c>
      <c r="E63" s="2">
        <v>14214.9</v>
      </c>
      <c r="F63" s="2">
        <v>2399</v>
      </c>
      <c r="G63" s="2">
        <v>88.55</v>
      </c>
      <c r="H63" s="2">
        <f>Table003__Page_1_3___8[[#This Row],[Input Power '[W']]]-Table003__Page_1_3___8[[#This Row],[Output Power '[W']]]</f>
        <v>1838.3000000000011</v>
      </c>
    </row>
    <row r="64" spans="1:8" x14ac:dyDescent="0.25">
      <c r="A64" s="2">
        <v>239.6</v>
      </c>
      <c r="B64" s="2">
        <v>68</v>
      </c>
      <c r="C64" s="2">
        <v>5641.4</v>
      </c>
      <c r="D64" s="2">
        <v>16292.8</v>
      </c>
      <c r="E64" s="2">
        <v>14406.4</v>
      </c>
      <c r="F64" s="2">
        <v>2438.6</v>
      </c>
      <c r="G64" s="2">
        <v>88.42</v>
      </c>
      <c r="H64" s="2">
        <f>Table003__Page_1_3___8[[#This Row],[Input Power '[W']]]-Table003__Page_1_3___8[[#This Row],[Output Power '[W']]]</f>
        <v>1886.3999999999996</v>
      </c>
    </row>
    <row r="65" spans="1:8" x14ac:dyDescent="0.25">
      <c r="A65" s="2">
        <v>239.6</v>
      </c>
      <c r="B65" s="2">
        <v>69</v>
      </c>
      <c r="C65" s="2">
        <v>5624.8</v>
      </c>
      <c r="D65" s="2">
        <v>16532.400000000001</v>
      </c>
      <c r="E65" s="2">
        <v>14597.3</v>
      </c>
      <c r="F65" s="2">
        <v>2478.1999999999998</v>
      </c>
      <c r="G65" s="2">
        <v>88.3</v>
      </c>
      <c r="H65" s="2">
        <f>Table003__Page_1_3___8[[#This Row],[Input Power '[W']]]-Table003__Page_1_3___8[[#This Row],[Output Power '[W']]]</f>
        <v>1935.1000000000022</v>
      </c>
    </row>
    <row r="66" spans="1:8" x14ac:dyDescent="0.25">
      <c r="A66" s="2">
        <v>239.6</v>
      </c>
      <c r="B66" s="2">
        <v>70</v>
      </c>
      <c r="C66" s="2">
        <v>5608.4</v>
      </c>
      <c r="D66" s="2">
        <v>16772</v>
      </c>
      <c r="E66" s="2">
        <v>14786.7</v>
      </c>
      <c r="F66" s="2">
        <v>2517.6999999999998</v>
      </c>
      <c r="G66" s="2">
        <v>88.16</v>
      </c>
      <c r="H66" s="2">
        <f>Table003__Page_1_3___8[[#This Row],[Input Power '[W']]]-Table003__Page_1_3___8[[#This Row],[Output Power '[W']]]</f>
        <v>1985.2999999999993</v>
      </c>
    </row>
    <row r="67" spans="1:8" x14ac:dyDescent="0.25">
      <c r="A67" s="2">
        <v>239.6</v>
      </c>
      <c r="B67" s="2">
        <v>72</v>
      </c>
      <c r="C67" s="2">
        <v>5576.5</v>
      </c>
      <c r="D67" s="2">
        <v>17251.2</v>
      </c>
      <c r="E67" s="2">
        <v>15162.8</v>
      </c>
      <c r="F67" s="2">
        <v>2596.5</v>
      </c>
      <c r="G67" s="2">
        <v>87.89</v>
      </c>
      <c r="H67" s="2">
        <f>Table003__Page_1_3___8[[#This Row],[Input Power '[W']]]-Table003__Page_1_3___8[[#This Row],[Output Power '[W']]]</f>
        <v>2088.4000000000015</v>
      </c>
    </row>
    <row r="68" spans="1:8" x14ac:dyDescent="0.25">
      <c r="A68" s="2">
        <v>239.6</v>
      </c>
      <c r="B68" s="2">
        <v>73</v>
      </c>
      <c r="C68" s="2">
        <v>5561</v>
      </c>
      <c r="D68" s="2">
        <v>17490.8</v>
      </c>
      <c r="E68" s="2">
        <v>15349.5</v>
      </c>
      <c r="F68" s="2">
        <v>2635.8</v>
      </c>
      <c r="G68" s="2">
        <v>87.76</v>
      </c>
      <c r="H68" s="2">
        <f>Table003__Page_1_3___8[[#This Row],[Input Power '[W']]]-Table003__Page_1_3___8[[#This Row],[Output Power '[W']]]</f>
        <v>2141.2999999999993</v>
      </c>
    </row>
    <row r="69" spans="1:8" x14ac:dyDescent="0.25">
      <c r="A69" s="2">
        <v>239.6</v>
      </c>
      <c r="B69" s="2">
        <v>74</v>
      </c>
      <c r="C69" s="2">
        <v>5545.6</v>
      </c>
      <c r="D69" s="2">
        <v>17730.400000000001</v>
      </c>
      <c r="E69" s="2">
        <v>15535.2</v>
      </c>
      <c r="F69" s="2">
        <v>2675.1</v>
      </c>
      <c r="G69" s="2">
        <v>87.62</v>
      </c>
      <c r="H69" s="2">
        <f>Table003__Page_1_3___8[[#This Row],[Input Power '[W']]]-Table003__Page_1_3___8[[#This Row],[Output Power '[W']]]</f>
        <v>2195.2000000000007</v>
      </c>
    </row>
    <row r="70" spans="1:8" x14ac:dyDescent="0.25">
      <c r="A70" s="2">
        <v>239.6</v>
      </c>
      <c r="B70" s="2">
        <v>75</v>
      </c>
      <c r="C70" s="2">
        <v>5530.5</v>
      </c>
      <c r="D70" s="2">
        <v>17970</v>
      </c>
      <c r="E70" s="2">
        <v>15719.4</v>
      </c>
      <c r="F70" s="2">
        <v>2714.2</v>
      </c>
      <c r="G70" s="2">
        <v>87.48</v>
      </c>
      <c r="H70" s="2">
        <f>Table003__Page_1_3___8[[#This Row],[Input Power '[W']]]-Table003__Page_1_3___8[[#This Row],[Output Power '[W']]]</f>
        <v>2250.6000000000004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7FC1-DD5B-47F9-A95F-55BD2AD1B544}">
  <dimension ref="A1:L70"/>
  <sheetViews>
    <sheetView topLeftCell="A34"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230.3</v>
      </c>
      <c r="B2" s="2">
        <v>5</v>
      </c>
      <c r="C2" s="2">
        <v>7262</v>
      </c>
      <c r="D2" s="2">
        <v>1151.5</v>
      </c>
      <c r="E2" s="2">
        <v>760.5</v>
      </c>
      <c r="F2" s="2">
        <v>100</v>
      </c>
      <c r="G2" s="2">
        <v>66.040000000000006</v>
      </c>
      <c r="H2" s="2">
        <f>Table003__Page_1_3___9[[#This Row],[Input Power '[W']]]-Table003__Page_1_3___9[[#This Row],[Output Power '[W']]]</f>
        <v>391</v>
      </c>
      <c r="I2" s="24" t="s">
        <v>1</v>
      </c>
      <c r="J2" s="24"/>
      <c r="K2" s="24"/>
      <c r="L2" s="24"/>
    </row>
    <row r="3" spans="1:12" x14ac:dyDescent="0.25">
      <c r="A3" s="2">
        <v>230.2</v>
      </c>
      <c r="B3" s="2">
        <v>6</v>
      </c>
      <c r="C3" s="2">
        <v>7214.6</v>
      </c>
      <c r="D3" s="2">
        <v>1381.2</v>
      </c>
      <c r="E3" s="2">
        <v>985.9</v>
      </c>
      <c r="F3" s="2">
        <v>130.5</v>
      </c>
      <c r="G3" s="2">
        <v>71.38</v>
      </c>
      <c r="H3" s="2">
        <f>Table003__Page_1_3___9[[#This Row],[Input Power '[W']]]-Table003__Page_1_3___9[[#This Row],[Output Power '[W']]]</f>
        <v>395.30000000000007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230.2</v>
      </c>
      <c r="B4" s="2">
        <v>7</v>
      </c>
      <c r="C4" s="2">
        <v>7168</v>
      </c>
      <c r="D4" s="2">
        <v>1611.4</v>
      </c>
      <c r="E4" s="2">
        <v>1211.5</v>
      </c>
      <c r="F4" s="2">
        <v>161.4</v>
      </c>
      <c r="G4" s="2">
        <v>75.180000000000007</v>
      </c>
      <c r="H4" s="2">
        <f>Table003__Page_1_3___9[[#This Row],[Input Power '[W']]]-Table003__Page_1_3___9[[#This Row],[Output Power '[W']]]</f>
        <v>399.90000000000009</v>
      </c>
      <c r="I4" t="s">
        <v>6</v>
      </c>
      <c r="J4" t="s">
        <v>8</v>
      </c>
      <c r="K4">
        <v>6597</v>
      </c>
      <c r="L4" t="s">
        <v>13</v>
      </c>
    </row>
    <row r="5" spans="1:12" x14ac:dyDescent="0.25">
      <c r="A5" s="2">
        <v>230.2</v>
      </c>
      <c r="B5" s="2">
        <v>8</v>
      </c>
      <c r="C5" s="2">
        <v>7122.1</v>
      </c>
      <c r="D5" s="2">
        <v>1841.6</v>
      </c>
      <c r="E5" s="2">
        <v>1437.2</v>
      </c>
      <c r="F5" s="2">
        <v>192.7</v>
      </c>
      <c r="G5" s="2">
        <v>78.040000000000006</v>
      </c>
      <c r="H5" s="2">
        <f>Table003__Page_1_3___9[[#This Row],[Input Power '[W']]]-Table003__Page_1_3___9[[#This Row],[Output Power '[W']]]</f>
        <v>404.39999999999986</v>
      </c>
      <c r="I5" t="s">
        <v>7</v>
      </c>
      <c r="J5" t="s">
        <v>9</v>
      </c>
      <c r="K5">
        <v>3.2</v>
      </c>
      <c r="L5" t="s">
        <v>14</v>
      </c>
    </row>
    <row r="6" spans="1:12" x14ac:dyDescent="0.25">
      <c r="A6" s="2">
        <v>230.2</v>
      </c>
      <c r="B6" s="2">
        <v>9</v>
      </c>
      <c r="C6" s="2">
        <v>7076.9</v>
      </c>
      <c r="D6" s="2">
        <v>2071.8000000000002</v>
      </c>
      <c r="E6" s="2">
        <v>1663</v>
      </c>
      <c r="F6" s="2">
        <v>224.4</v>
      </c>
      <c r="G6" s="2">
        <v>80.27</v>
      </c>
      <c r="H6" s="2">
        <f>Table003__Page_1_3___9[[#This Row],[Input Power '[W']]]-Table003__Page_1_3___9[[#This Row],[Output Power '[W']]]</f>
        <v>408.80000000000018</v>
      </c>
      <c r="I6" t="s">
        <v>18</v>
      </c>
      <c r="J6" t="s">
        <v>10</v>
      </c>
      <c r="K6">
        <v>31.8</v>
      </c>
      <c r="L6" t="s">
        <v>15</v>
      </c>
    </row>
    <row r="7" spans="1:12" x14ac:dyDescent="0.25">
      <c r="A7" s="2">
        <v>230.2</v>
      </c>
      <c r="B7" s="2">
        <v>10</v>
      </c>
      <c r="C7" s="2">
        <v>7032.4</v>
      </c>
      <c r="D7" s="2">
        <v>2302</v>
      </c>
      <c r="E7" s="2">
        <v>1888.2</v>
      </c>
      <c r="F7" s="2">
        <v>256.39999999999998</v>
      </c>
      <c r="G7" s="2">
        <v>82.02</v>
      </c>
      <c r="H7" s="2">
        <f>Table003__Page_1_3___9[[#This Row],[Input Power '[W']]]-Table003__Page_1_3___9[[#This Row],[Output Power '[W']]]</f>
        <v>413.79999999999995</v>
      </c>
      <c r="I7" t="s">
        <v>19</v>
      </c>
      <c r="J7" t="s">
        <v>11</v>
      </c>
      <c r="K7">
        <v>-30.54</v>
      </c>
      <c r="L7" t="s">
        <v>16</v>
      </c>
    </row>
    <row r="8" spans="1:12" x14ac:dyDescent="0.25">
      <c r="A8" s="2">
        <v>230.2</v>
      </c>
      <c r="B8" s="2">
        <v>11</v>
      </c>
      <c r="C8" s="2">
        <v>6988.6</v>
      </c>
      <c r="D8" s="2">
        <v>2532.1999999999998</v>
      </c>
      <c r="E8" s="2">
        <v>2112.8000000000002</v>
      </c>
      <c r="F8" s="2">
        <v>288.7</v>
      </c>
      <c r="G8" s="2">
        <v>83.44</v>
      </c>
      <c r="H8" s="2">
        <f>Table003__Page_1_3___9[[#This Row],[Input Power '[W']]]-Table003__Page_1_3___9[[#This Row],[Output Power '[W']]]</f>
        <v>419.39999999999964</v>
      </c>
      <c r="I8" t="s">
        <v>20</v>
      </c>
      <c r="J8" t="s">
        <v>12</v>
      </c>
      <c r="K8">
        <v>36.590000000000003</v>
      </c>
      <c r="L8" t="s">
        <v>17</v>
      </c>
    </row>
    <row r="9" spans="1:12" x14ac:dyDescent="0.25">
      <c r="A9" s="2">
        <v>230.2</v>
      </c>
      <c r="B9" s="2">
        <v>12</v>
      </c>
      <c r="C9" s="2">
        <v>6945.5</v>
      </c>
      <c r="D9" s="2">
        <v>2762.4</v>
      </c>
      <c r="E9" s="2">
        <v>2337.6</v>
      </c>
      <c r="F9" s="2">
        <v>321.39999999999998</v>
      </c>
      <c r="G9" s="2">
        <v>84.62</v>
      </c>
      <c r="H9" s="2">
        <f>Table003__Page_1_3___9[[#This Row],[Input Power '[W']]]-Table003__Page_1_3___9[[#This Row],[Output Power '[W']]]</f>
        <v>424.80000000000018</v>
      </c>
      <c r="I9" t="s">
        <v>21</v>
      </c>
    </row>
    <row r="10" spans="1:12" x14ac:dyDescent="0.25">
      <c r="A10" s="2">
        <v>230.2</v>
      </c>
      <c r="B10" s="2">
        <v>13</v>
      </c>
      <c r="C10" s="2">
        <v>6903</v>
      </c>
      <c r="D10" s="2">
        <v>2992.6</v>
      </c>
      <c r="E10" s="2">
        <v>2562.6</v>
      </c>
      <c r="F10" s="2">
        <v>354.5</v>
      </c>
      <c r="G10" s="2">
        <v>85.63</v>
      </c>
      <c r="H10" s="2">
        <f>Table003__Page_1_3___9[[#This Row],[Input Power '[W']]]-Table003__Page_1_3___9[[#This Row],[Output Power '[W']]]</f>
        <v>430</v>
      </c>
    </row>
    <row r="11" spans="1:12" x14ac:dyDescent="0.25">
      <c r="A11" s="2">
        <v>230.2</v>
      </c>
      <c r="B11" s="2">
        <v>14</v>
      </c>
      <c r="C11" s="2">
        <v>6861.2</v>
      </c>
      <c r="D11" s="2">
        <v>3222.8</v>
      </c>
      <c r="E11" s="2">
        <v>2786.4</v>
      </c>
      <c r="F11" s="2">
        <v>387.8</v>
      </c>
      <c r="G11" s="2">
        <v>86.46</v>
      </c>
      <c r="H11" s="2">
        <f>Table003__Page_1_3___9[[#This Row],[Input Power '[W']]]-Table003__Page_1_3___9[[#This Row],[Output Power '[W']]]</f>
        <v>436.40000000000009</v>
      </c>
    </row>
    <row r="12" spans="1:12" x14ac:dyDescent="0.25">
      <c r="A12" s="2">
        <v>230.2</v>
      </c>
      <c r="B12" s="2">
        <v>15</v>
      </c>
      <c r="C12" s="2">
        <v>6820.1</v>
      </c>
      <c r="D12" s="2">
        <v>3453</v>
      </c>
      <c r="E12" s="2">
        <v>3010.3</v>
      </c>
      <c r="F12" s="2">
        <v>421.5</v>
      </c>
      <c r="G12" s="2">
        <v>87.18</v>
      </c>
      <c r="H12" s="2">
        <f>Table003__Page_1_3___9[[#This Row],[Input Power '[W']]]-Table003__Page_1_3___9[[#This Row],[Output Power '[W']]]</f>
        <v>442.69999999999982</v>
      </c>
    </row>
    <row r="13" spans="1:12" x14ac:dyDescent="0.25">
      <c r="A13" s="2">
        <v>230.2</v>
      </c>
      <c r="B13" s="2">
        <v>16</v>
      </c>
      <c r="C13" s="2">
        <v>6779.6</v>
      </c>
      <c r="D13" s="2">
        <v>3683.2</v>
      </c>
      <c r="E13" s="2">
        <v>3233.1</v>
      </c>
      <c r="F13" s="2">
        <v>455.4</v>
      </c>
      <c r="G13" s="2">
        <v>87.78</v>
      </c>
      <c r="H13" s="2">
        <f>Table003__Page_1_3___9[[#This Row],[Input Power '[W']]]-Table003__Page_1_3___9[[#This Row],[Output Power '[W']]]</f>
        <v>450.09999999999991</v>
      </c>
    </row>
    <row r="14" spans="1:12" x14ac:dyDescent="0.25">
      <c r="A14" s="2">
        <v>230.2</v>
      </c>
      <c r="B14" s="2">
        <v>17</v>
      </c>
      <c r="C14" s="2">
        <v>6739.8</v>
      </c>
      <c r="D14" s="2">
        <v>3913.4</v>
      </c>
      <c r="E14" s="2">
        <v>3456.3</v>
      </c>
      <c r="F14" s="2">
        <v>489.7</v>
      </c>
      <c r="G14" s="2">
        <v>88.32</v>
      </c>
      <c r="H14" s="2">
        <f>Table003__Page_1_3___9[[#This Row],[Input Power '[W']]]-Table003__Page_1_3___9[[#This Row],[Output Power '[W']]]</f>
        <v>457.09999999999991</v>
      </c>
    </row>
    <row r="15" spans="1:12" x14ac:dyDescent="0.25">
      <c r="A15" s="2">
        <v>230.2</v>
      </c>
      <c r="B15" s="2">
        <v>18</v>
      </c>
      <c r="C15" s="2">
        <v>6700.6</v>
      </c>
      <c r="D15" s="2">
        <v>4143.6000000000004</v>
      </c>
      <c r="E15" s="2">
        <v>3678.2</v>
      </c>
      <c r="F15" s="2">
        <v>524.20000000000005</v>
      </c>
      <c r="G15" s="2">
        <v>88.77</v>
      </c>
      <c r="H15" s="2">
        <f>Table003__Page_1_3___9[[#This Row],[Input Power '[W']]]-Table003__Page_1_3___9[[#This Row],[Output Power '[W']]]</f>
        <v>465.40000000000055</v>
      </c>
    </row>
    <row r="16" spans="1:12" x14ac:dyDescent="0.25">
      <c r="A16" s="2">
        <v>230.2</v>
      </c>
      <c r="B16" s="2">
        <v>19</v>
      </c>
      <c r="C16" s="2">
        <v>6662</v>
      </c>
      <c r="D16" s="2">
        <v>4373.8</v>
      </c>
      <c r="E16" s="2">
        <v>3899.8</v>
      </c>
      <c r="F16" s="2">
        <v>559</v>
      </c>
      <c r="G16" s="2">
        <v>89.16</v>
      </c>
      <c r="H16" s="2">
        <f>Table003__Page_1_3___9[[#This Row],[Input Power '[W']]]-Table003__Page_1_3___9[[#This Row],[Output Power '[W']]]</f>
        <v>474</v>
      </c>
    </row>
    <row r="17" spans="1:8" x14ac:dyDescent="0.25">
      <c r="A17" s="2">
        <v>230.2</v>
      </c>
      <c r="B17" s="2">
        <v>20</v>
      </c>
      <c r="C17" s="2">
        <v>6624.1</v>
      </c>
      <c r="D17" s="2">
        <v>4604</v>
      </c>
      <c r="E17" s="2">
        <v>4121.1000000000004</v>
      </c>
      <c r="F17" s="2">
        <v>594.1</v>
      </c>
      <c r="G17" s="2">
        <v>89.51</v>
      </c>
      <c r="H17" s="2">
        <f>Table003__Page_1_3___9[[#This Row],[Input Power '[W']]]-Table003__Page_1_3___9[[#This Row],[Output Power '[W']]]</f>
        <v>482.89999999999964</v>
      </c>
    </row>
    <row r="18" spans="1:8" x14ac:dyDescent="0.25">
      <c r="A18" s="2">
        <v>230.2</v>
      </c>
      <c r="B18" s="2">
        <v>21</v>
      </c>
      <c r="C18" s="2">
        <v>6586.8</v>
      </c>
      <c r="D18" s="2">
        <v>4834.2</v>
      </c>
      <c r="E18" s="2">
        <v>4342.1000000000004</v>
      </c>
      <c r="F18" s="2">
        <v>629.5</v>
      </c>
      <c r="G18" s="2">
        <v>89.82</v>
      </c>
      <c r="H18" s="2">
        <f>Table003__Page_1_3___9[[#This Row],[Input Power '[W']]]-Table003__Page_1_3___9[[#This Row],[Output Power '[W']]]</f>
        <v>492.09999999999945</v>
      </c>
    </row>
    <row r="19" spans="1:8" x14ac:dyDescent="0.25">
      <c r="A19" s="2">
        <v>230.2</v>
      </c>
      <c r="B19" s="2">
        <v>22</v>
      </c>
      <c r="C19" s="2">
        <v>6550.1</v>
      </c>
      <c r="D19" s="2">
        <v>5064.3999999999996</v>
      </c>
      <c r="E19" s="2">
        <v>4562.1000000000004</v>
      </c>
      <c r="F19" s="2">
        <v>665.1</v>
      </c>
      <c r="G19" s="2">
        <v>90.08</v>
      </c>
      <c r="H19" s="2">
        <f>Table003__Page_1_3___9[[#This Row],[Input Power '[W']]]-Table003__Page_1_3___9[[#This Row],[Output Power '[W']]]</f>
        <v>502.29999999999927</v>
      </c>
    </row>
    <row r="20" spans="1:8" x14ac:dyDescent="0.25">
      <c r="A20" s="2">
        <v>230.2</v>
      </c>
      <c r="B20" s="2">
        <v>23</v>
      </c>
      <c r="C20" s="2">
        <v>6514</v>
      </c>
      <c r="D20" s="2">
        <v>5294.6</v>
      </c>
      <c r="E20" s="2">
        <v>4781.2</v>
      </c>
      <c r="F20" s="2">
        <v>700.9</v>
      </c>
      <c r="G20" s="2">
        <v>90.3</v>
      </c>
      <c r="H20" s="2">
        <f>Table003__Page_1_3___9[[#This Row],[Input Power '[W']]]-Table003__Page_1_3___9[[#This Row],[Output Power '[W']]]</f>
        <v>513.40000000000055</v>
      </c>
    </row>
    <row r="21" spans="1:8" x14ac:dyDescent="0.25">
      <c r="A21" s="2">
        <v>230.2</v>
      </c>
      <c r="B21" s="2">
        <v>24</v>
      </c>
      <c r="C21" s="2">
        <v>6478.5</v>
      </c>
      <c r="D21" s="2">
        <v>5524.8</v>
      </c>
      <c r="E21" s="2">
        <v>5000</v>
      </c>
      <c r="F21" s="2">
        <v>737</v>
      </c>
      <c r="G21" s="2">
        <v>90.5</v>
      </c>
      <c r="H21" s="2">
        <f>Table003__Page_1_3___9[[#This Row],[Input Power '[W']]]-Table003__Page_1_3___9[[#This Row],[Output Power '[W']]]</f>
        <v>524.80000000000018</v>
      </c>
    </row>
    <row r="22" spans="1:8" x14ac:dyDescent="0.25">
      <c r="A22" s="2">
        <v>230.1</v>
      </c>
      <c r="B22" s="2">
        <v>25</v>
      </c>
      <c r="C22" s="2">
        <v>6443.6</v>
      </c>
      <c r="D22" s="2">
        <v>5752.5</v>
      </c>
      <c r="E22" s="2">
        <v>5218</v>
      </c>
      <c r="F22" s="2">
        <v>773.3</v>
      </c>
      <c r="G22" s="2">
        <v>90.71</v>
      </c>
      <c r="H22" s="2">
        <f>Table003__Page_1_3___9[[#This Row],[Input Power '[W']]]-Table003__Page_1_3___9[[#This Row],[Output Power '[W']]]</f>
        <v>534.5</v>
      </c>
    </row>
    <row r="23" spans="1:8" x14ac:dyDescent="0.25">
      <c r="A23" s="2">
        <v>230.1</v>
      </c>
      <c r="B23" s="2">
        <v>26</v>
      </c>
      <c r="C23" s="2">
        <v>6409.2</v>
      </c>
      <c r="D23" s="2">
        <v>5982.6</v>
      </c>
      <c r="E23" s="2">
        <v>5435.1</v>
      </c>
      <c r="F23" s="2">
        <v>809.8</v>
      </c>
      <c r="G23" s="2">
        <v>90.85</v>
      </c>
      <c r="H23" s="2">
        <f>Table003__Page_1_3___9[[#This Row],[Input Power '[W']]]-Table003__Page_1_3___9[[#This Row],[Output Power '[W']]]</f>
        <v>547.5</v>
      </c>
    </row>
    <row r="24" spans="1:8" x14ac:dyDescent="0.25">
      <c r="A24" s="2">
        <v>230.1</v>
      </c>
      <c r="B24" s="2">
        <v>27</v>
      </c>
      <c r="C24" s="2">
        <v>6375.5</v>
      </c>
      <c r="D24" s="2">
        <v>6212.7</v>
      </c>
      <c r="E24" s="2">
        <v>5651.6</v>
      </c>
      <c r="F24" s="2">
        <v>846.5</v>
      </c>
      <c r="G24" s="2">
        <v>90.97</v>
      </c>
      <c r="H24" s="2">
        <f>Table003__Page_1_3___9[[#This Row],[Input Power '[W']]]-Table003__Page_1_3___9[[#This Row],[Output Power '[W']]]</f>
        <v>561.09999999999945</v>
      </c>
    </row>
    <row r="25" spans="1:8" x14ac:dyDescent="0.25">
      <c r="A25" s="2">
        <v>230.1</v>
      </c>
      <c r="B25" s="2">
        <v>28</v>
      </c>
      <c r="C25" s="2">
        <v>6342.3</v>
      </c>
      <c r="D25" s="2">
        <v>6442.8</v>
      </c>
      <c r="E25" s="2">
        <v>5867.2</v>
      </c>
      <c r="F25" s="2">
        <v>883.4</v>
      </c>
      <c r="G25" s="2">
        <v>91.07</v>
      </c>
      <c r="H25" s="2">
        <f>Table003__Page_1_3___9[[#This Row],[Input Power '[W']]]-Table003__Page_1_3___9[[#This Row],[Output Power '[W']]]</f>
        <v>575.60000000000036</v>
      </c>
    </row>
    <row r="26" spans="1:8" x14ac:dyDescent="0.25">
      <c r="A26" s="2">
        <v>230.1</v>
      </c>
      <c r="B26" s="2">
        <v>29</v>
      </c>
      <c r="C26" s="2">
        <v>6309.7</v>
      </c>
      <c r="D26" s="2">
        <v>6672.9</v>
      </c>
      <c r="E26" s="2">
        <v>6082.2</v>
      </c>
      <c r="F26" s="2">
        <v>920.5</v>
      </c>
      <c r="G26" s="2">
        <v>91.15</v>
      </c>
      <c r="H26" s="2">
        <f>Table003__Page_1_3___9[[#This Row],[Input Power '[W']]]-Table003__Page_1_3___9[[#This Row],[Output Power '[W']]]</f>
        <v>590.69999999999982</v>
      </c>
    </row>
    <row r="27" spans="1:8" x14ac:dyDescent="0.25">
      <c r="A27" s="2">
        <v>230.1</v>
      </c>
      <c r="B27" s="2">
        <v>30</v>
      </c>
      <c r="C27" s="2">
        <v>6277.7</v>
      </c>
      <c r="D27" s="2">
        <v>6903</v>
      </c>
      <c r="E27" s="2">
        <v>6296.6</v>
      </c>
      <c r="F27" s="2">
        <v>957.8</v>
      </c>
      <c r="G27" s="2">
        <v>91.21</v>
      </c>
      <c r="H27" s="2">
        <f>Table003__Page_1_3___9[[#This Row],[Input Power '[W']]]-Table003__Page_1_3___9[[#This Row],[Output Power '[W']]]</f>
        <v>606.39999999999964</v>
      </c>
    </row>
    <row r="28" spans="1:8" x14ac:dyDescent="0.25">
      <c r="A28" s="2">
        <v>230.1</v>
      </c>
      <c r="B28" s="2">
        <v>32</v>
      </c>
      <c r="C28" s="2">
        <v>6215.2</v>
      </c>
      <c r="D28" s="2">
        <v>7363.2</v>
      </c>
      <c r="E28" s="2">
        <v>6722</v>
      </c>
      <c r="F28" s="2">
        <v>1032.8</v>
      </c>
      <c r="G28" s="2">
        <v>91.29</v>
      </c>
      <c r="H28" s="2">
        <f>Table003__Page_1_3___9[[#This Row],[Input Power '[W']]]-Table003__Page_1_3___9[[#This Row],[Output Power '[W']]]</f>
        <v>641.19999999999982</v>
      </c>
    </row>
    <row r="29" spans="1:8" x14ac:dyDescent="0.25">
      <c r="A29" s="2">
        <v>230.1</v>
      </c>
      <c r="B29" s="2">
        <v>33</v>
      </c>
      <c r="C29" s="2">
        <v>6184.8</v>
      </c>
      <c r="D29" s="2">
        <v>7593.3</v>
      </c>
      <c r="E29" s="2">
        <v>6934</v>
      </c>
      <c r="F29" s="2">
        <v>1070.5999999999999</v>
      </c>
      <c r="G29" s="2">
        <v>91.32</v>
      </c>
      <c r="H29" s="2">
        <f>Table003__Page_1_3___9[[#This Row],[Input Power '[W']]]-Table003__Page_1_3___9[[#This Row],[Output Power '[W']]]</f>
        <v>659.30000000000018</v>
      </c>
    </row>
    <row r="30" spans="1:8" x14ac:dyDescent="0.25">
      <c r="A30" s="2">
        <v>230.1</v>
      </c>
      <c r="B30" s="2">
        <v>34</v>
      </c>
      <c r="C30" s="2">
        <v>6154.9</v>
      </c>
      <c r="D30" s="2">
        <v>7823.4</v>
      </c>
      <c r="E30" s="2">
        <v>7144.7</v>
      </c>
      <c r="F30" s="2">
        <v>1108.5</v>
      </c>
      <c r="G30" s="2">
        <v>91.33</v>
      </c>
      <c r="H30" s="2">
        <f>Table003__Page_1_3___9[[#This Row],[Input Power '[W']]]-Table003__Page_1_3___9[[#This Row],[Output Power '[W']]]</f>
        <v>678.69999999999982</v>
      </c>
    </row>
    <row r="31" spans="1:8" x14ac:dyDescent="0.25">
      <c r="A31" s="2">
        <v>230.1</v>
      </c>
      <c r="B31" s="2">
        <v>35</v>
      </c>
      <c r="C31" s="2">
        <v>6125.5</v>
      </c>
      <c r="D31" s="2">
        <v>8053.5</v>
      </c>
      <c r="E31" s="2">
        <v>7355</v>
      </c>
      <c r="F31" s="2">
        <v>1146.5999999999999</v>
      </c>
      <c r="G31" s="2">
        <v>91.33</v>
      </c>
      <c r="H31" s="2">
        <f>Table003__Page_1_3___9[[#This Row],[Input Power '[W']]]-Table003__Page_1_3___9[[#This Row],[Output Power '[W']]]</f>
        <v>698.5</v>
      </c>
    </row>
    <row r="32" spans="1:8" x14ac:dyDescent="0.25">
      <c r="A32" s="2">
        <v>230.1</v>
      </c>
      <c r="B32" s="2">
        <v>36</v>
      </c>
      <c r="C32" s="2">
        <v>6096.6</v>
      </c>
      <c r="D32" s="2">
        <v>8283.6</v>
      </c>
      <c r="E32" s="2">
        <v>7563.5</v>
      </c>
      <c r="F32" s="2">
        <v>1184.7</v>
      </c>
      <c r="G32" s="2">
        <v>91.31</v>
      </c>
      <c r="H32" s="2">
        <f>Table003__Page_1_3___9[[#This Row],[Input Power '[W']]]-Table003__Page_1_3___9[[#This Row],[Output Power '[W']]]</f>
        <v>720.10000000000036</v>
      </c>
    </row>
    <row r="33" spans="1:8" x14ac:dyDescent="0.25">
      <c r="A33" s="2">
        <v>230.1</v>
      </c>
      <c r="B33" s="2">
        <v>37</v>
      </c>
      <c r="C33" s="2">
        <v>6068.3</v>
      </c>
      <c r="D33" s="2">
        <v>8513.7000000000007</v>
      </c>
      <c r="E33" s="2">
        <v>7771.8</v>
      </c>
      <c r="F33" s="2">
        <v>1223</v>
      </c>
      <c r="G33" s="2">
        <v>91.29</v>
      </c>
      <c r="H33" s="2">
        <f>Table003__Page_1_3___9[[#This Row],[Input Power '[W']]]-Table003__Page_1_3___9[[#This Row],[Output Power '[W']]]</f>
        <v>741.90000000000055</v>
      </c>
    </row>
    <row r="34" spans="1:8" x14ac:dyDescent="0.25">
      <c r="A34" s="2">
        <v>230.1</v>
      </c>
      <c r="B34" s="2">
        <v>38</v>
      </c>
      <c r="C34" s="2">
        <v>6040.5</v>
      </c>
      <c r="D34" s="2">
        <v>8743.7999999999993</v>
      </c>
      <c r="E34" s="2">
        <v>7979.1</v>
      </c>
      <c r="F34" s="2">
        <v>1261.4000000000001</v>
      </c>
      <c r="G34" s="2">
        <v>91.25</v>
      </c>
      <c r="H34" s="2">
        <f>Table003__Page_1_3___9[[#This Row],[Input Power '[W']]]-Table003__Page_1_3___9[[#This Row],[Output Power '[W']]]</f>
        <v>764.69999999999891</v>
      </c>
    </row>
    <row r="35" spans="1:8" x14ac:dyDescent="0.25">
      <c r="A35" s="2">
        <v>230.1</v>
      </c>
      <c r="B35" s="2">
        <v>39</v>
      </c>
      <c r="C35" s="2">
        <v>6013.1</v>
      </c>
      <c r="D35" s="2">
        <v>8973.9</v>
      </c>
      <c r="E35" s="2">
        <v>8185.3</v>
      </c>
      <c r="F35" s="2">
        <v>1299.9000000000001</v>
      </c>
      <c r="G35" s="2">
        <v>91.21</v>
      </c>
      <c r="H35" s="2">
        <f>Table003__Page_1_3___9[[#This Row],[Input Power '[W']]]-Table003__Page_1_3___9[[#This Row],[Output Power '[W']]]</f>
        <v>788.59999999999945</v>
      </c>
    </row>
    <row r="36" spans="1:8" x14ac:dyDescent="0.25">
      <c r="A36" s="2">
        <v>230.1</v>
      </c>
      <c r="B36" s="2">
        <v>40</v>
      </c>
      <c r="C36" s="2">
        <v>5986.2</v>
      </c>
      <c r="D36" s="2">
        <v>9204</v>
      </c>
      <c r="E36" s="2">
        <v>8390.7000000000007</v>
      </c>
      <c r="F36" s="2">
        <v>1338.5</v>
      </c>
      <c r="G36" s="2">
        <v>91.16</v>
      </c>
      <c r="H36" s="2">
        <f>Table003__Page_1_3___9[[#This Row],[Input Power '[W']]]-Table003__Page_1_3___9[[#This Row],[Output Power '[W']]]</f>
        <v>813.29999999999927</v>
      </c>
    </row>
    <row r="37" spans="1:8" x14ac:dyDescent="0.25">
      <c r="A37" s="2">
        <v>230.1</v>
      </c>
      <c r="B37" s="2">
        <v>41</v>
      </c>
      <c r="C37" s="2">
        <v>5959.9</v>
      </c>
      <c r="D37" s="2">
        <v>9434.1</v>
      </c>
      <c r="E37" s="2">
        <v>8595.4</v>
      </c>
      <c r="F37" s="2">
        <v>1377.2</v>
      </c>
      <c r="G37" s="2">
        <v>91.11</v>
      </c>
      <c r="H37" s="2">
        <f>Table003__Page_1_3___9[[#This Row],[Input Power '[W']]]-Table003__Page_1_3___9[[#This Row],[Output Power '[W']]]</f>
        <v>838.70000000000073</v>
      </c>
    </row>
    <row r="38" spans="1:8" x14ac:dyDescent="0.25">
      <c r="A38" s="2">
        <v>230.1</v>
      </c>
      <c r="B38" s="2">
        <v>42</v>
      </c>
      <c r="C38" s="2">
        <v>5933.9</v>
      </c>
      <c r="D38" s="2">
        <v>9664.2000000000007</v>
      </c>
      <c r="E38" s="2">
        <v>8798.4</v>
      </c>
      <c r="F38" s="2">
        <v>1415.9</v>
      </c>
      <c r="G38" s="2">
        <v>91.04</v>
      </c>
      <c r="H38" s="2">
        <f>Table003__Page_1_3___9[[#This Row],[Input Power '[W']]]-Table003__Page_1_3___9[[#This Row],[Output Power '[W']]]</f>
        <v>865.80000000000109</v>
      </c>
    </row>
    <row r="39" spans="1:8" x14ac:dyDescent="0.25">
      <c r="A39" s="2">
        <v>230</v>
      </c>
      <c r="B39" s="2">
        <v>43</v>
      </c>
      <c r="C39" s="2">
        <v>5908.5</v>
      </c>
      <c r="D39" s="2">
        <v>9890</v>
      </c>
      <c r="E39" s="2">
        <v>9000.7999999999993</v>
      </c>
      <c r="F39" s="2">
        <v>1454.7</v>
      </c>
      <c r="G39" s="2">
        <v>91.01</v>
      </c>
      <c r="H39" s="2">
        <f>Table003__Page_1_3___9[[#This Row],[Input Power '[W']]]-Table003__Page_1_3___9[[#This Row],[Output Power '[W']]]</f>
        <v>889.20000000000073</v>
      </c>
    </row>
    <row r="40" spans="1:8" x14ac:dyDescent="0.25">
      <c r="A40" s="2">
        <v>230</v>
      </c>
      <c r="B40" s="2">
        <v>44</v>
      </c>
      <c r="C40" s="2">
        <v>5883.5</v>
      </c>
      <c r="D40" s="2">
        <v>10120</v>
      </c>
      <c r="E40" s="2">
        <v>9202.2999999999993</v>
      </c>
      <c r="F40" s="2">
        <v>1493.6</v>
      </c>
      <c r="G40" s="2">
        <v>90.93</v>
      </c>
      <c r="H40" s="2">
        <f>Table003__Page_1_3___9[[#This Row],[Input Power '[W']]]-Table003__Page_1_3___9[[#This Row],[Output Power '[W']]]</f>
        <v>917.70000000000073</v>
      </c>
    </row>
    <row r="41" spans="1:8" x14ac:dyDescent="0.25">
      <c r="A41" s="2">
        <v>230</v>
      </c>
      <c r="B41" s="2">
        <v>45</v>
      </c>
      <c r="C41" s="2">
        <v>5859</v>
      </c>
      <c r="D41" s="2">
        <v>10350</v>
      </c>
      <c r="E41" s="2">
        <v>9402.7000000000007</v>
      </c>
      <c r="F41" s="2">
        <v>1532.5</v>
      </c>
      <c r="G41" s="2">
        <v>90.85</v>
      </c>
      <c r="H41" s="2">
        <f>Table003__Page_1_3___9[[#This Row],[Input Power '[W']]]-Table003__Page_1_3___9[[#This Row],[Output Power '[W']]]</f>
        <v>947.29999999999927</v>
      </c>
    </row>
    <row r="42" spans="1:8" x14ac:dyDescent="0.25">
      <c r="A42" s="2">
        <v>230</v>
      </c>
      <c r="B42" s="2">
        <v>46</v>
      </c>
      <c r="C42" s="2">
        <v>5834.9</v>
      </c>
      <c r="D42" s="2">
        <v>10580</v>
      </c>
      <c r="E42" s="2">
        <v>9602.2999999999993</v>
      </c>
      <c r="F42" s="2">
        <v>1571.5</v>
      </c>
      <c r="G42" s="2">
        <v>90.76</v>
      </c>
      <c r="H42" s="2">
        <f>Table003__Page_1_3___9[[#This Row],[Input Power '[W']]]-Table003__Page_1_3___9[[#This Row],[Output Power '[W']]]</f>
        <v>977.70000000000073</v>
      </c>
    </row>
    <row r="43" spans="1:8" x14ac:dyDescent="0.25">
      <c r="A43" s="2">
        <v>230</v>
      </c>
      <c r="B43" s="2">
        <v>47</v>
      </c>
      <c r="C43" s="2">
        <v>5811.3</v>
      </c>
      <c r="D43" s="2">
        <v>10810</v>
      </c>
      <c r="E43" s="2">
        <v>9800.2000000000007</v>
      </c>
      <c r="F43" s="2">
        <v>1610.4</v>
      </c>
      <c r="G43" s="2">
        <v>90.66</v>
      </c>
      <c r="H43" s="2">
        <f>Table003__Page_1_3___9[[#This Row],[Input Power '[W']]]-Table003__Page_1_3___9[[#This Row],[Output Power '[W']]]</f>
        <v>1009.7999999999993</v>
      </c>
    </row>
    <row r="44" spans="1:8" x14ac:dyDescent="0.25">
      <c r="A44" s="2">
        <v>230</v>
      </c>
      <c r="B44" s="2">
        <v>48</v>
      </c>
      <c r="C44" s="2">
        <v>5788.1</v>
      </c>
      <c r="D44" s="2">
        <v>11040</v>
      </c>
      <c r="E44" s="2">
        <v>9998.1</v>
      </c>
      <c r="F44" s="2">
        <v>1649.5</v>
      </c>
      <c r="G44" s="2">
        <v>90.56</v>
      </c>
      <c r="H44" s="2">
        <f>Table003__Page_1_3___9[[#This Row],[Input Power '[W']]]-Table003__Page_1_3___9[[#This Row],[Output Power '[W']]]</f>
        <v>1041.8999999999996</v>
      </c>
    </row>
    <row r="45" spans="1:8" x14ac:dyDescent="0.25">
      <c r="A45" s="2">
        <v>230</v>
      </c>
      <c r="B45" s="2">
        <v>49</v>
      </c>
      <c r="C45" s="2">
        <v>5765.3</v>
      </c>
      <c r="D45" s="2">
        <v>11270</v>
      </c>
      <c r="E45" s="2">
        <v>10194.200000000001</v>
      </c>
      <c r="F45" s="2">
        <v>1688.5</v>
      </c>
      <c r="G45" s="2">
        <v>90.45</v>
      </c>
      <c r="H45" s="2">
        <f>Table003__Page_1_3___9[[#This Row],[Input Power '[W']]]-Table003__Page_1_3___9[[#This Row],[Output Power '[W']]]</f>
        <v>1075.7999999999993</v>
      </c>
    </row>
    <row r="46" spans="1:8" x14ac:dyDescent="0.25">
      <c r="A46" s="2">
        <v>230</v>
      </c>
      <c r="B46" s="2">
        <v>50</v>
      </c>
      <c r="C46" s="2">
        <v>5742.9</v>
      </c>
      <c r="D46" s="2">
        <v>11500</v>
      </c>
      <c r="E46" s="2">
        <v>10389.1</v>
      </c>
      <c r="F46" s="2">
        <v>1727.5</v>
      </c>
      <c r="G46" s="2">
        <v>90.34</v>
      </c>
      <c r="H46" s="2">
        <f>Table003__Page_1_3___9[[#This Row],[Input Power '[W']]]-Table003__Page_1_3___9[[#This Row],[Output Power '[W']]]</f>
        <v>1110.8999999999996</v>
      </c>
    </row>
    <row r="47" spans="1:8" x14ac:dyDescent="0.25">
      <c r="A47" s="2">
        <v>230</v>
      </c>
      <c r="B47" s="2">
        <v>51</v>
      </c>
      <c r="C47" s="2">
        <v>5721</v>
      </c>
      <c r="D47" s="2">
        <v>11730</v>
      </c>
      <c r="E47" s="2">
        <v>10583.1</v>
      </c>
      <c r="F47" s="2">
        <v>1766.5</v>
      </c>
      <c r="G47" s="2">
        <v>90.22</v>
      </c>
      <c r="H47" s="2">
        <f>Table003__Page_1_3___9[[#This Row],[Input Power '[W']]]-Table003__Page_1_3___9[[#This Row],[Output Power '[W']]]</f>
        <v>1146.8999999999996</v>
      </c>
    </row>
    <row r="48" spans="1:8" x14ac:dyDescent="0.25">
      <c r="A48" s="2">
        <v>230</v>
      </c>
      <c r="B48" s="2">
        <v>52</v>
      </c>
      <c r="C48" s="2">
        <v>5699.4</v>
      </c>
      <c r="D48" s="2">
        <v>11960</v>
      </c>
      <c r="E48" s="2">
        <v>10775.9</v>
      </c>
      <c r="F48" s="2">
        <v>1805.5</v>
      </c>
      <c r="G48" s="2">
        <v>90.1</v>
      </c>
      <c r="H48" s="2">
        <f>Table003__Page_1_3___9[[#This Row],[Input Power '[W']]]-Table003__Page_1_3___9[[#This Row],[Output Power '[W']]]</f>
        <v>1184.1000000000004</v>
      </c>
    </row>
    <row r="49" spans="1:8" x14ac:dyDescent="0.25">
      <c r="A49" s="2">
        <v>230</v>
      </c>
      <c r="B49" s="2">
        <v>53</v>
      </c>
      <c r="C49" s="2">
        <v>5678.2</v>
      </c>
      <c r="D49" s="2">
        <v>12190</v>
      </c>
      <c r="E49" s="2">
        <v>10967.8</v>
      </c>
      <c r="F49" s="2">
        <v>1844.5</v>
      </c>
      <c r="G49" s="2">
        <v>89.97</v>
      </c>
      <c r="H49" s="2">
        <f>Table003__Page_1_3___9[[#This Row],[Input Power '[W']]]-Table003__Page_1_3___9[[#This Row],[Output Power '[W']]]</f>
        <v>1222.2000000000007</v>
      </c>
    </row>
    <row r="50" spans="1:8" x14ac:dyDescent="0.25">
      <c r="A50" s="2">
        <v>230</v>
      </c>
      <c r="B50" s="2">
        <v>54</v>
      </c>
      <c r="C50" s="2">
        <v>5657.5</v>
      </c>
      <c r="D50" s="2">
        <v>12420</v>
      </c>
      <c r="E50" s="2">
        <v>11158.2</v>
      </c>
      <c r="F50" s="2">
        <v>1883.4</v>
      </c>
      <c r="G50" s="2">
        <v>89.84</v>
      </c>
      <c r="H50" s="2">
        <f>Table003__Page_1_3___9[[#This Row],[Input Power '[W']]]-Table003__Page_1_3___9[[#This Row],[Output Power '[W']]]</f>
        <v>1261.7999999999993</v>
      </c>
    </row>
    <row r="51" spans="1:8" x14ac:dyDescent="0.25">
      <c r="A51" s="2">
        <v>230</v>
      </c>
      <c r="B51" s="2">
        <v>55</v>
      </c>
      <c r="C51" s="2">
        <v>5637.1</v>
      </c>
      <c r="D51" s="2">
        <v>12650</v>
      </c>
      <c r="E51" s="2">
        <v>11347.6</v>
      </c>
      <c r="F51" s="2">
        <v>1922.3</v>
      </c>
      <c r="G51" s="2">
        <v>89.7</v>
      </c>
      <c r="H51" s="2">
        <f>Table003__Page_1_3___9[[#This Row],[Input Power '[W']]]-Table003__Page_1_3___9[[#This Row],[Output Power '[W']]]</f>
        <v>1302.3999999999996</v>
      </c>
    </row>
    <row r="52" spans="1:8" x14ac:dyDescent="0.25">
      <c r="A52" s="2">
        <v>230</v>
      </c>
      <c r="B52" s="2">
        <v>56</v>
      </c>
      <c r="C52" s="2">
        <v>5617.1</v>
      </c>
      <c r="D52" s="2">
        <v>12880</v>
      </c>
      <c r="E52" s="2">
        <v>11536.2</v>
      </c>
      <c r="F52" s="2">
        <v>1961.2</v>
      </c>
      <c r="G52" s="2">
        <v>89.57</v>
      </c>
      <c r="H52" s="2">
        <f>Table003__Page_1_3___9[[#This Row],[Input Power '[W']]]-Table003__Page_1_3___9[[#This Row],[Output Power '[W']]]</f>
        <v>1343.7999999999993</v>
      </c>
    </row>
    <row r="53" spans="1:8" x14ac:dyDescent="0.25">
      <c r="A53" s="2">
        <v>230</v>
      </c>
      <c r="B53" s="2">
        <v>57</v>
      </c>
      <c r="C53" s="2">
        <v>5597.5</v>
      </c>
      <c r="D53" s="2">
        <v>13110</v>
      </c>
      <c r="E53" s="2">
        <v>11723.4</v>
      </c>
      <c r="F53" s="2">
        <v>2000</v>
      </c>
      <c r="G53" s="2">
        <v>89.42</v>
      </c>
      <c r="H53" s="2">
        <f>Table003__Page_1_3___9[[#This Row],[Input Power '[W']]]-Table003__Page_1_3___9[[#This Row],[Output Power '[W']]]</f>
        <v>1386.6000000000004</v>
      </c>
    </row>
    <row r="54" spans="1:8" x14ac:dyDescent="0.25">
      <c r="A54" s="2">
        <v>230</v>
      </c>
      <c r="B54" s="2">
        <v>58</v>
      </c>
      <c r="C54" s="2">
        <v>5578.2</v>
      </c>
      <c r="D54" s="2">
        <v>13340</v>
      </c>
      <c r="E54" s="2">
        <v>11909</v>
      </c>
      <c r="F54" s="2">
        <v>2038.7</v>
      </c>
      <c r="G54" s="2">
        <v>89.27</v>
      </c>
      <c r="H54" s="2">
        <f>Table003__Page_1_3___9[[#This Row],[Input Power '[W']]]-Table003__Page_1_3___9[[#This Row],[Output Power '[W']]]</f>
        <v>1431</v>
      </c>
    </row>
    <row r="55" spans="1:8" x14ac:dyDescent="0.25">
      <c r="A55" s="2">
        <v>230</v>
      </c>
      <c r="B55" s="2">
        <v>59</v>
      </c>
      <c r="C55" s="2">
        <v>5559.3</v>
      </c>
      <c r="D55" s="2">
        <v>13570</v>
      </c>
      <c r="E55" s="2">
        <v>12094</v>
      </c>
      <c r="F55" s="2">
        <v>2077.4</v>
      </c>
      <c r="G55" s="2">
        <v>89.12</v>
      </c>
      <c r="H55" s="2">
        <f>Table003__Page_1_3___9[[#This Row],[Input Power '[W']]]-Table003__Page_1_3___9[[#This Row],[Output Power '[W']]]</f>
        <v>1476</v>
      </c>
    </row>
    <row r="56" spans="1:8" x14ac:dyDescent="0.25">
      <c r="A56" s="2">
        <v>230</v>
      </c>
      <c r="B56" s="2">
        <v>60</v>
      </c>
      <c r="C56" s="2">
        <v>5540.7</v>
      </c>
      <c r="D56" s="2">
        <v>13800</v>
      </c>
      <c r="E56" s="2">
        <v>12276.9</v>
      </c>
      <c r="F56" s="2">
        <v>2115.9</v>
      </c>
      <c r="G56" s="2">
        <v>88.96</v>
      </c>
      <c r="H56" s="2">
        <f>Table003__Page_1_3___9[[#This Row],[Input Power '[W']]]-Table003__Page_1_3___9[[#This Row],[Output Power '[W']]]</f>
        <v>1523.1000000000004</v>
      </c>
    </row>
    <row r="57" spans="1:8" x14ac:dyDescent="0.25">
      <c r="A57" s="2">
        <v>230</v>
      </c>
      <c r="B57" s="2">
        <v>61</v>
      </c>
      <c r="C57" s="2">
        <v>5522.5</v>
      </c>
      <c r="D57" s="2">
        <v>14030</v>
      </c>
      <c r="E57" s="2">
        <v>12459.2</v>
      </c>
      <c r="F57" s="2">
        <v>2154.4</v>
      </c>
      <c r="G57" s="2">
        <v>88.8</v>
      </c>
      <c r="H57" s="2">
        <f>Table003__Page_1_3___9[[#This Row],[Input Power '[W']]]-Table003__Page_1_3___9[[#This Row],[Output Power '[W']]]</f>
        <v>1570.7999999999993</v>
      </c>
    </row>
    <row r="58" spans="1:8" x14ac:dyDescent="0.25">
      <c r="A58" s="2">
        <v>229.9</v>
      </c>
      <c r="B58" s="2">
        <v>62</v>
      </c>
      <c r="C58" s="2">
        <v>5504.6</v>
      </c>
      <c r="D58" s="2">
        <v>14253.8</v>
      </c>
      <c r="E58" s="2">
        <v>12640.2</v>
      </c>
      <c r="F58" s="2">
        <v>2192.8000000000002</v>
      </c>
      <c r="G58" s="2">
        <v>88.68</v>
      </c>
      <c r="H58" s="2">
        <f>Table003__Page_1_3___9[[#This Row],[Input Power '[W']]]-Table003__Page_1_3___9[[#This Row],[Output Power '[W']]]</f>
        <v>1613.5999999999985</v>
      </c>
    </row>
    <row r="59" spans="1:8" x14ac:dyDescent="0.25">
      <c r="A59" s="2">
        <v>229.9</v>
      </c>
      <c r="B59" s="2">
        <v>63</v>
      </c>
      <c r="C59" s="2">
        <v>5487.1</v>
      </c>
      <c r="D59" s="2">
        <v>14483.7</v>
      </c>
      <c r="E59" s="2">
        <v>12820.1</v>
      </c>
      <c r="F59" s="2">
        <v>2231.1</v>
      </c>
      <c r="G59" s="2">
        <v>88.51</v>
      </c>
      <c r="H59" s="2">
        <f>Table003__Page_1_3___9[[#This Row],[Input Power '[W']]]-Table003__Page_1_3___9[[#This Row],[Output Power '[W']]]</f>
        <v>1663.6000000000004</v>
      </c>
    </row>
    <row r="60" spans="1:8" x14ac:dyDescent="0.25">
      <c r="A60" s="2">
        <v>229.9</v>
      </c>
      <c r="B60" s="2">
        <v>64</v>
      </c>
      <c r="C60" s="2">
        <v>5469.8</v>
      </c>
      <c r="D60" s="2">
        <v>14713.6</v>
      </c>
      <c r="E60" s="2">
        <v>12997.9</v>
      </c>
      <c r="F60" s="2">
        <v>2269.1999999999998</v>
      </c>
      <c r="G60" s="2">
        <v>88.34</v>
      </c>
      <c r="H60" s="2">
        <f>Table003__Page_1_3___9[[#This Row],[Input Power '[W']]]-Table003__Page_1_3___9[[#This Row],[Output Power '[W']]]</f>
        <v>1715.7000000000007</v>
      </c>
    </row>
    <row r="61" spans="1:8" x14ac:dyDescent="0.25">
      <c r="A61" s="2">
        <v>229.9</v>
      </c>
      <c r="B61" s="2">
        <v>65</v>
      </c>
      <c r="C61" s="2">
        <v>5452.9</v>
      </c>
      <c r="D61" s="2">
        <v>14943.5</v>
      </c>
      <c r="E61" s="2">
        <v>13174.7</v>
      </c>
      <c r="F61" s="2">
        <v>2307.1999999999998</v>
      </c>
      <c r="G61" s="2">
        <v>88.16</v>
      </c>
      <c r="H61" s="2">
        <f>Table003__Page_1_3___9[[#This Row],[Input Power '[W']]]-Table003__Page_1_3___9[[#This Row],[Output Power '[W']]]</f>
        <v>1768.7999999999993</v>
      </c>
    </row>
    <row r="62" spans="1:8" x14ac:dyDescent="0.25">
      <c r="A62" s="2">
        <v>229.9</v>
      </c>
      <c r="B62" s="2">
        <v>66</v>
      </c>
      <c r="C62" s="2">
        <v>5436.3</v>
      </c>
      <c r="D62" s="2">
        <v>15173.4</v>
      </c>
      <c r="E62" s="2">
        <v>13350.4</v>
      </c>
      <c r="F62" s="2">
        <v>2345.1</v>
      </c>
      <c r="G62" s="2">
        <v>87.99</v>
      </c>
      <c r="H62" s="2">
        <f>Table003__Page_1_3___9[[#This Row],[Input Power '[W']]]-Table003__Page_1_3___9[[#This Row],[Output Power '[W']]]</f>
        <v>1823</v>
      </c>
    </row>
    <row r="63" spans="1:8" x14ac:dyDescent="0.25">
      <c r="A63" s="2">
        <v>229.9</v>
      </c>
      <c r="B63" s="2">
        <v>67</v>
      </c>
      <c r="C63" s="2">
        <v>5420</v>
      </c>
      <c r="D63" s="2">
        <v>15403.3</v>
      </c>
      <c r="E63" s="2">
        <v>13524.3</v>
      </c>
      <c r="F63" s="2">
        <v>2382.8000000000002</v>
      </c>
      <c r="G63" s="2">
        <v>87.8</v>
      </c>
      <c r="H63" s="2">
        <f>Table003__Page_1_3___9[[#This Row],[Input Power '[W']]]-Table003__Page_1_3___9[[#This Row],[Output Power '[W']]]</f>
        <v>1879</v>
      </c>
    </row>
    <row r="64" spans="1:8" x14ac:dyDescent="0.25">
      <c r="A64" s="2">
        <v>229.9</v>
      </c>
      <c r="B64" s="2">
        <v>68</v>
      </c>
      <c r="C64" s="2">
        <v>5404</v>
      </c>
      <c r="D64" s="2">
        <v>15633.2</v>
      </c>
      <c r="E64" s="2">
        <v>13697.2</v>
      </c>
      <c r="F64" s="2">
        <v>2420.4</v>
      </c>
      <c r="G64" s="2">
        <v>87.62</v>
      </c>
      <c r="H64" s="2">
        <f>Table003__Page_1_3___9[[#This Row],[Input Power '[W']]]-Table003__Page_1_3___9[[#This Row],[Output Power '[W']]]</f>
        <v>1936</v>
      </c>
    </row>
    <row r="65" spans="1:8" x14ac:dyDescent="0.25">
      <c r="A65" s="2">
        <v>229.9</v>
      </c>
      <c r="B65" s="2">
        <v>69</v>
      </c>
      <c r="C65" s="2">
        <v>5388.3</v>
      </c>
      <c r="D65" s="2">
        <v>15863.1</v>
      </c>
      <c r="E65" s="2">
        <v>13868.4</v>
      </c>
      <c r="F65" s="2">
        <v>2457.8000000000002</v>
      </c>
      <c r="G65" s="2">
        <v>87.43</v>
      </c>
      <c r="H65" s="2">
        <f>Table003__Page_1_3___9[[#This Row],[Input Power '[W']]]-Table003__Page_1_3___9[[#This Row],[Output Power '[W']]]</f>
        <v>1994.7000000000007</v>
      </c>
    </row>
    <row r="66" spans="1:8" x14ac:dyDescent="0.25">
      <c r="A66" s="2">
        <v>229.9</v>
      </c>
      <c r="B66" s="2">
        <v>70</v>
      </c>
      <c r="C66" s="2">
        <v>5372.8</v>
      </c>
      <c r="D66" s="2">
        <v>16093</v>
      </c>
      <c r="E66" s="2">
        <v>14038.4</v>
      </c>
      <c r="F66" s="2">
        <v>2495.1</v>
      </c>
      <c r="G66" s="2">
        <v>87.23</v>
      </c>
      <c r="H66" s="2">
        <f>Table003__Page_1_3___9[[#This Row],[Input Power '[W']]]-Table003__Page_1_3___9[[#This Row],[Output Power '[W']]]</f>
        <v>2054.6000000000004</v>
      </c>
    </row>
    <row r="67" spans="1:8" x14ac:dyDescent="0.25">
      <c r="A67" s="2">
        <v>229.9</v>
      </c>
      <c r="B67" s="2">
        <v>72</v>
      </c>
      <c r="C67" s="2">
        <v>5342.7</v>
      </c>
      <c r="D67" s="2">
        <v>16552.8</v>
      </c>
      <c r="E67" s="2">
        <v>14373.2</v>
      </c>
      <c r="F67" s="2">
        <v>2569</v>
      </c>
      <c r="G67" s="2">
        <v>86.83</v>
      </c>
      <c r="H67" s="2">
        <f>Table003__Page_1_3___9[[#This Row],[Input Power '[W']]]-Table003__Page_1_3___9[[#This Row],[Output Power '[W']]]</f>
        <v>2179.5999999999985</v>
      </c>
    </row>
    <row r="68" spans="1:8" x14ac:dyDescent="0.25">
      <c r="A68" s="2">
        <v>229.9</v>
      </c>
      <c r="B68" s="2">
        <v>73</v>
      </c>
      <c r="C68" s="2">
        <v>5328.1</v>
      </c>
      <c r="D68" s="2">
        <v>16782.7</v>
      </c>
      <c r="E68" s="2">
        <v>14538.7</v>
      </c>
      <c r="F68" s="2">
        <v>2605.6999999999998</v>
      </c>
      <c r="G68" s="2">
        <v>86.63</v>
      </c>
      <c r="H68" s="2">
        <f>Table003__Page_1_3___9[[#This Row],[Input Power '[W']]]-Table003__Page_1_3___9[[#This Row],[Output Power '[W']]]</f>
        <v>2244</v>
      </c>
    </row>
    <row r="69" spans="1:8" x14ac:dyDescent="0.25">
      <c r="A69" s="2">
        <v>229.9</v>
      </c>
      <c r="B69" s="2">
        <v>74</v>
      </c>
      <c r="C69" s="2">
        <v>5313.7</v>
      </c>
      <c r="D69" s="2">
        <v>17012.599999999999</v>
      </c>
      <c r="E69" s="2">
        <v>14701.9</v>
      </c>
      <c r="F69" s="2">
        <v>2642.1</v>
      </c>
      <c r="G69" s="2">
        <v>86.42</v>
      </c>
      <c r="H69" s="2">
        <f>Table003__Page_1_3___9[[#This Row],[Input Power '[W']]]-Table003__Page_1_3___9[[#This Row],[Output Power '[W']]]</f>
        <v>2310.6999999999989</v>
      </c>
    </row>
    <row r="70" spans="1:8" x14ac:dyDescent="0.25">
      <c r="A70" s="2">
        <v>229.9</v>
      </c>
      <c r="B70" s="2">
        <v>75</v>
      </c>
      <c r="C70" s="2">
        <v>5299.5</v>
      </c>
      <c r="D70" s="2">
        <v>17242.5</v>
      </c>
      <c r="E70" s="2">
        <v>14864.1</v>
      </c>
      <c r="F70" s="2">
        <v>2678.4</v>
      </c>
      <c r="G70" s="2">
        <v>86.21</v>
      </c>
      <c r="H70" s="2">
        <f>Table003__Page_1_3___9[[#This Row],[Input Power '[W']]]-Table003__Page_1_3___9[[#This Row],[Output Power '[W']]]</f>
        <v>2378.3999999999996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B612-DA92-4B32-AE8D-D5AE4F642C16}">
  <dimension ref="A1:L70"/>
  <sheetViews>
    <sheetView topLeftCell="A43"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220.3</v>
      </c>
      <c r="B2" s="2">
        <v>5</v>
      </c>
      <c r="C2" s="2">
        <v>6943.7</v>
      </c>
      <c r="D2" s="2">
        <v>1101.5</v>
      </c>
      <c r="E2" s="2">
        <v>757.7</v>
      </c>
      <c r="F2" s="2">
        <v>104.2</v>
      </c>
      <c r="G2" s="2">
        <v>68.790000000000006</v>
      </c>
      <c r="H2" s="2">
        <f>Table003__Page_1_3___10[[#This Row],[Input Power '[W']]]-Table003__Page_1_3___10[[#This Row],[Output Power '[W']]]</f>
        <v>343.79999999999995</v>
      </c>
      <c r="I2" s="24" t="s">
        <v>1</v>
      </c>
      <c r="J2" s="24"/>
      <c r="K2" s="24"/>
      <c r="L2" s="24"/>
    </row>
    <row r="3" spans="1:12" x14ac:dyDescent="0.25">
      <c r="A3" s="2">
        <v>220.3</v>
      </c>
      <c r="B3" s="2">
        <v>6</v>
      </c>
      <c r="C3" s="2">
        <v>6898.6</v>
      </c>
      <c r="D3" s="2">
        <v>1321.8</v>
      </c>
      <c r="E3" s="2">
        <v>971.7</v>
      </c>
      <c r="F3" s="2">
        <v>134.5</v>
      </c>
      <c r="G3" s="2">
        <v>73.510000000000005</v>
      </c>
      <c r="H3" s="2">
        <f>Table003__Page_1_3___10[[#This Row],[Input Power '[W']]]-Table003__Page_1_3___10[[#This Row],[Output Power '[W']]]</f>
        <v>350.09999999999991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220.3</v>
      </c>
      <c r="B4" s="2">
        <v>7</v>
      </c>
      <c r="C4" s="2">
        <v>6854.2</v>
      </c>
      <c r="D4" s="2">
        <v>1542.1</v>
      </c>
      <c r="E4" s="2">
        <v>1186.5</v>
      </c>
      <c r="F4" s="2">
        <v>165.3</v>
      </c>
      <c r="G4" s="2">
        <v>76.94</v>
      </c>
      <c r="H4" s="2">
        <f>Table003__Page_1_3___10[[#This Row],[Input Power '[W']]]-Table003__Page_1_3___10[[#This Row],[Output Power '[W']]]</f>
        <v>355.59999999999991</v>
      </c>
      <c r="I4" t="s">
        <v>6</v>
      </c>
      <c r="J4" t="s">
        <v>8</v>
      </c>
      <c r="K4">
        <v>6895.6</v>
      </c>
      <c r="L4" t="s">
        <v>13</v>
      </c>
    </row>
    <row r="5" spans="1:12" x14ac:dyDescent="0.25">
      <c r="A5" s="2">
        <v>220.3</v>
      </c>
      <c r="B5" s="2">
        <v>8</v>
      </c>
      <c r="C5" s="2">
        <v>6810.4</v>
      </c>
      <c r="D5" s="2">
        <v>1762.4</v>
      </c>
      <c r="E5" s="2">
        <v>1400.7</v>
      </c>
      <c r="F5" s="2">
        <v>196.4</v>
      </c>
      <c r="G5" s="2">
        <v>79.48</v>
      </c>
      <c r="H5" s="2">
        <f>Table003__Page_1_3___10[[#This Row],[Input Power '[W']]]-Table003__Page_1_3___10[[#This Row],[Output Power '[W']]]</f>
        <v>361.70000000000005</v>
      </c>
      <c r="I5" t="s">
        <v>7</v>
      </c>
      <c r="J5" t="s">
        <v>9</v>
      </c>
      <c r="K5">
        <v>3.3</v>
      </c>
      <c r="L5" t="s">
        <v>14</v>
      </c>
    </row>
    <row r="6" spans="1:12" x14ac:dyDescent="0.25">
      <c r="A6" s="2">
        <v>220.3</v>
      </c>
      <c r="B6" s="2">
        <v>9</v>
      </c>
      <c r="C6" s="2">
        <v>6767.3</v>
      </c>
      <c r="D6" s="2">
        <v>1982.7</v>
      </c>
      <c r="E6" s="2">
        <v>1615.1</v>
      </c>
      <c r="F6" s="2">
        <v>227.9</v>
      </c>
      <c r="G6" s="2">
        <v>81.459999999999994</v>
      </c>
      <c r="H6" s="2">
        <f>Table003__Page_1_3___10[[#This Row],[Input Power '[W']]]-Table003__Page_1_3___10[[#This Row],[Output Power '[W']]]</f>
        <v>367.60000000000014</v>
      </c>
      <c r="I6" t="s">
        <v>18</v>
      </c>
      <c r="J6" t="s">
        <v>10</v>
      </c>
      <c r="K6">
        <v>31.8</v>
      </c>
      <c r="L6" t="s">
        <v>15</v>
      </c>
    </row>
    <row r="7" spans="1:12" x14ac:dyDescent="0.25">
      <c r="A7" s="2">
        <v>220.3</v>
      </c>
      <c r="B7" s="2">
        <v>10</v>
      </c>
      <c r="C7" s="2">
        <v>6724.8</v>
      </c>
      <c r="D7" s="2">
        <v>2203</v>
      </c>
      <c r="E7" s="2">
        <v>1828.9</v>
      </c>
      <c r="F7" s="2">
        <v>259.7</v>
      </c>
      <c r="G7" s="2">
        <v>83.02</v>
      </c>
      <c r="H7" s="2">
        <f>Table003__Page_1_3___10[[#This Row],[Input Power '[W']]]-Table003__Page_1_3___10[[#This Row],[Output Power '[W']]]</f>
        <v>374.09999999999991</v>
      </c>
      <c r="I7" t="s">
        <v>19</v>
      </c>
      <c r="J7" t="s">
        <v>11</v>
      </c>
      <c r="K7">
        <v>-31.55</v>
      </c>
      <c r="L7" t="s">
        <v>16</v>
      </c>
    </row>
    <row r="8" spans="1:12" x14ac:dyDescent="0.25">
      <c r="A8" s="2">
        <v>220.3</v>
      </c>
      <c r="B8" s="2">
        <v>11</v>
      </c>
      <c r="C8" s="2">
        <v>6682.9</v>
      </c>
      <c r="D8" s="2">
        <v>2423.3000000000002</v>
      </c>
      <c r="E8" s="2">
        <v>2042.8</v>
      </c>
      <c r="F8" s="2">
        <v>291.89999999999998</v>
      </c>
      <c r="G8" s="2">
        <v>84.3</v>
      </c>
      <c r="H8" s="2">
        <f>Table003__Page_1_3___10[[#This Row],[Input Power '[W']]]-Table003__Page_1_3___10[[#This Row],[Output Power '[W']]]</f>
        <v>380.50000000000023</v>
      </c>
      <c r="I8" t="s">
        <v>20</v>
      </c>
      <c r="J8" t="s">
        <v>12</v>
      </c>
      <c r="K8">
        <v>36.58</v>
      </c>
      <c r="L8" t="s">
        <v>17</v>
      </c>
    </row>
    <row r="9" spans="1:12" x14ac:dyDescent="0.25">
      <c r="A9" s="2">
        <v>220.3</v>
      </c>
      <c r="B9" s="2">
        <v>12</v>
      </c>
      <c r="C9" s="2">
        <v>6641.7</v>
      </c>
      <c r="D9" s="2">
        <v>2643.6</v>
      </c>
      <c r="E9" s="2">
        <v>2257</v>
      </c>
      <c r="F9" s="2">
        <v>324.5</v>
      </c>
      <c r="G9" s="2">
        <v>85.37</v>
      </c>
      <c r="H9" s="2">
        <f>Table003__Page_1_3___10[[#This Row],[Input Power '[W']]]-Table003__Page_1_3___10[[#This Row],[Output Power '[W']]]</f>
        <v>386.59999999999991</v>
      </c>
      <c r="I9" t="s">
        <v>21</v>
      </c>
    </row>
    <row r="10" spans="1:12" x14ac:dyDescent="0.25">
      <c r="A10" s="2">
        <v>220.3</v>
      </c>
      <c r="B10" s="2">
        <v>13</v>
      </c>
      <c r="C10" s="2">
        <v>6601</v>
      </c>
      <c r="D10" s="2">
        <v>2863.9</v>
      </c>
      <c r="E10" s="2">
        <v>2470.5</v>
      </c>
      <c r="F10" s="2">
        <v>357.4</v>
      </c>
      <c r="G10" s="2">
        <v>86.27</v>
      </c>
      <c r="H10" s="2">
        <f>Table003__Page_1_3___10[[#This Row],[Input Power '[W']]]-Table003__Page_1_3___10[[#This Row],[Output Power '[W']]]</f>
        <v>393.40000000000009</v>
      </c>
    </row>
    <row r="11" spans="1:12" x14ac:dyDescent="0.25">
      <c r="A11" s="2">
        <v>220.3</v>
      </c>
      <c r="B11" s="2">
        <v>14</v>
      </c>
      <c r="C11" s="2">
        <v>6561</v>
      </c>
      <c r="D11" s="2">
        <v>3084.2</v>
      </c>
      <c r="E11" s="2">
        <v>2683.7</v>
      </c>
      <c r="F11" s="2">
        <v>390.6</v>
      </c>
      <c r="G11" s="2">
        <v>87.01</v>
      </c>
      <c r="H11" s="2">
        <f>Table003__Page_1_3___10[[#This Row],[Input Power '[W']]]-Table003__Page_1_3___10[[#This Row],[Output Power '[W']]]</f>
        <v>400.5</v>
      </c>
    </row>
    <row r="12" spans="1:12" x14ac:dyDescent="0.25">
      <c r="A12" s="2">
        <v>220.3</v>
      </c>
      <c r="B12" s="2">
        <v>15</v>
      </c>
      <c r="C12" s="2">
        <v>6521.6</v>
      </c>
      <c r="D12" s="2">
        <v>3304.5</v>
      </c>
      <c r="E12" s="2">
        <v>2896.4</v>
      </c>
      <c r="F12" s="2">
        <v>424.1</v>
      </c>
      <c r="G12" s="2">
        <v>87.65</v>
      </c>
      <c r="H12" s="2">
        <f>Table003__Page_1_3___10[[#This Row],[Input Power '[W']]]-Table003__Page_1_3___10[[#This Row],[Output Power '[W']]]</f>
        <v>408.09999999999991</v>
      </c>
    </row>
    <row r="13" spans="1:12" x14ac:dyDescent="0.25">
      <c r="A13" s="2">
        <v>220.3</v>
      </c>
      <c r="B13" s="2">
        <v>16</v>
      </c>
      <c r="C13" s="2">
        <v>6482.8</v>
      </c>
      <c r="D13" s="2">
        <v>3524.8</v>
      </c>
      <c r="E13" s="2">
        <v>3109.3</v>
      </c>
      <c r="F13" s="2">
        <v>458</v>
      </c>
      <c r="G13" s="2">
        <v>88.21</v>
      </c>
      <c r="H13" s="2">
        <f>Table003__Page_1_3___10[[#This Row],[Input Power '[W']]]-Table003__Page_1_3___10[[#This Row],[Output Power '[W']]]</f>
        <v>415.5</v>
      </c>
    </row>
    <row r="14" spans="1:12" x14ac:dyDescent="0.25">
      <c r="A14" s="2">
        <v>220.2</v>
      </c>
      <c r="B14" s="2">
        <v>17</v>
      </c>
      <c r="C14" s="2">
        <v>6444.6</v>
      </c>
      <c r="D14" s="2">
        <v>3743.4</v>
      </c>
      <c r="E14" s="2">
        <v>3321.7</v>
      </c>
      <c r="F14" s="2">
        <v>492.2</v>
      </c>
      <c r="G14" s="2">
        <v>88.74</v>
      </c>
      <c r="H14" s="2">
        <f>Table003__Page_1_3___10[[#This Row],[Input Power '[W']]]-Table003__Page_1_3___10[[#This Row],[Output Power '[W']]]</f>
        <v>421.70000000000027</v>
      </c>
    </row>
    <row r="15" spans="1:12" x14ac:dyDescent="0.25">
      <c r="A15" s="2">
        <v>220.2</v>
      </c>
      <c r="B15" s="2">
        <v>18</v>
      </c>
      <c r="C15" s="2">
        <v>6407</v>
      </c>
      <c r="D15" s="2">
        <v>3963.6</v>
      </c>
      <c r="E15" s="2">
        <v>3533.2</v>
      </c>
      <c r="F15" s="2">
        <v>526.6</v>
      </c>
      <c r="G15" s="2">
        <v>89.14</v>
      </c>
      <c r="H15" s="2">
        <f>Table003__Page_1_3___10[[#This Row],[Input Power '[W']]]-Table003__Page_1_3___10[[#This Row],[Output Power '[W']]]</f>
        <v>430.40000000000009</v>
      </c>
    </row>
    <row r="16" spans="1:12" x14ac:dyDescent="0.25">
      <c r="A16" s="2">
        <v>220.2</v>
      </c>
      <c r="B16" s="2">
        <v>19</v>
      </c>
      <c r="C16" s="2">
        <v>6370</v>
      </c>
      <c r="D16" s="2">
        <v>4183.8</v>
      </c>
      <c r="E16" s="2">
        <v>3744.2</v>
      </c>
      <c r="F16" s="2">
        <v>561.29999999999995</v>
      </c>
      <c r="G16" s="2">
        <v>89.49</v>
      </c>
      <c r="H16" s="2">
        <f>Table003__Page_1_3___10[[#This Row],[Input Power '[W']]]-Table003__Page_1_3___10[[#This Row],[Output Power '[W']]]</f>
        <v>439.60000000000036</v>
      </c>
    </row>
    <row r="17" spans="1:8" x14ac:dyDescent="0.25">
      <c r="A17" s="2">
        <v>220.2</v>
      </c>
      <c r="B17" s="2">
        <v>20</v>
      </c>
      <c r="C17" s="2">
        <v>6333.6</v>
      </c>
      <c r="D17" s="2">
        <v>4404</v>
      </c>
      <c r="E17" s="2">
        <v>3955.6</v>
      </c>
      <c r="F17" s="2">
        <v>596.4</v>
      </c>
      <c r="G17" s="2">
        <v>89.82</v>
      </c>
      <c r="H17" s="2">
        <f>Table003__Page_1_3___10[[#This Row],[Input Power '[W']]]-Table003__Page_1_3___10[[#This Row],[Output Power '[W']]]</f>
        <v>448.40000000000009</v>
      </c>
    </row>
    <row r="18" spans="1:8" x14ac:dyDescent="0.25">
      <c r="A18" s="2">
        <v>220.2</v>
      </c>
      <c r="B18" s="2">
        <v>21</v>
      </c>
      <c r="C18" s="2">
        <v>6297.7</v>
      </c>
      <c r="D18" s="2">
        <v>4624.2</v>
      </c>
      <c r="E18" s="2">
        <v>4165.3999999999996</v>
      </c>
      <c r="F18" s="2">
        <v>631.6</v>
      </c>
      <c r="G18" s="2">
        <v>90.08</v>
      </c>
      <c r="H18" s="2">
        <f>Table003__Page_1_3___10[[#This Row],[Input Power '[W']]]-Table003__Page_1_3___10[[#This Row],[Output Power '[W']]]</f>
        <v>458.80000000000018</v>
      </c>
    </row>
    <row r="19" spans="1:8" x14ac:dyDescent="0.25">
      <c r="A19" s="2">
        <v>220.2</v>
      </c>
      <c r="B19" s="2">
        <v>22</v>
      </c>
      <c r="C19" s="2">
        <v>6262.5</v>
      </c>
      <c r="D19" s="2">
        <v>4844.3999999999996</v>
      </c>
      <c r="E19" s="2">
        <v>4375.5</v>
      </c>
      <c r="F19" s="2">
        <v>667.2</v>
      </c>
      <c r="G19" s="2">
        <v>90.32</v>
      </c>
      <c r="H19" s="2">
        <f>Table003__Page_1_3___10[[#This Row],[Input Power '[W']]]-Table003__Page_1_3___10[[#This Row],[Output Power '[W']]]</f>
        <v>468.89999999999964</v>
      </c>
    </row>
    <row r="20" spans="1:8" x14ac:dyDescent="0.25">
      <c r="A20" s="2">
        <v>220.2</v>
      </c>
      <c r="B20" s="2">
        <v>23</v>
      </c>
      <c r="C20" s="2">
        <v>6227.8</v>
      </c>
      <c r="D20" s="2">
        <v>5064.6000000000004</v>
      </c>
      <c r="E20" s="2">
        <v>4584.1000000000004</v>
      </c>
      <c r="F20" s="2">
        <v>702.9</v>
      </c>
      <c r="G20" s="2">
        <v>90.51</v>
      </c>
      <c r="H20" s="2">
        <f>Table003__Page_1_3___10[[#This Row],[Input Power '[W']]]-Table003__Page_1_3___10[[#This Row],[Output Power '[W']]]</f>
        <v>480.5</v>
      </c>
    </row>
    <row r="21" spans="1:8" x14ac:dyDescent="0.25">
      <c r="A21" s="2">
        <v>220.2</v>
      </c>
      <c r="B21" s="2">
        <v>24</v>
      </c>
      <c r="C21" s="2">
        <v>6193.6</v>
      </c>
      <c r="D21" s="2">
        <v>5284.8</v>
      </c>
      <c r="E21" s="2">
        <v>4793.1000000000004</v>
      </c>
      <c r="F21" s="2">
        <v>739</v>
      </c>
      <c r="G21" s="2">
        <v>90.7</v>
      </c>
      <c r="H21" s="2">
        <f>Table003__Page_1_3___10[[#This Row],[Input Power '[W']]]-Table003__Page_1_3___10[[#This Row],[Output Power '[W']]]</f>
        <v>491.69999999999982</v>
      </c>
    </row>
    <row r="22" spans="1:8" x14ac:dyDescent="0.25">
      <c r="A22" s="2">
        <v>220.2</v>
      </c>
      <c r="B22" s="2">
        <v>25</v>
      </c>
      <c r="C22" s="2">
        <v>6160</v>
      </c>
      <c r="D22" s="2">
        <v>5505</v>
      </c>
      <c r="E22" s="2">
        <v>5000.6000000000004</v>
      </c>
      <c r="F22" s="2">
        <v>775.2</v>
      </c>
      <c r="G22" s="2">
        <v>90.84</v>
      </c>
      <c r="H22" s="2">
        <f>Table003__Page_1_3___10[[#This Row],[Input Power '[W']]]-Table003__Page_1_3___10[[#This Row],[Output Power '[W']]]</f>
        <v>504.39999999999964</v>
      </c>
    </row>
    <row r="23" spans="1:8" x14ac:dyDescent="0.25">
      <c r="A23" s="2">
        <v>220.2</v>
      </c>
      <c r="B23" s="2">
        <v>26</v>
      </c>
      <c r="C23" s="2">
        <v>6127</v>
      </c>
      <c r="D23" s="2">
        <v>5725.2</v>
      </c>
      <c r="E23" s="2">
        <v>5208</v>
      </c>
      <c r="F23" s="2">
        <v>811.7</v>
      </c>
      <c r="G23" s="2">
        <v>90.97</v>
      </c>
      <c r="H23" s="2">
        <f>Table003__Page_1_3___10[[#This Row],[Input Power '[W']]]-Table003__Page_1_3___10[[#This Row],[Output Power '[W']]]</f>
        <v>517.19999999999982</v>
      </c>
    </row>
    <row r="24" spans="1:8" x14ac:dyDescent="0.25">
      <c r="A24" s="2">
        <v>220.2</v>
      </c>
      <c r="B24" s="2">
        <v>27</v>
      </c>
      <c r="C24" s="2">
        <v>6094.5</v>
      </c>
      <c r="D24" s="2">
        <v>5945.4</v>
      </c>
      <c r="E24" s="2">
        <v>5414</v>
      </c>
      <c r="F24" s="2">
        <v>848.3</v>
      </c>
      <c r="G24" s="2">
        <v>91.06</v>
      </c>
      <c r="H24" s="2">
        <f>Table003__Page_1_3___10[[#This Row],[Input Power '[W']]]-Table003__Page_1_3___10[[#This Row],[Output Power '[W']]]</f>
        <v>531.39999999999964</v>
      </c>
    </row>
    <row r="25" spans="1:8" x14ac:dyDescent="0.25">
      <c r="A25" s="2">
        <v>220.2</v>
      </c>
      <c r="B25" s="2">
        <v>28</v>
      </c>
      <c r="C25" s="2">
        <v>6062.6</v>
      </c>
      <c r="D25" s="2">
        <v>6165.6</v>
      </c>
      <c r="E25" s="2">
        <v>5619.9</v>
      </c>
      <c r="F25" s="2">
        <v>885.2</v>
      </c>
      <c r="G25" s="2">
        <v>91.15</v>
      </c>
      <c r="H25" s="2">
        <f>Table003__Page_1_3___10[[#This Row],[Input Power '[W']]]-Table003__Page_1_3___10[[#This Row],[Output Power '[W']]]</f>
        <v>545.70000000000073</v>
      </c>
    </row>
    <row r="26" spans="1:8" x14ac:dyDescent="0.25">
      <c r="A26" s="2">
        <v>220.2</v>
      </c>
      <c r="B26" s="2">
        <v>29</v>
      </c>
      <c r="C26" s="2">
        <v>6031.2</v>
      </c>
      <c r="D26" s="2">
        <v>6385.8</v>
      </c>
      <c r="E26" s="2">
        <v>5825.1</v>
      </c>
      <c r="F26" s="2">
        <v>922.3</v>
      </c>
      <c r="G26" s="2">
        <v>91.22</v>
      </c>
      <c r="H26" s="2">
        <f>Table003__Page_1_3___10[[#This Row],[Input Power '[W']]]-Table003__Page_1_3___10[[#This Row],[Output Power '[W']]]</f>
        <v>560.69999999999982</v>
      </c>
    </row>
    <row r="27" spans="1:8" x14ac:dyDescent="0.25">
      <c r="A27" s="2">
        <v>220.2</v>
      </c>
      <c r="B27" s="2">
        <v>30</v>
      </c>
      <c r="C27" s="2">
        <v>6000.3</v>
      </c>
      <c r="D27" s="2">
        <v>6606</v>
      </c>
      <c r="E27" s="2">
        <v>6029</v>
      </c>
      <c r="F27" s="2">
        <v>959.5</v>
      </c>
      <c r="G27" s="2">
        <v>91.27</v>
      </c>
      <c r="H27" s="2">
        <f>Table003__Page_1_3___10[[#This Row],[Input Power '[W']]]-Table003__Page_1_3___10[[#This Row],[Output Power '[W']]]</f>
        <v>577</v>
      </c>
    </row>
    <row r="28" spans="1:8" x14ac:dyDescent="0.25">
      <c r="A28" s="2">
        <v>220.2</v>
      </c>
      <c r="B28" s="2">
        <v>32</v>
      </c>
      <c r="C28" s="2">
        <v>5940.1</v>
      </c>
      <c r="D28" s="2">
        <v>7046.4</v>
      </c>
      <c r="E28" s="2">
        <v>6435.1</v>
      </c>
      <c r="F28" s="2">
        <v>1034.5</v>
      </c>
      <c r="G28" s="2">
        <v>91.32</v>
      </c>
      <c r="H28" s="2">
        <f>Table003__Page_1_3___10[[#This Row],[Input Power '[W']]]-Table003__Page_1_3___10[[#This Row],[Output Power '[W']]]</f>
        <v>611.29999999999927</v>
      </c>
    </row>
    <row r="29" spans="1:8" x14ac:dyDescent="0.25">
      <c r="A29" s="2">
        <v>220.2</v>
      </c>
      <c r="B29" s="2">
        <v>33</v>
      </c>
      <c r="C29" s="2">
        <v>5910.8</v>
      </c>
      <c r="D29" s="2">
        <v>7266.6</v>
      </c>
      <c r="E29" s="2">
        <v>6637.3</v>
      </c>
      <c r="F29" s="2">
        <v>1072.3</v>
      </c>
      <c r="G29" s="2">
        <v>91.34</v>
      </c>
      <c r="H29" s="2">
        <f>Table003__Page_1_3___10[[#This Row],[Input Power '[W']]]-Table003__Page_1_3___10[[#This Row],[Output Power '[W']]]</f>
        <v>629.30000000000018</v>
      </c>
    </row>
    <row r="30" spans="1:8" x14ac:dyDescent="0.25">
      <c r="A30" s="2">
        <v>220.2</v>
      </c>
      <c r="B30" s="2">
        <v>34</v>
      </c>
      <c r="C30" s="2">
        <v>5882</v>
      </c>
      <c r="D30" s="2">
        <v>7486.8</v>
      </c>
      <c r="E30" s="2">
        <v>6837.8</v>
      </c>
      <c r="F30" s="2">
        <v>1110.0999999999999</v>
      </c>
      <c r="G30" s="2">
        <v>91.33</v>
      </c>
      <c r="H30" s="2">
        <f>Table003__Page_1_3___10[[#This Row],[Input Power '[W']]]-Table003__Page_1_3___10[[#This Row],[Output Power '[W']]]</f>
        <v>649</v>
      </c>
    </row>
    <row r="31" spans="1:8" x14ac:dyDescent="0.25">
      <c r="A31" s="2">
        <v>220.2</v>
      </c>
      <c r="B31" s="2">
        <v>35</v>
      </c>
      <c r="C31" s="2">
        <v>5853.7</v>
      </c>
      <c r="D31" s="2">
        <v>7707</v>
      </c>
      <c r="E31" s="2">
        <v>7038.4</v>
      </c>
      <c r="F31" s="2">
        <v>1148.2</v>
      </c>
      <c r="G31" s="2">
        <v>91.33</v>
      </c>
      <c r="H31" s="2">
        <f>Table003__Page_1_3___10[[#This Row],[Input Power '[W']]]-Table003__Page_1_3___10[[#This Row],[Output Power '[W']]]</f>
        <v>668.60000000000036</v>
      </c>
    </row>
    <row r="32" spans="1:8" x14ac:dyDescent="0.25">
      <c r="A32" s="2">
        <v>220.2</v>
      </c>
      <c r="B32" s="2">
        <v>36</v>
      </c>
      <c r="C32" s="2">
        <v>5825.9</v>
      </c>
      <c r="D32" s="2">
        <v>7927.2</v>
      </c>
      <c r="E32" s="2">
        <v>7237.5</v>
      </c>
      <c r="F32" s="2">
        <v>1186.3</v>
      </c>
      <c r="G32" s="2">
        <v>91.3</v>
      </c>
      <c r="H32" s="2">
        <f>Table003__Page_1_3___10[[#This Row],[Input Power '[W']]]-Table003__Page_1_3___10[[#This Row],[Output Power '[W']]]</f>
        <v>689.69999999999982</v>
      </c>
    </row>
    <row r="33" spans="1:8" x14ac:dyDescent="0.25">
      <c r="A33" s="2">
        <v>220.1</v>
      </c>
      <c r="B33" s="2">
        <v>37</v>
      </c>
      <c r="C33" s="2">
        <v>5798.6</v>
      </c>
      <c r="D33" s="2">
        <v>8143.7</v>
      </c>
      <c r="E33" s="2">
        <v>7436.1</v>
      </c>
      <c r="F33" s="2">
        <v>1224.5999999999999</v>
      </c>
      <c r="G33" s="2">
        <v>91.31</v>
      </c>
      <c r="H33" s="2">
        <f>Table003__Page_1_3___10[[#This Row],[Input Power '[W']]]-Table003__Page_1_3___10[[#This Row],[Output Power '[W']]]</f>
        <v>707.59999999999945</v>
      </c>
    </row>
    <row r="34" spans="1:8" x14ac:dyDescent="0.25">
      <c r="A34" s="2">
        <v>220.1</v>
      </c>
      <c r="B34" s="2">
        <v>38</v>
      </c>
      <c r="C34" s="2">
        <v>5771.8</v>
      </c>
      <c r="D34" s="2">
        <v>8363.7999999999993</v>
      </c>
      <c r="E34" s="2">
        <v>7633.2</v>
      </c>
      <c r="F34" s="2">
        <v>1262.9000000000001</v>
      </c>
      <c r="G34" s="2">
        <v>91.27</v>
      </c>
      <c r="H34" s="2">
        <f>Table003__Page_1_3___10[[#This Row],[Input Power '[W']]]-Table003__Page_1_3___10[[#This Row],[Output Power '[W']]]</f>
        <v>730.59999999999945</v>
      </c>
    </row>
    <row r="35" spans="1:8" x14ac:dyDescent="0.25">
      <c r="A35" s="2">
        <v>220.1</v>
      </c>
      <c r="B35" s="2">
        <v>39</v>
      </c>
      <c r="C35" s="2">
        <v>5745.5</v>
      </c>
      <c r="D35" s="2">
        <v>8583.9</v>
      </c>
      <c r="E35" s="2">
        <v>7830.1</v>
      </c>
      <c r="F35" s="2">
        <v>1301.4000000000001</v>
      </c>
      <c r="G35" s="2">
        <v>91.22</v>
      </c>
      <c r="H35" s="2">
        <f>Table003__Page_1_3___10[[#This Row],[Input Power '[W']]]-Table003__Page_1_3___10[[#This Row],[Output Power '[W']]]</f>
        <v>753.79999999999927</v>
      </c>
    </row>
    <row r="36" spans="1:8" x14ac:dyDescent="0.25">
      <c r="A36" s="2">
        <v>220.1</v>
      </c>
      <c r="B36" s="2">
        <v>40</v>
      </c>
      <c r="C36" s="2">
        <v>5719.6</v>
      </c>
      <c r="D36" s="2">
        <v>8804</v>
      </c>
      <c r="E36" s="2">
        <v>8026</v>
      </c>
      <c r="F36" s="2">
        <v>1340</v>
      </c>
      <c r="G36" s="2">
        <v>91.16</v>
      </c>
      <c r="H36" s="2">
        <f>Table003__Page_1_3___10[[#This Row],[Input Power '[W']]]-Table003__Page_1_3___10[[#This Row],[Output Power '[W']]]</f>
        <v>778</v>
      </c>
    </row>
    <row r="37" spans="1:8" x14ac:dyDescent="0.25">
      <c r="A37" s="2">
        <v>220.1</v>
      </c>
      <c r="B37" s="2">
        <v>41</v>
      </c>
      <c r="C37" s="2">
        <v>5694.3</v>
      </c>
      <c r="D37" s="2">
        <v>9024.1</v>
      </c>
      <c r="E37" s="2">
        <v>8220.7000000000007</v>
      </c>
      <c r="F37" s="2">
        <v>1378.6</v>
      </c>
      <c r="G37" s="2">
        <v>91.1</v>
      </c>
      <c r="H37" s="2">
        <f>Table003__Page_1_3___10[[#This Row],[Input Power '[W']]]-Table003__Page_1_3___10[[#This Row],[Output Power '[W']]]</f>
        <v>803.39999999999964</v>
      </c>
    </row>
    <row r="38" spans="1:8" x14ac:dyDescent="0.25">
      <c r="A38" s="2">
        <v>220.1</v>
      </c>
      <c r="B38" s="2">
        <v>42</v>
      </c>
      <c r="C38" s="2">
        <v>5669.4</v>
      </c>
      <c r="D38" s="2">
        <v>9244.2000000000007</v>
      </c>
      <c r="E38" s="2">
        <v>8414.5</v>
      </c>
      <c r="F38" s="2">
        <v>1417.3</v>
      </c>
      <c r="G38" s="2">
        <v>91.02</v>
      </c>
      <c r="H38" s="2">
        <f>Table003__Page_1_3___10[[#This Row],[Input Power '[W']]]-Table003__Page_1_3___10[[#This Row],[Output Power '[W']]]</f>
        <v>829.70000000000073</v>
      </c>
    </row>
    <row r="39" spans="1:8" x14ac:dyDescent="0.25">
      <c r="A39" s="2">
        <v>220.1</v>
      </c>
      <c r="B39" s="2">
        <v>43</v>
      </c>
      <c r="C39" s="2">
        <v>5644.9</v>
      </c>
      <c r="D39" s="2">
        <v>9464.2999999999993</v>
      </c>
      <c r="E39" s="2">
        <v>8607.5</v>
      </c>
      <c r="F39" s="2">
        <v>1456.1</v>
      </c>
      <c r="G39" s="2">
        <v>90.95</v>
      </c>
      <c r="H39" s="2">
        <f>Table003__Page_1_3___10[[#This Row],[Input Power '[W']]]-Table003__Page_1_3___10[[#This Row],[Output Power '[W']]]</f>
        <v>856.79999999999927</v>
      </c>
    </row>
    <row r="40" spans="1:8" x14ac:dyDescent="0.25">
      <c r="A40" s="2">
        <v>220.1</v>
      </c>
      <c r="B40" s="2">
        <v>44</v>
      </c>
      <c r="C40" s="2">
        <v>5620.9</v>
      </c>
      <c r="D40" s="2">
        <v>9684.4</v>
      </c>
      <c r="E40" s="2">
        <v>8799.2999999999993</v>
      </c>
      <c r="F40" s="2">
        <v>1494.9</v>
      </c>
      <c r="G40" s="2">
        <v>90.86</v>
      </c>
      <c r="H40" s="2">
        <f>Table003__Page_1_3___10[[#This Row],[Input Power '[W']]]-Table003__Page_1_3___10[[#This Row],[Output Power '[W']]]</f>
        <v>885.10000000000036</v>
      </c>
    </row>
    <row r="41" spans="1:8" x14ac:dyDescent="0.25">
      <c r="A41" s="2">
        <v>220.1</v>
      </c>
      <c r="B41" s="2">
        <v>45</v>
      </c>
      <c r="C41" s="2">
        <v>5597.4</v>
      </c>
      <c r="D41" s="2">
        <v>9904.5</v>
      </c>
      <c r="E41" s="2">
        <v>8990.5</v>
      </c>
      <c r="F41" s="2">
        <v>1533.8</v>
      </c>
      <c r="G41" s="2">
        <v>90.77</v>
      </c>
      <c r="H41" s="2">
        <f>Table003__Page_1_3___10[[#This Row],[Input Power '[W']]]-Table003__Page_1_3___10[[#This Row],[Output Power '[W']]]</f>
        <v>914</v>
      </c>
    </row>
    <row r="42" spans="1:8" x14ac:dyDescent="0.25">
      <c r="A42" s="2">
        <v>220.1</v>
      </c>
      <c r="B42" s="2">
        <v>46</v>
      </c>
      <c r="C42" s="2">
        <v>5574.3</v>
      </c>
      <c r="D42" s="2">
        <v>10124.6</v>
      </c>
      <c r="E42" s="2">
        <v>9180.5</v>
      </c>
      <c r="F42" s="2">
        <v>1572.7</v>
      </c>
      <c r="G42" s="2">
        <v>90.67</v>
      </c>
      <c r="H42" s="2">
        <f>Table003__Page_1_3___10[[#This Row],[Input Power '[W']]]-Table003__Page_1_3___10[[#This Row],[Output Power '[W']]]</f>
        <v>944.10000000000036</v>
      </c>
    </row>
    <row r="43" spans="1:8" x14ac:dyDescent="0.25">
      <c r="A43" s="2">
        <v>220.1</v>
      </c>
      <c r="B43" s="2">
        <v>47</v>
      </c>
      <c r="C43" s="2">
        <v>5551.7</v>
      </c>
      <c r="D43" s="2">
        <v>10344.700000000001</v>
      </c>
      <c r="E43" s="2">
        <v>9369.4</v>
      </c>
      <c r="F43" s="2">
        <v>1611.6</v>
      </c>
      <c r="G43" s="2">
        <v>90.57</v>
      </c>
      <c r="H43" s="2">
        <f>Table003__Page_1_3___10[[#This Row],[Input Power '[W']]]-Table003__Page_1_3___10[[#This Row],[Output Power '[W']]]</f>
        <v>975.30000000000109</v>
      </c>
    </row>
    <row r="44" spans="1:8" x14ac:dyDescent="0.25">
      <c r="A44" s="2">
        <v>220.1</v>
      </c>
      <c r="B44" s="2">
        <v>48</v>
      </c>
      <c r="C44" s="2">
        <v>5529.5</v>
      </c>
      <c r="D44" s="2">
        <v>10564.8</v>
      </c>
      <c r="E44" s="2">
        <v>9557.7999999999993</v>
      </c>
      <c r="F44" s="2">
        <v>1650.6</v>
      </c>
      <c r="G44" s="2">
        <v>90.47</v>
      </c>
      <c r="H44" s="2">
        <f>Table003__Page_1_3___10[[#This Row],[Input Power '[W']]]-Table003__Page_1_3___10[[#This Row],[Output Power '[W']]]</f>
        <v>1007</v>
      </c>
    </row>
    <row r="45" spans="1:8" x14ac:dyDescent="0.25">
      <c r="A45" s="2">
        <v>220.1</v>
      </c>
      <c r="B45" s="2">
        <v>49</v>
      </c>
      <c r="C45" s="2">
        <v>5507.7</v>
      </c>
      <c r="D45" s="2">
        <v>10784.9</v>
      </c>
      <c r="E45" s="2">
        <v>9744.4</v>
      </c>
      <c r="F45" s="2">
        <v>1689.5</v>
      </c>
      <c r="G45" s="2">
        <v>90.35</v>
      </c>
      <c r="H45" s="2">
        <f>Table003__Page_1_3___10[[#This Row],[Input Power '[W']]]-Table003__Page_1_3___10[[#This Row],[Output Power '[W']]]</f>
        <v>1040.5</v>
      </c>
    </row>
    <row r="46" spans="1:8" x14ac:dyDescent="0.25">
      <c r="A46" s="2">
        <v>220.1</v>
      </c>
      <c r="B46" s="2">
        <v>50</v>
      </c>
      <c r="C46" s="2">
        <v>5486.4</v>
      </c>
      <c r="D46" s="2">
        <v>11005</v>
      </c>
      <c r="E46" s="2">
        <v>9930.7999999999993</v>
      </c>
      <c r="F46" s="2">
        <v>1728.5</v>
      </c>
      <c r="G46" s="2">
        <v>90.24</v>
      </c>
      <c r="H46" s="2">
        <f>Table003__Page_1_3___10[[#This Row],[Input Power '[W']]]-Table003__Page_1_3___10[[#This Row],[Output Power '[W']]]</f>
        <v>1074.2000000000007</v>
      </c>
    </row>
    <row r="47" spans="1:8" x14ac:dyDescent="0.25">
      <c r="A47" s="2">
        <v>220.1</v>
      </c>
      <c r="B47" s="2">
        <v>51</v>
      </c>
      <c r="C47" s="2">
        <v>5465.5</v>
      </c>
      <c r="D47" s="2">
        <v>11225.1</v>
      </c>
      <c r="E47" s="2">
        <v>10115.6</v>
      </c>
      <c r="F47" s="2">
        <v>1767.4</v>
      </c>
      <c r="G47" s="2">
        <v>90.12</v>
      </c>
      <c r="H47" s="2">
        <f>Table003__Page_1_3___10[[#This Row],[Input Power '[W']]]-Table003__Page_1_3___10[[#This Row],[Output Power '[W']]]</f>
        <v>1109.5</v>
      </c>
    </row>
    <row r="48" spans="1:8" x14ac:dyDescent="0.25">
      <c r="A48" s="2">
        <v>220.1</v>
      </c>
      <c r="B48" s="2">
        <v>52</v>
      </c>
      <c r="C48" s="2">
        <v>5445</v>
      </c>
      <c r="D48" s="2">
        <v>11445.2</v>
      </c>
      <c r="E48" s="2">
        <v>10299.5</v>
      </c>
      <c r="F48" s="2">
        <v>1806.3</v>
      </c>
      <c r="G48" s="2">
        <v>89.99</v>
      </c>
      <c r="H48" s="2">
        <f>Table003__Page_1_3___10[[#This Row],[Input Power '[W']]]-Table003__Page_1_3___10[[#This Row],[Output Power '[W']]]</f>
        <v>1145.7000000000007</v>
      </c>
    </row>
    <row r="49" spans="1:8" x14ac:dyDescent="0.25">
      <c r="A49" s="2">
        <v>220.1</v>
      </c>
      <c r="B49" s="2">
        <v>53</v>
      </c>
      <c r="C49" s="2">
        <v>5424.9</v>
      </c>
      <c r="D49" s="2">
        <v>11665.3</v>
      </c>
      <c r="E49" s="2">
        <v>10482.5</v>
      </c>
      <c r="F49" s="2">
        <v>1845.2</v>
      </c>
      <c r="G49" s="2">
        <v>89.86</v>
      </c>
      <c r="H49" s="2">
        <f>Table003__Page_1_3___10[[#This Row],[Input Power '[W']]]-Table003__Page_1_3___10[[#This Row],[Output Power '[W']]]</f>
        <v>1182.7999999999993</v>
      </c>
    </row>
    <row r="50" spans="1:8" x14ac:dyDescent="0.25">
      <c r="A50" s="2">
        <v>220.1</v>
      </c>
      <c r="B50" s="2">
        <v>54</v>
      </c>
      <c r="C50" s="2">
        <v>5405.2</v>
      </c>
      <c r="D50" s="2">
        <v>11885.4</v>
      </c>
      <c r="E50" s="2">
        <v>10664.6</v>
      </c>
      <c r="F50" s="2">
        <v>1884.1</v>
      </c>
      <c r="G50" s="2">
        <v>89.73</v>
      </c>
      <c r="H50" s="2">
        <f>Table003__Page_1_3___10[[#This Row],[Input Power '[W']]]-Table003__Page_1_3___10[[#This Row],[Output Power '[W']]]</f>
        <v>1220.7999999999993</v>
      </c>
    </row>
    <row r="51" spans="1:8" x14ac:dyDescent="0.25">
      <c r="A51" s="2">
        <v>220.1</v>
      </c>
      <c r="B51" s="2">
        <v>55</v>
      </c>
      <c r="C51" s="2">
        <v>5386</v>
      </c>
      <c r="D51" s="2">
        <v>12105.5</v>
      </c>
      <c r="E51" s="2">
        <v>10845.6</v>
      </c>
      <c r="F51" s="2">
        <v>1922.9</v>
      </c>
      <c r="G51" s="2">
        <v>89.59</v>
      </c>
      <c r="H51" s="2">
        <f>Table003__Page_1_3___10[[#This Row],[Input Power '[W']]]-Table003__Page_1_3___10[[#This Row],[Output Power '[W']]]</f>
        <v>1259.8999999999996</v>
      </c>
    </row>
    <row r="52" spans="1:8" x14ac:dyDescent="0.25">
      <c r="A52" s="2">
        <v>220.1</v>
      </c>
      <c r="B52" s="2">
        <v>56</v>
      </c>
      <c r="C52" s="2">
        <v>5367.1</v>
      </c>
      <c r="D52" s="2">
        <v>12325.6</v>
      </c>
      <c r="E52" s="2">
        <v>11025</v>
      </c>
      <c r="F52" s="2">
        <v>1961.6</v>
      </c>
      <c r="G52" s="2">
        <v>89.45</v>
      </c>
      <c r="H52" s="2">
        <f>Table003__Page_1_3___10[[#This Row],[Input Power '[W']]]-Table003__Page_1_3___10[[#This Row],[Output Power '[W']]]</f>
        <v>1300.6000000000004</v>
      </c>
    </row>
    <row r="53" spans="1:8" x14ac:dyDescent="0.25">
      <c r="A53" s="2">
        <v>220</v>
      </c>
      <c r="B53" s="2">
        <v>57</v>
      </c>
      <c r="C53" s="2">
        <v>5348.6</v>
      </c>
      <c r="D53" s="2">
        <v>12540</v>
      </c>
      <c r="E53" s="2">
        <v>11203.8</v>
      </c>
      <c r="F53" s="2">
        <v>2000.3</v>
      </c>
      <c r="G53" s="2">
        <v>89.34</v>
      </c>
      <c r="H53" s="2">
        <f>Table003__Page_1_3___10[[#This Row],[Input Power '[W']]]-Table003__Page_1_3___10[[#This Row],[Output Power '[W']]]</f>
        <v>1336.2000000000007</v>
      </c>
    </row>
    <row r="54" spans="1:8" x14ac:dyDescent="0.25">
      <c r="A54" s="2">
        <v>220</v>
      </c>
      <c r="B54" s="2">
        <v>58</v>
      </c>
      <c r="C54" s="2">
        <v>5330.5</v>
      </c>
      <c r="D54" s="2">
        <v>12760</v>
      </c>
      <c r="E54" s="2">
        <v>11381.3</v>
      </c>
      <c r="F54" s="2">
        <v>2038.9</v>
      </c>
      <c r="G54" s="2">
        <v>89.2</v>
      </c>
      <c r="H54" s="2">
        <f>Table003__Page_1_3___10[[#This Row],[Input Power '[W']]]-Table003__Page_1_3___10[[#This Row],[Output Power '[W']]]</f>
        <v>1378.7000000000007</v>
      </c>
    </row>
    <row r="55" spans="1:8" x14ac:dyDescent="0.25">
      <c r="A55" s="2">
        <v>220</v>
      </c>
      <c r="B55" s="2">
        <v>59</v>
      </c>
      <c r="C55" s="2">
        <v>5312.8</v>
      </c>
      <c r="D55" s="2">
        <v>12980</v>
      </c>
      <c r="E55" s="2">
        <v>11557.7</v>
      </c>
      <c r="F55" s="2">
        <v>2077.4</v>
      </c>
      <c r="G55" s="2">
        <v>89.04</v>
      </c>
      <c r="H55" s="2">
        <f>Table003__Page_1_3___10[[#This Row],[Input Power '[W']]]-Table003__Page_1_3___10[[#This Row],[Output Power '[W']]]</f>
        <v>1422.2999999999993</v>
      </c>
    </row>
    <row r="56" spans="1:8" x14ac:dyDescent="0.25">
      <c r="A56" s="2">
        <v>220</v>
      </c>
      <c r="B56" s="2">
        <v>60</v>
      </c>
      <c r="C56" s="2">
        <v>5295.4</v>
      </c>
      <c r="D56" s="2">
        <v>13200</v>
      </c>
      <c r="E56" s="2">
        <v>11732.8</v>
      </c>
      <c r="F56" s="2">
        <v>2115.8000000000002</v>
      </c>
      <c r="G56" s="2">
        <v>88.88</v>
      </c>
      <c r="H56" s="2">
        <f>Table003__Page_1_3___10[[#This Row],[Input Power '[W']]]-Table003__Page_1_3___10[[#This Row],[Output Power '[W']]]</f>
        <v>1467.2000000000007</v>
      </c>
    </row>
    <row r="57" spans="1:8" x14ac:dyDescent="0.25">
      <c r="A57" s="2">
        <v>220</v>
      </c>
      <c r="B57" s="2">
        <v>61</v>
      </c>
      <c r="C57" s="2">
        <v>5278.4</v>
      </c>
      <c r="D57" s="2">
        <v>13420</v>
      </c>
      <c r="E57" s="2">
        <v>11906.8</v>
      </c>
      <c r="F57" s="2">
        <v>2154.1</v>
      </c>
      <c r="G57" s="2">
        <v>88.72</v>
      </c>
      <c r="H57" s="2">
        <f>Table003__Page_1_3___10[[#This Row],[Input Power '[W']]]-Table003__Page_1_3___10[[#This Row],[Output Power '[W']]]</f>
        <v>1513.2000000000007</v>
      </c>
    </row>
    <row r="58" spans="1:8" x14ac:dyDescent="0.25">
      <c r="A58" s="2">
        <v>220</v>
      </c>
      <c r="B58" s="2">
        <v>62</v>
      </c>
      <c r="C58" s="2">
        <v>5261.8</v>
      </c>
      <c r="D58" s="2">
        <v>13640</v>
      </c>
      <c r="E58" s="2">
        <v>12079.9</v>
      </c>
      <c r="F58" s="2">
        <v>2192.3000000000002</v>
      </c>
      <c r="G58" s="2">
        <v>88.56</v>
      </c>
      <c r="H58" s="2">
        <f>Table003__Page_1_3___10[[#This Row],[Input Power '[W']]]-Table003__Page_1_3___10[[#This Row],[Output Power '[W']]]</f>
        <v>1560.1000000000004</v>
      </c>
    </row>
    <row r="59" spans="1:8" x14ac:dyDescent="0.25">
      <c r="A59" s="2">
        <v>220</v>
      </c>
      <c r="B59" s="2">
        <v>63</v>
      </c>
      <c r="C59" s="2">
        <v>5245.6</v>
      </c>
      <c r="D59" s="2">
        <v>13860</v>
      </c>
      <c r="E59" s="2">
        <v>12252</v>
      </c>
      <c r="F59" s="2">
        <v>2230.4</v>
      </c>
      <c r="G59" s="2">
        <v>88.4</v>
      </c>
      <c r="H59" s="2">
        <f>Table003__Page_1_3___10[[#This Row],[Input Power '[W']]]-Table003__Page_1_3___10[[#This Row],[Output Power '[W']]]</f>
        <v>1608</v>
      </c>
    </row>
    <row r="60" spans="1:8" x14ac:dyDescent="0.25">
      <c r="A60" s="2">
        <v>220</v>
      </c>
      <c r="B60" s="2">
        <v>64</v>
      </c>
      <c r="C60" s="2">
        <v>5229.7</v>
      </c>
      <c r="D60" s="2">
        <v>14080</v>
      </c>
      <c r="E60" s="2">
        <v>12422.4</v>
      </c>
      <c r="F60" s="2">
        <v>2268.3000000000002</v>
      </c>
      <c r="G60" s="2">
        <v>88.23</v>
      </c>
      <c r="H60" s="2">
        <f>Table003__Page_1_3___10[[#This Row],[Input Power '[W']]]-Table003__Page_1_3___10[[#This Row],[Output Power '[W']]]</f>
        <v>1657.6000000000004</v>
      </c>
    </row>
    <row r="61" spans="1:8" x14ac:dyDescent="0.25">
      <c r="A61" s="2">
        <v>220</v>
      </c>
      <c r="B61" s="2">
        <v>65</v>
      </c>
      <c r="C61" s="2">
        <v>5214.1000000000004</v>
      </c>
      <c r="D61" s="2">
        <v>14300</v>
      </c>
      <c r="E61" s="2">
        <v>12591.8</v>
      </c>
      <c r="F61" s="2">
        <v>2306.1</v>
      </c>
      <c r="G61" s="2">
        <v>88.05</v>
      </c>
      <c r="H61" s="2">
        <f>Table003__Page_1_3___10[[#This Row],[Input Power '[W']]]-Table003__Page_1_3___10[[#This Row],[Output Power '[W']]]</f>
        <v>1708.2000000000007</v>
      </c>
    </row>
    <row r="62" spans="1:8" x14ac:dyDescent="0.25">
      <c r="A62" s="2">
        <v>220</v>
      </c>
      <c r="B62" s="2">
        <v>66</v>
      </c>
      <c r="C62" s="2">
        <v>5198.8999999999996</v>
      </c>
      <c r="D62" s="2">
        <v>14520</v>
      </c>
      <c r="E62" s="2">
        <v>12760.3</v>
      </c>
      <c r="F62" s="2">
        <v>2343.8000000000002</v>
      </c>
      <c r="G62" s="2">
        <v>87.88</v>
      </c>
      <c r="H62" s="2">
        <f>Table003__Page_1_3___10[[#This Row],[Input Power '[W']]]-Table003__Page_1_3___10[[#This Row],[Output Power '[W']]]</f>
        <v>1759.7000000000007</v>
      </c>
    </row>
    <row r="63" spans="1:8" x14ac:dyDescent="0.25">
      <c r="A63" s="2">
        <v>220</v>
      </c>
      <c r="B63" s="2">
        <v>67</v>
      </c>
      <c r="C63" s="2">
        <v>5184</v>
      </c>
      <c r="D63" s="2">
        <v>14740</v>
      </c>
      <c r="E63" s="2">
        <v>12927.3</v>
      </c>
      <c r="F63" s="2">
        <v>2381.3000000000002</v>
      </c>
      <c r="G63" s="2">
        <v>87.7</v>
      </c>
      <c r="H63" s="2">
        <f>Table003__Page_1_3___10[[#This Row],[Input Power '[W']]]-Table003__Page_1_3___10[[#This Row],[Output Power '[W']]]</f>
        <v>1812.7000000000007</v>
      </c>
    </row>
    <row r="64" spans="1:8" x14ac:dyDescent="0.25">
      <c r="A64" s="2">
        <v>220</v>
      </c>
      <c r="B64" s="2">
        <v>68</v>
      </c>
      <c r="C64" s="2">
        <v>5169.5</v>
      </c>
      <c r="D64" s="2">
        <v>14960</v>
      </c>
      <c r="E64" s="2">
        <v>13093.1</v>
      </c>
      <c r="F64" s="2">
        <v>2418.6</v>
      </c>
      <c r="G64" s="2">
        <v>87.52</v>
      </c>
      <c r="H64" s="2">
        <f>Table003__Page_1_3___10[[#This Row],[Input Power '[W']]]-Table003__Page_1_3___10[[#This Row],[Output Power '[W']]]</f>
        <v>1866.8999999999996</v>
      </c>
    </row>
    <row r="65" spans="1:8" x14ac:dyDescent="0.25">
      <c r="A65" s="2">
        <v>220</v>
      </c>
      <c r="B65" s="2">
        <v>69</v>
      </c>
      <c r="C65" s="2">
        <v>5155.3</v>
      </c>
      <c r="D65" s="2">
        <v>15180</v>
      </c>
      <c r="E65" s="2">
        <v>13257.9</v>
      </c>
      <c r="F65" s="2">
        <v>2455.8000000000002</v>
      </c>
      <c r="G65" s="2">
        <v>87.34</v>
      </c>
      <c r="H65" s="2">
        <f>Table003__Page_1_3___10[[#This Row],[Input Power '[W']]]-Table003__Page_1_3___10[[#This Row],[Output Power '[W']]]</f>
        <v>1922.1000000000004</v>
      </c>
    </row>
    <row r="66" spans="1:8" x14ac:dyDescent="0.25">
      <c r="A66" s="2">
        <v>220</v>
      </c>
      <c r="B66" s="2">
        <v>70</v>
      </c>
      <c r="C66" s="2">
        <v>5141.3999999999996</v>
      </c>
      <c r="D66" s="2">
        <v>15400</v>
      </c>
      <c r="E66" s="2">
        <v>13420.9</v>
      </c>
      <c r="F66" s="2">
        <v>2492.6999999999998</v>
      </c>
      <c r="G66" s="2">
        <v>87.15</v>
      </c>
      <c r="H66" s="2">
        <f>Table003__Page_1_3___10[[#This Row],[Input Power '[W']]]-Table003__Page_1_3___10[[#This Row],[Output Power '[W']]]</f>
        <v>1979.1000000000004</v>
      </c>
    </row>
    <row r="67" spans="1:8" x14ac:dyDescent="0.25">
      <c r="A67" s="2">
        <v>220</v>
      </c>
      <c r="B67" s="2">
        <v>72</v>
      </c>
      <c r="C67" s="2">
        <v>5114.6000000000004</v>
      </c>
      <c r="D67" s="2">
        <v>15840</v>
      </c>
      <c r="E67" s="2">
        <v>13743.5</v>
      </c>
      <c r="F67" s="2">
        <v>2566</v>
      </c>
      <c r="G67" s="2">
        <v>86.76</v>
      </c>
      <c r="H67" s="2">
        <f>Table003__Page_1_3___10[[#This Row],[Input Power '[W']]]-Table003__Page_1_3___10[[#This Row],[Output Power '[W']]]</f>
        <v>2096.5</v>
      </c>
    </row>
    <row r="68" spans="1:8" x14ac:dyDescent="0.25">
      <c r="A68" s="2">
        <v>220</v>
      </c>
      <c r="B68" s="2">
        <v>73</v>
      </c>
      <c r="C68" s="2">
        <v>5101.7</v>
      </c>
      <c r="D68" s="2">
        <v>16060</v>
      </c>
      <c r="E68" s="2">
        <v>13903.3</v>
      </c>
      <c r="F68" s="2">
        <v>2602.4</v>
      </c>
      <c r="G68" s="2">
        <v>86.57</v>
      </c>
      <c r="H68" s="2">
        <f>Table003__Page_1_3___10[[#This Row],[Input Power '[W']]]-Table003__Page_1_3___10[[#This Row],[Output Power '[W']]]</f>
        <v>2156.7000000000007</v>
      </c>
    </row>
    <row r="69" spans="1:8" x14ac:dyDescent="0.25">
      <c r="A69" s="2">
        <v>220</v>
      </c>
      <c r="B69" s="2">
        <v>74</v>
      </c>
      <c r="C69" s="2">
        <v>5089</v>
      </c>
      <c r="D69" s="2">
        <v>16280</v>
      </c>
      <c r="E69" s="2">
        <v>14061.1</v>
      </c>
      <c r="F69" s="2">
        <v>2638.5</v>
      </c>
      <c r="G69" s="2">
        <v>86.37</v>
      </c>
      <c r="H69" s="2">
        <f>Table003__Page_1_3___10[[#This Row],[Input Power '[W']]]-Table003__Page_1_3___10[[#This Row],[Output Power '[W']]]</f>
        <v>2218.8999999999996</v>
      </c>
    </row>
    <row r="70" spans="1:8" x14ac:dyDescent="0.25">
      <c r="A70" s="2">
        <v>220</v>
      </c>
      <c r="B70" s="2">
        <v>75</v>
      </c>
      <c r="C70" s="2">
        <v>5076.7</v>
      </c>
      <c r="D70" s="2">
        <v>16500</v>
      </c>
      <c r="E70" s="2">
        <v>14217.9</v>
      </c>
      <c r="F70" s="2">
        <v>2674.4</v>
      </c>
      <c r="G70" s="2">
        <v>86.17</v>
      </c>
      <c r="H70" s="2">
        <f>Table003__Page_1_3___10[[#This Row],[Input Power '[W']]]-Table003__Page_1_3___10[[#This Row],[Output Power '[W']]]</f>
        <v>2282.1000000000004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DE4B0-30D5-48DD-83E0-5D468AFC73C2}">
  <dimension ref="A1:L70"/>
  <sheetViews>
    <sheetView topLeftCell="A37" workbookViewId="0">
      <selection activeCell="O28" sqref="O28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210.3</v>
      </c>
      <c r="B2" s="2">
        <v>5</v>
      </c>
      <c r="C2" s="2">
        <v>6641.4</v>
      </c>
      <c r="D2" s="2">
        <v>1051.5</v>
      </c>
      <c r="E2" s="2">
        <v>721.2</v>
      </c>
      <c r="F2" s="2">
        <v>103.7</v>
      </c>
      <c r="G2" s="2">
        <v>68.59</v>
      </c>
      <c r="H2" s="2">
        <f>Table003__Page_1_3___11[[#This Row],[Input Power '[W']]]-Table003__Page_1_3___11[[#This Row],[Output Power '[W']]]</f>
        <v>330.29999999999995</v>
      </c>
      <c r="I2" s="24" t="s">
        <v>1</v>
      </c>
      <c r="J2" s="24"/>
      <c r="K2" s="24"/>
      <c r="L2" s="24"/>
    </row>
    <row r="3" spans="1:12" x14ac:dyDescent="0.25">
      <c r="A3" s="2">
        <v>210.3</v>
      </c>
      <c r="B3" s="2">
        <v>6</v>
      </c>
      <c r="C3" s="2">
        <v>6597.7</v>
      </c>
      <c r="D3" s="2">
        <v>1261.8</v>
      </c>
      <c r="E3" s="2">
        <v>930</v>
      </c>
      <c r="F3" s="2">
        <v>134.6</v>
      </c>
      <c r="G3" s="2">
        <v>73.7</v>
      </c>
      <c r="H3" s="2">
        <f>Table003__Page_1_3___11[[#This Row],[Input Power '[W']]]-Table003__Page_1_3___11[[#This Row],[Output Power '[W']]]</f>
        <v>331.79999999999995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210.3</v>
      </c>
      <c r="B4" s="2">
        <v>7</v>
      </c>
      <c r="C4" s="2">
        <v>6554.6</v>
      </c>
      <c r="D4" s="2">
        <v>1472.1</v>
      </c>
      <c r="E4" s="2">
        <v>1138.7</v>
      </c>
      <c r="F4" s="2">
        <v>165.9</v>
      </c>
      <c r="G4" s="2">
        <v>77.349999999999994</v>
      </c>
      <c r="H4" s="2">
        <f>Table003__Page_1_3___11[[#This Row],[Input Power '[W']]]-Table003__Page_1_3___11[[#This Row],[Output Power '[W']]]</f>
        <v>333.39999999999986</v>
      </c>
      <c r="I4" t="s">
        <v>6</v>
      </c>
      <c r="J4" t="s">
        <v>8</v>
      </c>
      <c r="K4">
        <v>7204.3</v>
      </c>
      <c r="L4" t="s">
        <v>13</v>
      </c>
    </row>
    <row r="5" spans="1:12" x14ac:dyDescent="0.25">
      <c r="A5" s="2">
        <v>210.2</v>
      </c>
      <c r="B5" s="2">
        <v>8</v>
      </c>
      <c r="C5" s="2">
        <v>6512.1</v>
      </c>
      <c r="D5" s="2">
        <v>1681.6</v>
      </c>
      <c r="E5" s="2">
        <v>1346.8</v>
      </c>
      <c r="F5" s="2">
        <v>197.5</v>
      </c>
      <c r="G5" s="2">
        <v>80.09</v>
      </c>
      <c r="H5" s="2">
        <f>Table003__Page_1_3___11[[#This Row],[Input Power '[W']]]-Table003__Page_1_3___11[[#This Row],[Output Power '[W']]]</f>
        <v>334.79999999999995</v>
      </c>
      <c r="I5" t="s">
        <v>7</v>
      </c>
      <c r="J5" t="s">
        <v>9</v>
      </c>
      <c r="K5">
        <v>3.4</v>
      </c>
      <c r="L5" t="s">
        <v>14</v>
      </c>
    </row>
    <row r="6" spans="1:12" x14ac:dyDescent="0.25">
      <c r="A6" s="2">
        <v>210.2</v>
      </c>
      <c r="B6" s="2">
        <v>9</v>
      </c>
      <c r="C6" s="2">
        <v>6470.3</v>
      </c>
      <c r="D6" s="2">
        <v>1891.8</v>
      </c>
      <c r="E6" s="2">
        <v>1554.3</v>
      </c>
      <c r="F6" s="2">
        <v>229.4</v>
      </c>
      <c r="G6" s="2">
        <v>82.16</v>
      </c>
      <c r="H6" s="2">
        <f>Table003__Page_1_3___11[[#This Row],[Input Power '[W']]]-Table003__Page_1_3___11[[#This Row],[Output Power '[W']]]</f>
        <v>337.5</v>
      </c>
      <c r="I6" t="s">
        <v>18</v>
      </c>
      <c r="J6" t="s">
        <v>10</v>
      </c>
      <c r="K6">
        <v>31.8</v>
      </c>
      <c r="L6" t="s">
        <v>15</v>
      </c>
    </row>
    <row r="7" spans="1:12" x14ac:dyDescent="0.25">
      <c r="A7" s="2">
        <v>210.2</v>
      </c>
      <c r="B7" s="2">
        <v>10</v>
      </c>
      <c r="C7" s="2">
        <v>6429.2</v>
      </c>
      <c r="D7" s="2">
        <v>2102</v>
      </c>
      <c r="E7" s="2">
        <v>1761.3</v>
      </c>
      <c r="F7" s="2">
        <v>261.60000000000002</v>
      </c>
      <c r="G7" s="2">
        <v>83.79</v>
      </c>
      <c r="H7" s="2">
        <f>Table003__Page_1_3___11[[#This Row],[Input Power '[W']]]-Table003__Page_1_3___11[[#This Row],[Output Power '[W']]]</f>
        <v>340.70000000000005</v>
      </c>
      <c r="I7" t="s">
        <v>19</v>
      </c>
      <c r="J7" t="s">
        <v>11</v>
      </c>
      <c r="K7">
        <v>-32.74</v>
      </c>
      <c r="L7" t="s">
        <v>16</v>
      </c>
    </row>
    <row r="8" spans="1:12" x14ac:dyDescent="0.25">
      <c r="A8" s="2">
        <v>210.2</v>
      </c>
      <c r="B8" s="2">
        <v>11</v>
      </c>
      <c r="C8" s="2">
        <v>6388.6</v>
      </c>
      <c r="D8" s="2">
        <v>2312.1999999999998</v>
      </c>
      <c r="E8" s="2">
        <v>1968.2</v>
      </c>
      <c r="F8" s="2">
        <v>294.2</v>
      </c>
      <c r="G8" s="2">
        <v>85.12</v>
      </c>
      <c r="H8" s="2">
        <f>Table003__Page_1_3___11[[#This Row],[Input Power '[W']]]-Table003__Page_1_3___11[[#This Row],[Output Power '[W']]]</f>
        <v>343.99999999999977</v>
      </c>
      <c r="I8" t="s">
        <v>20</v>
      </c>
      <c r="J8" t="s">
        <v>12</v>
      </c>
      <c r="K8">
        <v>36.67</v>
      </c>
      <c r="L8" t="s">
        <v>17</v>
      </c>
    </row>
    <row r="9" spans="1:12" x14ac:dyDescent="0.25">
      <c r="A9" s="2">
        <v>210.2</v>
      </c>
      <c r="B9" s="2">
        <v>12</v>
      </c>
      <c r="C9" s="2">
        <v>6348.7</v>
      </c>
      <c r="D9" s="2">
        <v>2522.4</v>
      </c>
      <c r="E9" s="2">
        <v>2174.6999999999998</v>
      </c>
      <c r="F9" s="2">
        <v>327.10000000000002</v>
      </c>
      <c r="G9" s="2">
        <v>86.21</v>
      </c>
      <c r="H9" s="2">
        <f>Table003__Page_1_3___11[[#This Row],[Input Power '[W']]]-Table003__Page_1_3___11[[#This Row],[Output Power '[W']]]</f>
        <v>347.70000000000027</v>
      </c>
      <c r="I9" t="s">
        <v>21</v>
      </c>
    </row>
    <row r="10" spans="1:12" x14ac:dyDescent="0.25">
      <c r="A10" s="2">
        <v>210.2</v>
      </c>
      <c r="B10" s="2">
        <v>13</v>
      </c>
      <c r="C10" s="2">
        <v>6309.4</v>
      </c>
      <c r="D10" s="2">
        <v>2732.6</v>
      </c>
      <c r="E10" s="2">
        <v>2379.9</v>
      </c>
      <c r="F10" s="2">
        <v>360.2</v>
      </c>
      <c r="G10" s="2">
        <v>87.09</v>
      </c>
      <c r="H10" s="2">
        <f>Table003__Page_1_3___11[[#This Row],[Input Power '[W']]]-Table003__Page_1_3___11[[#This Row],[Output Power '[W']]]</f>
        <v>352.69999999999982</v>
      </c>
    </row>
    <row r="11" spans="1:12" x14ac:dyDescent="0.25">
      <c r="A11" s="2">
        <v>210.2</v>
      </c>
      <c r="B11" s="2">
        <v>14</v>
      </c>
      <c r="C11" s="2">
        <v>6270.7</v>
      </c>
      <c r="D11" s="2">
        <v>2942.8</v>
      </c>
      <c r="E11" s="2">
        <v>2584.6</v>
      </c>
      <c r="F11" s="2">
        <v>393.6</v>
      </c>
      <c r="G11" s="2">
        <v>87.83</v>
      </c>
      <c r="H11" s="2">
        <f>Table003__Page_1_3___11[[#This Row],[Input Power '[W']]]-Table003__Page_1_3___11[[#This Row],[Output Power '[W']]]</f>
        <v>358.20000000000027</v>
      </c>
    </row>
    <row r="12" spans="1:12" x14ac:dyDescent="0.25">
      <c r="A12" s="2">
        <v>210.2</v>
      </c>
      <c r="B12" s="2">
        <v>15</v>
      </c>
      <c r="C12" s="2">
        <v>6232.6</v>
      </c>
      <c r="D12" s="2">
        <v>3153</v>
      </c>
      <c r="E12" s="2">
        <v>2789.5</v>
      </c>
      <c r="F12" s="2">
        <v>427.4</v>
      </c>
      <c r="G12" s="2">
        <v>88.47</v>
      </c>
      <c r="H12" s="2">
        <f>Table003__Page_1_3___11[[#This Row],[Input Power '[W']]]-Table003__Page_1_3___11[[#This Row],[Output Power '[W']]]</f>
        <v>363.5</v>
      </c>
    </row>
    <row r="13" spans="1:12" x14ac:dyDescent="0.25">
      <c r="A13" s="2">
        <v>210.2</v>
      </c>
      <c r="B13" s="2">
        <v>16</v>
      </c>
      <c r="C13" s="2">
        <v>6195.1</v>
      </c>
      <c r="D13" s="2">
        <v>3363.2</v>
      </c>
      <c r="E13" s="2">
        <v>2993.3</v>
      </c>
      <c r="F13" s="2">
        <v>461.4</v>
      </c>
      <c r="G13" s="2">
        <v>89</v>
      </c>
      <c r="H13" s="2">
        <f>Table003__Page_1_3___11[[#This Row],[Input Power '[W']]]-Table003__Page_1_3___11[[#This Row],[Output Power '[W']]]</f>
        <v>369.89999999999964</v>
      </c>
    </row>
    <row r="14" spans="1:12" x14ac:dyDescent="0.25">
      <c r="A14" s="2">
        <v>210.2</v>
      </c>
      <c r="B14" s="2">
        <v>17</v>
      </c>
      <c r="C14" s="2">
        <v>6158.2</v>
      </c>
      <c r="D14" s="2">
        <v>3573.4</v>
      </c>
      <c r="E14" s="2">
        <v>3196.1</v>
      </c>
      <c r="F14" s="2">
        <v>495.6</v>
      </c>
      <c r="G14" s="2">
        <v>89.44</v>
      </c>
      <c r="H14" s="2">
        <f>Table003__Page_1_3___11[[#This Row],[Input Power '[W']]]-Table003__Page_1_3___11[[#This Row],[Output Power '[W']]]</f>
        <v>377.30000000000018</v>
      </c>
    </row>
    <row r="15" spans="1:12" x14ac:dyDescent="0.25">
      <c r="A15" s="2">
        <v>210.2</v>
      </c>
      <c r="B15" s="2">
        <v>18</v>
      </c>
      <c r="C15" s="2">
        <v>6121.9</v>
      </c>
      <c r="D15" s="2">
        <v>3783.6</v>
      </c>
      <c r="E15" s="2">
        <v>3399</v>
      </c>
      <c r="F15" s="2">
        <v>530.20000000000005</v>
      </c>
      <c r="G15" s="2">
        <v>89.84</v>
      </c>
      <c r="H15" s="2">
        <f>Table003__Page_1_3___11[[#This Row],[Input Power '[W']]]-Table003__Page_1_3___11[[#This Row],[Output Power '[W']]]</f>
        <v>384.59999999999991</v>
      </c>
    </row>
    <row r="16" spans="1:12" x14ac:dyDescent="0.25">
      <c r="A16" s="2">
        <v>210.2</v>
      </c>
      <c r="B16" s="2">
        <v>19</v>
      </c>
      <c r="C16" s="2">
        <v>6086.1</v>
      </c>
      <c r="D16" s="2">
        <v>3993.8</v>
      </c>
      <c r="E16" s="2">
        <v>3600.3</v>
      </c>
      <c r="F16" s="2">
        <v>564.9</v>
      </c>
      <c r="G16" s="2">
        <v>90.15</v>
      </c>
      <c r="H16" s="2">
        <f>Table003__Page_1_3___11[[#This Row],[Input Power '[W']]]-Table003__Page_1_3___11[[#This Row],[Output Power '[W']]]</f>
        <v>393.5</v>
      </c>
    </row>
    <row r="17" spans="1:8" x14ac:dyDescent="0.25">
      <c r="A17" s="2">
        <v>210.2</v>
      </c>
      <c r="B17" s="2">
        <v>20</v>
      </c>
      <c r="C17" s="2">
        <v>6051</v>
      </c>
      <c r="D17" s="2">
        <v>4204</v>
      </c>
      <c r="E17" s="2">
        <v>3802</v>
      </c>
      <c r="F17" s="2">
        <v>600</v>
      </c>
      <c r="G17" s="2">
        <v>90.44</v>
      </c>
      <c r="H17" s="2">
        <f>Table003__Page_1_3___11[[#This Row],[Input Power '[W']]]-Table003__Page_1_3___11[[#This Row],[Output Power '[W']]]</f>
        <v>402</v>
      </c>
    </row>
    <row r="18" spans="1:8" x14ac:dyDescent="0.25">
      <c r="A18" s="2">
        <v>210.2</v>
      </c>
      <c r="B18" s="2">
        <v>21</v>
      </c>
      <c r="C18" s="2">
        <v>6016.3</v>
      </c>
      <c r="D18" s="2">
        <v>4414.2</v>
      </c>
      <c r="E18" s="2">
        <v>4001.9</v>
      </c>
      <c r="F18" s="2">
        <v>635.20000000000005</v>
      </c>
      <c r="G18" s="2">
        <v>90.66</v>
      </c>
      <c r="H18" s="2">
        <f>Table003__Page_1_3___11[[#This Row],[Input Power '[W']]]-Table003__Page_1_3___11[[#This Row],[Output Power '[W']]]</f>
        <v>412.29999999999973</v>
      </c>
    </row>
    <row r="19" spans="1:8" x14ac:dyDescent="0.25">
      <c r="A19" s="2">
        <v>210.2</v>
      </c>
      <c r="B19" s="2">
        <v>22</v>
      </c>
      <c r="C19" s="2">
        <v>5982.3</v>
      </c>
      <c r="D19" s="2">
        <v>4624.3999999999996</v>
      </c>
      <c r="E19" s="2">
        <v>4202.3</v>
      </c>
      <c r="F19" s="2">
        <v>670.8</v>
      </c>
      <c r="G19" s="2">
        <v>90.87</v>
      </c>
      <c r="H19" s="2">
        <f>Table003__Page_1_3___11[[#This Row],[Input Power '[W']]]-Table003__Page_1_3___11[[#This Row],[Output Power '[W']]]</f>
        <v>422.09999999999945</v>
      </c>
    </row>
    <row r="20" spans="1:8" x14ac:dyDescent="0.25">
      <c r="A20" s="2">
        <v>210.2</v>
      </c>
      <c r="B20" s="2">
        <v>23</v>
      </c>
      <c r="C20" s="2">
        <v>5948.8</v>
      </c>
      <c r="D20" s="2">
        <v>4834.6000000000004</v>
      </c>
      <c r="E20" s="2">
        <v>4401.2</v>
      </c>
      <c r="F20" s="2">
        <v>706.5</v>
      </c>
      <c r="G20" s="2">
        <v>91.04</v>
      </c>
      <c r="H20" s="2">
        <f>Table003__Page_1_3___11[[#This Row],[Input Power '[W']]]-Table003__Page_1_3___11[[#This Row],[Output Power '[W']]]</f>
        <v>433.40000000000055</v>
      </c>
    </row>
    <row r="21" spans="1:8" x14ac:dyDescent="0.25">
      <c r="A21" s="2">
        <v>210.2</v>
      </c>
      <c r="B21" s="2">
        <v>24</v>
      </c>
      <c r="C21" s="2">
        <v>5915.8</v>
      </c>
      <c r="D21" s="2">
        <v>5044.8</v>
      </c>
      <c r="E21" s="2">
        <v>4599.2</v>
      </c>
      <c r="F21" s="2">
        <v>742.4</v>
      </c>
      <c r="G21" s="2">
        <v>91.17</v>
      </c>
      <c r="H21" s="2">
        <f>Table003__Page_1_3___11[[#This Row],[Input Power '[W']]]-Table003__Page_1_3___11[[#This Row],[Output Power '[W']]]</f>
        <v>445.60000000000036</v>
      </c>
    </row>
    <row r="22" spans="1:8" x14ac:dyDescent="0.25">
      <c r="A22" s="2">
        <v>210.2</v>
      </c>
      <c r="B22" s="2">
        <v>25</v>
      </c>
      <c r="C22" s="2">
        <v>5883.4</v>
      </c>
      <c r="D22" s="2">
        <v>5255</v>
      </c>
      <c r="E22" s="2">
        <v>4797</v>
      </c>
      <c r="F22" s="2">
        <v>778.6</v>
      </c>
      <c r="G22" s="2">
        <v>91.28</v>
      </c>
      <c r="H22" s="2">
        <f>Table003__Page_1_3___11[[#This Row],[Input Power '[W']]]-Table003__Page_1_3___11[[#This Row],[Output Power '[W']]]</f>
        <v>458</v>
      </c>
    </row>
    <row r="23" spans="1:8" x14ac:dyDescent="0.25">
      <c r="A23" s="2">
        <v>210.2</v>
      </c>
      <c r="B23" s="2">
        <v>26</v>
      </c>
      <c r="C23" s="2">
        <v>5851.6</v>
      </c>
      <c r="D23" s="2">
        <v>5465.2</v>
      </c>
      <c r="E23" s="2">
        <v>4994.1000000000004</v>
      </c>
      <c r="F23" s="2">
        <v>815</v>
      </c>
      <c r="G23" s="2">
        <v>91.38</v>
      </c>
      <c r="H23" s="2">
        <f>Table003__Page_1_3___11[[#This Row],[Input Power '[W']]]-Table003__Page_1_3___11[[#This Row],[Output Power '[W']]]</f>
        <v>471.09999999999945</v>
      </c>
    </row>
    <row r="24" spans="1:8" x14ac:dyDescent="0.25">
      <c r="A24" s="2">
        <v>210.2</v>
      </c>
      <c r="B24" s="2">
        <v>27</v>
      </c>
      <c r="C24" s="2">
        <v>5820.2</v>
      </c>
      <c r="D24" s="2">
        <v>5675.4</v>
      </c>
      <c r="E24" s="2">
        <v>5189.8</v>
      </c>
      <c r="F24" s="2">
        <v>851.5</v>
      </c>
      <c r="G24" s="2">
        <v>91.44</v>
      </c>
      <c r="H24" s="2">
        <f>Table003__Page_1_3___11[[#This Row],[Input Power '[W']]]-Table003__Page_1_3___11[[#This Row],[Output Power '[W']]]</f>
        <v>485.59999999999945</v>
      </c>
    </row>
    <row r="25" spans="1:8" x14ac:dyDescent="0.25">
      <c r="A25" s="2">
        <v>210.2</v>
      </c>
      <c r="B25" s="2">
        <v>28</v>
      </c>
      <c r="C25" s="2">
        <v>5789.4</v>
      </c>
      <c r="D25" s="2">
        <v>5885.6</v>
      </c>
      <c r="E25" s="2">
        <v>5385.4</v>
      </c>
      <c r="F25" s="2">
        <v>888.3</v>
      </c>
      <c r="G25" s="2">
        <v>91.5</v>
      </c>
      <c r="H25" s="2">
        <f>Table003__Page_1_3___11[[#This Row],[Input Power '[W']]]-Table003__Page_1_3___11[[#This Row],[Output Power '[W']]]</f>
        <v>500.20000000000073</v>
      </c>
    </row>
    <row r="26" spans="1:8" x14ac:dyDescent="0.25">
      <c r="A26" s="2">
        <v>210.1</v>
      </c>
      <c r="B26" s="2">
        <v>29</v>
      </c>
      <c r="C26" s="2">
        <v>5759.1</v>
      </c>
      <c r="D26" s="2">
        <v>6092.9</v>
      </c>
      <c r="E26" s="2">
        <v>5580.4</v>
      </c>
      <c r="F26" s="2">
        <v>925.3</v>
      </c>
      <c r="G26" s="2">
        <v>91.59</v>
      </c>
      <c r="H26" s="2">
        <f>Table003__Page_1_3___11[[#This Row],[Input Power '[W']]]-Table003__Page_1_3___11[[#This Row],[Output Power '[W']]]</f>
        <v>512.5</v>
      </c>
    </row>
    <row r="27" spans="1:8" x14ac:dyDescent="0.25">
      <c r="A27" s="2">
        <v>210.1</v>
      </c>
      <c r="B27" s="2">
        <v>30</v>
      </c>
      <c r="C27" s="2">
        <v>5729.3</v>
      </c>
      <c r="D27" s="2">
        <v>6303</v>
      </c>
      <c r="E27" s="2">
        <v>5774.1</v>
      </c>
      <c r="F27" s="2">
        <v>962.4</v>
      </c>
      <c r="G27" s="2">
        <v>91.61</v>
      </c>
      <c r="H27" s="2">
        <f>Table003__Page_1_3___11[[#This Row],[Input Power '[W']]]-Table003__Page_1_3___11[[#This Row],[Output Power '[W']]]</f>
        <v>528.89999999999964</v>
      </c>
    </row>
    <row r="28" spans="1:8" x14ac:dyDescent="0.25">
      <c r="A28" s="2">
        <v>210.1</v>
      </c>
      <c r="B28" s="2">
        <v>32</v>
      </c>
      <c r="C28" s="2">
        <v>5671.2</v>
      </c>
      <c r="D28" s="2">
        <v>6723.2</v>
      </c>
      <c r="E28" s="2">
        <v>6159.8</v>
      </c>
      <c r="F28" s="2">
        <v>1037.2</v>
      </c>
      <c r="G28" s="2">
        <v>91.62</v>
      </c>
      <c r="H28" s="2">
        <f>Table003__Page_1_3___11[[#This Row],[Input Power '[W']]]-Table003__Page_1_3___11[[#This Row],[Output Power '[W']]]</f>
        <v>563.39999999999964</v>
      </c>
    </row>
    <row r="29" spans="1:8" x14ac:dyDescent="0.25">
      <c r="A29" s="2">
        <v>210.1</v>
      </c>
      <c r="B29" s="2">
        <v>33</v>
      </c>
      <c r="C29" s="2">
        <v>5642.8</v>
      </c>
      <c r="D29" s="2">
        <v>6933.3</v>
      </c>
      <c r="E29" s="2">
        <v>6351.1</v>
      </c>
      <c r="F29" s="2">
        <v>1074.8</v>
      </c>
      <c r="G29" s="2">
        <v>91.6</v>
      </c>
      <c r="H29" s="2">
        <f>Table003__Page_1_3___11[[#This Row],[Input Power '[W']]]-Table003__Page_1_3___11[[#This Row],[Output Power '[W']]]</f>
        <v>582.19999999999982</v>
      </c>
    </row>
    <row r="30" spans="1:8" x14ac:dyDescent="0.25">
      <c r="A30" s="2">
        <v>210.1</v>
      </c>
      <c r="B30" s="2">
        <v>34</v>
      </c>
      <c r="C30" s="2">
        <v>5615</v>
      </c>
      <c r="D30" s="2">
        <v>7143.4</v>
      </c>
      <c r="E30" s="2">
        <v>6542.1</v>
      </c>
      <c r="F30" s="2">
        <v>1112.5999999999999</v>
      </c>
      <c r="G30" s="2">
        <v>91.58</v>
      </c>
      <c r="H30" s="2">
        <f>Table003__Page_1_3___11[[#This Row],[Input Power '[W']]]-Table003__Page_1_3___11[[#This Row],[Output Power '[W']]]</f>
        <v>601.29999999999927</v>
      </c>
    </row>
    <row r="31" spans="1:8" x14ac:dyDescent="0.25">
      <c r="A31" s="2">
        <v>210.1</v>
      </c>
      <c r="B31" s="2">
        <v>35</v>
      </c>
      <c r="C31" s="2">
        <v>5587.7</v>
      </c>
      <c r="D31" s="2">
        <v>7353.5</v>
      </c>
      <c r="E31" s="2">
        <v>6732.1</v>
      </c>
      <c r="F31" s="2">
        <v>1150.5</v>
      </c>
      <c r="G31" s="2">
        <v>91.55</v>
      </c>
      <c r="H31" s="2">
        <f>Table003__Page_1_3___11[[#This Row],[Input Power '[W']]]-Table003__Page_1_3___11[[#This Row],[Output Power '[W']]]</f>
        <v>621.39999999999964</v>
      </c>
    </row>
    <row r="32" spans="1:8" x14ac:dyDescent="0.25">
      <c r="A32" s="2">
        <v>210.1</v>
      </c>
      <c r="B32" s="2">
        <v>36</v>
      </c>
      <c r="C32" s="2">
        <v>5560.8</v>
      </c>
      <c r="D32" s="2">
        <v>7563.6</v>
      </c>
      <c r="E32" s="2">
        <v>6920.9</v>
      </c>
      <c r="F32" s="2">
        <v>1188.5</v>
      </c>
      <c r="G32" s="2">
        <v>91.5</v>
      </c>
      <c r="H32" s="2">
        <f>Table003__Page_1_3___11[[#This Row],[Input Power '[W']]]-Table003__Page_1_3___11[[#This Row],[Output Power '[W']]]</f>
        <v>642.70000000000073</v>
      </c>
    </row>
    <row r="33" spans="1:8" x14ac:dyDescent="0.25">
      <c r="A33" s="2">
        <v>210.1</v>
      </c>
      <c r="B33" s="2">
        <v>37</v>
      </c>
      <c r="C33" s="2">
        <v>5534.4</v>
      </c>
      <c r="D33" s="2">
        <v>7773.7</v>
      </c>
      <c r="E33" s="2">
        <v>7109.5</v>
      </c>
      <c r="F33" s="2">
        <v>1226.7</v>
      </c>
      <c r="G33" s="2">
        <v>91.46</v>
      </c>
      <c r="H33" s="2">
        <f>Table003__Page_1_3___11[[#This Row],[Input Power '[W']]]-Table003__Page_1_3___11[[#This Row],[Output Power '[W']]]</f>
        <v>664.19999999999982</v>
      </c>
    </row>
    <row r="34" spans="1:8" x14ac:dyDescent="0.25">
      <c r="A34" s="2">
        <v>210.1</v>
      </c>
      <c r="B34" s="2">
        <v>38</v>
      </c>
      <c r="C34" s="2">
        <v>5508.4</v>
      </c>
      <c r="D34" s="2">
        <v>7983.8</v>
      </c>
      <c r="E34" s="2">
        <v>7297</v>
      </c>
      <c r="F34" s="2">
        <v>1265</v>
      </c>
      <c r="G34" s="2">
        <v>91.4</v>
      </c>
      <c r="H34" s="2">
        <f>Table003__Page_1_3___11[[#This Row],[Input Power '[W']]]-Table003__Page_1_3___11[[#This Row],[Output Power '[W']]]</f>
        <v>686.80000000000018</v>
      </c>
    </row>
    <row r="35" spans="1:8" x14ac:dyDescent="0.25">
      <c r="A35" s="2">
        <v>210.1</v>
      </c>
      <c r="B35" s="2">
        <v>39</v>
      </c>
      <c r="C35" s="2">
        <v>5482.9</v>
      </c>
      <c r="D35" s="2">
        <v>8193.9</v>
      </c>
      <c r="E35" s="2">
        <v>7484.3</v>
      </c>
      <c r="F35" s="2">
        <v>1303.5</v>
      </c>
      <c r="G35" s="2">
        <v>91.34</v>
      </c>
      <c r="H35" s="2">
        <f>Table003__Page_1_3___11[[#This Row],[Input Power '[W']]]-Table003__Page_1_3___11[[#This Row],[Output Power '[W']]]</f>
        <v>709.59999999999945</v>
      </c>
    </row>
    <row r="36" spans="1:8" x14ac:dyDescent="0.25">
      <c r="A36" s="2">
        <v>210.1</v>
      </c>
      <c r="B36" s="2">
        <v>40</v>
      </c>
      <c r="C36" s="2">
        <v>5457.9</v>
      </c>
      <c r="D36" s="2">
        <v>8404</v>
      </c>
      <c r="E36" s="2">
        <v>7670.2</v>
      </c>
      <c r="F36" s="2">
        <v>1342</v>
      </c>
      <c r="G36" s="2">
        <v>91.27</v>
      </c>
      <c r="H36" s="2">
        <f>Table003__Page_1_3___11[[#This Row],[Input Power '[W']]]-Table003__Page_1_3___11[[#This Row],[Output Power '[W']]]</f>
        <v>733.80000000000018</v>
      </c>
    </row>
    <row r="37" spans="1:8" x14ac:dyDescent="0.25">
      <c r="A37" s="2">
        <v>210.1</v>
      </c>
      <c r="B37" s="2">
        <v>41</v>
      </c>
      <c r="C37" s="2">
        <v>5433.2</v>
      </c>
      <c r="D37" s="2">
        <v>8614.1</v>
      </c>
      <c r="E37" s="2">
        <v>7855.1</v>
      </c>
      <c r="F37" s="2">
        <v>1380.6</v>
      </c>
      <c r="G37" s="2">
        <v>91.19</v>
      </c>
      <c r="H37" s="2">
        <f>Table003__Page_1_3___11[[#This Row],[Input Power '[W']]]-Table003__Page_1_3___11[[#This Row],[Output Power '[W']]]</f>
        <v>759</v>
      </c>
    </row>
    <row r="38" spans="1:8" x14ac:dyDescent="0.25">
      <c r="A38" s="2">
        <v>210.1</v>
      </c>
      <c r="B38" s="2">
        <v>42</v>
      </c>
      <c r="C38" s="2">
        <v>5409.1</v>
      </c>
      <c r="D38" s="2">
        <v>8824.2000000000007</v>
      </c>
      <c r="E38" s="2">
        <v>8040</v>
      </c>
      <c r="F38" s="2">
        <v>1419.4</v>
      </c>
      <c r="G38" s="2">
        <v>91.11</v>
      </c>
      <c r="H38" s="2">
        <f>Table003__Page_1_3___11[[#This Row],[Input Power '[W']]]-Table003__Page_1_3___11[[#This Row],[Output Power '[W']]]</f>
        <v>784.20000000000073</v>
      </c>
    </row>
    <row r="39" spans="1:8" x14ac:dyDescent="0.25">
      <c r="A39" s="2">
        <v>210.1</v>
      </c>
      <c r="B39" s="2">
        <v>43</v>
      </c>
      <c r="C39" s="2">
        <v>5385.3</v>
      </c>
      <c r="D39" s="2">
        <v>9034.2999999999993</v>
      </c>
      <c r="E39" s="2">
        <v>8223.5</v>
      </c>
      <c r="F39" s="2">
        <v>1458.2</v>
      </c>
      <c r="G39" s="2">
        <v>91.03</v>
      </c>
      <c r="H39" s="2">
        <f>Table003__Page_1_3___11[[#This Row],[Input Power '[W']]]-Table003__Page_1_3___11[[#This Row],[Output Power '[W']]]</f>
        <v>810.79999999999927</v>
      </c>
    </row>
    <row r="40" spans="1:8" x14ac:dyDescent="0.25">
      <c r="A40" s="2">
        <v>210.1</v>
      </c>
      <c r="B40" s="2">
        <v>44</v>
      </c>
      <c r="C40" s="2">
        <v>5362</v>
      </c>
      <c r="D40" s="2">
        <v>9244.4</v>
      </c>
      <c r="E40" s="2">
        <v>8406.2999999999993</v>
      </c>
      <c r="F40" s="2">
        <v>1497.1</v>
      </c>
      <c r="G40" s="2">
        <v>90.93</v>
      </c>
      <c r="H40" s="2">
        <f>Table003__Page_1_3___11[[#This Row],[Input Power '[W']]]-Table003__Page_1_3___11[[#This Row],[Output Power '[W']]]</f>
        <v>838.10000000000036</v>
      </c>
    </row>
    <row r="41" spans="1:8" x14ac:dyDescent="0.25">
      <c r="A41" s="2">
        <v>210.1</v>
      </c>
      <c r="B41" s="2">
        <v>45</v>
      </c>
      <c r="C41" s="2">
        <v>5339.1</v>
      </c>
      <c r="D41" s="2">
        <v>9454.5</v>
      </c>
      <c r="E41" s="2">
        <v>8588.5</v>
      </c>
      <c r="F41" s="2">
        <v>1536.1</v>
      </c>
      <c r="G41" s="2">
        <v>90.84</v>
      </c>
      <c r="H41" s="2">
        <f>Table003__Page_1_3___11[[#This Row],[Input Power '[W']]]-Table003__Page_1_3___11[[#This Row],[Output Power '[W']]]</f>
        <v>866</v>
      </c>
    </row>
    <row r="42" spans="1:8" x14ac:dyDescent="0.25">
      <c r="A42" s="2">
        <v>210.1</v>
      </c>
      <c r="B42" s="2">
        <v>46</v>
      </c>
      <c r="C42" s="2">
        <v>5316.6</v>
      </c>
      <c r="D42" s="2">
        <v>9664.6</v>
      </c>
      <c r="E42" s="2">
        <v>8769.4</v>
      </c>
      <c r="F42" s="2">
        <v>1575.1</v>
      </c>
      <c r="G42" s="2">
        <v>90.74</v>
      </c>
      <c r="H42" s="2">
        <f>Table003__Page_1_3___11[[#This Row],[Input Power '[W']]]-Table003__Page_1_3___11[[#This Row],[Output Power '[W']]]</f>
        <v>895.20000000000073</v>
      </c>
    </row>
    <row r="43" spans="1:8" x14ac:dyDescent="0.25">
      <c r="A43" s="2">
        <v>210.1</v>
      </c>
      <c r="B43" s="2">
        <v>47</v>
      </c>
      <c r="C43" s="2">
        <v>5294.5</v>
      </c>
      <c r="D43" s="2">
        <v>9874.7000000000007</v>
      </c>
      <c r="E43" s="2">
        <v>8949.7999999999993</v>
      </c>
      <c r="F43" s="2">
        <v>1614.2</v>
      </c>
      <c r="G43" s="2">
        <v>90.63</v>
      </c>
      <c r="H43" s="2">
        <f>Table003__Page_1_3___11[[#This Row],[Input Power '[W']]]-Table003__Page_1_3___11[[#This Row],[Output Power '[W']]]</f>
        <v>924.90000000000146</v>
      </c>
    </row>
    <row r="44" spans="1:8" x14ac:dyDescent="0.25">
      <c r="A44" s="2">
        <v>210.1</v>
      </c>
      <c r="B44" s="2">
        <v>48</v>
      </c>
      <c r="C44" s="2">
        <v>5272.8</v>
      </c>
      <c r="D44" s="2">
        <v>10084.799999999999</v>
      </c>
      <c r="E44" s="2">
        <v>9129.5</v>
      </c>
      <c r="F44" s="2">
        <v>1653.4</v>
      </c>
      <c r="G44" s="2">
        <v>90.53</v>
      </c>
      <c r="H44" s="2">
        <f>Table003__Page_1_3___11[[#This Row],[Input Power '[W']]]-Table003__Page_1_3___11[[#This Row],[Output Power '[W']]]</f>
        <v>955.29999999999927</v>
      </c>
    </row>
    <row r="45" spans="1:8" x14ac:dyDescent="0.25">
      <c r="A45" s="2">
        <v>210.1</v>
      </c>
      <c r="B45" s="2">
        <v>49</v>
      </c>
      <c r="C45" s="2">
        <v>5251.5</v>
      </c>
      <c r="D45" s="2">
        <v>10294.9</v>
      </c>
      <c r="E45" s="2">
        <v>9308.2000000000007</v>
      </c>
      <c r="F45" s="2">
        <v>1692.6</v>
      </c>
      <c r="G45" s="2">
        <v>90.42</v>
      </c>
      <c r="H45" s="2">
        <f>Table003__Page_1_3___11[[#This Row],[Input Power '[W']]]-Table003__Page_1_3___11[[#This Row],[Output Power '[W']]]</f>
        <v>986.69999999999891</v>
      </c>
    </row>
    <row r="46" spans="1:8" x14ac:dyDescent="0.25">
      <c r="A46" s="2">
        <v>210</v>
      </c>
      <c r="B46" s="2">
        <v>50</v>
      </c>
      <c r="C46" s="2">
        <v>5230.5</v>
      </c>
      <c r="D46" s="2">
        <v>10500</v>
      </c>
      <c r="E46" s="2">
        <v>9485.7000000000007</v>
      </c>
      <c r="F46" s="2">
        <v>1731.8</v>
      </c>
      <c r="G46" s="2">
        <v>90.34</v>
      </c>
      <c r="H46" s="2">
        <f>Table003__Page_1_3___11[[#This Row],[Input Power '[W']]]-Table003__Page_1_3___11[[#This Row],[Output Power '[W']]]</f>
        <v>1014.2999999999993</v>
      </c>
    </row>
    <row r="47" spans="1:8" x14ac:dyDescent="0.25">
      <c r="A47" s="2">
        <v>210</v>
      </c>
      <c r="B47" s="2">
        <v>51</v>
      </c>
      <c r="C47" s="2">
        <v>5210</v>
      </c>
      <c r="D47" s="2">
        <v>10710</v>
      </c>
      <c r="E47" s="2">
        <v>9662.9</v>
      </c>
      <c r="F47" s="2">
        <v>1771.1</v>
      </c>
      <c r="G47" s="2">
        <v>90.22</v>
      </c>
      <c r="H47" s="2">
        <f>Table003__Page_1_3___11[[#This Row],[Input Power '[W']]]-Table003__Page_1_3___11[[#This Row],[Output Power '[W']]]</f>
        <v>1047.1000000000004</v>
      </c>
    </row>
    <row r="48" spans="1:8" x14ac:dyDescent="0.25">
      <c r="A48" s="2">
        <v>210</v>
      </c>
      <c r="B48" s="2">
        <v>52</v>
      </c>
      <c r="C48" s="2">
        <v>5189.8</v>
      </c>
      <c r="D48" s="2">
        <v>10920</v>
      </c>
      <c r="E48" s="2">
        <v>9839.1</v>
      </c>
      <c r="F48" s="2">
        <v>1810.4</v>
      </c>
      <c r="G48" s="2">
        <v>90.1</v>
      </c>
      <c r="H48" s="2">
        <f>Table003__Page_1_3___11[[#This Row],[Input Power '[W']]]-Table003__Page_1_3___11[[#This Row],[Output Power '[W']]]</f>
        <v>1080.8999999999996</v>
      </c>
    </row>
    <row r="49" spans="1:8" x14ac:dyDescent="0.25">
      <c r="A49" s="2">
        <v>210</v>
      </c>
      <c r="B49" s="2">
        <v>53</v>
      </c>
      <c r="C49" s="2">
        <v>5170</v>
      </c>
      <c r="D49" s="2">
        <v>11130</v>
      </c>
      <c r="E49" s="2">
        <v>10014.799999999999</v>
      </c>
      <c r="F49" s="2">
        <v>1849.8</v>
      </c>
      <c r="G49" s="2">
        <v>89.98</v>
      </c>
      <c r="H49" s="2">
        <f>Table003__Page_1_3___11[[#This Row],[Input Power '[W']]]-Table003__Page_1_3___11[[#This Row],[Output Power '[W']]]</f>
        <v>1115.2000000000007</v>
      </c>
    </row>
    <row r="50" spans="1:8" x14ac:dyDescent="0.25">
      <c r="A50" s="2">
        <v>210</v>
      </c>
      <c r="B50" s="2">
        <v>54</v>
      </c>
      <c r="C50" s="2">
        <v>5150.5</v>
      </c>
      <c r="D50" s="2">
        <v>11340</v>
      </c>
      <c r="E50" s="2">
        <v>10189</v>
      </c>
      <c r="F50" s="2">
        <v>1889.1</v>
      </c>
      <c r="G50" s="2">
        <v>89.85</v>
      </c>
      <c r="H50" s="2">
        <f>Table003__Page_1_3___11[[#This Row],[Input Power '[W']]]-Table003__Page_1_3___11[[#This Row],[Output Power '[W']]]</f>
        <v>1151</v>
      </c>
    </row>
    <row r="51" spans="1:8" x14ac:dyDescent="0.25">
      <c r="A51" s="2">
        <v>210</v>
      </c>
      <c r="B51" s="2">
        <v>55</v>
      </c>
      <c r="C51" s="2">
        <v>5131.3999999999996</v>
      </c>
      <c r="D51" s="2">
        <v>11550</v>
      </c>
      <c r="E51" s="2">
        <v>10362.4</v>
      </c>
      <c r="F51" s="2">
        <v>1928.4</v>
      </c>
      <c r="G51" s="2">
        <v>89.72</v>
      </c>
      <c r="H51" s="2">
        <f>Table003__Page_1_3___11[[#This Row],[Input Power '[W']]]-Table003__Page_1_3___11[[#This Row],[Output Power '[W']]]</f>
        <v>1187.6000000000004</v>
      </c>
    </row>
    <row r="52" spans="1:8" x14ac:dyDescent="0.25">
      <c r="A52" s="2">
        <v>210</v>
      </c>
      <c r="B52" s="2">
        <v>56</v>
      </c>
      <c r="C52" s="2">
        <v>5112.7</v>
      </c>
      <c r="D52" s="2">
        <v>11760</v>
      </c>
      <c r="E52" s="2">
        <v>10535.6</v>
      </c>
      <c r="F52" s="2">
        <v>1967.8</v>
      </c>
      <c r="G52" s="2">
        <v>89.59</v>
      </c>
      <c r="H52" s="2">
        <f>Table003__Page_1_3___11[[#This Row],[Input Power '[W']]]-Table003__Page_1_3___11[[#This Row],[Output Power '[W']]]</f>
        <v>1224.3999999999996</v>
      </c>
    </row>
    <row r="53" spans="1:8" x14ac:dyDescent="0.25">
      <c r="A53" s="2">
        <v>210</v>
      </c>
      <c r="B53" s="2">
        <v>57</v>
      </c>
      <c r="C53" s="2">
        <v>5094.3</v>
      </c>
      <c r="D53" s="2">
        <v>11970</v>
      </c>
      <c r="E53" s="2">
        <v>10707.4</v>
      </c>
      <c r="F53" s="2">
        <v>2007.1</v>
      </c>
      <c r="G53" s="2">
        <v>89.45</v>
      </c>
      <c r="H53" s="2">
        <f>Table003__Page_1_3___11[[#This Row],[Input Power '[W']]]-Table003__Page_1_3___11[[#This Row],[Output Power '[W']]]</f>
        <v>1262.6000000000004</v>
      </c>
    </row>
    <row r="54" spans="1:8" x14ac:dyDescent="0.25">
      <c r="A54" s="2">
        <v>210</v>
      </c>
      <c r="B54" s="2">
        <v>58</v>
      </c>
      <c r="C54" s="2">
        <v>5076.2</v>
      </c>
      <c r="D54" s="2">
        <v>12180</v>
      </c>
      <c r="E54" s="2">
        <v>10878.2</v>
      </c>
      <c r="F54" s="2">
        <v>2046.4</v>
      </c>
      <c r="G54" s="2">
        <v>89.31</v>
      </c>
      <c r="H54" s="2">
        <f>Table003__Page_1_3___11[[#This Row],[Input Power '[W']]]-Table003__Page_1_3___11[[#This Row],[Output Power '[W']]]</f>
        <v>1301.7999999999993</v>
      </c>
    </row>
    <row r="55" spans="1:8" x14ac:dyDescent="0.25">
      <c r="A55" s="2">
        <v>210</v>
      </c>
      <c r="B55" s="2">
        <v>59</v>
      </c>
      <c r="C55" s="2">
        <v>5058.5</v>
      </c>
      <c r="D55" s="2">
        <v>12390</v>
      </c>
      <c r="E55" s="2">
        <v>11048.5</v>
      </c>
      <c r="F55" s="2">
        <v>2085.6999999999998</v>
      </c>
      <c r="G55" s="2">
        <v>89.17</v>
      </c>
      <c r="H55" s="2">
        <f>Table003__Page_1_3___11[[#This Row],[Input Power '[W']]]-Table003__Page_1_3___11[[#This Row],[Output Power '[W']]]</f>
        <v>1341.5</v>
      </c>
    </row>
    <row r="56" spans="1:8" x14ac:dyDescent="0.25">
      <c r="A56" s="2">
        <v>210</v>
      </c>
      <c r="B56" s="2">
        <v>60</v>
      </c>
      <c r="C56" s="2">
        <v>5041.1000000000004</v>
      </c>
      <c r="D56" s="2">
        <v>12600</v>
      </c>
      <c r="E56" s="2">
        <v>11217.9</v>
      </c>
      <c r="F56" s="2">
        <v>2125</v>
      </c>
      <c r="G56" s="2">
        <v>89.03</v>
      </c>
      <c r="H56" s="2">
        <f>Table003__Page_1_3___11[[#This Row],[Input Power '[W']]]-Table003__Page_1_3___11[[#This Row],[Output Power '[W']]]</f>
        <v>1382.1000000000004</v>
      </c>
    </row>
    <row r="57" spans="1:8" x14ac:dyDescent="0.25">
      <c r="A57" s="2">
        <v>210</v>
      </c>
      <c r="B57" s="2">
        <v>61</v>
      </c>
      <c r="C57" s="2">
        <v>5023.8999999999996</v>
      </c>
      <c r="D57" s="2">
        <v>12810</v>
      </c>
      <c r="E57" s="2">
        <v>11386.4</v>
      </c>
      <c r="F57" s="2">
        <v>2164.3000000000002</v>
      </c>
      <c r="G57" s="2">
        <v>88.89</v>
      </c>
      <c r="H57" s="2">
        <f>Table003__Page_1_3___11[[#This Row],[Input Power '[W']]]-Table003__Page_1_3___11[[#This Row],[Output Power '[W']]]</f>
        <v>1423.6000000000004</v>
      </c>
    </row>
    <row r="58" spans="1:8" x14ac:dyDescent="0.25">
      <c r="A58" s="2">
        <v>210</v>
      </c>
      <c r="B58" s="2">
        <v>62</v>
      </c>
      <c r="C58" s="2">
        <v>5007.2</v>
      </c>
      <c r="D58" s="2">
        <v>13020</v>
      </c>
      <c r="E58" s="2">
        <v>11553.6</v>
      </c>
      <c r="F58" s="2">
        <v>2203.4</v>
      </c>
      <c r="G58" s="2">
        <v>88.74</v>
      </c>
      <c r="H58" s="2">
        <f>Table003__Page_1_3___11[[#This Row],[Input Power '[W']]]-Table003__Page_1_3___11[[#This Row],[Output Power '[W']]]</f>
        <v>1466.3999999999996</v>
      </c>
    </row>
    <row r="59" spans="1:8" x14ac:dyDescent="0.25">
      <c r="A59" s="2">
        <v>210</v>
      </c>
      <c r="B59" s="2">
        <v>63</v>
      </c>
      <c r="C59" s="2">
        <v>4990.7</v>
      </c>
      <c r="D59" s="2">
        <v>13230</v>
      </c>
      <c r="E59" s="2">
        <v>11720.4</v>
      </c>
      <c r="F59" s="2">
        <v>2242.6</v>
      </c>
      <c r="G59" s="2">
        <v>88.59</v>
      </c>
      <c r="H59" s="2">
        <f>Table003__Page_1_3___11[[#This Row],[Input Power '[W']]]-Table003__Page_1_3___11[[#This Row],[Output Power '[W']]]</f>
        <v>1509.6000000000004</v>
      </c>
    </row>
    <row r="60" spans="1:8" x14ac:dyDescent="0.25">
      <c r="A60" s="2">
        <v>210</v>
      </c>
      <c r="B60" s="2">
        <v>64</v>
      </c>
      <c r="C60" s="2">
        <v>4974.5</v>
      </c>
      <c r="D60" s="2">
        <v>13440</v>
      </c>
      <c r="E60" s="2">
        <v>11886</v>
      </c>
      <c r="F60" s="2">
        <v>2281.6999999999998</v>
      </c>
      <c r="G60" s="2">
        <v>88.44</v>
      </c>
      <c r="H60" s="2">
        <f>Table003__Page_1_3___11[[#This Row],[Input Power '[W']]]-Table003__Page_1_3___11[[#This Row],[Output Power '[W']]]</f>
        <v>1554</v>
      </c>
    </row>
    <row r="61" spans="1:8" x14ac:dyDescent="0.25">
      <c r="A61" s="2">
        <v>210</v>
      </c>
      <c r="B61" s="2">
        <v>65</v>
      </c>
      <c r="C61" s="2">
        <v>4958.6000000000004</v>
      </c>
      <c r="D61" s="2">
        <v>13650</v>
      </c>
      <c r="E61" s="2">
        <v>12050.5</v>
      </c>
      <c r="F61" s="2">
        <v>2320.6999999999998</v>
      </c>
      <c r="G61" s="2">
        <v>88.28</v>
      </c>
      <c r="H61" s="2">
        <f>Table003__Page_1_3___11[[#This Row],[Input Power '[W']]]-Table003__Page_1_3___11[[#This Row],[Output Power '[W']]]</f>
        <v>1599.5</v>
      </c>
    </row>
    <row r="62" spans="1:8" x14ac:dyDescent="0.25">
      <c r="A62" s="2">
        <v>210</v>
      </c>
      <c r="B62" s="2">
        <v>66</v>
      </c>
      <c r="C62" s="2">
        <v>4942.8999999999996</v>
      </c>
      <c r="D62" s="2">
        <v>13860</v>
      </c>
      <c r="E62" s="2">
        <v>12213.7</v>
      </c>
      <c r="F62" s="2">
        <v>2359.6</v>
      </c>
      <c r="G62" s="2">
        <v>88.12</v>
      </c>
      <c r="H62" s="2">
        <f>Table003__Page_1_3___11[[#This Row],[Input Power '[W']]]-Table003__Page_1_3___11[[#This Row],[Output Power '[W']]]</f>
        <v>1646.2999999999993</v>
      </c>
    </row>
    <row r="63" spans="1:8" x14ac:dyDescent="0.25">
      <c r="A63" s="2">
        <v>210</v>
      </c>
      <c r="B63" s="2">
        <v>67</v>
      </c>
      <c r="C63" s="2">
        <v>4927.6000000000004</v>
      </c>
      <c r="D63" s="2">
        <v>14070</v>
      </c>
      <c r="E63" s="2">
        <v>12376.7</v>
      </c>
      <c r="F63" s="2">
        <v>2398.5</v>
      </c>
      <c r="G63" s="2">
        <v>87.96</v>
      </c>
      <c r="H63" s="2">
        <f>Table003__Page_1_3___11[[#This Row],[Input Power '[W']]]-Table003__Page_1_3___11[[#This Row],[Output Power '[W']]]</f>
        <v>1693.2999999999993</v>
      </c>
    </row>
    <row r="64" spans="1:8" x14ac:dyDescent="0.25">
      <c r="A64" s="2">
        <v>210</v>
      </c>
      <c r="B64" s="2">
        <v>68</v>
      </c>
      <c r="C64" s="2">
        <v>4912.5</v>
      </c>
      <c r="D64" s="2">
        <v>14280</v>
      </c>
      <c r="E64" s="2">
        <v>12538.3</v>
      </c>
      <c r="F64" s="2">
        <v>2437.3000000000002</v>
      </c>
      <c r="G64" s="2">
        <v>87.8</v>
      </c>
      <c r="H64" s="2">
        <f>Table003__Page_1_3___11[[#This Row],[Input Power '[W']]]-Table003__Page_1_3___11[[#This Row],[Output Power '[W']]]</f>
        <v>1741.7000000000007</v>
      </c>
    </row>
    <row r="65" spans="1:8" x14ac:dyDescent="0.25">
      <c r="A65" s="2">
        <v>210</v>
      </c>
      <c r="B65" s="2">
        <v>69</v>
      </c>
      <c r="C65" s="2">
        <v>4897.7</v>
      </c>
      <c r="D65" s="2">
        <v>14490</v>
      </c>
      <c r="E65" s="2">
        <v>12699.1</v>
      </c>
      <c r="F65" s="2">
        <v>2476</v>
      </c>
      <c r="G65" s="2">
        <v>87.64</v>
      </c>
      <c r="H65" s="2">
        <f>Table003__Page_1_3___11[[#This Row],[Input Power '[W']]]-Table003__Page_1_3___11[[#This Row],[Output Power '[W']]]</f>
        <v>1790.8999999999996</v>
      </c>
    </row>
    <row r="66" spans="1:8" x14ac:dyDescent="0.25">
      <c r="A66" s="2">
        <v>210</v>
      </c>
      <c r="B66" s="2">
        <v>70</v>
      </c>
      <c r="C66" s="2">
        <v>4883.2</v>
      </c>
      <c r="D66" s="2">
        <v>14700</v>
      </c>
      <c r="E66" s="2">
        <v>12858.8</v>
      </c>
      <c r="F66" s="2">
        <v>2514.6</v>
      </c>
      <c r="G66" s="2">
        <v>87.48</v>
      </c>
      <c r="H66" s="2">
        <f>Table003__Page_1_3___11[[#This Row],[Input Power '[W']]]-Table003__Page_1_3___11[[#This Row],[Output Power '[W']]]</f>
        <v>1841.2000000000007</v>
      </c>
    </row>
    <row r="67" spans="1:8" x14ac:dyDescent="0.25">
      <c r="A67" s="2">
        <v>209.9</v>
      </c>
      <c r="B67" s="2">
        <v>72</v>
      </c>
      <c r="C67" s="2">
        <v>4854.8999999999996</v>
      </c>
      <c r="D67" s="2">
        <v>15112.8</v>
      </c>
      <c r="E67" s="2">
        <v>13175.3</v>
      </c>
      <c r="F67" s="2">
        <v>2591.5</v>
      </c>
      <c r="G67" s="2">
        <v>87.18</v>
      </c>
      <c r="H67" s="2">
        <f>Table003__Page_1_3___11[[#This Row],[Input Power '[W']]]-Table003__Page_1_3___11[[#This Row],[Output Power '[W']]]</f>
        <v>1937.5</v>
      </c>
    </row>
    <row r="68" spans="1:8" x14ac:dyDescent="0.25">
      <c r="A68" s="2">
        <v>209.9</v>
      </c>
      <c r="B68" s="2">
        <v>73</v>
      </c>
      <c r="C68" s="2">
        <v>4841.1000000000004</v>
      </c>
      <c r="D68" s="2">
        <v>15322.7</v>
      </c>
      <c r="E68" s="2">
        <v>13332</v>
      </c>
      <c r="F68" s="2">
        <v>2629.8</v>
      </c>
      <c r="G68" s="2">
        <v>87.01</v>
      </c>
      <c r="H68" s="2">
        <f>Table003__Page_1_3___11[[#This Row],[Input Power '[W']]]-Table003__Page_1_3___11[[#This Row],[Output Power '[W']]]</f>
        <v>1990.7000000000007</v>
      </c>
    </row>
    <row r="69" spans="1:8" x14ac:dyDescent="0.25">
      <c r="A69" s="2">
        <v>209.9</v>
      </c>
      <c r="B69" s="2">
        <v>74</v>
      </c>
      <c r="C69" s="2">
        <v>4827.5</v>
      </c>
      <c r="D69" s="2">
        <v>15532.6</v>
      </c>
      <c r="E69" s="2">
        <v>13487.2</v>
      </c>
      <c r="F69" s="2">
        <v>2667.9</v>
      </c>
      <c r="G69" s="2">
        <v>86.83</v>
      </c>
      <c r="H69" s="2">
        <f>Table003__Page_1_3___11[[#This Row],[Input Power '[W']]]-Table003__Page_1_3___11[[#This Row],[Output Power '[W']]]</f>
        <v>2045.3999999999996</v>
      </c>
    </row>
    <row r="70" spans="1:8" x14ac:dyDescent="0.25">
      <c r="A70" s="2">
        <v>209.9</v>
      </c>
      <c r="B70" s="2">
        <v>75</v>
      </c>
      <c r="C70" s="2">
        <v>4814.2</v>
      </c>
      <c r="D70" s="2">
        <v>15742.5</v>
      </c>
      <c r="E70" s="2">
        <v>13641.6</v>
      </c>
      <c r="F70" s="2">
        <v>2705.9</v>
      </c>
      <c r="G70" s="2">
        <v>86.65</v>
      </c>
      <c r="H70" s="2">
        <f>Table003__Page_1_3___11[[#This Row],[Input Power '[W']]]-Table003__Page_1_3___11[[#This Row],[Output Power '[W']]]</f>
        <v>2100.8999999999996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4CC24-D291-4DEF-937C-6206A84F9E6B}">
  <dimension ref="A1:L70"/>
  <sheetViews>
    <sheetView tabSelected="1" workbookViewId="0">
      <selection activeCell="R11" sqref="R1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190.2</v>
      </c>
      <c r="B2" s="2">
        <v>5</v>
      </c>
      <c r="C2" s="2">
        <v>6007.5</v>
      </c>
      <c r="D2" s="2">
        <v>951</v>
      </c>
      <c r="E2" s="2">
        <v>666.9</v>
      </c>
      <c r="F2" s="2">
        <v>106</v>
      </c>
      <c r="G2" s="2">
        <v>70.12</v>
      </c>
      <c r="H2" s="2">
        <f>Table003__Page_1_3___12[[#This Row],[Input Power '[W']]]-Table003__Page_1_3___12[[#This Row],[Output Power '[W']]]</f>
        <v>284.10000000000002</v>
      </c>
      <c r="I2" s="24" t="s">
        <v>1</v>
      </c>
      <c r="J2" s="24"/>
      <c r="K2" s="24"/>
      <c r="L2" s="24"/>
    </row>
    <row r="3" spans="1:12" x14ac:dyDescent="0.25">
      <c r="A3" s="2">
        <v>190.2</v>
      </c>
      <c r="B3" s="2">
        <v>6</v>
      </c>
      <c r="C3" s="2">
        <v>5967.9</v>
      </c>
      <c r="D3" s="2">
        <v>1141.2</v>
      </c>
      <c r="E3" s="2">
        <v>849.3</v>
      </c>
      <c r="F3" s="2">
        <v>135.9</v>
      </c>
      <c r="G3" s="2">
        <v>74.42</v>
      </c>
      <c r="H3" s="2">
        <f>Table003__Page_1_3___12[[#This Row],[Input Power '[W']]]-Table003__Page_1_3___12[[#This Row],[Output Power '[W']]]</f>
        <v>291.90000000000009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190.2</v>
      </c>
      <c r="B4" s="2">
        <v>7</v>
      </c>
      <c r="C4" s="2">
        <v>5928.9</v>
      </c>
      <c r="D4" s="2">
        <v>1331.4</v>
      </c>
      <c r="E4" s="2">
        <v>1031.9000000000001</v>
      </c>
      <c r="F4" s="2">
        <v>166.2</v>
      </c>
      <c r="G4" s="2">
        <v>77.5</v>
      </c>
      <c r="H4" s="2">
        <f>Table003__Page_1_3___12[[#This Row],[Input Power '[W']]]-Table003__Page_1_3___12[[#This Row],[Output Power '[W']]]</f>
        <v>299.5</v>
      </c>
      <c r="I4" t="s">
        <v>6</v>
      </c>
      <c r="J4" t="s">
        <v>8</v>
      </c>
      <c r="K4">
        <v>5968.3</v>
      </c>
      <c r="L4" t="s">
        <v>13</v>
      </c>
    </row>
    <row r="5" spans="1:12" x14ac:dyDescent="0.25">
      <c r="A5" s="2">
        <v>190.2</v>
      </c>
      <c r="B5" s="2">
        <v>8</v>
      </c>
      <c r="C5" s="2">
        <v>5890.4</v>
      </c>
      <c r="D5" s="2">
        <v>1521.6</v>
      </c>
      <c r="E5" s="2">
        <v>1215.2</v>
      </c>
      <c r="F5" s="2">
        <v>197</v>
      </c>
      <c r="G5" s="2">
        <v>79.86</v>
      </c>
      <c r="H5" s="2">
        <f>Table003__Page_1_3___12[[#This Row],[Input Power '[W']]]-Table003__Page_1_3___12[[#This Row],[Output Power '[W']]]</f>
        <v>306.39999999999986</v>
      </c>
      <c r="I5" t="s">
        <v>7</v>
      </c>
      <c r="J5" t="s">
        <v>9</v>
      </c>
      <c r="K5">
        <v>3.3</v>
      </c>
      <c r="L5" t="s">
        <v>14</v>
      </c>
    </row>
    <row r="6" spans="1:12" x14ac:dyDescent="0.25">
      <c r="A6" s="2">
        <v>190.2</v>
      </c>
      <c r="B6" s="2">
        <v>9</v>
      </c>
      <c r="C6" s="2">
        <v>5852.4</v>
      </c>
      <c r="D6" s="2">
        <v>1711.8</v>
      </c>
      <c r="E6" s="2">
        <v>1398.6</v>
      </c>
      <c r="F6" s="2">
        <v>228.2</v>
      </c>
      <c r="G6" s="2">
        <v>81.7</v>
      </c>
      <c r="H6" s="2">
        <f>Table003__Page_1_3___12[[#This Row],[Input Power '[W']]]-Table003__Page_1_3___12[[#This Row],[Output Power '[W']]]</f>
        <v>313.20000000000005</v>
      </c>
      <c r="I6" t="s">
        <v>18</v>
      </c>
      <c r="J6" t="s">
        <v>10</v>
      </c>
      <c r="K6">
        <v>31.4</v>
      </c>
      <c r="L6" t="s">
        <v>15</v>
      </c>
    </row>
    <row r="7" spans="1:12" x14ac:dyDescent="0.25">
      <c r="A7" s="2">
        <v>190.2</v>
      </c>
      <c r="B7" s="2">
        <v>10</v>
      </c>
      <c r="C7" s="2">
        <v>5815</v>
      </c>
      <c r="D7" s="2">
        <v>1902</v>
      </c>
      <c r="E7" s="2">
        <v>1582</v>
      </c>
      <c r="F7" s="2">
        <v>259.8</v>
      </c>
      <c r="G7" s="2">
        <v>83.18</v>
      </c>
      <c r="H7" s="2">
        <f>Table003__Page_1_3___12[[#This Row],[Input Power '[W']]]-Table003__Page_1_3___12[[#This Row],[Output Power '[W']]]</f>
        <v>320</v>
      </c>
      <c r="I7" t="s">
        <v>19</v>
      </c>
      <c r="J7" t="s">
        <v>11</v>
      </c>
      <c r="K7">
        <v>-41.11</v>
      </c>
      <c r="L7" t="s">
        <v>16</v>
      </c>
    </row>
    <row r="8" spans="1:12" x14ac:dyDescent="0.25">
      <c r="A8" s="2">
        <v>190.2</v>
      </c>
      <c r="B8" s="2">
        <v>11</v>
      </c>
      <c r="C8" s="2">
        <v>5778.2</v>
      </c>
      <c r="D8" s="2">
        <v>2092.1999999999998</v>
      </c>
      <c r="E8" s="2">
        <v>1765.7</v>
      </c>
      <c r="F8" s="2">
        <v>291.8</v>
      </c>
      <c r="G8" s="2">
        <v>84.39</v>
      </c>
      <c r="H8" s="2">
        <f>Table003__Page_1_3___12[[#This Row],[Input Power '[W']]]-Table003__Page_1_3___12[[#This Row],[Output Power '[W']]]</f>
        <v>326.49999999999977</v>
      </c>
      <c r="I8" t="s">
        <v>20</v>
      </c>
      <c r="J8" t="s">
        <v>12</v>
      </c>
      <c r="K8">
        <v>36.630000000000003</v>
      </c>
      <c r="L8" t="s">
        <v>17</v>
      </c>
    </row>
    <row r="9" spans="1:12" x14ac:dyDescent="0.25">
      <c r="A9" s="2">
        <v>190.2</v>
      </c>
      <c r="B9" s="2">
        <v>12</v>
      </c>
      <c r="C9" s="2">
        <v>5741.8</v>
      </c>
      <c r="D9" s="2">
        <v>2282.4</v>
      </c>
      <c r="E9" s="2">
        <v>1949.3</v>
      </c>
      <c r="F9" s="2">
        <v>324.2</v>
      </c>
      <c r="G9" s="2">
        <v>85.41</v>
      </c>
      <c r="H9" s="2">
        <f>Table003__Page_1_3___12[[#This Row],[Input Power '[W']]]-Table003__Page_1_3___12[[#This Row],[Output Power '[W']]]</f>
        <v>333.10000000000014</v>
      </c>
      <c r="I9" t="s">
        <v>21</v>
      </c>
    </row>
    <row r="10" spans="1:12" x14ac:dyDescent="0.25">
      <c r="A10" s="2">
        <v>190.2</v>
      </c>
      <c r="B10" s="2">
        <v>13</v>
      </c>
      <c r="C10" s="2">
        <v>5706</v>
      </c>
      <c r="D10" s="2">
        <v>2472.6</v>
      </c>
      <c r="E10" s="2">
        <v>2132.6</v>
      </c>
      <c r="F10" s="2">
        <v>356.9</v>
      </c>
      <c r="G10" s="2">
        <v>86.25</v>
      </c>
      <c r="H10" s="2">
        <f>Table003__Page_1_3___12[[#This Row],[Input Power '[W']]]-Table003__Page_1_3___12[[#This Row],[Output Power '[W']]]</f>
        <v>340</v>
      </c>
    </row>
    <row r="11" spans="1:12" x14ac:dyDescent="0.25">
      <c r="A11" s="2">
        <v>190.1</v>
      </c>
      <c r="B11" s="2">
        <v>14</v>
      </c>
      <c r="C11" s="2">
        <v>5670.7</v>
      </c>
      <c r="D11" s="2">
        <v>2661.4</v>
      </c>
      <c r="E11" s="2">
        <v>2316</v>
      </c>
      <c r="F11" s="2">
        <v>390</v>
      </c>
      <c r="G11" s="2">
        <v>87.02</v>
      </c>
      <c r="H11" s="2">
        <f>Table003__Page_1_3___12[[#This Row],[Input Power '[W']]]-Table003__Page_1_3___12[[#This Row],[Output Power '[W']]]</f>
        <v>345.40000000000009</v>
      </c>
    </row>
    <row r="12" spans="1:12" x14ac:dyDescent="0.25">
      <c r="A12" s="2">
        <v>190.1</v>
      </c>
      <c r="B12" s="2">
        <v>15</v>
      </c>
      <c r="C12" s="2">
        <v>5636</v>
      </c>
      <c r="D12" s="2">
        <v>2851.5</v>
      </c>
      <c r="E12" s="2">
        <v>2499.5</v>
      </c>
      <c r="F12" s="2">
        <v>423.5</v>
      </c>
      <c r="G12" s="2">
        <v>87.66</v>
      </c>
      <c r="H12" s="2">
        <f>Table003__Page_1_3___12[[#This Row],[Input Power '[W']]]-Table003__Page_1_3___12[[#This Row],[Output Power '[W']]]</f>
        <v>352</v>
      </c>
    </row>
    <row r="13" spans="1:12" x14ac:dyDescent="0.25">
      <c r="A13" s="2">
        <v>190.1</v>
      </c>
      <c r="B13" s="2">
        <v>16</v>
      </c>
      <c r="C13" s="2">
        <v>5601.7</v>
      </c>
      <c r="D13" s="2">
        <v>3041.6</v>
      </c>
      <c r="E13" s="2">
        <v>2682.6</v>
      </c>
      <c r="F13" s="2">
        <v>457.3</v>
      </c>
      <c r="G13" s="2">
        <v>88.2</v>
      </c>
      <c r="H13" s="2">
        <f>Table003__Page_1_3___12[[#This Row],[Input Power '[W']]]-Table003__Page_1_3___12[[#This Row],[Output Power '[W']]]</f>
        <v>359</v>
      </c>
    </row>
    <row r="14" spans="1:12" x14ac:dyDescent="0.25">
      <c r="A14" s="2">
        <v>190.1</v>
      </c>
      <c r="B14" s="2">
        <v>17</v>
      </c>
      <c r="C14" s="2">
        <v>5568</v>
      </c>
      <c r="D14" s="2">
        <v>3231.7</v>
      </c>
      <c r="E14" s="2">
        <v>2865.3</v>
      </c>
      <c r="F14" s="2">
        <v>491.4</v>
      </c>
      <c r="G14" s="2">
        <v>88.66</v>
      </c>
      <c r="H14" s="2">
        <f>Table003__Page_1_3___12[[#This Row],[Input Power '[W']]]-Table003__Page_1_3___12[[#This Row],[Output Power '[W']]]</f>
        <v>366.39999999999964</v>
      </c>
    </row>
    <row r="15" spans="1:12" x14ac:dyDescent="0.25">
      <c r="A15" s="2">
        <v>190.1</v>
      </c>
      <c r="B15" s="2">
        <v>18</v>
      </c>
      <c r="C15" s="2">
        <v>5534.7</v>
      </c>
      <c r="D15" s="2">
        <v>3421.8</v>
      </c>
      <c r="E15" s="2">
        <v>3047.5</v>
      </c>
      <c r="F15" s="2">
        <v>525.79999999999995</v>
      </c>
      <c r="G15" s="2">
        <v>89.06</v>
      </c>
      <c r="H15" s="2">
        <f>Table003__Page_1_3___12[[#This Row],[Input Power '[W']]]-Table003__Page_1_3___12[[#This Row],[Output Power '[W']]]</f>
        <v>374.30000000000018</v>
      </c>
    </row>
    <row r="16" spans="1:12" x14ac:dyDescent="0.25">
      <c r="A16" s="2">
        <v>190.1</v>
      </c>
      <c r="B16" s="2">
        <v>19</v>
      </c>
      <c r="C16" s="2">
        <v>5502</v>
      </c>
      <c r="D16" s="2">
        <v>3611.9</v>
      </c>
      <c r="E16" s="2">
        <v>3230</v>
      </c>
      <c r="F16" s="2">
        <v>560.6</v>
      </c>
      <c r="G16" s="2">
        <v>89.43</v>
      </c>
      <c r="H16" s="2">
        <f>Table003__Page_1_3___12[[#This Row],[Input Power '[W']]]-Table003__Page_1_3___12[[#This Row],[Output Power '[W']]]</f>
        <v>381.90000000000009</v>
      </c>
    </row>
    <row r="17" spans="1:8" x14ac:dyDescent="0.25">
      <c r="A17" s="2">
        <v>190.1</v>
      </c>
      <c r="B17" s="2">
        <v>20</v>
      </c>
      <c r="C17" s="2">
        <v>5469.7</v>
      </c>
      <c r="D17" s="2">
        <v>3802</v>
      </c>
      <c r="E17" s="2">
        <v>3411.5</v>
      </c>
      <c r="F17" s="2">
        <v>595.6</v>
      </c>
      <c r="G17" s="2">
        <v>89.73</v>
      </c>
      <c r="H17" s="2">
        <f>Table003__Page_1_3___12[[#This Row],[Input Power '[W']]]-Table003__Page_1_3___12[[#This Row],[Output Power '[W']]]</f>
        <v>390.5</v>
      </c>
    </row>
    <row r="18" spans="1:8" x14ac:dyDescent="0.25">
      <c r="A18" s="2">
        <v>190.1</v>
      </c>
      <c r="B18" s="2">
        <v>21</v>
      </c>
      <c r="C18" s="2">
        <v>5438</v>
      </c>
      <c r="D18" s="2">
        <v>3992.1</v>
      </c>
      <c r="E18" s="2">
        <v>3592.8</v>
      </c>
      <c r="F18" s="2">
        <v>630.9</v>
      </c>
      <c r="G18" s="2">
        <v>90</v>
      </c>
      <c r="H18" s="2">
        <f>Table003__Page_1_3___12[[#This Row],[Input Power '[W']]]-Table003__Page_1_3___12[[#This Row],[Output Power '[W']]]</f>
        <v>399.29999999999973</v>
      </c>
    </row>
    <row r="19" spans="1:8" x14ac:dyDescent="0.25">
      <c r="A19" s="2">
        <v>190.1</v>
      </c>
      <c r="B19" s="2">
        <v>22</v>
      </c>
      <c r="C19" s="2">
        <v>5406.7</v>
      </c>
      <c r="D19" s="2">
        <v>4182.2</v>
      </c>
      <c r="E19" s="2">
        <v>3773.6</v>
      </c>
      <c r="F19" s="2">
        <v>666.5</v>
      </c>
      <c r="G19" s="2">
        <v>90.23</v>
      </c>
      <c r="H19" s="2">
        <f>Table003__Page_1_3___12[[#This Row],[Input Power '[W']]]-Table003__Page_1_3___12[[#This Row],[Output Power '[W']]]</f>
        <v>408.59999999999991</v>
      </c>
    </row>
    <row r="20" spans="1:8" x14ac:dyDescent="0.25">
      <c r="A20" s="2">
        <v>190.1</v>
      </c>
      <c r="B20" s="2">
        <v>23</v>
      </c>
      <c r="C20" s="2">
        <v>5376</v>
      </c>
      <c r="D20" s="2">
        <v>4372.3</v>
      </c>
      <c r="E20" s="2">
        <v>3953.8</v>
      </c>
      <c r="F20" s="2">
        <v>702.3</v>
      </c>
      <c r="G20" s="2">
        <v>90.43</v>
      </c>
      <c r="H20" s="2">
        <f>Table003__Page_1_3___12[[#This Row],[Input Power '[W']]]-Table003__Page_1_3___12[[#This Row],[Output Power '[W']]]</f>
        <v>418.5</v>
      </c>
    </row>
    <row r="21" spans="1:8" x14ac:dyDescent="0.25">
      <c r="A21" s="2">
        <v>190.1</v>
      </c>
      <c r="B21" s="2">
        <v>24</v>
      </c>
      <c r="C21" s="2">
        <v>5345.7</v>
      </c>
      <c r="D21" s="2">
        <v>4562.3999999999996</v>
      </c>
      <c r="E21" s="2">
        <v>4133.6000000000004</v>
      </c>
      <c r="F21" s="2">
        <v>738.4</v>
      </c>
      <c r="G21" s="2">
        <v>90.6</v>
      </c>
      <c r="H21" s="2">
        <f>Table003__Page_1_3___12[[#This Row],[Input Power '[W']]]-Table003__Page_1_3___12[[#This Row],[Output Power '[W']]]</f>
        <v>428.79999999999927</v>
      </c>
    </row>
    <row r="22" spans="1:8" x14ac:dyDescent="0.25">
      <c r="A22" s="2">
        <v>190.1</v>
      </c>
      <c r="B22" s="2">
        <v>25</v>
      </c>
      <c r="C22" s="2">
        <v>5315.9</v>
      </c>
      <c r="D22" s="2">
        <v>4752.5</v>
      </c>
      <c r="E22" s="2">
        <v>4313.2</v>
      </c>
      <c r="F22" s="2">
        <v>774.8</v>
      </c>
      <c r="G22" s="2">
        <v>90.76</v>
      </c>
      <c r="H22" s="2">
        <f>Table003__Page_1_3___12[[#This Row],[Input Power '[W']]]-Table003__Page_1_3___12[[#This Row],[Output Power '[W']]]</f>
        <v>439.30000000000018</v>
      </c>
    </row>
    <row r="23" spans="1:8" x14ac:dyDescent="0.25">
      <c r="A23" s="2">
        <v>190.1</v>
      </c>
      <c r="B23" s="2">
        <v>26</v>
      </c>
      <c r="C23" s="2">
        <v>5286.6</v>
      </c>
      <c r="D23" s="2">
        <v>4942.6000000000004</v>
      </c>
      <c r="E23" s="2">
        <v>4491.3999999999996</v>
      </c>
      <c r="F23" s="2">
        <v>811.3</v>
      </c>
      <c r="G23" s="2">
        <v>90.87</v>
      </c>
      <c r="H23" s="2">
        <f>Table003__Page_1_3___12[[#This Row],[Input Power '[W']]]-Table003__Page_1_3___12[[#This Row],[Output Power '[W']]]</f>
        <v>451.20000000000073</v>
      </c>
    </row>
    <row r="24" spans="1:8" x14ac:dyDescent="0.25">
      <c r="A24" s="2">
        <v>190.1</v>
      </c>
      <c r="B24" s="2">
        <v>27</v>
      </c>
      <c r="C24" s="2">
        <v>5257.7</v>
      </c>
      <c r="D24" s="2">
        <v>5132.7</v>
      </c>
      <c r="E24" s="2">
        <v>4669.5</v>
      </c>
      <c r="F24" s="2">
        <v>848.1</v>
      </c>
      <c r="G24" s="2">
        <v>90.98</v>
      </c>
      <c r="H24" s="2">
        <f>Table003__Page_1_3___12[[#This Row],[Input Power '[W']]]-Table003__Page_1_3___12[[#This Row],[Output Power '[W']]]</f>
        <v>463.19999999999982</v>
      </c>
    </row>
    <row r="25" spans="1:8" x14ac:dyDescent="0.25">
      <c r="A25" s="2">
        <v>190.1</v>
      </c>
      <c r="B25" s="2">
        <v>28</v>
      </c>
      <c r="C25" s="2">
        <v>5229.3</v>
      </c>
      <c r="D25" s="2">
        <v>5322.8</v>
      </c>
      <c r="E25" s="2">
        <v>4846.3999999999996</v>
      </c>
      <c r="F25" s="2">
        <v>885</v>
      </c>
      <c r="G25" s="2">
        <v>91.05</v>
      </c>
      <c r="H25" s="2">
        <f>Table003__Page_1_3___12[[#This Row],[Input Power '[W']]]-Table003__Page_1_3___12[[#This Row],[Output Power '[W']]]</f>
        <v>476.40000000000055</v>
      </c>
    </row>
    <row r="26" spans="1:8" x14ac:dyDescent="0.25">
      <c r="A26" s="2">
        <v>190.1</v>
      </c>
      <c r="B26" s="2">
        <v>29</v>
      </c>
      <c r="C26" s="2">
        <v>5201.3999999999996</v>
      </c>
      <c r="D26" s="2">
        <v>5512.9</v>
      </c>
      <c r="E26" s="2">
        <v>5023.1000000000004</v>
      </c>
      <c r="F26" s="2">
        <v>922.2</v>
      </c>
      <c r="G26" s="2">
        <v>91.12</v>
      </c>
      <c r="H26" s="2">
        <f>Table003__Page_1_3___12[[#This Row],[Input Power '[W']]]-Table003__Page_1_3___12[[#This Row],[Output Power '[W']]]</f>
        <v>489.79999999999927</v>
      </c>
    </row>
    <row r="27" spans="1:8" x14ac:dyDescent="0.25">
      <c r="A27" s="2">
        <v>190.1</v>
      </c>
      <c r="B27" s="2">
        <v>30</v>
      </c>
      <c r="C27" s="2">
        <v>5173.8999999999996</v>
      </c>
      <c r="D27" s="2">
        <v>5703</v>
      </c>
      <c r="E27" s="2">
        <v>5198.7</v>
      </c>
      <c r="F27" s="2">
        <v>959.5</v>
      </c>
      <c r="G27" s="2">
        <v>91.16</v>
      </c>
      <c r="H27" s="2">
        <f>Table003__Page_1_3___12[[#This Row],[Input Power '[W']]]-Table003__Page_1_3___12[[#This Row],[Output Power '[W']]]</f>
        <v>504.30000000000018</v>
      </c>
    </row>
    <row r="28" spans="1:8" x14ac:dyDescent="0.25">
      <c r="A28" s="2">
        <v>190.1</v>
      </c>
      <c r="B28" s="2">
        <v>32</v>
      </c>
      <c r="C28" s="2">
        <v>5120.3</v>
      </c>
      <c r="D28" s="2">
        <v>6083.2</v>
      </c>
      <c r="E28" s="2">
        <v>5548</v>
      </c>
      <c r="F28" s="2">
        <v>1034.7</v>
      </c>
      <c r="G28" s="2">
        <v>91.2</v>
      </c>
      <c r="H28" s="2">
        <f>Table003__Page_1_3___12[[#This Row],[Input Power '[W']]]-Table003__Page_1_3___12[[#This Row],[Output Power '[W']]]</f>
        <v>535.19999999999982</v>
      </c>
    </row>
    <row r="29" spans="1:8" x14ac:dyDescent="0.25">
      <c r="A29" s="2">
        <v>190.1</v>
      </c>
      <c r="B29" s="2">
        <v>33</v>
      </c>
      <c r="C29" s="2">
        <v>5094.2</v>
      </c>
      <c r="D29" s="2">
        <v>6273.3</v>
      </c>
      <c r="E29" s="2">
        <v>5721.4</v>
      </c>
      <c r="F29" s="2">
        <v>1072.5</v>
      </c>
      <c r="G29" s="2">
        <v>91.2</v>
      </c>
      <c r="H29" s="2">
        <f>Table003__Page_1_3___12[[#This Row],[Input Power '[W']]]-Table003__Page_1_3___12[[#This Row],[Output Power '[W']]]</f>
        <v>551.90000000000055</v>
      </c>
    </row>
    <row r="30" spans="1:8" x14ac:dyDescent="0.25">
      <c r="A30" s="2">
        <v>190</v>
      </c>
      <c r="B30" s="2">
        <v>34</v>
      </c>
      <c r="C30" s="2">
        <v>5068.6000000000004</v>
      </c>
      <c r="D30" s="2">
        <v>6460</v>
      </c>
      <c r="E30" s="2">
        <v>5893.8</v>
      </c>
      <c r="F30" s="2">
        <v>1110.4000000000001</v>
      </c>
      <c r="G30" s="2">
        <v>91.24</v>
      </c>
      <c r="H30" s="2">
        <f>Table003__Page_1_3___12[[#This Row],[Input Power '[W']]]-Table003__Page_1_3___12[[#This Row],[Output Power '[W']]]</f>
        <v>566.19999999999982</v>
      </c>
    </row>
    <row r="31" spans="1:8" x14ac:dyDescent="0.25">
      <c r="A31" s="2">
        <v>190</v>
      </c>
      <c r="B31" s="2">
        <v>35</v>
      </c>
      <c r="C31" s="2">
        <v>5043.3</v>
      </c>
      <c r="D31" s="2">
        <v>6650</v>
      </c>
      <c r="E31" s="2">
        <v>6065.6</v>
      </c>
      <c r="F31" s="2">
        <v>1148.5</v>
      </c>
      <c r="G31" s="2">
        <v>91.21</v>
      </c>
      <c r="H31" s="2">
        <f>Table003__Page_1_3___12[[#This Row],[Input Power '[W']]]-Table003__Page_1_3___12[[#This Row],[Output Power '[W']]]</f>
        <v>584.39999999999964</v>
      </c>
    </row>
    <row r="32" spans="1:8" x14ac:dyDescent="0.25">
      <c r="A32" s="2">
        <v>190</v>
      </c>
      <c r="B32" s="2">
        <v>36</v>
      </c>
      <c r="C32" s="2">
        <v>5018.6000000000004</v>
      </c>
      <c r="D32" s="2">
        <v>6840</v>
      </c>
      <c r="E32" s="2">
        <v>6236.7</v>
      </c>
      <c r="F32" s="2">
        <v>1186.7</v>
      </c>
      <c r="G32" s="2">
        <v>91.18</v>
      </c>
      <c r="H32" s="2">
        <f>Table003__Page_1_3___12[[#This Row],[Input Power '[W']]]-Table003__Page_1_3___12[[#This Row],[Output Power '[W']]]</f>
        <v>603.30000000000018</v>
      </c>
    </row>
    <row r="33" spans="1:8" x14ac:dyDescent="0.25">
      <c r="A33" s="2">
        <v>190</v>
      </c>
      <c r="B33" s="2">
        <v>37</v>
      </c>
      <c r="C33" s="2">
        <v>4994.2</v>
      </c>
      <c r="D33" s="2">
        <v>7030</v>
      </c>
      <c r="E33" s="2">
        <v>6406.6</v>
      </c>
      <c r="F33" s="2">
        <v>1225</v>
      </c>
      <c r="G33" s="2">
        <v>91.13</v>
      </c>
      <c r="H33" s="2">
        <f>Table003__Page_1_3___12[[#This Row],[Input Power '[W']]]-Table003__Page_1_3___12[[#This Row],[Output Power '[W']]]</f>
        <v>623.39999999999964</v>
      </c>
    </row>
    <row r="34" spans="1:8" x14ac:dyDescent="0.25">
      <c r="A34" s="2">
        <v>190</v>
      </c>
      <c r="B34" s="2">
        <v>38</v>
      </c>
      <c r="C34" s="2">
        <v>4970.3</v>
      </c>
      <c r="D34" s="2">
        <v>7220</v>
      </c>
      <c r="E34" s="2">
        <v>6575.3</v>
      </c>
      <c r="F34" s="2">
        <v>1263.3</v>
      </c>
      <c r="G34" s="2">
        <v>91.07</v>
      </c>
      <c r="H34" s="2">
        <f>Table003__Page_1_3___12[[#This Row],[Input Power '[W']]]-Table003__Page_1_3___12[[#This Row],[Output Power '[W']]]</f>
        <v>644.69999999999982</v>
      </c>
    </row>
    <row r="35" spans="1:8" x14ac:dyDescent="0.25">
      <c r="A35" s="2">
        <v>190</v>
      </c>
      <c r="B35" s="2">
        <v>39</v>
      </c>
      <c r="C35" s="2">
        <v>4946.8</v>
      </c>
      <c r="D35" s="2">
        <v>7410</v>
      </c>
      <c r="E35" s="2">
        <v>6743.7</v>
      </c>
      <c r="F35" s="2">
        <v>1301.8</v>
      </c>
      <c r="G35" s="2">
        <v>91.01</v>
      </c>
      <c r="H35" s="2">
        <f>Table003__Page_1_3___12[[#This Row],[Input Power '[W']]]-Table003__Page_1_3___12[[#This Row],[Output Power '[W']]]</f>
        <v>666.30000000000018</v>
      </c>
    </row>
    <row r="36" spans="1:8" x14ac:dyDescent="0.25">
      <c r="A36" s="2">
        <v>190</v>
      </c>
      <c r="B36" s="2">
        <v>40</v>
      </c>
      <c r="C36" s="2">
        <v>4923.7</v>
      </c>
      <c r="D36" s="2">
        <v>7600</v>
      </c>
      <c r="E36" s="2">
        <v>6910.7</v>
      </c>
      <c r="F36" s="2">
        <v>1340.3</v>
      </c>
      <c r="G36" s="2">
        <v>90.93</v>
      </c>
      <c r="H36" s="2">
        <f>Table003__Page_1_3___12[[#This Row],[Input Power '[W']]]-Table003__Page_1_3___12[[#This Row],[Output Power '[W']]]</f>
        <v>689.30000000000018</v>
      </c>
    </row>
    <row r="37" spans="1:8" x14ac:dyDescent="0.25">
      <c r="A37" s="2">
        <v>190</v>
      </c>
      <c r="B37" s="2">
        <v>41</v>
      </c>
      <c r="C37" s="2">
        <v>4901</v>
      </c>
      <c r="D37" s="2">
        <v>7790</v>
      </c>
      <c r="E37" s="2">
        <v>7076.9</v>
      </c>
      <c r="F37" s="2">
        <v>1378.9</v>
      </c>
      <c r="G37" s="2">
        <v>90.85</v>
      </c>
      <c r="H37" s="2">
        <f>Table003__Page_1_3___12[[#This Row],[Input Power '[W']]]-Table003__Page_1_3___12[[#This Row],[Output Power '[W']]]</f>
        <v>713.10000000000036</v>
      </c>
    </row>
    <row r="38" spans="1:8" x14ac:dyDescent="0.25">
      <c r="A38" s="2">
        <v>190</v>
      </c>
      <c r="B38" s="2">
        <v>42</v>
      </c>
      <c r="C38" s="2">
        <v>4878.8</v>
      </c>
      <c r="D38" s="2">
        <v>7980</v>
      </c>
      <c r="E38" s="2">
        <v>7242.1</v>
      </c>
      <c r="F38" s="2">
        <v>1417.5</v>
      </c>
      <c r="G38" s="2">
        <v>90.75</v>
      </c>
      <c r="H38" s="2">
        <f>Table003__Page_1_3___12[[#This Row],[Input Power '[W']]]-Table003__Page_1_3___12[[#This Row],[Output Power '[W']]]</f>
        <v>737.89999999999964</v>
      </c>
    </row>
    <row r="39" spans="1:8" x14ac:dyDescent="0.25">
      <c r="A39" s="2">
        <v>190</v>
      </c>
      <c r="B39" s="2">
        <v>43</v>
      </c>
      <c r="C39" s="2">
        <v>4856.8999999999996</v>
      </c>
      <c r="D39" s="2">
        <v>8170</v>
      </c>
      <c r="E39" s="2">
        <v>7405.9</v>
      </c>
      <c r="F39" s="2">
        <v>1456.1</v>
      </c>
      <c r="G39" s="2">
        <v>90.65</v>
      </c>
      <c r="H39" s="2">
        <f>Table003__Page_1_3___12[[#This Row],[Input Power '[W']]]-Table003__Page_1_3___12[[#This Row],[Output Power '[W']]]</f>
        <v>764.10000000000036</v>
      </c>
    </row>
    <row r="40" spans="1:8" x14ac:dyDescent="0.25">
      <c r="A40" s="2">
        <v>190</v>
      </c>
      <c r="B40" s="2">
        <v>44</v>
      </c>
      <c r="C40" s="2">
        <v>4835.5</v>
      </c>
      <c r="D40" s="2">
        <v>8360</v>
      </c>
      <c r="E40" s="2">
        <v>7569.3</v>
      </c>
      <c r="F40" s="2">
        <v>1494.8</v>
      </c>
      <c r="G40" s="2">
        <v>90.54</v>
      </c>
      <c r="H40" s="2">
        <f>Table003__Page_1_3___12[[#This Row],[Input Power '[W']]]-Table003__Page_1_3___12[[#This Row],[Output Power '[W']]]</f>
        <v>790.69999999999982</v>
      </c>
    </row>
    <row r="41" spans="1:8" x14ac:dyDescent="0.25">
      <c r="A41" s="2">
        <v>190</v>
      </c>
      <c r="B41" s="2">
        <v>45</v>
      </c>
      <c r="C41" s="2">
        <v>4814.5</v>
      </c>
      <c r="D41" s="2">
        <v>8550</v>
      </c>
      <c r="E41" s="2">
        <v>7731</v>
      </c>
      <c r="F41" s="2">
        <v>1533.4</v>
      </c>
      <c r="G41" s="2">
        <v>90.42</v>
      </c>
      <c r="H41" s="2">
        <f>Table003__Page_1_3___12[[#This Row],[Input Power '[W']]]-Table003__Page_1_3___12[[#This Row],[Output Power '[W']]]</f>
        <v>819</v>
      </c>
    </row>
    <row r="42" spans="1:8" x14ac:dyDescent="0.25">
      <c r="A42" s="2">
        <v>190</v>
      </c>
      <c r="B42" s="2">
        <v>46</v>
      </c>
      <c r="C42" s="2">
        <v>4793.8</v>
      </c>
      <c r="D42" s="2">
        <v>8740</v>
      </c>
      <c r="E42" s="2">
        <v>7892</v>
      </c>
      <c r="F42" s="2">
        <v>1572.1</v>
      </c>
      <c r="G42" s="2">
        <v>90.3</v>
      </c>
      <c r="H42" s="2">
        <f>Table003__Page_1_3___12[[#This Row],[Input Power '[W']]]-Table003__Page_1_3___12[[#This Row],[Output Power '[W']]]</f>
        <v>848</v>
      </c>
    </row>
    <row r="43" spans="1:8" x14ac:dyDescent="0.25">
      <c r="A43" s="2">
        <v>190</v>
      </c>
      <c r="B43" s="2">
        <v>47</v>
      </c>
      <c r="C43" s="2">
        <v>4773.6000000000004</v>
      </c>
      <c r="D43" s="2">
        <v>8930</v>
      </c>
      <c r="E43" s="2">
        <v>8052.2</v>
      </c>
      <c r="F43" s="2">
        <v>1610.8</v>
      </c>
      <c r="G43" s="2">
        <v>90.17</v>
      </c>
      <c r="H43" s="2">
        <f>Table003__Page_1_3___12[[#This Row],[Input Power '[W']]]-Table003__Page_1_3___12[[#This Row],[Output Power '[W']]]</f>
        <v>877.80000000000018</v>
      </c>
    </row>
    <row r="44" spans="1:8" x14ac:dyDescent="0.25">
      <c r="A44" s="2">
        <v>190</v>
      </c>
      <c r="B44" s="2">
        <v>48</v>
      </c>
      <c r="C44" s="2">
        <v>4753.7</v>
      </c>
      <c r="D44" s="2">
        <v>9120</v>
      </c>
      <c r="E44" s="2">
        <v>8210.7999999999993</v>
      </c>
      <c r="F44" s="2">
        <v>1649.4</v>
      </c>
      <c r="G44" s="2">
        <v>90.03</v>
      </c>
      <c r="H44" s="2">
        <f>Table003__Page_1_3___12[[#This Row],[Input Power '[W']]]-Table003__Page_1_3___12[[#This Row],[Output Power '[W']]]</f>
        <v>909.20000000000073</v>
      </c>
    </row>
    <row r="45" spans="1:8" x14ac:dyDescent="0.25">
      <c r="A45" s="2">
        <v>190</v>
      </c>
      <c r="B45" s="2">
        <v>49</v>
      </c>
      <c r="C45" s="2">
        <v>4734.3</v>
      </c>
      <c r="D45" s="2">
        <v>9310</v>
      </c>
      <c r="E45" s="2">
        <v>8368.7000000000007</v>
      </c>
      <c r="F45" s="2">
        <v>1688</v>
      </c>
      <c r="G45" s="2">
        <v>89.89</v>
      </c>
      <c r="H45" s="2">
        <f>Table003__Page_1_3___12[[#This Row],[Input Power '[W']]]-Table003__Page_1_3___12[[#This Row],[Output Power '[W']]]</f>
        <v>941.29999999999927</v>
      </c>
    </row>
    <row r="46" spans="1:8" x14ac:dyDescent="0.25">
      <c r="A46" s="2">
        <v>190</v>
      </c>
      <c r="B46" s="2">
        <v>50</v>
      </c>
      <c r="C46" s="2">
        <v>4715.2</v>
      </c>
      <c r="D46" s="2">
        <v>9500</v>
      </c>
      <c r="E46" s="2">
        <v>8525.5</v>
      </c>
      <c r="F46" s="2">
        <v>1726.6</v>
      </c>
      <c r="G46" s="2">
        <v>89.74</v>
      </c>
      <c r="H46" s="2">
        <f>Table003__Page_1_3___12[[#This Row],[Input Power '[W']]]-Table003__Page_1_3___12[[#This Row],[Output Power '[W']]]</f>
        <v>974.5</v>
      </c>
    </row>
    <row r="47" spans="1:8" x14ac:dyDescent="0.25">
      <c r="A47" s="2">
        <v>190</v>
      </c>
      <c r="B47" s="2">
        <v>51</v>
      </c>
      <c r="C47" s="2">
        <v>4696.5</v>
      </c>
      <c r="D47" s="2">
        <v>9690</v>
      </c>
      <c r="E47" s="2">
        <v>8681.1</v>
      </c>
      <c r="F47" s="2">
        <v>1765.1</v>
      </c>
      <c r="G47" s="2">
        <v>89.59</v>
      </c>
      <c r="H47" s="2">
        <f>Table003__Page_1_3___12[[#This Row],[Input Power '[W']]]-Table003__Page_1_3___12[[#This Row],[Output Power '[W']]]</f>
        <v>1008.8999999999996</v>
      </c>
    </row>
    <row r="48" spans="1:8" x14ac:dyDescent="0.25">
      <c r="A48" s="2">
        <v>190</v>
      </c>
      <c r="B48" s="2">
        <v>52</v>
      </c>
      <c r="C48" s="2">
        <v>4678.1000000000004</v>
      </c>
      <c r="D48" s="2">
        <v>9880</v>
      </c>
      <c r="E48" s="2">
        <v>8835.2000000000007</v>
      </c>
      <c r="F48" s="2">
        <v>1803.5</v>
      </c>
      <c r="G48" s="2">
        <v>89.42</v>
      </c>
      <c r="H48" s="2">
        <f>Table003__Page_1_3___12[[#This Row],[Input Power '[W']]]-Table003__Page_1_3___12[[#This Row],[Output Power '[W']]]</f>
        <v>1044.7999999999993</v>
      </c>
    </row>
    <row r="49" spans="1:8" x14ac:dyDescent="0.25">
      <c r="A49" s="2">
        <v>190</v>
      </c>
      <c r="B49" s="2">
        <v>53</v>
      </c>
      <c r="C49" s="2">
        <v>4660.2</v>
      </c>
      <c r="D49" s="2">
        <v>10070</v>
      </c>
      <c r="E49" s="2">
        <v>8988.7000000000007</v>
      </c>
      <c r="F49" s="2">
        <v>1841.9</v>
      </c>
      <c r="G49" s="2">
        <v>89.26</v>
      </c>
      <c r="H49" s="2">
        <f>Table003__Page_1_3___12[[#This Row],[Input Power '[W']]]-Table003__Page_1_3___12[[#This Row],[Output Power '[W']]]</f>
        <v>1081.2999999999993</v>
      </c>
    </row>
    <row r="50" spans="1:8" x14ac:dyDescent="0.25">
      <c r="A50" s="2">
        <v>189.9</v>
      </c>
      <c r="B50" s="2">
        <v>54</v>
      </c>
      <c r="C50" s="2">
        <v>4642.6000000000004</v>
      </c>
      <c r="D50" s="2">
        <v>10254.6</v>
      </c>
      <c r="E50" s="2">
        <v>9140.5</v>
      </c>
      <c r="F50" s="2">
        <v>1880.1</v>
      </c>
      <c r="G50" s="2">
        <v>89.14</v>
      </c>
      <c r="H50" s="2">
        <f>Table003__Page_1_3___12[[#This Row],[Input Power '[W']]]-Table003__Page_1_3___12[[#This Row],[Output Power '[W']]]</f>
        <v>1114.1000000000004</v>
      </c>
    </row>
    <row r="51" spans="1:8" x14ac:dyDescent="0.25">
      <c r="A51" s="2">
        <v>189.9</v>
      </c>
      <c r="B51" s="2">
        <v>55</v>
      </c>
      <c r="C51" s="2">
        <v>4625.3999999999996</v>
      </c>
      <c r="D51" s="2">
        <v>10444.5</v>
      </c>
      <c r="E51" s="2">
        <v>9291.7000000000007</v>
      </c>
      <c r="F51" s="2">
        <v>1918.3</v>
      </c>
      <c r="G51" s="2">
        <v>88.96</v>
      </c>
      <c r="H51" s="2">
        <f>Table003__Page_1_3___12[[#This Row],[Input Power '[W']]]-Table003__Page_1_3___12[[#This Row],[Output Power '[W']]]</f>
        <v>1152.7999999999993</v>
      </c>
    </row>
    <row r="52" spans="1:8" x14ac:dyDescent="0.25">
      <c r="A52" s="2">
        <v>189.9</v>
      </c>
      <c r="B52" s="2">
        <v>56</v>
      </c>
      <c r="C52" s="2">
        <v>4608.5</v>
      </c>
      <c r="D52" s="2">
        <v>10634.4</v>
      </c>
      <c r="E52" s="2">
        <v>9441.1</v>
      </c>
      <c r="F52" s="2">
        <v>1956.3</v>
      </c>
      <c r="G52" s="2">
        <v>88.78</v>
      </c>
      <c r="H52" s="2">
        <f>Table003__Page_1_3___12[[#This Row],[Input Power '[W']]]-Table003__Page_1_3___12[[#This Row],[Output Power '[W']]]</f>
        <v>1193.2999999999993</v>
      </c>
    </row>
    <row r="53" spans="1:8" x14ac:dyDescent="0.25">
      <c r="A53" s="2">
        <v>189.9</v>
      </c>
      <c r="B53" s="2">
        <v>57</v>
      </c>
      <c r="C53" s="2">
        <v>4592</v>
      </c>
      <c r="D53" s="2">
        <v>10824.3</v>
      </c>
      <c r="E53" s="2">
        <v>9589.6</v>
      </c>
      <c r="F53" s="2">
        <v>1994.2</v>
      </c>
      <c r="G53" s="2">
        <v>88.59</v>
      </c>
      <c r="H53" s="2">
        <f>Table003__Page_1_3___12[[#This Row],[Input Power '[W']]]-Table003__Page_1_3___12[[#This Row],[Output Power '[W']]]</f>
        <v>1234.6999999999989</v>
      </c>
    </row>
    <row r="54" spans="1:8" x14ac:dyDescent="0.25">
      <c r="A54" s="2">
        <v>189.9</v>
      </c>
      <c r="B54" s="2">
        <v>58</v>
      </c>
      <c r="C54" s="2">
        <v>4575.8</v>
      </c>
      <c r="D54" s="2">
        <v>11014.2</v>
      </c>
      <c r="E54" s="2">
        <v>9736.9</v>
      </c>
      <c r="F54" s="2">
        <v>2032</v>
      </c>
      <c r="G54" s="2">
        <v>88.4</v>
      </c>
      <c r="H54" s="2">
        <f>Table003__Page_1_3___12[[#This Row],[Input Power '[W']]]-Table003__Page_1_3___12[[#This Row],[Output Power '[W']]]</f>
        <v>1277.3000000000011</v>
      </c>
    </row>
    <row r="55" spans="1:8" x14ac:dyDescent="0.25">
      <c r="A55" s="2">
        <v>189.9</v>
      </c>
      <c r="B55" s="2">
        <v>59</v>
      </c>
      <c r="C55" s="2">
        <v>4560</v>
      </c>
      <c r="D55" s="2">
        <v>11204.1</v>
      </c>
      <c r="E55" s="2">
        <v>9882.7999999999993</v>
      </c>
      <c r="F55" s="2">
        <v>2069.6</v>
      </c>
      <c r="G55" s="2">
        <v>88.21</v>
      </c>
      <c r="H55" s="2">
        <f>Table003__Page_1_3___12[[#This Row],[Input Power '[W']]]-Table003__Page_1_3___12[[#This Row],[Output Power '[W']]]</f>
        <v>1321.3000000000011</v>
      </c>
    </row>
    <row r="56" spans="1:8" x14ac:dyDescent="0.25">
      <c r="A56" s="2">
        <v>189.9</v>
      </c>
      <c r="B56" s="2">
        <v>60</v>
      </c>
      <c r="C56" s="2">
        <v>4544.5</v>
      </c>
      <c r="D56" s="2">
        <v>11394</v>
      </c>
      <c r="E56" s="2">
        <v>10027.700000000001</v>
      </c>
      <c r="F56" s="2">
        <v>2107.1</v>
      </c>
      <c r="G56" s="2">
        <v>88.01</v>
      </c>
      <c r="H56" s="2">
        <f>Table003__Page_1_3___12[[#This Row],[Input Power '[W']]]-Table003__Page_1_3___12[[#This Row],[Output Power '[W']]]</f>
        <v>1366.2999999999993</v>
      </c>
    </row>
    <row r="57" spans="1:8" x14ac:dyDescent="0.25">
      <c r="A57" s="2">
        <v>189.9</v>
      </c>
      <c r="B57" s="2">
        <v>61</v>
      </c>
      <c r="C57" s="2">
        <v>4529.3999999999996</v>
      </c>
      <c r="D57" s="2">
        <v>11583.9</v>
      </c>
      <c r="E57" s="2">
        <v>10171.299999999999</v>
      </c>
      <c r="F57" s="2">
        <v>2144.4</v>
      </c>
      <c r="G57" s="2">
        <v>87.81</v>
      </c>
      <c r="H57" s="2">
        <f>Table003__Page_1_3___12[[#This Row],[Input Power '[W']]]-Table003__Page_1_3___12[[#This Row],[Output Power '[W']]]</f>
        <v>1412.6000000000004</v>
      </c>
    </row>
    <row r="58" spans="1:8" x14ac:dyDescent="0.25">
      <c r="A58" s="2">
        <v>189.9</v>
      </c>
      <c r="B58" s="2">
        <v>62</v>
      </c>
      <c r="C58" s="2">
        <v>4514.6000000000004</v>
      </c>
      <c r="D58" s="2">
        <v>11773.8</v>
      </c>
      <c r="E58" s="2">
        <v>10313.4</v>
      </c>
      <c r="F58" s="2">
        <v>2181.5</v>
      </c>
      <c r="G58" s="2">
        <v>87.6</v>
      </c>
      <c r="H58" s="2">
        <f>Table003__Page_1_3___12[[#This Row],[Input Power '[W']]]-Table003__Page_1_3___12[[#This Row],[Output Power '[W']]]</f>
        <v>1460.3999999999996</v>
      </c>
    </row>
    <row r="59" spans="1:8" x14ac:dyDescent="0.25">
      <c r="A59" s="2">
        <v>189.9</v>
      </c>
      <c r="B59" s="2">
        <v>63</v>
      </c>
      <c r="C59" s="2">
        <v>4500.1000000000004</v>
      </c>
      <c r="D59" s="2">
        <v>11963.7</v>
      </c>
      <c r="E59" s="2">
        <v>10454.700000000001</v>
      </c>
      <c r="F59" s="2">
        <v>2218.5</v>
      </c>
      <c r="G59" s="2">
        <v>87.39</v>
      </c>
      <c r="H59" s="2">
        <f>Table003__Page_1_3___12[[#This Row],[Input Power '[W']]]-Table003__Page_1_3___12[[#This Row],[Output Power '[W']]]</f>
        <v>1509</v>
      </c>
    </row>
    <row r="60" spans="1:8" x14ac:dyDescent="0.25">
      <c r="A60" s="2">
        <v>189.9</v>
      </c>
      <c r="B60" s="2">
        <v>64</v>
      </c>
      <c r="C60" s="2">
        <v>4486</v>
      </c>
      <c r="D60" s="2">
        <v>12153.6</v>
      </c>
      <c r="E60" s="2">
        <v>10594.3</v>
      </c>
      <c r="F60" s="2">
        <v>2255.1999999999998</v>
      </c>
      <c r="G60" s="2">
        <v>87.17</v>
      </c>
      <c r="H60" s="2">
        <f>Table003__Page_1_3___12[[#This Row],[Input Power '[W']]]-Table003__Page_1_3___12[[#This Row],[Output Power '[W']]]</f>
        <v>1559.3000000000011</v>
      </c>
    </row>
    <row r="61" spans="1:8" x14ac:dyDescent="0.25">
      <c r="A61" s="2">
        <v>189.9</v>
      </c>
      <c r="B61" s="2">
        <v>65</v>
      </c>
      <c r="C61" s="2">
        <v>4472.1000000000004</v>
      </c>
      <c r="D61" s="2">
        <v>12343.5</v>
      </c>
      <c r="E61" s="2">
        <v>10732.4</v>
      </c>
      <c r="F61" s="2">
        <v>2291.6999999999998</v>
      </c>
      <c r="G61" s="2">
        <v>86.95</v>
      </c>
      <c r="H61" s="2">
        <f>Table003__Page_1_3___12[[#This Row],[Input Power '[W']]]-Table003__Page_1_3___12[[#This Row],[Output Power '[W']]]</f>
        <v>1611.1000000000004</v>
      </c>
    </row>
    <row r="62" spans="1:8" x14ac:dyDescent="0.25">
      <c r="A62" s="2">
        <v>189.9</v>
      </c>
      <c r="B62" s="2">
        <v>66</v>
      </c>
      <c r="C62" s="2">
        <v>4458.7</v>
      </c>
      <c r="D62" s="2">
        <v>12533.4</v>
      </c>
      <c r="E62" s="2">
        <v>10869.8</v>
      </c>
      <c r="F62" s="2">
        <v>2328</v>
      </c>
      <c r="G62" s="2">
        <v>86.73</v>
      </c>
      <c r="H62" s="2">
        <f>Table003__Page_1_3___12[[#This Row],[Input Power '[W']]]-Table003__Page_1_3___12[[#This Row],[Output Power '[W']]]</f>
        <v>1663.6000000000004</v>
      </c>
    </row>
    <row r="63" spans="1:8" x14ac:dyDescent="0.25">
      <c r="A63" s="2">
        <v>189.9</v>
      </c>
      <c r="B63" s="2">
        <v>67</v>
      </c>
      <c r="C63" s="2">
        <v>4445.5</v>
      </c>
      <c r="D63" s="2">
        <v>12723.3</v>
      </c>
      <c r="E63" s="2">
        <v>11005.2</v>
      </c>
      <c r="F63" s="2">
        <v>2364</v>
      </c>
      <c r="G63" s="2">
        <v>86.5</v>
      </c>
      <c r="H63" s="2">
        <f>Table003__Page_1_3___12[[#This Row],[Input Power '[W']]]-Table003__Page_1_3___12[[#This Row],[Output Power '[W']]]</f>
        <v>1718.0999999999985</v>
      </c>
    </row>
    <row r="64" spans="1:8" x14ac:dyDescent="0.25">
      <c r="A64" s="2">
        <v>189.9</v>
      </c>
      <c r="B64" s="2">
        <v>68</v>
      </c>
      <c r="C64" s="2">
        <v>4432.6000000000004</v>
      </c>
      <c r="D64" s="2">
        <v>12913.2</v>
      </c>
      <c r="E64" s="2">
        <v>11139.4</v>
      </c>
      <c r="F64" s="2">
        <v>2399.8000000000002</v>
      </c>
      <c r="G64" s="2">
        <v>86.26</v>
      </c>
      <c r="H64" s="2">
        <f>Table003__Page_1_3___12[[#This Row],[Input Power '[W']]]-Table003__Page_1_3___12[[#This Row],[Output Power '[W']]]</f>
        <v>1773.8000000000011</v>
      </c>
    </row>
    <row r="65" spans="1:8" x14ac:dyDescent="0.25">
      <c r="A65" s="2">
        <v>189.9</v>
      </c>
      <c r="B65" s="2">
        <v>69</v>
      </c>
      <c r="C65" s="2">
        <v>4420</v>
      </c>
      <c r="D65" s="2">
        <v>13103.1</v>
      </c>
      <c r="E65" s="2">
        <v>11272.1</v>
      </c>
      <c r="F65" s="2">
        <v>2435.3000000000002</v>
      </c>
      <c r="G65" s="2">
        <v>86.03</v>
      </c>
      <c r="H65" s="2">
        <f>Table003__Page_1_3___12[[#This Row],[Input Power '[W']]]-Table003__Page_1_3___12[[#This Row],[Output Power '[W']]]</f>
        <v>1831</v>
      </c>
    </row>
    <row r="66" spans="1:8" x14ac:dyDescent="0.25">
      <c r="A66" s="2">
        <v>189.9</v>
      </c>
      <c r="B66" s="2">
        <v>70</v>
      </c>
      <c r="C66" s="2">
        <v>4407.8</v>
      </c>
      <c r="D66" s="2">
        <v>13293</v>
      </c>
      <c r="E66" s="2">
        <v>11403.9</v>
      </c>
      <c r="F66" s="2">
        <v>2470.6</v>
      </c>
      <c r="G66" s="2">
        <v>85.79</v>
      </c>
      <c r="H66" s="2">
        <f>Table003__Page_1_3___12[[#This Row],[Input Power '[W']]]-Table003__Page_1_3___12[[#This Row],[Output Power '[W']]]</f>
        <v>1889.1000000000004</v>
      </c>
    </row>
    <row r="67" spans="1:8" x14ac:dyDescent="0.25">
      <c r="A67" s="2">
        <v>189.9</v>
      </c>
      <c r="B67" s="2">
        <v>72</v>
      </c>
      <c r="C67" s="2">
        <v>4384.2</v>
      </c>
      <c r="D67" s="2">
        <v>13672.8</v>
      </c>
      <c r="E67" s="2">
        <v>11662.4</v>
      </c>
      <c r="F67" s="2">
        <v>2540.1999999999998</v>
      </c>
      <c r="G67" s="2">
        <v>85.3</v>
      </c>
      <c r="H67" s="2">
        <f>Table003__Page_1_3___12[[#This Row],[Input Power '[W']]]-Table003__Page_1_3___12[[#This Row],[Output Power '[W']]]</f>
        <v>2010.3999999999996</v>
      </c>
    </row>
    <row r="68" spans="1:8" x14ac:dyDescent="0.25">
      <c r="A68" s="2">
        <v>189.9</v>
      </c>
      <c r="B68" s="2">
        <v>73</v>
      </c>
      <c r="C68" s="2">
        <v>4372.8</v>
      </c>
      <c r="D68" s="2">
        <v>13862.7</v>
      </c>
      <c r="E68" s="2">
        <v>11789.6</v>
      </c>
      <c r="F68" s="2">
        <v>2574.6</v>
      </c>
      <c r="G68" s="2">
        <v>85.05</v>
      </c>
      <c r="H68" s="2">
        <f>Table003__Page_1_3___12[[#This Row],[Input Power '[W']]]-Table003__Page_1_3___12[[#This Row],[Output Power '[W']]]</f>
        <v>2073.1000000000004</v>
      </c>
    </row>
    <row r="69" spans="1:8" x14ac:dyDescent="0.25">
      <c r="A69" s="2">
        <v>189.8</v>
      </c>
      <c r="B69" s="2">
        <v>74</v>
      </c>
      <c r="C69" s="2">
        <v>4361.8</v>
      </c>
      <c r="D69" s="2">
        <v>14045.2</v>
      </c>
      <c r="E69" s="2">
        <v>11915.7</v>
      </c>
      <c r="F69" s="2">
        <v>2608.6999999999998</v>
      </c>
      <c r="G69" s="2">
        <v>84.84</v>
      </c>
      <c r="H69" s="2">
        <f>Table003__Page_1_3___12[[#This Row],[Input Power '[W']]]-Table003__Page_1_3___12[[#This Row],[Output Power '[W']]]</f>
        <v>2129.5</v>
      </c>
    </row>
    <row r="70" spans="1:8" x14ac:dyDescent="0.25">
      <c r="A70" s="2">
        <v>189.8</v>
      </c>
      <c r="B70" s="2">
        <v>75</v>
      </c>
      <c r="C70" s="2">
        <v>4351</v>
      </c>
      <c r="D70" s="2">
        <v>14235</v>
      </c>
      <c r="E70" s="2">
        <v>12039.7</v>
      </c>
      <c r="F70" s="2">
        <v>2642.4</v>
      </c>
      <c r="G70" s="2">
        <v>84.58</v>
      </c>
      <c r="H70" s="2">
        <f>Table003__Page_1_3___12[[#This Row],[Input Power '[W']]]-Table003__Page_1_3___12[[#This Row],[Output Power '[W']]]</f>
        <v>2195.2999999999993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E167D-79C0-4FEB-977A-19D8C201C612}">
  <dimension ref="A1:L70"/>
  <sheetViews>
    <sheetView topLeftCell="A46" workbookViewId="0">
      <selection sqref="A1:H1"/>
    </sheetView>
  </sheetViews>
  <sheetFormatPr defaultRowHeight="15" x14ac:dyDescent="0.25"/>
  <cols>
    <col min="1" max="7" width="11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180.3</v>
      </c>
      <c r="B2" s="2">
        <v>5</v>
      </c>
      <c r="C2" s="2">
        <v>5687.7</v>
      </c>
      <c r="D2" s="2">
        <v>901.5</v>
      </c>
      <c r="E2" s="2">
        <v>597.4</v>
      </c>
      <c r="F2" s="2">
        <v>100.3</v>
      </c>
      <c r="G2" s="2">
        <v>66.27</v>
      </c>
      <c r="H2" s="2"/>
      <c r="I2" s="24" t="s">
        <v>1</v>
      </c>
      <c r="J2" s="24"/>
      <c r="K2" s="24"/>
      <c r="L2" s="24"/>
    </row>
    <row r="3" spans="1:12" x14ac:dyDescent="0.25">
      <c r="A3" s="2">
        <v>180.3</v>
      </c>
      <c r="B3" s="2">
        <v>6</v>
      </c>
      <c r="C3" s="2">
        <v>5649.7</v>
      </c>
      <c r="D3" s="2">
        <v>1081.8</v>
      </c>
      <c r="E3" s="2">
        <v>778</v>
      </c>
      <c r="F3" s="2">
        <v>131.5</v>
      </c>
      <c r="G3" s="2">
        <v>71.92</v>
      </c>
      <c r="H3" s="2"/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180.3</v>
      </c>
      <c r="B4" s="2">
        <v>7</v>
      </c>
      <c r="C4" s="2">
        <v>5612.2</v>
      </c>
      <c r="D4" s="2">
        <v>1262.0999999999999</v>
      </c>
      <c r="E4" s="2">
        <v>958.6</v>
      </c>
      <c r="F4" s="2">
        <v>163.1</v>
      </c>
      <c r="G4" s="2">
        <v>75.95</v>
      </c>
      <c r="H4" s="2"/>
      <c r="I4" t="s">
        <v>6</v>
      </c>
      <c r="J4" t="s">
        <v>8</v>
      </c>
      <c r="K4">
        <v>5648.8</v>
      </c>
      <c r="L4" t="s">
        <v>13</v>
      </c>
    </row>
    <row r="5" spans="1:12" x14ac:dyDescent="0.25">
      <c r="A5" s="2">
        <v>180.2</v>
      </c>
      <c r="B5" s="2">
        <v>8</v>
      </c>
      <c r="C5" s="2">
        <v>5575.3</v>
      </c>
      <c r="D5" s="2">
        <v>1441.6</v>
      </c>
      <c r="E5" s="2">
        <v>1137.9000000000001</v>
      </c>
      <c r="F5" s="2">
        <v>194.9</v>
      </c>
      <c r="G5" s="2">
        <v>78.930000000000007</v>
      </c>
      <c r="H5" s="2"/>
      <c r="I5" t="s">
        <v>7</v>
      </c>
      <c r="J5" t="s">
        <v>9</v>
      </c>
      <c r="K5">
        <v>3.3</v>
      </c>
      <c r="L5" t="s">
        <v>14</v>
      </c>
    </row>
    <row r="6" spans="1:12" x14ac:dyDescent="0.25">
      <c r="A6" s="2">
        <v>180.2</v>
      </c>
      <c r="B6" s="2">
        <v>9</v>
      </c>
      <c r="C6" s="2">
        <v>5539</v>
      </c>
      <c r="D6" s="2">
        <v>1621.8</v>
      </c>
      <c r="E6" s="2">
        <v>1317.3</v>
      </c>
      <c r="F6" s="2">
        <v>227.1</v>
      </c>
      <c r="G6" s="2">
        <v>81.22</v>
      </c>
      <c r="H6" s="2"/>
      <c r="I6" t="s">
        <v>18</v>
      </c>
      <c r="J6" t="s">
        <v>10</v>
      </c>
      <c r="K6">
        <v>31.8</v>
      </c>
      <c r="L6" t="s">
        <v>15</v>
      </c>
    </row>
    <row r="7" spans="1:12" x14ac:dyDescent="0.25">
      <c r="A7" s="2">
        <v>180.2</v>
      </c>
      <c r="B7" s="2">
        <v>10</v>
      </c>
      <c r="C7" s="2">
        <v>5503.2</v>
      </c>
      <c r="D7" s="2">
        <v>1802</v>
      </c>
      <c r="E7" s="2">
        <v>1495.5</v>
      </c>
      <c r="F7" s="2">
        <v>259.5</v>
      </c>
      <c r="G7" s="2">
        <v>82.99</v>
      </c>
      <c r="H7" s="2"/>
      <c r="I7" t="s">
        <v>19</v>
      </c>
      <c r="J7" t="s">
        <v>11</v>
      </c>
      <c r="K7">
        <v>-26.66</v>
      </c>
      <c r="L7" t="s">
        <v>16</v>
      </c>
    </row>
    <row r="8" spans="1:12" x14ac:dyDescent="0.25">
      <c r="A8" s="2">
        <v>180.2</v>
      </c>
      <c r="B8" s="2">
        <v>11</v>
      </c>
      <c r="C8" s="2">
        <v>5467.9</v>
      </c>
      <c r="D8" s="2">
        <v>1982.2</v>
      </c>
      <c r="E8" s="2">
        <v>1673.1</v>
      </c>
      <c r="F8" s="2">
        <v>292.2</v>
      </c>
      <c r="G8" s="2">
        <v>84.41</v>
      </c>
      <c r="H8" s="2"/>
      <c r="I8" t="s">
        <v>20</v>
      </c>
      <c r="J8" t="s">
        <v>12</v>
      </c>
      <c r="K8">
        <v>36.58</v>
      </c>
      <c r="L8" t="s">
        <v>17</v>
      </c>
    </row>
    <row r="9" spans="1:12" x14ac:dyDescent="0.25">
      <c r="A9" s="2">
        <v>180.2</v>
      </c>
      <c r="B9" s="2">
        <v>12</v>
      </c>
      <c r="C9" s="2">
        <v>5433.2</v>
      </c>
      <c r="D9" s="2">
        <v>2162.4</v>
      </c>
      <c r="E9" s="2">
        <v>1850.8</v>
      </c>
      <c r="F9" s="2">
        <v>325.3</v>
      </c>
      <c r="G9" s="2">
        <v>85.59</v>
      </c>
      <c r="H9" s="2"/>
      <c r="I9" t="s">
        <v>21</v>
      </c>
    </row>
    <row r="10" spans="1:12" x14ac:dyDescent="0.25">
      <c r="A10" s="2">
        <v>180.2</v>
      </c>
      <c r="B10" s="2">
        <v>13</v>
      </c>
      <c r="C10" s="2">
        <v>5399</v>
      </c>
      <c r="D10" s="2">
        <v>2342.6</v>
      </c>
      <c r="E10" s="2">
        <v>2026.9</v>
      </c>
      <c r="F10" s="2">
        <v>358.5</v>
      </c>
      <c r="G10" s="2">
        <v>86.52</v>
      </c>
      <c r="H10" s="2"/>
    </row>
    <row r="11" spans="1:12" x14ac:dyDescent="0.25">
      <c r="A11" s="2">
        <v>180.2</v>
      </c>
      <c r="B11" s="2">
        <v>14</v>
      </c>
      <c r="C11" s="2">
        <v>5365.3</v>
      </c>
      <c r="D11" s="2">
        <v>2522.8000000000002</v>
      </c>
      <c r="E11" s="2">
        <v>2203</v>
      </c>
      <c r="F11" s="2">
        <v>392.1</v>
      </c>
      <c r="G11" s="2">
        <v>87.32</v>
      </c>
      <c r="H11" s="2"/>
    </row>
    <row r="12" spans="1:12" x14ac:dyDescent="0.25">
      <c r="A12" s="2">
        <v>180.2</v>
      </c>
      <c r="B12" s="2">
        <v>15</v>
      </c>
      <c r="C12" s="2">
        <v>5332.2</v>
      </c>
      <c r="D12" s="2">
        <v>2703</v>
      </c>
      <c r="E12" s="2">
        <v>2378.1999999999998</v>
      </c>
      <c r="F12" s="2">
        <v>425.9</v>
      </c>
      <c r="G12" s="2">
        <v>87.98</v>
      </c>
      <c r="H12" s="2"/>
    </row>
    <row r="13" spans="1:12" x14ac:dyDescent="0.25">
      <c r="A13" s="2">
        <v>180.2</v>
      </c>
      <c r="B13" s="2">
        <v>16</v>
      </c>
      <c r="C13" s="2">
        <v>5299.6</v>
      </c>
      <c r="D13" s="2">
        <v>2883.2</v>
      </c>
      <c r="E13" s="2">
        <v>2552.9</v>
      </c>
      <c r="F13" s="2">
        <v>460</v>
      </c>
      <c r="G13" s="2">
        <v>88.54</v>
      </c>
      <c r="H13" s="2"/>
    </row>
    <row r="14" spans="1:12" x14ac:dyDescent="0.25">
      <c r="A14" s="2">
        <v>180.2</v>
      </c>
      <c r="B14" s="2">
        <v>17</v>
      </c>
      <c r="C14" s="2">
        <v>5267.4</v>
      </c>
      <c r="D14" s="2">
        <v>3063.4</v>
      </c>
      <c r="E14" s="2">
        <v>2726.6</v>
      </c>
      <c r="F14" s="2">
        <v>494.3</v>
      </c>
      <c r="G14" s="2">
        <v>89</v>
      </c>
      <c r="H14" s="2"/>
    </row>
    <row r="15" spans="1:12" x14ac:dyDescent="0.25">
      <c r="A15" s="2">
        <v>180.2</v>
      </c>
      <c r="B15" s="2">
        <v>18</v>
      </c>
      <c r="C15" s="2">
        <v>5235.8</v>
      </c>
      <c r="D15" s="2">
        <v>3243.6</v>
      </c>
      <c r="E15" s="2">
        <v>2899.9</v>
      </c>
      <c r="F15" s="2">
        <v>528.9</v>
      </c>
      <c r="G15" s="2">
        <v>89.4</v>
      </c>
      <c r="H15" s="2"/>
    </row>
    <row r="16" spans="1:12" x14ac:dyDescent="0.25">
      <c r="A16" s="2">
        <v>180.2</v>
      </c>
      <c r="B16" s="2">
        <v>19</v>
      </c>
      <c r="C16" s="2">
        <v>5204.7</v>
      </c>
      <c r="D16" s="2">
        <v>3423.8</v>
      </c>
      <c r="E16" s="2">
        <v>3072.4</v>
      </c>
      <c r="F16" s="2">
        <v>563.70000000000005</v>
      </c>
      <c r="G16" s="2">
        <v>89.74</v>
      </c>
      <c r="H16" s="2"/>
    </row>
    <row r="17" spans="1:8" x14ac:dyDescent="0.25">
      <c r="A17" s="2">
        <v>180.2</v>
      </c>
      <c r="B17" s="2">
        <v>20</v>
      </c>
      <c r="C17" s="2">
        <v>5174.1000000000004</v>
      </c>
      <c r="D17" s="2">
        <v>3604</v>
      </c>
      <c r="E17" s="2">
        <v>3244.5</v>
      </c>
      <c r="F17" s="2">
        <v>598.79999999999995</v>
      </c>
      <c r="G17" s="2">
        <v>90.02</v>
      </c>
      <c r="H17" s="2"/>
    </row>
    <row r="18" spans="1:8" x14ac:dyDescent="0.25">
      <c r="A18" s="2">
        <v>180.2</v>
      </c>
      <c r="B18" s="2">
        <v>21</v>
      </c>
      <c r="C18" s="2">
        <v>5144</v>
      </c>
      <c r="D18" s="2">
        <v>3784.2</v>
      </c>
      <c r="E18" s="2">
        <v>3415.8</v>
      </c>
      <c r="F18" s="2">
        <v>634.1</v>
      </c>
      <c r="G18" s="2">
        <v>90.26</v>
      </c>
      <c r="H18" s="2"/>
    </row>
    <row r="19" spans="1:8" x14ac:dyDescent="0.25">
      <c r="A19" s="2">
        <v>180.2</v>
      </c>
      <c r="B19" s="2">
        <v>22</v>
      </c>
      <c r="C19" s="2">
        <v>5114.3</v>
      </c>
      <c r="D19" s="2">
        <v>3964.4</v>
      </c>
      <c r="E19" s="2">
        <v>3586.2</v>
      </c>
      <c r="F19" s="2">
        <v>669.6</v>
      </c>
      <c r="G19" s="2">
        <v>90.46</v>
      </c>
      <c r="H19" s="2"/>
    </row>
    <row r="20" spans="1:8" x14ac:dyDescent="0.25">
      <c r="A20" s="2">
        <v>180.2</v>
      </c>
      <c r="B20" s="2">
        <v>23</v>
      </c>
      <c r="C20" s="2">
        <v>5085.1000000000004</v>
      </c>
      <c r="D20" s="2">
        <v>4144.6000000000004</v>
      </c>
      <c r="E20" s="2">
        <v>3755.8</v>
      </c>
      <c r="F20" s="2">
        <v>705.3</v>
      </c>
      <c r="G20" s="2">
        <v>90.62</v>
      </c>
      <c r="H20" s="2"/>
    </row>
    <row r="21" spans="1:8" x14ac:dyDescent="0.25">
      <c r="A21" s="2">
        <v>180.2</v>
      </c>
      <c r="B21" s="2">
        <v>24</v>
      </c>
      <c r="C21" s="2">
        <v>5056.3999999999996</v>
      </c>
      <c r="D21" s="2">
        <v>4324.8</v>
      </c>
      <c r="E21" s="2">
        <v>3924.7</v>
      </c>
      <c r="F21" s="2">
        <v>741.2</v>
      </c>
      <c r="G21" s="2">
        <v>90.75</v>
      </c>
      <c r="H21" s="2"/>
    </row>
    <row r="22" spans="1:8" x14ac:dyDescent="0.25">
      <c r="A22" s="2">
        <v>180.2</v>
      </c>
      <c r="B22" s="2">
        <v>25</v>
      </c>
      <c r="C22" s="2">
        <v>5028.2</v>
      </c>
      <c r="D22" s="2">
        <v>4505</v>
      </c>
      <c r="E22" s="2">
        <v>4092.9</v>
      </c>
      <c r="F22" s="2">
        <v>777.3</v>
      </c>
      <c r="G22" s="2">
        <v>90.85</v>
      </c>
      <c r="H22" s="2"/>
    </row>
    <row r="23" spans="1:8" x14ac:dyDescent="0.25">
      <c r="A23" s="2">
        <v>180.2</v>
      </c>
      <c r="B23" s="2">
        <v>26</v>
      </c>
      <c r="C23" s="2">
        <v>5000.3999999999996</v>
      </c>
      <c r="D23" s="2">
        <v>4685.2</v>
      </c>
      <c r="E23" s="2">
        <v>4260.3</v>
      </c>
      <c r="F23" s="2">
        <v>813.6</v>
      </c>
      <c r="G23" s="2">
        <v>90.93</v>
      </c>
      <c r="H23" s="2"/>
    </row>
    <row r="24" spans="1:8" x14ac:dyDescent="0.25">
      <c r="A24" s="2">
        <v>180.1</v>
      </c>
      <c r="B24" s="2">
        <v>27</v>
      </c>
      <c r="C24" s="2">
        <v>4973</v>
      </c>
      <c r="D24" s="2">
        <v>4862.7</v>
      </c>
      <c r="E24" s="2">
        <v>4427.6000000000004</v>
      </c>
      <c r="F24" s="2">
        <v>850.2</v>
      </c>
      <c r="G24" s="2">
        <v>91.05</v>
      </c>
      <c r="H24" s="2"/>
    </row>
    <row r="25" spans="1:8" x14ac:dyDescent="0.25">
      <c r="A25" s="2">
        <v>180.1</v>
      </c>
      <c r="B25" s="2">
        <v>28</v>
      </c>
      <c r="C25" s="2">
        <v>4946.2</v>
      </c>
      <c r="D25" s="2">
        <v>5042.8</v>
      </c>
      <c r="E25" s="2">
        <v>4593.8</v>
      </c>
      <c r="F25" s="2">
        <v>886.9</v>
      </c>
      <c r="G25" s="2">
        <v>91.1</v>
      </c>
      <c r="H25" s="2"/>
    </row>
    <row r="26" spans="1:8" x14ac:dyDescent="0.25">
      <c r="A26" s="2">
        <v>180.1</v>
      </c>
      <c r="B26" s="2">
        <v>29</v>
      </c>
      <c r="C26" s="2">
        <v>4919.7</v>
      </c>
      <c r="D26" s="2">
        <v>5222.8999999999996</v>
      </c>
      <c r="E26" s="2">
        <v>4758.8</v>
      </c>
      <c r="F26" s="2">
        <v>923.7</v>
      </c>
      <c r="G26" s="2">
        <v>91.11</v>
      </c>
      <c r="H26" s="2"/>
    </row>
    <row r="27" spans="1:8" x14ac:dyDescent="0.25">
      <c r="A27" s="2">
        <v>180.1</v>
      </c>
      <c r="B27" s="2">
        <v>30</v>
      </c>
      <c r="C27" s="2">
        <v>4893.7</v>
      </c>
      <c r="D27" s="2">
        <v>5403</v>
      </c>
      <c r="E27" s="2">
        <v>4923.8</v>
      </c>
      <c r="F27" s="2">
        <v>960.8</v>
      </c>
      <c r="G27" s="2">
        <v>91.13</v>
      </c>
      <c r="H27" s="2"/>
    </row>
    <row r="28" spans="1:8" x14ac:dyDescent="0.25">
      <c r="A28" s="2">
        <v>180.1</v>
      </c>
      <c r="B28" s="2">
        <v>32</v>
      </c>
      <c r="C28" s="2">
        <v>4843</v>
      </c>
      <c r="D28" s="2">
        <v>5763.2</v>
      </c>
      <c r="E28" s="2">
        <v>5251.1</v>
      </c>
      <c r="F28" s="2">
        <v>1035.4000000000001</v>
      </c>
      <c r="G28" s="2">
        <v>91.11</v>
      </c>
      <c r="H28" s="2"/>
    </row>
    <row r="29" spans="1:8" x14ac:dyDescent="0.25">
      <c r="A29" s="2">
        <v>180.1</v>
      </c>
      <c r="B29" s="2">
        <v>33</v>
      </c>
      <c r="C29" s="2">
        <v>4818.2</v>
      </c>
      <c r="D29" s="2">
        <v>5943.3</v>
      </c>
      <c r="E29" s="2">
        <v>5413.4</v>
      </c>
      <c r="F29" s="2">
        <v>1072.9000000000001</v>
      </c>
      <c r="G29" s="2">
        <v>91.08</v>
      </c>
      <c r="H29" s="2"/>
    </row>
    <row r="30" spans="1:8" x14ac:dyDescent="0.25">
      <c r="A30" s="2">
        <v>180.1</v>
      </c>
      <c r="B30" s="2">
        <v>34</v>
      </c>
      <c r="C30" s="2">
        <v>4793.8999999999996</v>
      </c>
      <c r="D30" s="2">
        <v>6123.4</v>
      </c>
      <c r="E30" s="2">
        <v>5575.4</v>
      </c>
      <c r="F30" s="2">
        <v>1110.5999999999999</v>
      </c>
      <c r="G30" s="2">
        <v>91.05</v>
      </c>
      <c r="H30" s="2"/>
    </row>
    <row r="31" spans="1:8" x14ac:dyDescent="0.25">
      <c r="A31" s="2">
        <v>180.1</v>
      </c>
      <c r="B31" s="2">
        <v>35</v>
      </c>
      <c r="C31" s="2">
        <v>4770</v>
      </c>
      <c r="D31" s="2">
        <v>6303.5</v>
      </c>
      <c r="E31" s="2">
        <v>5736.9</v>
      </c>
      <c r="F31" s="2">
        <v>1148.5</v>
      </c>
      <c r="G31" s="2">
        <v>91.01</v>
      </c>
      <c r="H31" s="2"/>
    </row>
    <row r="32" spans="1:8" x14ac:dyDescent="0.25">
      <c r="A32" s="2">
        <v>180.1</v>
      </c>
      <c r="B32" s="2">
        <v>36</v>
      </c>
      <c r="C32" s="2">
        <v>4746.5</v>
      </c>
      <c r="D32" s="2">
        <v>6483.6</v>
      </c>
      <c r="E32" s="2">
        <v>5897</v>
      </c>
      <c r="F32" s="2">
        <v>1186.4000000000001</v>
      </c>
      <c r="G32" s="2">
        <v>90.95</v>
      </c>
      <c r="H32" s="2"/>
    </row>
    <row r="33" spans="1:8" x14ac:dyDescent="0.25">
      <c r="A33" s="2">
        <v>180.1</v>
      </c>
      <c r="B33" s="2">
        <v>37</v>
      </c>
      <c r="C33" s="2">
        <v>4723.3999999999996</v>
      </c>
      <c r="D33" s="2">
        <v>6663.7</v>
      </c>
      <c r="E33" s="2">
        <v>6056.8</v>
      </c>
      <c r="F33" s="2">
        <v>1224.5</v>
      </c>
      <c r="G33" s="2">
        <v>90.89</v>
      </c>
      <c r="H33" s="2"/>
    </row>
    <row r="34" spans="1:8" x14ac:dyDescent="0.25">
      <c r="A34" s="2">
        <v>180.1</v>
      </c>
      <c r="B34" s="2">
        <v>38</v>
      </c>
      <c r="C34" s="2">
        <v>4700.7</v>
      </c>
      <c r="D34" s="2">
        <v>6843.8</v>
      </c>
      <c r="E34" s="2">
        <v>6216.2</v>
      </c>
      <c r="F34" s="2">
        <v>1262.8</v>
      </c>
      <c r="G34" s="2">
        <v>90.83</v>
      </c>
      <c r="H34" s="2"/>
    </row>
    <row r="35" spans="1:8" x14ac:dyDescent="0.25">
      <c r="A35" s="2">
        <v>180.1</v>
      </c>
      <c r="B35" s="2">
        <v>39</v>
      </c>
      <c r="C35" s="2">
        <v>4678.3</v>
      </c>
      <c r="D35" s="2">
        <v>7023.9</v>
      </c>
      <c r="E35" s="2">
        <v>6374.2</v>
      </c>
      <c r="F35" s="2">
        <v>1301.0999999999999</v>
      </c>
      <c r="G35" s="2">
        <v>90.75</v>
      </c>
      <c r="H35" s="2"/>
    </row>
    <row r="36" spans="1:8" x14ac:dyDescent="0.25">
      <c r="A36" s="2">
        <v>180.1</v>
      </c>
      <c r="B36" s="2">
        <v>40</v>
      </c>
      <c r="C36" s="2">
        <v>4656.3999999999996</v>
      </c>
      <c r="D36" s="2">
        <v>7204</v>
      </c>
      <c r="E36" s="2">
        <v>6532.1</v>
      </c>
      <c r="F36" s="2">
        <v>1339.6</v>
      </c>
      <c r="G36" s="2">
        <v>90.67</v>
      </c>
      <c r="H36" s="2"/>
    </row>
    <row r="37" spans="1:8" x14ac:dyDescent="0.25">
      <c r="A37" s="2">
        <v>180.1</v>
      </c>
      <c r="B37" s="2">
        <v>41</v>
      </c>
      <c r="C37" s="2">
        <v>4634.8</v>
      </c>
      <c r="D37" s="2">
        <v>7384.1</v>
      </c>
      <c r="E37" s="2">
        <v>6689.2</v>
      </c>
      <c r="F37" s="2">
        <v>1378.2</v>
      </c>
      <c r="G37" s="2">
        <v>90.59</v>
      </c>
      <c r="H37" s="2"/>
    </row>
    <row r="38" spans="1:8" x14ac:dyDescent="0.25">
      <c r="A38" s="2">
        <v>180.1</v>
      </c>
      <c r="B38" s="2">
        <v>42</v>
      </c>
      <c r="C38" s="2">
        <v>4613.6000000000004</v>
      </c>
      <c r="D38" s="2">
        <v>7564.2</v>
      </c>
      <c r="E38" s="2">
        <v>6845.1</v>
      </c>
      <c r="F38" s="2">
        <v>1416.8</v>
      </c>
      <c r="G38" s="2">
        <v>90.49</v>
      </c>
      <c r="H38" s="2"/>
    </row>
    <row r="39" spans="1:8" x14ac:dyDescent="0.25">
      <c r="A39" s="2">
        <v>180.1</v>
      </c>
      <c r="B39" s="2">
        <v>43</v>
      </c>
      <c r="C39" s="2">
        <v>4592.8</v>
      </c>
      <c r="D39" s="2">
        <v>7744.3</v>
      </c>
      <c r="E39" s="2">
        <v>7000.8</v>
      </c>
      <c r="F39" s="2">
        <v>1455.6</v>
      </c>
      <c r="G39" s="2">
        <v>90.4</v>
      </c>
      <c r="H39" s="2"/>
    </row>
    <row r="40" spans="1:8" x14ac:dyDescent="0.25">
      <c r="A40" s="2">
        <v>180.1</v>
      </c>
      <c r="B40" s="2">
        <v>44</v>
      </c>
      <c r="C40" s="2">
        <v>4572.3</v>
      </c>
      <c r="D40" s="2">
        <v>7924.4</v>
      </c>
      <c r="E40" s="2">
        <v>7155.3</v>
      </c>
      <c r="F40" s="2">
        <v>1494.4</v>
      </c>
      <c r="G40" s="2">
        <v>90.3</v>
      </c>
      <c r="H40" s="2"/>
    </row>
    <row r="41" spans="1:8" x14ac:dyDescent="0.25">
      <c r="A41" s="2">
        <v>180.1</v>
      </c>
      <c r="B41" s="2">
        <v>45</v>
      </c>
      <c r="C41" s="2">
        <v>4552.1000000000004</v>
      </c>
      <c r="D41" s="2">
        <v>8104.5</v>
      </c>
      <c r="E41" s="2">
        <v>7309.6</v>
      </c>
      <c r="F41" s="2">
        <v>1533.4</v>
      </c>
      <c r="G41" s="2">
        <v>90.19</v>
      </c>
      <c r="H41" s="2"/>
    </row>
    <row r="42" spans="1:8" x14ac:dyDescent="0.25">
      <c r="A42" s="2">
        <v>180.1</v>
      </c>
      <c r="B42" s="2">
        <v>46</v>
      </c>
      <c r="C42" s="2">
        <v>4532.3999999999996</v>
      </c>
      <c r="D42" s="2">
        <v>8284.6</v>
      </c>
      <c r="E42" s="2">
        <v>7463.1</v>
      </c>
      <c r="F42" s="2">
        <v>1572.4</v>
      </c>
      <c r="G42" s="2">
        <v>90.08</v>
      </c>
      <c r="H42" s="2"/>
    </row>
    <row r="43" spans="1:8" x14ac:dyDescent="0.25">
      <c r="A43" s="2">
        <v>180</v>
      </c>
      <c r="B43" s="2">
        <v>47</v>
      </c>
      <c r="C43" s="2">
        <v>4512.8999999999996</v>
      </c>
      <c r="D43" s="2">
        <v>8460</v>
      </c>
      <c r="E43" s="2">
        <v>7615.8</v>
      </c>
      <c r="F43" s="2">
        <v>1611.5</v>
      </c>
      <c r="G43" s="2">
        <v>90.02</v>
      </c>
      <c r="H43" s="2"/>
    </row>
    <row r="44" spans="1:8" x14ac:dyDescent="0.25">
      <c r="A44" s="2">
        <v>180</v>
      </c>
      <c r="B44" s="2">
        <v>48</v>
      </c>
      <c r="C44" s="2">
        <v>4493.8</v>
      </c>
      <c r="D44" s="2">
        <v>8640</v>
      </c>
      <c r="E44" s="2">
        <v>7767.6</v>
      </c>
      <c r="F44" s="2">
        <v>1650.6</v>
      </c>
      <c r="G44" s="2">
        <v>89.9</v>
      </c>
      <c r="H44" s="2"/>
    </row>
    <row r="45" spans="1:8" x14ac:dyDescent="0.25">
      <c r="A45" s="2">
        <v>180</v>
      </c>
      <c r="B45" s="2">
        <v>49</v>
      </c>
      <c r="C45" s="2">
        <v>4475</v>
      </c>
      <c r="D45" s="2">
        <v>8820</v>
      </c>
      <c r="E45" s="2">
        <v>7919.2</v>
      </c>
      <c r="F45" s="2">
        <v>1689.9</v>
      </c>
      <c r="G45" s="2">
        <v>89.79</v>
      </c>
      <c r="H45" s="2"/>
    </row>
    <row r="46" spans="1:8" x14ac:dyDescent="0.25">
      <c r="A46" s="2">
        <v>180</v>
      </c>
      <c r="B46" s="2">
        <v>50</v>
      </c>
      <c r="C46" s="2">
        <v>4456.6000000000004</v>
      </c>
      <c r="D46" s="2">
        <v>9000</v>
      </c>
      <c r="E46" s="2">
        <v>8069.6</v>
      </c>
      <c r="F46" s="2">
        <v>1729.1</v>
      </c>
      <c r="G46" s="2">
        <v>89.66</v>
      </c>
      <c r="H46" s="2"/>
    </row>
    <row r="47" spans="1:8" x14ac:dyDescent="0.25">
      <c r="A47" s="2">
        <v>180</v>
      </c>
      <c r="B47" s="2">
        <v>51</v>
      </c>
      <c r="C47" s="2">
        <v>4438.3999999999996</v>
      </c>
      <c r="D47" s="2">
        <v>9180</v>
      </c>
      <c r="E47" s="2">
        <v>8219.2999999999993</v>
      </c>
      <c r="F47" s="2">
        <v>1768.4</v>
      </c>
      <c r="G47" s="2">
        <v>89.54</v>
      </c>
      <c r="H47" s="2"/>
    </row>
    <row r="48" spans="1:8" x14ac:dyDescent="0.25">
      <c r="A48" s="2">
        <v>180</v>
      </c>
      <c r="B48" s="2">
        <v>52</v>
      </c>
      <c r="C48" s="2">
        <v>4420.6000000000004</v>
      </c>
      <c r="D48" s="2">
        <v>9360</v>
      </c>
      <c r="E48" s="2">
        <v>8368.7000000000007</v>
      </c>
      <c r="F48" s="2">
        <v>1807.8</v>
      </c>
      <c r="G48" s="2">
        <v>89.41</v>
      </c>
      <c r="H48" s="2"/>
    </row>
    <row r="49" spans="1:8" x14ac:dyDescent="0.25">
      <c r="A49" s="2">
        <v>180</v>
      </c>
      <c r="B49" s="2">
        <v>53</v>
      </c>
      <c r="C49" s="2">
        <v>4403.1000000000004</v>
      </c>
      <c r="D49" s="2">
        <v>9540</v>
      </c>
      <c r="E49" s="2">
        <v>8517.2999999999993</v>
      </c>
      <c r="F49" s="2">
        <v>1847.2</v>
      </c>
      <c r="G49" s="2">
        <v>89.28</v>
      </c>
      <c r="H49" s="2"/>
    </row>
    <row r="50" spans="1:8" x14ac:dyDescent="0.25">
      <c r="A50" s="2">
        <v>180</v>
      </c>
      <c r="B50" s="2">
        <v>54</v>
      </c>
      <c r="C50" s="2">
        <v>4385.8999999999996</v>
      </c>
      <c r="D50" s="2">
        <v>9720</v>
      </c>
      <c r="E50" s="2">
        <v>8665</v>
      </c>
      <c r="F50" s="2">
        <v>1886.6</v>
      </c>
      <c r="G50" s="2">
        <v>89.15</v>
      </c>
      <c r="H50" s="2"/>
    </row>
    <row r="51" spans="1:8" x14ac:dyDescent="0.25">
      <c r="A51" s="2">
        <v>180</v>
      </c>
      <c r="B51" s="2">
        <v>55</v>
      </c>
      <c r="C51" s="2">
        <v>4369</v>
      </c>
      <c r="D51" s="2">
        <v>9900</v>
      </c>
      <c r="E51" s="2">
        <v>8811.7999999999993</v>
      </c>
      <c r="F51" s="2">
        <v>1926</v>
      </c>
      <c r="G51" s="2">
        <v>89.01</v>
      </c>
      <c r="H51" s="2"/>
    </row>
    <row r="52" spans="1:8" x14ac:dyDescent="0.25">
      <c r="A52" s="2">
        <v>180</v>
      </c>
      <c r="B52" s="2">
        <v>56</v>
      </c>
      <c r="C52" s="2">
        <v>4352.3</v>
      </c>
      <c r="D52" s="2">
        <v>10080</v>
      </c>
      <c r="E52" s="2">
        <v>8958.2000000000007</v>
      </c>
      <c r="F52" s="2">
        <v>1965.5</v>
      </c>
      <c r="G52" s="2">
        <v>88.87</v>
      </c>
      <c r="H52" s="2"/>
    </row>
    <row r="53" spans="1:8" x14ac:dyDescent="0.25">
      <c r="A53" s="2">
        <v>180</v>
      </c>
      <c r="B53" s="2">
        <v>57</v>
      </c>
      <c r="C53" s="2">
        <v>4336</v>
      </c>
      <c r="D53" s="2">
        <v>10260</v>
      </c>
      <c r="E53" s="2">
        <v>9104</v>
      </c>
      <c r="F53" s="2">
        <v>2005</v>
      </c>
      <c r="G53" s="2">
        <v>88.73</v>
      </c>
      <c r="H53" s="2"/>
    </row>
    <row r="54" spans="1:8" x14ac:dyDescent="0.25">
      <c r="A54" s="2">
        <v>180</v>
      </c>
      <c r="B54" s="2">
        <v>58</v>
      </c>
      <c r="C54" s="2">
        <v>4319.8999999999996</v>
      </c>
      <c r="D54" s="2">
        <v>10440</v>
      </c>
      <c r="E54" s="2">
        <v>9248.9</v>
      </c>
      <c r="F54" s="2">
        <v>2044.5</v>
      </c>
      <c r="G54" s="2">
        <v>88.59</v>
      </c>
      <c r="H54" s="2"/>
    </row>
    <row r="55" spans="1:8" x14ac:dyDescent="0.25">
      <c r="A55" s="2">
        <v>180</v>
      </c>
      <c r="B55" s="2">
        <v>59</v>
      </c>
      <c r="C55" s="2">
        <v>4304.2</v>
      </c>
      <c r="D55" s="2">
        <v>10620</v>
      </c>
      <c r="E55" s="2">
        <v>9392.9</v>
      </c>
      <c r="F55" s="2">
        <v>2083.9</v>
      </c>
      <c r="G55" s="2">
        <v>88.45</v>
      </c>
      <c r="H55" s="2"/>
    </row>
    <row r="56" spans="1:8" x14ac:dyDescent="0.25">
      <c r="A56" s="2">
        <v>180</v>
      </c>
      <c r="B56" s="2">
        <v>60</v>
      </c>
      <c r="C56" s="2">
        <v>4288.6000000000004</v>
      </c>
      <c r="D56" s="2">
        <v>10800</v>
      </c>
      <c r="E56" s="2">
        <v>9536.2000000000007</v>
      </c>
      <c r="F56" s="2">
        <v>2123.4</v>
      </c>
      <c r="G56" s="2">
        <v>88.3</v>
      </c>
      <c r="H56" s="2"/>
    </row>
    <row r="57" spans="1:8" x14ac:dyDescent="0.25">
      <c r="A57" s="2">
        <v>180</v>
      </c>
      <c r="B57" s="2">
        <v>61</v>
      </c>
      <c r="C57" s="2">
        <v>4273.3999999999996</v>
      </c>
      <c r="D57" s="2">
        <v>10980</v>
      </c>
      <c r="E57" s="2">
        <v>9679.2000000000007</v>
      </c>
      <c r="F57" s="2">
        <v>2162.9</v>
      </c>
      <c r="G57" s="2">
        <v>88.15</v>
      </c>
      <c r="H57" s="2"/>
    </row>
    <row r="58" spans="1:8" x14ac:dyDescent="0.25">
      <c r="A58" s="2">
        <v>180</v>
      </c>
      <c r="B58" s="2">
        <v>62</v>
      </c>
      <c r="C58" s="2">
        <v>4258.3999999999996</v>
      </c>
      <c r="D58" s="2">
        <v>11160</v>
      </c>
      <c r="E58" s="2">
        <v>9820.9</v>
      </c>
      <c r="F58" s="2">
        <v>2202.3000000000002</v>
      </c>
      <c r="G58" s="2">
        <v>88</v>
      </c>
      <c r="H58" s="2"/>
    </row>
    <row r="59" spans="1:8" x14ac:dyDescent="0.25">
      <c r="A59" s="2">
        <v>180</v>
      </c>
      <c r="B59" s="2">
        <v>63</v>
      </c>
      <c r="C59" s="2">
        <v>4243.6000000000004</v>
      </c>
      <c r="D59" s="2">
        <v>11340</v>
      </c>
      <c r="E59" s="2">
        <v>9961.9</v>
      </c>
      <c r="F59" s="2">
        <v>2241.6999999999998</v>
      </c>
      <c r="G59" s="2">
        <v>87.85</v>
      </c>
      <c r="H59" s="2"/>
    </row>
    <row r="60" spans="1:8" x14ac:dyDescent="0.25">
      <c r="A60" s="2">
        <v>180</v>
      </c>
      <c r="B60" s="2">
        <v>64</v>
      </c>
      <c r="C60" s="2">
        <v>4229.1000000000004</v>
      </c>
      <c r="D60" s="2">
        <v>11520</v>
      </c>
      <c r="E60" s="2">
        <v>10102.299999999999</v>
      </c>
      <c r="F60" s="2">
        <v>2281.1</v>
      </c>
      <c r="G60" s="2">
        <v>87.69</v>
      </c>
      <c r="H60" s="2"/>
    </row>
    <row r="61" spans="1:8" x14ac:dyDescent="0.25">
      <c r="A61" s="2">
        <v>180</v>
      </c>
      <c r="B61" s="2">
        <v>65</v>
      </c>
      <c r="C61" s="2">
        <v>4214.8999999999996</v>
      </c>
      <c r="D61" s="2">
        <v>11700</v>
      </c>
      <c r="E61" s="2">
        <v>10241.9</v>
      </c>
      <c r="F61" s="2">
        <v>2320.4</v>
      </c>
      <c r="G61" s="2">
        <v>87.54</v>
      </c>
      <c r="H61" s="2"/>
    </row>
    <row r="62" spans="1:8" x14ac:dyDescent="0.25">
      <c r="A62" s="2">
        <v>179.9</v>
      </c>
      <c r="B62" s="2">
        <v>66</v>
      </c>
      <c r="C62" s="2">
        <v>4200.8999999999996</v>
      </c>
      <c r="D62" s="2">
        <v>11873.4</v>
      </c>
      <c r="E62" s="2">
        <v>10380.700000000001</v>
      </c>
      <c r="F62" s="2">
        <v>2359.6999999999998</v>
      </c>
      <c r="G62" s="2">
        <v>87.43</v>
      </c>
      <c r="H62" s="2"/>
    </row>
    <row r="63" spans="1:8" x14ac:dyDescent="0.25">
      <c r="A63" s="2">
        <v>179.9</v>
      </c>
      <c r="B63" s="2">
        <v>67</v>
      </c>
      <c r="C63" s="2">
        <v>4187.1000000000004</v>
      </c>
      <c r="D63" s="2">
        <v>12053.3</v>
      </c>
      <c r="E63" s="2">
        <v>10518.9</v>
      </c>
      <c r="F63" s="2">
        <v>2399</v>
      </c>
      <c r="G63" s="2">
        <v>87.27</v>
      </c>
      <c r="H63" s="2"/>
    </row>
    <row r="64" spans="1:8" x14ac:dyDescent="0.25">
      <c r="A64" s="2">
        <v>179.9</v>
      </c>
      <c r="B64" s="2">
        <v>68</v>
      </c>
      <c r="C64" s="2">
        <v>4173.5</v>
      </c>
      <c r="D64" s="2">
        <v>12233.2</v>
      </c>
      <c r="E64" s="2">
        <v>10656.1</v>
      </c>
      <c r="F64" s="2">
        <v>2438.1999999999998</v>
      </c>
      <c r="G64" s="2">
        <v>87.11</v>
      </c>
      <c r="H64" s="2"/>
    </row>
    <row r="65" spans="1:8" x14ac:dyDescent="0.25">
      <c r="A65" s="2">
        <v>179.9</v>
      </c>
      <c r="B65" s="2">
        <v>69</v>
      </c>
      <c r="C65" s="2">
        <v>4160.1000000000004</v>
      </c>
      <c r="D65" s="2">
        <v>12413.1</v>
      </c>
      <c r="E65" s="2">
        <v>10792.2</v>
      </c>
      <c r="F65" s="2">
        <v>2477.3000000000002</v>
      </c>
      <c r="G65" s="2">
        <v>86.94</v>
      </c>
      <c r="H65" s="2"/>
    </row>
    <row r="66" spans="1:8" x14ac:dyDescent="0.25">
      <c r="A66" s="2">
        <v>179.9</v>
      </c>
      <c r="B66" s="2">
        <v>70</v>
      </c>
      <c r="C66" s="2">
        <v>4147</v>
      </c>
      <c r="D66" s="2">
        <v>12593</v>
      </c>
      <c r="E66" s="2">
        <v>10928</v>
      </c>
      <c r="F66" s="2">
        <v>2516.4</v>
      </c>
      <c r="G66" s="2">
        <v>86.78</v>
      </c>
      <c r="H66" s="2"/>
    </row>
    <row r="67" spans="1:8" x14ac:dyDescent="0.25">
      <c r="A67" s="2">
        <v>179.9</v>
      </c>
      <c r="B67" s="2">
        <v>72</v>
      </c>
      <c r="C67" s="2">
        <v>4121.3</v>
      </c>
      <c r="D67" s="2">
        <v>12952.8</v>
      </c>
      <c r="E67" s="2">
        <v>11196.5</v>
      </c>
      <c r="F67" s="2">
        <v>2594.3000000000002</v>
      </c>
      <c r="G67" s="2">
        <v>86.44</v>
      </c>
      <c r="H67" s="2"/>
    </row>
    <row r="68" spans="1:8" x14ac:dyDescent="0.25">
      <c r="A68" s="2">
        <v>179.9</v>
      </c>
      <c r="B68" s="2">
        <v>73</v>
      </c>
      <c r="C68" s="2">
        <v>4108.8</v>
      </c>
      <c r="D68" s="2">
        <v>13132.7</v>
      </c>
      <c r="E68" s="2">
        <v>11329.9</v>
      </c>
      <c r="F68" s="2">
        <v>2633.2</v>
      </c>
      <c r="G68" s="2">
        <v>86.27</v>
      </c>
      <c r="H68" s="2"/>
    </row>
    <row r="69" spans="1:8" x14ac:dyDescent="0.25">
      <c r="A69" s="2">
        <v>179.9</v>
      </c>
      <c r="B69" s="2">
        <v>74</v>
      </c>
      <c r="C69" s="2">
        <v>4096.5</v>
      </c>
      <c r="D69" s="2">
        <v>13312.6</v>
      </c>
      <c r="E69" s="2">
        <v>11462</v>
      </c>
      <c r="F69" s="2">
        <v>2671.9</v>
      </c>
      <c r="G69" s="2">
        <v>86.1</v>
      </c>
      <c r="H69" s="2"/>
    </row>
    <row r="70" spans="1:8" x14ac:dyDescent="0.25">
      <c r="A70" s="2">
        <v>179.9</v>
      </c>
      <c r="B70" s="2">
        <v>75</v>
      </c>
      <c r="C70" s="2">
        <v>4084.3</v>
      </c>
      <c r="D70" s="2">
        <v>13492.5</v>
      </c>
      <c r="E70" s="2">
        <v>11593.4</v>
      </c>
      <c r="F70" s="2">
        <v>2710.6</v>
      </c>
      <c r="G70" s="2">
        <v>85.92</v>
      </c>
      <c r="H70" s="2"/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C04B-F18D-4BD7-B4DA-0A4B8AB4F6BC}">
  <dimension ref="A1:I88"/>
  <sheetViews>
    <sheetView zoomScale="83" zoomScaleNormal="130" workbookViewId="0">
      <selection sqref="A1:I88"/>
    </sheetView>
  </sheetViews>
  <sheetFormatPr defaultRowHeight="15" x14ac:dyDescent="0.25"/>
  <cols>
    <col min="1" max="1" width="12.85546875" style="6" customWidth="1"/>
    <col min="2" max="2" width="12.5703125" style="6" customWidth="1"/>
    <col min="3" max="3" width="14.28515625" style="6" customWidth="1"/>
    <col min="4" max="4" width="17.140625" style="6" customWidth="1"/>
    <col min="5" max="5" width="18.7109375" style="6" customWidth="1"/>
    <col min="6" max="6" width="14.42578125" style="6" customWidth="1"/>
    <col min="7" max="7" width="15" style="6" customWidth="1"/>
    <col min="8" max="8" width="17.42578125" style="6" customWidth="1"/>
    <col min="9" max="9" width="14.140625" customWidth="1"/>
  </cols>
  <sheetData>
    <row r="1" spans="1:9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9" t="s">
        <v>32</v>
      </c>
      <c r="I1" s="19" t="s">
        <v>34</v>
      </c>
    </row>
    <row r="2" spans="1:9" x14ac:dyDescent="0.25">
      <c r="A2" s="13">
        <v>319.89999999999998</v>
      </c>
      <c r="B2" s="13">
        <v>5</v>
      </c>
      <c r="C2" s="13">
        <v>9990.6</v>
      </c>
      <c r="D2" s="13">
        <v>1599.5</v>
      </c>
      <c r="E2" s="13">
        <v>1011.7</v>
      </c>
      <c r="F2" s="13">
        <v>96.7</v>
      </c>
      <c r="G2" s="13">
        <v>63.25</v>
      </c>
      <c r="H2" s="14">
        <f>B2</f>
        <v>5</v>
      </c>
      <c r="I2">
        <f>3.6*0.228*C2*PI()/30/8</f>
        <v>107.34147283214332</v>
      </c>
    </row>
    <row r="3" spans="1:9" x14ac:dyDescent="0.25">
      <c r="A3" s="13">
        <v>319.89999999999998</v>
      </c>
      <c r="B3" s="13">
        <v>6</v>
      </c>
      <c r="C3" s="13">
        <v>9927.7000000000007</v>
      </c>
      <c r="D3" s="15">
        <v>1919.4</v>
      </c>
      <c r="E3" s="13">
        <v>1329.7</v>
      </c>
      <c r="F3" s="13">
        <v>127.9</v>
      </c>
      <c r="G3" s="13">
        <v>69.28</v>
      </c>
      <c r="H3" s="14">
        <f t="shared" ref="H3:H65" si="0">B3</f>
        <v>6</v>
      </c>
      <c r="I3">
        <f t="shared" ref="I3:I66" si="1">3.6*0.228*C3*PI()/30/8</f>
        <v>106.66565970368841</v>
      </c>
    </row>
    <row r="4" spans="1:9" x14ac:dyDescent="0.25">
      <c r="A4" s="13">
        <v>319.8</v>
      </c>
      <c r="B4" s="13">
        <v>7</v>
      </c>
      <c r="C4" s="13">
        <v>9866</v>
      </c>
      <c r="D4" s="13">
        <v>2238.6</v>
      </c>
      <c r="E4" s="13">
        <v>1647.9</v>
      </c>
      <c r="F4" s="13">
        <v>159.5</v>
      </c>
      <c r="G4" s="13">
        <v>73.61</v>
      </c>
      <c r="H4" s="14">
        <f t="shared" si="0"/>
        <v>7</v>
      </c>
      <c r="I4">
        <f t="shared" si="1"/>
        <v>106.00273967148379</v>
      </c>
    </row>
    <row r="5" spans="1:9" x14ac:dyDescent="0.25">
      <c r="A5" s="13">
        <v>319.8</v>
      </c>
      <c r="B5" s="13">
        <v>8</v>
      </c>
      <c r="C5" s="13">
        <v>9805.2999999999993</v>
      </c>
      <c r="D5" s="13">
        <v>2558.4</v>
      </c>
      <c r="E5" s="13">
        <v>1964.3</v>
      </c>
      <c r="F5" s="13">
        <v>191.3</v>
      </c>
      <c r="G5" s="13">
        <v>76.78</v>
      </c>
      <c r="H5" s="14">
        <f t="shared" si="0"/>
        <v>8</v>
      </c>
      <c r="I5">
        <f t="shared" si="1"/>
        <v>105.35056388615448</v>
      </c>
    </row>
    <row r="6" spans="1:9" x14ac:dyDescent="0.25">
      <c r="A6" s="13">
        <v>319.8</v>
      </c>
      <c r="B6" s="13">
        <v>9</v>
      </c>
      <c r="C6" s="13">
        <v>9745.6</v>
      </c>
      <c r="D6" s="13">
        <v>2878.2</v>
      </c>
      <c r="E6" s="13">
        <v>2280.9</v>
      </c>
      <c r="F6" s="13">
        <v>223.5</v>
      </c>
      <c r="G6" s="13">
        <v>79.25</v>
      </c>
      <c r="H6" s="14">
        <f t="shared" si="0"/>
        <v>9</v>
      </c>
      <c r="I6">
        <f t="shared" si="1"/>
        <v>104.70913234770045</v>
      </c>
    </row>
    <row r="7" spans="1:9" x14ac:dyDescent="0.25">
      <c r="A7" s="13">
        <v>319.8</v>
      </c>
      <c r="B7" s="13">
        <v>10</v>
      </c>
      <c r="C7" s="13">
        <v>9687</v>
      </c>
      <c r="D7" s="13">
        <v>3198</v>
      </c>
      <c r="E7" s="13">
        <v>2595.9</v>
      </c>
      <c r="F7" s="13">
        <v>255.9</v>
      </c>
      <c r="G7" s="13">
        <v>81.17</v>
      </c>
      <c r="H7" s="14">
        <f t="shared" si="0"/>
        <v>10</v>
      </c>
      <c r="I7">
        <f t="shared" si="1"/>
        <v>104.07951948080921</v>
      </c>
    </row>
    <row r="8" spans="1:9" x14ac:dyDescent="0.25">
      <c r="A8" s="13">
        <v>319.8</v>
      </c>
      <c r="B8" s="13">
        <v>11</v>
      </c>
      <c r="C8" s="13">
        <v>9629.2999999999993</v>
      </c>
      <c r="D8" s="13">
        <v>3517.8</v>
      </c>
      <c r="E8" s="13">
        <v>2911.2</v>
      </c>
      <c r="F8" s="13">
        <v>288.7</v>
      </c>
      <c r="G8" s="13">
        <v>82.76</v>
      </c>
      <c r="H8" s="14">
        <f t="shared" si="0"/>
        <v>11</v>
      </c>
      <c r="I8">
        <f t="shared" si="1"/>
        <v>103.45957643610571</v>
      </c>
    </row>
    <row r="9" spans="1:9" x14ac:dyDescent="0.25">
      <c r="A9" s="13">
        <v>319.8</v>
      </c>
      <c r="B9" s="13">
        <v>12</v>
      </c>
      <c r="C9" s="13">
        <v>9572.7000000000007</v>
      </c>
      <c r="D9" s="13">
        <v>3837.6</v>
      </c>
      <c r="E9" s="13">
        <v>3224.9</v>
      </c>
      <c r="F9" s="13">
        <v>321.7</v>
      </c>
      <c r="G9" s="13">
        <v>84.03</v>
      </c>
      <c r="H9" s="14">
        <f t="shared" si="0"/>
        <v>12</v>
      </c>
      <c r="I9">
        <f t="shared" si="1"/>
        <v>102.85145206296505</v>
      </c>
    </row>
    <row r="10" spans="1:9" x14ac:dyDescent="0.25">
      <c r="A10" s="13">
        <v>319.8</v>
      </c>
      <c r="B10" s="13">
        <v>13</v>
      </c>
      <c r="C10" s="13">
        <v>9517</v>
      </c>
      <c r="D10" s="13">
        <v>4157.3999999999996</v>
      </c>
      <c r="E10" s="13">
        <v>3538</v>
      </c>
      <c r="F10" s="13">
        <v>355</v>
      </c>
      <c r="G10" s="13">
        <v>85.1</v>
      </c>
      <c r="H10" s="14">
        <f t="shared" si="0"/>
        <v>13</v>
      </c>
      <c r="I10">
        <f t="shared" si="1"/>
        <v>102.2529975120121</v>
      </c>
    </row>
    <row r="11" spans="1:9" x14ac:dyDescent="0.25">
      <c r="A11" s="13">
        <v>319.8</v>
      </c>
      <c r="B11" s="13">
        <v>14</v>
      </c>
      <c r="C11" s="13">
        <v>9462.4</v>
      </c>
      <c r="D11" s="13">
        <v>4477.2</v>
      </c>
      <c r="E11" s="13">
        <v>3850.6</v>
      </c>
      <c r="F11" s="13">
        <v>388.6</v>
      </c>
      <c r="G11" s="13">
        <v>86.01</v>
      </c>
      <c r="H11" s="14">
        <f t="shared" si="0"/>
        <v>14</v>
      </c>
      <c r="I11">
        <f t="shared" si="1"/>
        <v>101.66636163262197</v>
      </c>
    </row>
    <row r="12" spans="1:9" x14ac:dyDescent="0.25">
      <c r="A12" s="13">
        <v>319.8</v>
      </c>
      <c r="B12" s="13">
        <v>15</v>
      </c>
      <c r="C12" s="13">
        <v>9408.6</v>
      </c>
      <c r="D12" s="13">
        <v>4797</v>
      </c>
      <c r="E12" s="13">
        <v>4162.8</v>
      </c>
      <c r="F12" s="13">
        <v>422.5</v>
      </c>
      <c r="G12" s="13">
        <v>86.78</v>
      </c>
      <c r="H12" s="14">
        <f t="shared" si="0"/>
        <v>15</v>
      </c>
      <c r="I12">
        <f t="shared" si="1"/>
        <v>101.08832115073207</v>
      </c>
    </row>
    <row r="13" spans="1:9" x14ac:dyDescent="0.25">
      <c r="A13" s="13">
        <v>319.8</v>
      </c>
      <c r="B13" s="13">
        <v>16</v>
      </c>
      <c r="C13" s="13">
        <v>9355.7999999999993</v>
      </c>
      <c r="D13" s="13">
        <v>5116.8</v>
      </c>
      <c r="E13" s="13">
        <v>4474.5</v>
      </c>
      <c r="F13" s="13">
        <v>456.7</v>
      </c>
      <c r="G13" s="13">
        <v>87.45</v>
      </c>
      <c r="H13" s="14">
        <f t="shared" si="0"/>
        <v>16</v>
      </c>
      <c r="I13">
        <f t="shared" si="1"/>
        <v>100.52102491571742</v>
      </c>
    </row>
    <row r="14" spans="1:9" x14ac:dyDescent="0.25">
      <c r="A14" s="13">
        <v>319.8</v>
      </c>
      <c r="B14" s="13">
        <v>17</v>
      </c>
      <c r="C14" s="13">
        <v>9304</v>
      </c>
      <c r="D14" s="13">
        <v>5436.6</v>
      </c>
      <c r="E14" s="13">
        <v>4784.8</v>
      </c>
      <c r="F14" s="13">
        <v>491.1</v>
      </c>
      <c r="G14" s="13">
        <v>88.01</v>
      </c>
      <c r="H14" s="14">
        <f t="shared" si="0"/>
        <v>17</v>
      </c>
      <c r="I14">
        <f t="shared" si="1"/>
        <v>99.964472927578072</v>
      </c>
    </row>
    <row r="15" spans="1:9" x14ac:dyDescent="0.25">
      <c r="A15" s="13">
        <v>319.8</v>
      </c>
      <c r="B15" s="13">
        <v>18</v>
      </c>
      <c r="C15" s="13">
        <v>9253</v>
      </c>
      <c r="D15" s="13">
        <v>5756.4</v>
      </c>
      <c r="E15" s="13">
        <v>5093.8999999999996</v>
      </c>
      <c r="F15" s="13">
        <v>525.70000000000005</v>
      </c>
      <c r="G15" s="13">
        <v>88.49</v>
      </c>
      <c r="H15" s="14">
        <f t="shared" si="0"/>
        <v>18</v>
      </c>
      <c r="I15">
        <f t="shared" si="1"/>
        <v>99.41651633693894</v>
      </c>
    </row>
    <row r="16" spans="1:9" x14ac:dyDescent="0.25">
      <c r="A16" s="13">
        <v>319.8</v>
      </c>
      <c r="B16" s="13">
        <v>19</v>
      </c>
      <c r="C16" s="13">
        <v>9203</v>
      </c>
      <c r="D16" s="13">
        <v>6076.2</v>
      </c>
      <c r="E16" s="13">
        <v>5402.7</v>
      </c>
      <c r="F16" s="13">
        <v>560.6</v>
      </c>
      <c r="G16" s="13">
        <v>88.92</v>
      </c>
      <c r="H16" s="14">
        <f t="shared" si="0"/>
        <v>19</v>
      </c>
      <c r="I16">
        <f t="shared" si="1"/>
        <v>98.8793039931751</v>
      </c>
    </row>
    <row r="17" spans="1:9" x14ac:dyDescent="0.25">
      <c r="A17" s="13">
        <v>319.8</v>
      </c>
      <c r="B17" s="13">
        <v>20</v>
      </c>
      <c r="C17" s="13">
        <v>9153.7999999999993</v>
      </c>
      <c r="D17" s="13">
        <v>6396</v>
      </c>
      <c r="E17" s="13">
        <v>5710.3</v>
      </c>
      <c r="F17" s="13">
        <v>595.70000000000005</v>
      </c>
      <c r="G17" s="13">
        <v>89.28</v>
      </c>
      <c r="H17" s="14">
        <f t="shared" si="0"/>
        <v>20</v>
      </c>
      <c r="I17">
        <f t="shared" si="1"/>
        <v>98.350687046911446</v>
      </c>
    </row>
    <row r="18" spans="1:9" x14ac:dyDescent="0.25">
      <c r="A18" s="13">
        <v>319.8</v>
      </c>
      <c r="B18" s="13">
        <v>21</v>
      </c>
      <c r="C18" s="13">
        <v>9105.5</v>
      </c>
      <c r="D18" s="13">
        <v>6715.8</v>
      </c>
      <c r="E18" s="13">
        <v>6017.7</v>
      </c>
      <c r="F18" s="13">
        <v>631.1</v>
      </c>
      <c r="G18" s="13">
        <v>89.61</v>
      </c>
      <c r="H18" s="14">
        <f t="shared" si="0"/>
        <v>21</v>
      </c>
      <c r="I18">
        <f t="shared" si="1"/>
        <v>97.831739922835581</v>
      </c>
    </row>
    <row r="19" spans="1:9" x14ac:dyDescent="0.25">
      <c r="A19" s="13">
        <v>319.7</v>
      </c>
      <c r="B19" s="13">
        <v>22</v>
      </c>
      <c r="C19" s="13">
        <v>9058.1</v>
      </c>
      <c r="D19" s="13">
        <v>7033.4</v>
      </c>
      <c r="E19" s="13">
        <v>6323.1</v>
      </c>
      <c r="F19" s="13">
        <v>666.6</v>
      </c>
      <c r="G19" s="13">
        <v>89.9</v>
      </c>
      <c r="H19" s="14">
        <f t="shared" si="0"/>
        <v>22</v>
      </c>
      <c r="I19">
        <f t="shared" si="1"/>
        <v>97.322462620947448</v>
      </c>
    </row>
    <row r="20" spans="1:9" x14ac:dyDescent="0.25">
      <c r="A20" s="13">
        <v>319.7</v>
      </c>
      <c r="B20" s="13">
        <v>23</v>
      </c>
      <c r="C20" s="13">
        <v>9011.6</v>
      </c>
      <c r="D20" s="13">
        <v>7353.1</v>
      </c>
      <c r="E20" s="13">
        <v>6628.5</v>
      </c>
      <c r="F20" s="13">
        <v>702.4</v>
      </c>
      <c r="G20" s="13">
        <v>90.15</v>
      </c>
      <c r="H20" s="14">
        <f t="shared" si="0"/>
        <v>23</v>
      </c>
      <c r="I20">
        <f t="shared" si="1"/>
        <v>96.822855141247061</v>
      </c>
    </row>
    <row r="21" spans="1:9" x14ac:dyDescent="0.25">
      <c r="A21" s="13">
        <v>319.7</v>
      </c>
      <c r="B21" s="13">
        <v>24</v>
      </c>
      <c r="C21" s="13">
        <v>8965.7999999999993</v>
      </c>
      <c r="D21" s="13">
        <v>7672.8</v>
      </c>
      <c r="E21" s="13">
        <v>6933.7</v>
      </c>
      <c r="F21" s="13">
        <v>738.5</v>
      </c>
      <c r="G21" s="13">
        <v>90.37</v>
      </c>
      <c r="H21" s="14">
        <f t="shared" si="0"/>
        <v>24</v>
      </c>
      <c r="I21">
        <f t="shared" si="1"/>
        <v>96.330768634359359</v>
      </c>
    </row>
    <row r="22" spans="1:9" x14ac:dyDescent="0.25">
      <c r="A22" s="13">
        <v>319.7</v>
      </c>
      <c r="B22" s="13">
        <v>25</v>
      </c>
      <c r="C22" s="13">
        <v>8920.9</v>
      </c>
      <c r="D22" s="13">
        <v>7992.5</v>
      </c>
      <c r="E22" s="13">
        <v>7237.2</v>
      </c>
      <c r="F22" s="13">
        <v>774.7</v>
      </c>
      <c r="G22" s="13">
        <v>90.55</v>
      </c>
      <c r="H22" s="14">
        <f t="shared" si="0"/>
        <v>25</v>
      </c>
      <c r="I22">
        <f t="shared" si="1"/>
        <v>95.848351949659417</v>
      </c>
    </row>
    <row r="23" spans="1:9" x14ac:dyDescent="0.25">
      <c r="A23" s="13">
        <v>319.7</v>
      </c>
      <c r="B23" s="13">
        <v>26</v>
      </c>
      <c r="C23" s="13">
        <v>8876.9</v>
      </c>
      <c r="D23" s="13">
        <v>8312.2000000000007</v>
      </c>
      <c r="E23" s="13">
        <v>7539.9</v>
      </c>
      <c r="F23" s="13">
        <v>811.1</v>
      </c>
      <c r="G23" s="13">
        <v>90.71</v>
      </c>
      <c r="H23" s="14">
        <f t="shared" si="0"/>
        <v>26</v>
      </c>
      <c r="I23">
        <f t="shared" si="1"/>
        <v>95.375605087147221</v>
      </c>
    </row>
    <row r="24" spans="1:9" x14ac:dyDescent="0.25">
      <c r="A24" s="13">
        <v>319.7</v>
      </c>
      <c r="B24" s="13">
        <v>27</v>
      </c>
      <c r="C24" s="13">
        <v>8833.6</v>
      </c>
      <c r="D24" s="13">
        <v>8631.9</v>
      </c>
      <c r="E24" s="13">
        <v>7841.7</v>
      </c>
      <c r="F24" s="13">
        <v>847.7</v>
      </c>
      <c r="G24" s="13">
        <v>90.85</v>
      </c>
      <c r="H24" s="14">
        <f t="shared" si="0"/>
        <v>27</v>
      </c>
      <c r="I24">
        <f t="shared" si="1"/>
        <v>94.910379197447739</v>
      </c>
    </row>
    <row r="25" spans="1:9" x14ac:dyDescent="0.25">
      <c r="A25" s="13">
        <v>319.7</v>
      </c>
      <c r="B25" s="13">
        <v>28</v>
      </c>
      <c r="C25" s="13">
        <v>8791.1</v>
      </c>
      <c r="D25" s="13">
        <v>8951.6</v>
      </c>
      <c r="E25" s="13">
        <v>8142.7</v>
      </c>
      <c r="F25" s="13">
        <v>884.5</v>
      </c>
      <c r="G25" s="13">
        <v>90.96</v>
      </c>
      <c r="H25" s="14">
        <f t="shared" si="0"/>
        <v>28</v>
      </c>
      <c r="I25">
        <f t="shared" si="1"/>
        <v>94.453748705248458</v>
      </c>
    </row>
    <row r="26" spans="1:9" x14ac:dyDescent="0.25">
      <c r="A26" s="13">
        <v>319.7</v>
      </c>
      <c r="B26" s="13">
        <v>29</v>
      </c>
      <c r="C26" s="13">
        <v>8749.2999999999993</v>
      </c>
      <c r="D26" s="13">
        <v>9271.2999999999993</v>
      </c>
      <c r="E26" s="13">
        <v>8442.1</v>
      </c>
      <c r="F26" s="13">
        <v>921.4</v>
      </c>
      <c r="G26" s="13">
        <v>91.06</v>
      </c>
      <c r="H26" s="14">
        <f t="shared" si="0"/>
        <v>29</v>
      </c>
      <c r="I26">
        <f t="shared" si="1"/>
        <v>94.004639185861862</v>
      </c>
    </row>
    <row r="27" spans="1:9" x14ac:dyDescent="0.25">
      <c r="A27" s="13">
        <v>319.7</v>
      </c>
      <c r="B27" s="13">
        <v>30</v>
      </c>
      <c r="C27" s="13">
        <v>8708.4</v>
      </c>
      <c r="D27" s="13">
        <v>9591</v>
      </c>
      <c r="E27" s="13">
        <v>8741</v>
      </c>
      <c r="F27" s="13">
        <v>958.5</v>
      </c>
      <c r="G27" s="13">
        <v>91.14</v>
      </c>
      <c r="H27" s="14">
        <f t="shared" si="0"/>
        <v>30</v>
      </c>
      <c r="I27">
        <f t="shared" si="1"/>
        <v>93.565199488663026</v>
      </c>
    </row>
    <row r="28" spans="1:9" x14ac:dyDescent="0.25">
      <c r="A28" s="13">
        <v>319.7</v>
      </c>
      <c r="B28" s="13">
        <v>32</v>
      </c>
      <c r="C28" s="13">
        <v>8628.7000000000007</v>
      </c>
      <c r="D28" s="13">
        <v>10230.4</v>
      </c>
      <c r="E28" s="13">
        <v>9336.9</v>
      </c>
      <c r="F28" s="13">
        <v>1033.3</v>
      </c>
      <c r="G28" s="13">
        <v>91.27</v>
      </c>
      <c r="H28" s="14">
        <f t="shared" si="0"/>
        <v>32</v>
      </c>
      <c r="I28">
        <f t="shared" si="1"/>
        <v>92.708883012703453</v>
      </c>
    </row>
    <row r="29" spans="1:9" x14ac:dyDescent="0.25">
      <c r="A29" s="13">
        <v>319.7</v>
      </c>
      <c r="B29" s="13">
        <v>33</v>
      </c>
      <c r="C29" s="13">
        <v>8589.9</v>
      </c>
      <c r="D29" s="13">
        <v>10550.1</v>
      </c>
      <c r="E29" s="13">
        <v>9633.1</v>
      </c>
      <c r="F29" s="13">
        <v>1070.9000000000001</v>
      </c>
      <c r="G29" s="13">
        <v>91.31</v>
      </c>
      <c r="H29" s="14">
        <f t="shared" si="0"/>
        <v>33</v>
      </c>
      <c r="I29">
        <f t="shared" si="1"/>
        <v>92.292006233942701</v>
      </c>
    </row>
    <row r="30" spans="1:9" x14ac:dyDescent="0.25">
      <c r="A30" s="13">
        <v>319.7</v>
      </c>
      <c r="B30" s="13">
        <v>34</v>
      </c>
      <c r="C30" s="13">
        <v>8551.7999999999993</v>
      </c>
      <c r="D30" s="13">
        <v>10869.8</v>
      </c>
      <c r="E30" s="13">
        <v>9928</v>
      </c>
      <c r="F30" s="13">
        <v>1108.5999999999999</v>
      </c>
      <c r="G30" s="13">
        <v>91.34</v>
      </c>
      <c r="H30" s="14">
        <f t="shared" si="0"/>
        <v>34</v>
      </c>
      <c r="I30">
        <f t="shared" si="1"/>
        <v>91.882650427994633</v>
      </c>
    </row>
    <row r="31" spans="1:9" x14ac:dyDescent="0.25">
      <c r="A31" s="13">
        <v>319.7</v>
      </c>
      <c r="B31" s="13">
        <v>35</v>
      </c>
      <c r="C31" s="13">
        <v>8514.5</v>
      </c>
      <c r="D31" s="13">
        <v>11189.5</v>
      </c>
      <c r="E31" s="13">
        <v>10222.6</v>
      </c>
      <c r="F31" s="13">
        <v>1146.5</v>
      </c>
      <c r="G31" s="13">
        <v>91.36</v>
      </c>
      <c r="H31" s="14">
        <f t="shared" si="0"/>
        <v>35</v>
      </c>
      <c r="I31">
        <f t="shared" si="1"/>
        <v>91.48189001954681</v>
      </c>
    </row>
    <row r="32" spans="1:9" x14ac:dyDescent="0.25">
      <c r="A32" s="13">
        <v>319.7</v>
      </c>
      <c r="B32" s="13">
        <v>36</v>
      </c>
      <c r="C32" s="13">
        <v>8477.7999999999993</v>
      </c>
      <c r="D32" s="13">
        <v>11509.2</v>
      </c>
      <c r="E32" s="13">
        <v>10515.9</v>
      </c>
      <c r="F32" s="13">
        <v>1184.5</v>
      </c>
      <c r="G32" s="13">
        <v>91.37</v>
      </c>
      <c r="H32" s="14">
        <f t="shared" si="0"/>
        <v>36</v>
      </c>
      <c r="I32">
        <f t="shared" si="1"/>
        <v>91.087576159224142</v>
      </c>
    </row>
    <row r="33" spans="1:9" x14ac:dyDescent="0.25">
      <c r="A33" s="13">
        <v>319.60000000000002</v>
      </c>
      <c r="B33" s="13">
        <v>37</v>
      </c>
      <c r="C33" s="13">
        <v>8441.7999999999993</v>
      </c>
      <c r="D33" s="13">
        <v>11825.2</v>
      </c>
      <c r="E33" s="13">
        <v>10809</v>
      </c>
      <c r="F33" s="13">
        <v>1222.7</v>
      </c>
      <c r="G33" s="13">
        <v>91.41</v>
      </c>
      <c r="H33" s="14">
        <f t="shared" si="0"/>
        <v>37</v>
      </c>
      <c r="I33">
        <f t="shared" si="1"/>
        <v>90.700783271714172</v>
      </c>
    </row>
    <row r="34" spans="1:9" x14ac:dyDescent="0.25">
      <c r="A34" s="13">
        <v>319.60000000000002</v>
      </c>
      <c r="B34" s="13">
        <v>38</v>
      </c>
      <c r="C34" s="13">
        <v>8406.4</v>
      </c>
      <c r="D34" s="13">
        <v>12144.8</v>
      </c>
      <c r="E34" s="13">
        <v>11099.9</v>
      </c>
      <c r="F34" s="13">
        <v>1260.9000000000001</v>
      </c>
      <c r="G34" s="13">
        <v>91.4</v>
      </c>
      <c r="H34" s="14">
        <f t="shared" si="0"/>
        <v>38</v>
      </c>
      <c r="I34">
        <f t="shared" si="1"/>
        <v>90.320436932329358</v>
      </c>
    </row>
    <row r="35" spans="1:9" x14ac:dyDescent="0.25">
      <c r="A35" s="13">
        <v>319.60000000000002</v>
      </c>
      <c r="B35" s="13">
        <v>39</v>
      </c>
      <c r="C35" s="13">
        <v>8371.7000000000007</v>
      </c>
      <c r="D35" s="13">
        <v>12464.4</v>
      </c>
      <c r="E35" s="13">
        <v>11390.7</v>
      </c>
      <c r="F35" s="13">
        <v>1299.3</v>
      </c>
      <c r="G35" s="13">
        <v>91.39</v>
      </c>
      <c r="H35" s="14">
        <f t="shared" si="0"/>
        <v>39</v>
      </c>
      <c r="I35">
        <f t="shared" si="1"/>
        <v>89.947611565757242</v>
      </c>
    </row>
    <row r="36" spans="1:9" x14ac:dyDescent="0.25">
      <c r="A36" s="13">
        <v>319.60000000000002</v>
      </c>
      <c r="B36" s="13">
        <v>40</v>
      </c>
      <c r="C36" s="13">
        <v>8337.6</v>
      </c>
      <c r="D36" s="13">
        <v>12784</v>
      </c>
      <c r="E36" s="13">
        <v>11679.6</v>
      </c>
      <c r="F36" s="13">
        <v>1337.7</v>
      </c>
      <c r="G36" s="13">
        <v>91.36</v>
      </c>
      <c r="H36" s="14">
        <f t="shared" si="0"/>
        <v>40</v>
      </c>
      <c r="I36">
        <f t="shared" si="1"/>
        <v>89.581232747310295</v>
      </c>
    </row>
    <row r="37" spans="1:9" x14ac:dyDescent="0.25">
      <c r="A37" s="13">
        <v>319.60000000000002</v>
      </c>
      <c r="B37" s="13">
        <v>41</v>
      </c>
      <c r="C37" s="13">
        <v>8304.1</v>
      </c>
      <c r="D37" s="13">
        <v>13103.6</v>
      </c>
      <c r="E37" s="13">
        <v>11968.4</v>
      </c>
      <c r="F37" s="13">
        <v>1376.3</v>
      </c>
      <c r="G37" s="13">
        <v>91.34</v>
      </c>
      <c r="H37" s="14">
        <f t="shared" si="0"/>
        <v>41</v>
      </c>
      <c r="I37">
        <f t="shared" si="1"/>
        <v>89.221300476988517</v>
      </c>
    </row>
    <row r="38" spans="1:9" x14ac:dyDescent="0.25">
      <c r="A38" s="13">
        <v>319.60000000000002</v>
      </c>
      <c r="B38" s="13">
        <v>42</v>
      </c>
      <c r="C38" s="13">
        <v>8271.2999999999993</v>
      </c>
      <c r="D38" s="13">
        <v>13423.2</v>
      </c>
      <c r="E38" s="13">
        <v>12256.3</v>
      </c>
      <c r="F38" s="13">
        <v>1415</v>
      </c>
      <c r="G38" s="13">
        <v>91.31</v>
      </c>
      <c r="H38" s="14">
        <f t="shared" si="0"/>
        <v>42</v>
      </c>
      <c r="I38">
        <f t="shared" si="1"/>
        <v>88.86888917947941</v>
      </c>
    </row>
    <row r="39" spans="1:9" x14ac:dyDescent="0.25">
      <c r="A39" s="13">
        <v>319.60000000000002</v>
      </c>
      <c r="B39" s="13">
        <v>43</v>
      </c>
      <c r="C39" s="13">
        <v>8239</v>
      </c>
      <c r="D39" s="13">
        <v>13742.8</v>
      </c>
      <c r="E39" s="13">
        <v>12542.3</v>
      </c>
      <c r="F39" s="13">
        <v>1453.7</v>
      </c>
      <c r="G39" s="13">
        <v>91.26</v>
      </c>
      <c r="H39" s="14">
        <f t="shared" si="0"/>
        <v>43</v>
      </c>
      <c r="I39">
        <f t="shared" si="1"/>
        <v>88.52185000540797</v>
      </c>
    </row>
    <row r="40" spans="1:9" x14ac:dyDescent="0.25">
      <c r="A40" s="13">
        <v>319.60000000000002</v>
      </c>
      <c r="B40" s="13">
        <v>44</v>
      </c>
      <c r="C40" s="13">
        <v>8207.2999999999993</v>
      </c>
      <c r="D40" s="13">
        <v>14062.4</v>
      </c>
      <c r="E40" s="13">
        <v>12827.5</v>
      </c>
      <c r="F40" s="13">
        <v>1492.5</v>
      </c>
      <c r="G40" s="13">
        <v>91.22</v>
      </c>
      <c r="H40" s="14">
        <f t="shared" si="0"/>
        <v>44</v>
      </c>
      <c r="I40">
        <f t="shared" si="1"/>
        <v>88.181257379461684</v>
      </c>
    </row>
    <row r="41" spans="1:9" x14ac:dyDescent="0.25">
      <c r="A41" s="13">
        <v>319.60000000000002</v>
      </c>
      <c r="B41" s="13">
        <v>45</v>
      </c>
      <c r="C41" s="13">
        <v>8176.1</v>
      </c>
      <c r="D41" s="13">
        <v>14382</v>
      </c>
      <c r="E41" s="13">
        <v>13111.8</v>
      </c>
      <c r="F41" s="13">
        <v>1531.4</v>
      </c>
      <c r="G41" s="13">
        <v>91.17</v>
      </c>
      <c r="H41" s="14">
        <f t="shared" si="0"/>
        <v>45</v>
      </c>
      <c r="I41">
        <f t="shared" si="1"/>
        <v>87.846036876953065</v>
      </c>
    </row>
    <row r="42" spans="1:9" x14ac:dyDescent="0.25">
      <c r="A42" s="13">
        <v>319.60000000000002</v>
      </c>
      <c r="B42" s="13">
        <v>46</v>
      </c>
      <c r="C42" s="13">
        <v>8145.5</v>
      </c>
      <c r="D42" s="13">
        <v>14701.6</v>
      </c>
      <c r="E42" s="13">
        <v>13395.4</v>
      </c>
      <c r="F42" s="13">
        <v>1570.4</v>
      </c>
      <c r="G42" s="13">
        <v>91.12</v>
      </c>
      <c r="H42" s="14">
        <f t="shared" si="0"/>
        <v>46</v>
      </c>
      <c r="I42">
        <f t="shared" si="1"/>
        <v>87.517262922569572</v>
      </c>
    </row>
    <row r="43" spans="1:9" x14ac:dyDescent="0.25">
      <c r="A43" s="13">
        <v>319.60000000000002</v>
      </c>
      <c r="B43" s="13">
        <v>47</v>
      </c>
      <c r="C43" s="13">
        <v>8115.5</v>
      </c>
      <c r="D43" s="13">
        <v>15021.2</v>
      </c>
      <c r="E43" s="13">
        <v>13677.5</v>
      </c>
      <c r="F43" s="13">
        <v>1609.4</v>
      </c>
      <c r="G43" s="13">
        <v>91.05</v>
      </c>
      <c r="H43" s="14">
        <f t="shared" si="0"/>
        <v>47</v>
      </c>
      <c r="I43">
        <f t="shared" si="1"/>
        <v>87.194935516311261</v>
      </c>
    </row>
    <row r="44" spans="1:9" x14ac:dyDescent="0.25">
      <c r="A44" s="13">
        <v>319.60000000000002</v>
      </c>
      <c r="B44" s="13">
        <v>48</v>
      </c>
      <c r="C44" s="13">
        <v>8086</v>
      </c>
      <c r="D44" s="13">
        <v>15340.8</v>
      </c>
      <c r="E44" s="13">
        <v>13958.1</v>
      </c>
      <c r="F44" s="13">
        <v>1648.4</v>
      </c>
      <c r="G44" s="13">
        <v>90.99</v>
      </c>
      <c r="H44" s="14">
        <f t="shared" si="0"/>
        <v>48</v>
      </c>
      <c r="I44">
        <f t="shared" si="1"/>
        <v>86.87798023349059</v>
      </c>
    </row>
    <row r="45" spans="1:9" x14ac:dyDescent="0.25">
      <c r="A45" s="13">
        <v>319.60000000000002</v>
      </c>
      <c r="B45" s="13">
        <v>49</v>
      </c>
      <c r="C45" s="13">
        <v>8056.9</v>
      </c>
      <c r="D45" s="13">
        <v>15660.4</v>
      </c>
      <c r="E45" s="13">
        <v>14237.7</v>
      </c>
      <c r="F45" s="13">
        <v>1687.5</v>
      </c>
      <c r="G45" s="13">
        <v>90.92</v>
      </c>
      <c r="H45" s="14">
        <f t="shared" si="0"/>
        <v>49</v>
      </c>
      <c r="I45">
        <f t="shared" si="1"/>
        <v>86.565322649420011</v>
      </c>
    </row>
    <row r="46" spans="1:9" x14ac:dyDescent="0.25">
      <c r="A46" s="13">
        <v>319.60000000000002</v>
      </c>
      <c r="B46" s="13">
        <v>50</v>
      </c>
      <c r="C46" s="13">
        <v>8028.4</v>
      </c>
      <c r="D46" s="13">
        <v>15980</v>
      </c>
      <c r="E46" s="13">
        <v>14516.9</v>
      </c>
      <c r="F46" s="13">
        <v>1726.7</v>
      </c>
      <c r="G46" s="13">
        <v>90.84</v>
      </c>
      <c r="H46" s="14">
        <f t="shared" si="0"/>
        <v>50</v>
      </c>
      <c r="I46">
        <f t="shared" si="1"/>
        <v>86.259111613474616</v>
      </c>
    </row>
    <row r="47" spans="1:9" x14ac:dyDescent="0.25">
      <c r="A47" s="13">
        <v>319.60000000000002</v>
      </c>
      <c r="B47" s="13">
        <v>51</v>
      </c>
      <c r="C47" s="13">
        <v>8000.4</v>
      </c>
      <c r="D47" s="13">
        <v>16299.6</v>
      </c>
      <c r="E47" s="13">
        <v>14793.9</v>
      </c>
      <c r="F47" s="13">
        <v>1765.8</v>
      </c>
      <c r="G47" s="13">
        <v>90.76</v>
      </c>
      <c r="H47" s="14">
        <f t="shared" si="0"/>
        <v>51</v>
      </c>
      <c r="I47">
        <f t="shared" si="1"/>
        <v>85.958272700966845</v>
      </c>
    </row>
    <row r="48" spans="1:9" x14ac:dyDescent="0.25">
      <c r="A48" s="13">
        <v>319.60000000000002</v>
      </c>
      <c r="B48" s="13">
        <v>52</v>
      </c>
      <c r="C48" s="13">
        <v>7972.8</v>
      </c>
      <c r="D48" s="13">
        <v>16619.2</v>
      </c>
      <c r="E48" s="13">
        <v>15070.1</v>
      </c>
      <c r="F48" s="13">
        <v>1805</v>
      </c>
      <c r="G48" s="13">
        <v>90.68</v>
      </c>
      <c r="H48" s="14">
        <f t="shared" si="0"/>
        <v>52</v>
      </c>
      <c r="I48">
        <f t="shared" si="1"/>
        <v>85.661731487209209</v>
      </c>
    </row>
    <row r="49" spans="1:9" x14ac:dyDescent="0.25">
      <c r="A49" s="13">
        <v>319.5</v>
      </c>
      <c r="B49" s="13">
        <v>53</v>
      </c>
      <c r="C49" s="13">
        <v>7945.7</v>
      </c>
      <c r="D49" s="13">
        <v>16933.5</v>
      </c>
      <c r="E49" s="13">
        <v>15345.9</v>
      </c>
      <c r="F49" s="13">
        <v>1844.3</v>
      </c>
      <c r="G49" s="13">
        <v>90.62</v>
      </c>
      <c r="H49" s="14">
        <f t="shared" si="0"/>
        <v>53</v>
      </c>
      <c r="I49">
        <f t="shared" si="1"/>
        <v>85.370562396889198</v>
      </c>
    </row>
    <row r="50" spans="1:9" x14ac:dyDescent="0.25">
      <c r="A50" s="13">
        <v>319.5</v>
      </c>
      <c r="B50" s="13">
        <v>54</v>
      </c>
      <c r="C50" s="13">
        <v>7919.1</v>
      </c>
      <c r="D50" s="13">
        <v>17253</v>
      </c>
      <c r="E50" s="13">
        <v>15619.6</v>
      </c>
      <c r="F50" s="13">
        <v>1883.5</v>
      </c>
      <c r="G50" s="13">
        <v>90.53</v>
      </c>
      <c r="H50" s="14">
        <f t="shared" si="0"/>
        <v>54</v>
      </c>
      <c r="I50">
        <f t="shared" si="1"/>
        <v>85.08476543000684</v>
      </c>
    </row>
    <row r="51" spans="1:9" x14ac:dyDescent="0.25">
      <c r="A51" s="13">
        <v>319.5</v>
      </c>
      <c r="B51" s="13">
        <v>55</v>
      </c>
      <c r="C51" s="13">
        <v>7892.8</v>
      </c>
      <c r="D51" s="13">
        <v>17572.5</v>
      </c>
      <c r="E51" s="13">
        <v>15891.7</v>
      </c>
      <c r="F51" s="13">
        <v>1922.7</v>
      </c>
      <c r="G51" s="13">
        <v>90.44</v>
      </c>
      <c r="H51" s="14">
        <f t="shared" si="0"/>
        <v>55</v>
      </c>
      <c r="I51">
        <f t="shared" si="1"/>
        <v>84.802191737187044</v>
      </c>
    </row>
    <row r="52" spans="1:9" x14ac:dyDescent="0.25">
      <c r="A52" s="13">
        <v>319.5</v>
      </c>
      <c r="B52" s="13">
        <v>56</v>
      </c>
      <c r="C52" s="13">
        <v>7867</v>
      </c>
      <c r="D52" s="13">
        <v>17892</v>
      </c>
      <c r="E52" s="13">
        <v>16162.7</v>
      </c>
      <c r="F52" s="13">
        <v>1961.9</v>
      </c>
      <c r="G52" s="13">
        <v>90.33</v>
      </c>
      <c r="H52" s="14">
        <f t="shared" si="0"/>
        <v>56</v>
      </c>
      <c r="I52">
        <f t="shared" si="1"/>
        <v>84.524990167804887</v>
      </c>
    </row>
    <row r="53" spans="1:9" x14ac:dyDescent="0.25">
      <c r="A53" s="13">
        <v>319.5</v>
      </c>
      <c r="B53" s="13">
        <v>57</v>
      </c>
      <c r="C53" s="13">
        <v>7841.7</v>
      </c>
      <c r="D53" s="13">
        <v>18211.5</v>
      </c>
      <c r="E53" s="13">
        <v>16432.7</v>
      </c>
      <c r="F53" s="13">
        <v>2001.1</v>
      </c>
      <c r="G53" s="13">
        <v>90.23</v>
      </c>
      <c r="H53" s="14">
        <f t="shared" si="0"/>
        <v>57</v>
      </c>
      <c r="I53">
        <f t="shared" si="1"/>
        <v>84.253160721860382</v>
      </c>
    </row>
    <row r="54" spans="1:9" x14ac:dyDescent="0.25">
      <c r="A54" s="13">
        <v>319.5</v>
      </c>
      <c r="B54" s="13">
        <v>58</v>
      </c>
      <c r="C54" s="13">
        <v>7816.6</v>
      </c>
      <c r="D54" s="13">
        <v>18531</v>
      </c>
      <c r="E54" s="13">
        <v>16700.900000000001</v>
      </c>
      <c r="F54" s="13">
        <v>2040.3</v>
      </c>
      <c r="G54" s="13">
        <v>90.12</v>
      </c>
      <c r="H54" s="14">
        <f t="shared" si="0"/>
        <v>58</v>
      </c>
      <c r="I54">
        <f t="shared" si="1"/>
        <v>83.983480125290939</v>
      </c>
    </row>
    <row r="55" spans="1:9" x14ac:dyDescent="0.25">
      <c r="A55" s="13">
        <v>319.5</v>
      </c>
      <c r="B55" s="13">
        <v>59</v>
      </c>
      <c r="C55" s="13">
        <v>7792</v>
      </c>
      <c r="D55" s="13">
        <v>18850.5</v>
      </c>
      <c r="E55" s="13">
        <v>16968.2</v>
      </c>
      <c r="F55" s="13">
        <v>2079.5</v>
      </c>
      <c r="G55" s="13">
        <v>90.01</v>
      </c>
      <c r="H55" s="14">
        <f t="shared" si="0"/>
        <v>59</v>
      </c>
      <c r="I55">
        <f t="shared" si="1"/>
        <v>83.719171652159119</v>
      </c>
    </row>
    <row r="56" spans="1:9" x14ac:dyDescent="0.25">
      <c r="A56" s="13">
        <v>319.5</v>
      </c>
      <c r="B56" s="13">
        <v>60</v>
      </c>
      <c r="C56" s="13">
        <v>7767.8</v>
      </c>
      <c r="D56" s="13">
        <v>19170</v>
      </c>
      <c r="E56" s="13">
        <v>17234.400000000001</v>
      </c>
      <c r="F56" s="13">
        <v>2118.6999999999998</v>
      </c>
      <c r="G56" s="13">
        <v>89.9</v>
      </c>
      <c r="H56" s="14">
        <f t="shared" si="0"/>
        <v>60</v>
      </c>
      <c r="I56">
        <f t="shared" si="1"/>
        <v>83.459160877777407</v>
      </c>
    </row>
    <row r="57" spans="1:9" x14ac:dyDescent="0.25">
      <c r="A57" s="13">
        <v>319.5</v>
      </c>
      <c r="B57" s="13">
        <v>61</v>
      </c>
      <c r="C57" s="13">
        <v>7743.9</v>
      </c>
      <c r="D57" s="13">
        <v>19489.5</v>
      </c>
      <c r="E57" s="13">
        <v>17498.400000000001</v>
      </c>
      <c r="F57" s="13">
        <v>2157.8000000000002</v>
      </c>
      <c r="G57" s="13">
        <v>89.78</v>
      </c>
      <c r="H57" s="14">
        <f t="shared" si="0"/>
        <v>61</v>
      </c>
      <c r="I57">
        <f t="shared" si="1"/>
        <v>83.202373377458272</v>
      </c>
    </row>
    <row r="58" spans="1:9" x14ac:dyDescent="0.25">
      <c r="A58" s="13">
        <v>319.5</v>
      </c>
      <c r="B58" s="13">
        <v>62</v>
      </c>
      <c r="C58" s="13">
        <v>7720.3</v>
      </c>
      <c r="D58" s="13">
        <v>19809</v>
      </c>
      <c r="E58" s="13">
        <v>17761.2</v>
      </c>
      <c r="F58" s="13">
        <v>2196.9</v>
      </c>
      <c r="G58" s="13">
        <v>89.66</v>
      </c>
      <c r="H58" s="14">
        <f t="shared" si="0"/>
        <v>62</v>
      </c>
      <c r="I58">
        <f t="shared" si="1"/>
        <v>82.948809151201743</v>
      </c>
    </row>
    <row r="59" spans="1:9" x14ac:dyDescent="0.25">
      <c r="A59" s="13">
        <v>319.5</v>
      </c>
      <c r="B59" s="13">
        <v>63</v>
      </c>
      <c r="C59" s="13">
        <v>7697.1</v>
      </c>
      <c r="D59" s="13">
        <v>20128.5</v>
      </c>
      <c r="E59" s="13">
        <v>18022.2</v>
      </c>
      <c r="F59" s="13">
        <v>2235.9</v>
      </c>
      <c r="G59" s="13">
        <v>89.54</v>
      </c>
      <c r="H59" s="14">
        <f t="shared" si="0"/>
        <v>63</v>
      </c>
      <c r="I59">
        <f t="shared" si="1"/>
        <v>82.699542623695322</v>
      </c>
    </row>
    <row r="60" spans="1:9" x14ac:dyDescent="0.25">
      <c r="A60" s="13">
        <v>319.5</v>
      </c>
      <c r="B60" s="13">
        <v>64</v>
      </c>
      <c r="C60" s="13">
        <v>7674.2</v>
      </c>
      <c r="D60" s="13">
        <v>20448</v>
      </c>
      <c r="E60" s="13">
        <v>18281.2</v>
      </c>
      <c r="F60" s="13">
        <v>2274.8000000000002</v>
      </c>
      <c r="G60" s="13">
        <v>89.4</v>
      </c>
      <c r="H60" s="14">
        <f t="shared" si="0"/>
        <v>64</v>
      </c>
      <c r="I60">
        <f t="shared" si="1"/>
        <v>82.453499370251464</v>
      </c>
    </row>
    <row r="61" spans="1:9" x14ac:dyDescent="0.25">
      <c r="A61" s="13">
        <v>319.5</v>
      </c>
      <c r="B61" s="13">
        <v>65</v>
      </c>
      <c r="C61" s="13">
        <v>7651.6</v>
      </c>
      <c r="D61" s="13">
        <v>20767.5</v>
      </c>
      <c r="E61" s="13">
        <v>18539.099999999999</v>
      </c>
      <c r="F61" s="13">
        <v>2313.6999999999998</v>
      </c>
      <c r="G61" s="13">
        <v>89.27</v>
      </c>
      <c r="H61" s="14">
        <f t="shared" si="0"/>
        <v>65</v>
      </c>
      <c r="I61">
        <f t="shared" si="1"/>
        <v>82.210679390870212</v>
      </c>
    </row>
    <row r="62" spans="1:9" x14ac:dyDescent="0.25">
      <c r="A62" s="13">
        <v>319.5</v>
      </c>
      <c r="B62" s="13">
        <v>66</v>
      </c>
      <c r="C62" s="13">
        <v>7629.3</v>
      </c>
      <c r="D62" s="13">
        <v>21087</v>
      </c>
      <c r="E62" s="13">
        <v>18795.8</v>
      </c>
      <c r="F62" s="13">
        <v>2352.6</v>
      </c>
      <c r="G62" s="13">
        <v>89.13</v>
      </c>
      <c r="H62" s="14">
        <f t="shared" si="0"/>
        <v>66</v>
      </c>
      <c r="I62">
        <f t="shared" si="1"/>
        <v>81.971082685551522</v>
      </c>
    </row>
    <row r="63" spans="1:9" x14ac:dyDescent="0.25">
      <c r="A63" s="13">
        <v>319.5</v>
      </c>
      <c r="B63" s="13">
        <v>67</v>
      </c>
      <c r="C63" s="13">
        <v>7607.2</v>
      </c>
      <c r="D63" s="13">
        <v>21406.5</v>
      </c>
      <c r="E63" s="13">
        <v>19049.7</v>
      </c>
      <c r="F63" s="13">
        <v>2391.3000000000002</v>
      </c>
      <c r="G63" s="13">
        <v>88.99</v>
      </c>
      <c r="H63" s="14">
        <f t="shared" si="0"/>
        <v>67</v>
      </c>
      <c r="I63">
        <f t="shared" si="1"/>
        <v>81.733634829607894</v>
      </c>
    </row>
    <row r="64" spans="1:9" x14ac:dyDescent="0.25">
      <c r="A64" s="13">
        <v>319.39999999999998</v>
      </c>
      <c r="B64" s="13">
        <v>68</v>
      </c>
      <c r="C64" s="13">
        <v>7585.4</v>
      </c>
      <c r="D64" s="13">
        <v>21719.200000000001</v>
      </c>
      <c r="E64" s="13">
        <v>19302.5</v>
      </c>
      <c r="F64" s="13">
        <v>2430</v>
      </c>
      <c r="G64" s="13">
        <v>88.87</v>
      </c>
      <c r="H64" s="14">
        <f t="shared" si="0"/>
        <v>68</v>
      </c>
      <c r="I64">
        <f t="shared" si="1"/>
        <v>81.499410247726871</v>
      </c>
    </row>
    <row r="65" spans="1:9" x14ac:dyDescent="0.25">
      <c r="A65" s="13">
        <v>319.39999999999998</v>
      </c>
      <c r="B65" s="13">
        <v>69</v>
      </c>
      <c r="C65" s="13">
        <v>7563.9</v>
      </c>
      <c r="D65" s="13">
        <v>22038.6</v>
      </c>
      <c r="E65" s="13">
        <v>19553.5</v>
      </c>
      <c r="F65" s="13">
        <v>2468.6</v>
      </c>
      <c r="G65" s="13">
        <v>88.72</v>
      </c>
      <c r="H65" s="14">
        <f t="shared" si="0"/>
        <v>69</v>
      </c>
      <c r="I65">
        <f t="shared" si="1"/>
        <v>81.268408939908397</v>
      </c>
    </row>
    <row r="66" spans="1:9" x14ac:dyDescent="0.25">
      <c r="A66" s="18">
        <v>319.39999999999998</v>
      </c>
      <c r="B66" s="18">
        <v>70</v>
      </c>
      <c r="C66" s="18">
        <v>7542.6</v>
      </c>
      <c r="D66" s="18">
        <v>22358</v>
      </c>
      <c r="E66" s="18">
        <v>19802.599999999999</v>
      </c>
      <c r="F66" s="18">
        <v>2507.1</v>
      </c>
      <c r="G66" s="18">
        <v>88.57</v>
      </c>
      <c r="H66" s="18">
        <f>B66</f>
        <v>70</v>
      </c>
      <c r="I66">
        <f t="shared" si="1"/>
        <v>81.039556481465013</v>
      </c>
    </row>
    <row r="67" spans="1:9" x14ac:dyDescent="0.25">
      <c r="A67" s="18">
        <v>309.60000000000002</v>
      </c>
      <c r="B67" s="18">
        <v>70</v>
      </c>
      <c r="C67" s="18">
        <v>7306</v>
      </c>
      <c r="D67" s="18">
        <v>21672</v>
      </c>
      <c r="E67" s="18">
        <v>19173</v>
      </c>
      <c r="F67" s="18">
        <v>2506</v>
      </c>
      <c r="G67" s="18">
        <v>88.47</v>
      </c>
      <c r="H67" s="18">
        <f>B67*A67/320</f>
        <v>67.724999999999994</v>
      </c>
      <c r="I67">
        <f t="shared" ref="I67:I88" si="2">3.6*0.228*C67*PI()/30/8</f>
        <v>78.497467670774455</v>
      </c>
    </row>
    <row r="68" spans="1:9" x14ac:dyDescent="0.25">
      <c r="A68" s="18">
        <v>299.60000000000002</v>
      </c>
      <c r="B68" s="18">
        <v>70</v>
      </c>
      <c r="C68" s="18">
        <v>7074.7</v>
      </c>
      <c r="D68" s="18">
        <v>20972</v>
      </c>
      <c r="E68" s="18">
        <v>18444.5</v>
      </c>
      <c r="F68" s="18">
        <v>2489.6</v>
      </c>
      <c r="G68" s="18">
        <v>87.95</v>
      </c>
      <c r="H68" s="18">
        <f t="shared" ref="H68:H88" si="3">B68*A68/320</f>
        <v>65.537499999999994</v>
      </c>
      <c r="I68">
        <f t="shared" si="2"/>
        <v>76.012323368522857</v>
      </c>
    </row>
    <row r="69" spans="1:9" x14ac:dyDescent="0.25">
      <c r="A69" s="18">
        <v>289.8</v>
      </c>
      <c r="B69" s="18">
        <v>70</v>
      </c>
      <c r="C69" s="18">
        <v>6842.2</v>
      </c>
      <c r="D69" s="18">
        <v>20286</v>
      </c>
      <c r="E69" s="18">
        <v>18154.3</v>
      </c>
      <c r="F69" s="18">
        <v>2533.6999999999998</v>
      </c>
      <c r="G69" s="18">
        <v>89.49</v>
      </c>
      <c r="H69" s="18">
        <f t="shared" si="3"/>
        <v>63.393749999999997</v>
      </c>
      <c r="I69">
        <f t="shared" si="2"/>
        <v>73.514285970020921</v>
      </c>
    </row>
    <row r="70" spans="1:9" x14ac:dyDescent="0.25">
      <c r="A70" s="18">
        <v>279.7</v>
      </c>
      <c r="B70" s="18">
        <v>70</v>
      </c>
      <c r="C70" s="18">
        <v>6606.8</v>
      </c>
      <c r="D70" s="18">
        <v>19579</v>
      </c>
      <c r="E70" s="18">
        <v>17275.099999999999</v>
      </c>
      <c r="F70" s="18">
        <v>2496.9</v>
      </c>
      <c r="G70" s="18">
        <v>88.23</v>
      </c>
      <c r="H70" s="18">
        <f t="shared" si="3"/>
        <v>61.184375000000003</v>
      </c>
      <c r="I70">
        <f t="shared" si="2"/>
        <v>70.985090255580701</v>
      </c>
    </row>
    <row r="71" spans="1:9" x14ac:dyDescent="0.25">
      <c r="A71" s="18">
        <v>269.8</v>
      </c>
      <c r="B71" s="18">
        <v>70</v>
      </c>
      <c r="C71" s="18">
        <v>6353.6</v>
      </c>
      <c r="D71" s="18">
        <v>18886</v>
      </c>
      <c r="E71" s="18">
        <v>16557.2</v>
      </c>
      <c r="F71" s="18">
        <v>2488.5</v>
      </c>
      <c r="G71" s="18">
        <v>87.67</v>
      </c>
      <c r="H71" s="18">
        <f t="shared" si="3"/>
        <v>59.018749999999997</v>
      </c>
      <c r="I71">
        <f t="shared" si="2"/>
        <v>68.26464694676055</v>
      </c>
    </row>
    <row r="72" spans="1:9" x14ac:dyDescent="0.25">
      <c r="A72" s="18">
        <v>259.60000000000002</v>
      </c>
      <c r="B72" s="18">
        <v>70</v>
      </c>
      <c r="C72" s="18">
        <v>6098.9</v>
      </c>
      <c r="D72" s="18">
        <v>18172</v>
      </c>
      <c r="E72" s="18">
        <v>15967.5</v>
      </c>
      <c r="F72" s="18">
        <v>2500.1</v>
      </c>
      <c r="G72" s="18">
        <v>87.87</v>
      </c>
      <c r="H72" s="18">
        <f t="shared" si="3"/>
        <v>56.787500000000001</v>
      </c>
      <c r="I72">
        <f t="shared" si="2"/>
        <v>65.52808726762747</v>
      </c>
    </row>
    <row r="73" spans="1:9" x14ac:dyDescent="0.25">
      <c r="A73" s="18">
        <v>249.8</v>
      </c>
      <c r="B73" s="18">
        <v>70</v>
      </c>
      <c r="C73" s="18">
        <v>5854.5</v>
      </c>
      <c r="D73" s="18">
        <v>17486</v>
      </c>
      <c r="E73" s="18">
        <v>15328.9</v>
      </c>
      <c r="F73" s="18">
        <v>2500.3000000000002</v>
      </c>
      <c r="G73" s="18">
        <v>87.66</v>
      </c>
      <c r="H73" s="18">
        <f t="shared" si="3"/>
        <v>54.643749999999997</v>
      </c>
      <c r="I73">
        <f t="shared" si="2"/>
        <v>62.902193331309746</v>
      </c>
    </row>
    <row r="74" spans="1:9" x14ac:dyDescent="0.25">
      <c r="A74" s="18">
        <v>239.6</v>
      </c>
      <c r="B74" s="18">
        <v>70</v>
      </c>
      <c r="C74" s="18">
        <v>5608.4</v>
      </c>
      <c r="D74" s="18">
        <v>16772</v>
      </c>
      <c r="E74" s="18">
        <v>14786.7</v>
      </c>
      <c r="F74" s="18">
        <v>2517.6999999999998</v>
      </c>
      <c r="G74" s="18">
        <v>88.16</v>
      </c>
      <c r="H74" s="18">
        <f t="shared" si="3"/>
        <v>52.412500000000001</v>
      </c>
      <c r="I74">
        <f t="shared" si="2"/>
        <v>60.25803417530404</v>
      </c>
    </row>
    <row r="75" spans="1:9" x14ac:dyDescent="0.25">
      <c r="A75" s="18">
        <v>210</v>
      </c>
      <c r="B75" s="18">
        <v>70</v>
      </c>
      <c r="C75" s="18">
        <v>4883.2</v>
      </c>
      <c r="D75" s="18">
        <v>14700</v>
      </c>
      <c r="E75" s="18">
        <v>12858.8</v>
      </c>
      <c r="F75" s="18">
        <v>2514.6</v>
      </c>
      <c r="G75" s="18">
        <v>87.48</v>
      </c>
      <c r="H75" s="18">
        <f t="shared" si="3"/>
        <v>45.9375</v>
      </c>
      <c r="I75">
        <f t="shared" si="2"/>
        <v>52.466306341353096</v>
      </c>
    </row>
    <row r="76" spans="1:9" x14ac:dyDescent="0.25">
      <c r="A76" s="18">
        <v>189.9</v>
      </c>
      <c r="B76" s="18">
        <v>70</v>
      </c>
      <c r="C76" s="18">
        <v>4407.8</v>
      </c>
      <c r="D76" s="18">
        <v>13293</v>
      </c>
      <c r="E76" s="18">
        <v>11403.9</v>
      </c>
      <c r="F76" s="18">
        <v>2470.6</v>
      </c>
      <c r="G76" s="18">
        <v>85.79</v>
      </c>
      <c r="H76" s="18">
        <f t="shared" si="3"/>
        <v>41.540624999999999</v>
      </c>
      <c r="I76">
        <f t="shared" si="2"/>
        <v>47.358491376846374</v>
      </c>
    </row>
    <row r="77" spans="1:9" x14ac:dyDescent="0.25">
      <c r="A77" s="18">
        <v>179.9</v>
      </c>
      <c r="B77" s="18">
        <v>70</v>
      </c>
      <c r="C77" s="18">
        <v>4147</v>
      </c>
      <c r="D77" s="18">
        <v>12593</v>
      </c>
      <c r="E77" s="18">
        <v>10928</v>
      </c>
      <c r="F77" s="18">
        <v>2516.4</v>
      </c>
      <c r="G77" s="18">
        <v>86.78</v>
      </c>
      <c r="H77" s="18">
        <f t="shared" si="3"/>
        <v>39.353124999999999</v>
      </c>
      <c r="I77">
        <f t="shared" si="2"/>
        <v>44.556391791774104</v>
      </c>
    </row>
    <row r="78" spans="1:9" x14ac:dyDescent="0.25">
      <c r="A78" s="18">
        <v>169.8</v>
      </c>
      <c r="B78" s="18">
        <v>70</v>
      </c>
      <c r="C78" s="18">
        <v>3903</v>
      </c>
      <c r="D78" s="18">
        <v>11886</v>
      </c>
      <c r="E78" s="18">
        <v>9971.6</v>
      </c>
      <c r="F78" s="18">
        <v>2439.6999999999998</v>
      </c>
      <c r="G78" s="18">
        <v>83.89</v>
      </c>
      <c r="H78" s="18">
        <f t="shared" si="3"/>
        <v>37.143749999999997</v>
      </c>
      <c r="I78">
        <f t="shared" si="2"/>
        <v>41.934795554206495</v>
      </c>
    </row>
    <row r="79" spans="1:9" x14ac:dyDescent="0.25">
      <c r="A79" s="18">
        <v>160</v>
      </c>
      <c r="B79" s="18">
        <v>70</v>
      </c>
      <c r="C79" s="18">
        <v>3663.8</v>
      </c>
      <c r="D79" s="18">
        <v>11200</v>
      </c>
      <c r="E79" s="18">
        <v>9566.5</v>
      </c>
      <c r="F79" s="18">
        <v>2493.4</v>
      </c>
      <c r="G79" s="18">
        <v>85.42</v>
      </c>
      <c r="H79" s="18">
        <f t="shared" si="3"/>
        <v>35</v>
      </c>
      <c r="I79">
        <f t="shared" si="2"/>
        <v>39.364771701640215</v>
      </c>
    </row>
    <row r="80" spans="1:9" x14ac:dyDescent="0.25">
      <c r="A80" s="18">
        <v>149.9</v>
      </c>
      <c r="B80" s="18">
        <v>70</v>
      </c>
      <c r="C80" s="18">
        <v>3413.6</v>
      </c>
      <c r="D80" s="18">
        <v>10493</v>
      </c>
      <c r="E80" s="18">
        <v>8831.7000000000007</v>
      </c>
      <c r="F80" s="18">
        <v>2470.6</v>
      </c>
      <c r="G80" s="18">
        <v>84.17</v>
      </c>
      <c r="H80" s="18">
        <f t="shared" si="3"/>
        <v>32.790624999999999</v>
      </c>
      <c r="I80">
        <f t="shared" si="2"/>
        <v>36.67656113344588</v>
      </c>
    </row>
    <row r="81" spans="1:9" x14ac:dyDescent="0.25">
      <c r="A81" s="18">
        <v>139.80000000000001</v>
      </c>
      <c r="B81" s="18">
        <v>70</v>
      </c>
      <c r="C81" s="18">
        <v>3170</v>
      </c>
      <c r="D81" s="18">
        <v>9786</v>
      </c>
      <c r="E81" s="18">
        <v>8237</v>
      </c>
      <c r="F81" s="18">
        <v>2481.3000000000002</v>
      </c>
      <c r="G81" s="18">
        <v>84.17</v>
      </c>
      <c r="H81" s="18">
        <f t="shared" si="3"/>
        <v>30.581250000000001</v>
      </c>
      <c r="I81">
        <f t="shared" si="2"/>
        <v>34.059262594628386</v>
      </c>
    </row>
    <row r="82" spans="1:9" x14ac:dyDescent="0.25">
      <c r="A82" s="18">
        <v>129.80000000000001</v>
      </c>
      <c r="B82" s="18">
        <v>70</v>
      </c>
      <c r="C82" s="18">
        <v>2916</v>
      </c>
      <c r="D82" s="18">
        <v>9086</v>
      </c>
      <c r="E82" s="18">
        <v>7586.4</v>
      </c>
      <c r="F82" s="18">
        <v>2484.4</v>
      </c>
      <c r="G82" s="18">
        <v>83.5</v>
      </c>
      <c r="H82" s="18">
        <f t="shared" si="3"/>
        <v>28.393750000000001</v>
      </c>
      <c r="I82">
        <f t="shared" si="2"/>
        <v>31.330223888308002</v>
      </c>
    </row>
    <row r="83" spans="1:9" x14ac:dyDescent="0.25">
      <c r="A83" s="18">
        <v>119.7</v>
      </c>
      <c r="B83" s="18">
        <v>70</v>
      </c>
      <c r="C83" s="18">
        <v>2662.8</v>
      </c>
      <c r="D83" s="18">
        <v>8379</v>
      </c>
      <c r="E83" s="18">
        <v>6917.7</v>
      </c>
      <c r="F83" s="18">
        <v>2480.8000000000002</v>
      </c>
      <c r="G83" s="18">
        <v>82.56</v>
      </c>
      <c r="H83" s="18">
        <f t="shared" si="3"/>
        <v>26.184374999999999</v>
      </c>
      <c r="I83">
        <f t="shared" si="2"/>
        <v>28.609780579487847</v>
      </c>
    </row>
    <row r="84" spans="1:9" x14ac:dyDescent="0.25">
      <c r="A84" s="18">
        <v>109.7</v>
      </c>
      <c r="B84" s="18">
        <v>70</v>
      </c>
      <c r="C84" s="18">
        <v>2408.8000000000002</v>
      </c>
      <c r="D84" s="18">
        <v>7679</v>
      </c>
      <c r="E84" s="18">
        <v>6260.6</v>
      </c>
      <c r="F84" s="18">
        <v>2481.9</v>
      </c>
      <c r="G84" s="18">
        <v>81.53</v>
      </c>
      <c r="H84" s="18">
        <f t="shared" si="3"/>
        <v>23.996874999999999</v>
      </c>
      <c r="I84">
        <f t="shared" si="2"/>
        <v>25.880741873167462</v>
      </c>
    </row>
    <row r="85" spans="1:9" x14ac:dyDescent="0.25">
      <c r="A85" s="18">
        <v>99.7</v>
      </c>
      <c r="B85" s="18">
        <v>70</v>
      </c>
      <c r="C85" s="18">
        <v>2174.6</v>
      </c>
      <c r="D85" s="18">
        <v>6979</v>
      </c>
      <c r="E85" s="18">
        <v>5611.6</v>
      </c>
      <c r="F85" s="18">
        <v>2464.1999999999998</v>
      </c>
      <c r="G85" s="18">
        <v>80.41</v>
      </c>
      <c r="H85" s="18">
        <f t="shared" si="3"/>
        <v>21.809374999999999</v>
      </c>
      <c r="I85">
        <f t="shared" si="2"/>
        <v>23.364439254977569</v>
      </c>
    </row>
    <row r="86" spans="1:9" x14ac:dyDescent="0.25">
      <c r="A86" s="18">
        <v>79.7</v>
      </c>
      <c r="B86" s="18">
        <v>70</v>
      </c>
      <c r="C86" s="18">
        <v>1681.2</v>
      </c>
      <c r="D86" s="18">
        <v>5579</v>
      </c>
      <c r="E86" s="18">
        <v>4263.2</v>
      </c>
      <c r="F86" s="18">
        <v>2421.5</v>
      </c>
      <c r="G86" s="18">
        <v>76.41</v>
      </c>
      <c r="H86" s="18">
        <f t="shared" si="3"/>
        <v>17.434374999999999</v>
      </c>
      <c r="I86">
        <f t="shared" si="2"/>
        <v>18.063227846715851</v>
      </c>
    </row>
    <row r="87" spans="1:9" x14ac:dyDescent="0.25">
      <c r="A87" s="18">
        <v>69.7</v>
      </c>
      <c r="B87" s="18">
        <v>70</v>
      </c>
      <c r="C87" s="18">
        <v>1438.1</v>
      </c>
      <c r="D87" s="18">
        <v>4879</v>
      </c>
      <c r="E87" s="18">
        <v>3589</v>
      </c>
      <c r="F87" s="18">
        <v>2383.1999999999998</v>
      </c>
      <c r="G87" s="18">
        <v>73.56</v>
      </c>
      <c r="H87" s="18">
        <f t="shared" si="3"/>
        <v>15.246874999999999</v>
      </c>
      <c r="I87">
        <f t="shared" si="2"/>
        <v>15.451301431335986</v>
      </c>
    </row>
    <row r="88" spans="1:9" x14ac:dyDescent="0.25">
      <c r="A88" s="18">
        <v>59.6</v>
      </c>
      <c r="B88" s="18">
        <v>70</v>
      </c>
      <c r="C88" s="18">
        <v>1180.8</v>
      </c>
      <c r="D88" s="18">
        <v>4172</v>
      </c>
      <c r="E88" s="18">
        <v>2948.9</v>
      </c>
      <c r="F88" s="18">
        <v>2384.8000000000002</v>
      </c>
      <c r="G88" s="18">
        <v>70.680000000000007</v>
      </c>
      <c r="H88" s="18">
        <f t="shared" si="3"/>
        <v>13.0375</v>
      </c>
      <c r="I88">
        <f t="shared" si="2"/>
        <v>12.686806710327192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19BC-3139-4FDF-B98C-2F7138CB8CE1}">
  <dimension ref="A1:L70"/>
  <sheetViews>
    <sheetView topLeftCell="A43"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170.2</v>
      </c>
      <c r="B2" s="2">
        <v>5</v>
      </c>
      <c r="C2" s="2">
        <v>5393.4</v>
      </c>
      <c r="D2" s="2">
        <v>851</v>
      </c>
      <c r="E2" s="2">
        <v>611.1</v>
      </c>
      <c r="F2" s="2">
        <v>108.2</v>
      </c>
      <c r="G2" s="2">
        <v>71.81</v>
      </c>
      <c r="H2" s="2">
        <f>Table003__Page_1_3___14[[#This Row],[Input Power '[W']]]-Table003__Page_1_3___14[[#This Row],[Output Power '[W']]]</f>
        <v>239.89999999999998</v>
      </c>
      <c r="I2" s="24" t="s">
        <v>1</v>
      </c>
      <c r="J2" s="24"/>
      <c r="K2" s="24"/>
      <c r="L2" s="24"/>
    </row>
    <row r="3" spans="1:12" x14ac:dyDescent="0.25">
      <c r="A3" s="2">
        <v>170.2</v>
      </c>
      <c r="B3" s="2">
        <v>6</v>
      </c>
      <c r="C3" s="2">
        <v>5356.6</v>
      </c>
      <c r="D3" s="2">
        <v>1021.2</v>
      </c>
      <c r="E3" s="2">
        <v>774.7</v>
      </c>
      <c r="F3" s="2">
        <v>138.1</v>
      </c>
      <c r="G3" s="2">
        <v>75.86</v>
      </c>
      <c r="H3" s="2">
        <f>Table003__Page_1_3___14[[#This Row],[Input Power '[W']]]-Table003__Page_1_3___14[[#This Row],[Output Power '[W']]]</f>
        <v>246.5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170.2</v>
      </c>
      <c r="B4" s="2">
        <v>7</v>
      </c>
      <c r="C4" s="2">
        <v>5320.4</v>
      </c>
      <c r="D4" s="2">
        <v>1191.4000000000001</v>
      </c>
      <c r="E4" s="2">
        <v>938.2</v>
      </c>
      <c r="F4" s="2">
        <v>168.4</v>
      </c>
      <c r="G4" s="2">
        <v>78.75</v>
      </c>
      <c r="H4" s="2">
        <f>Table003__Page_1_3___14[[#This Row],[Input Power '[W']]]-Table003__Page_1_3___14[[#This Row],[Output Power '[W']]]</f>
        <v>253.20000000000005</v>
      </c>
      <c r="I4" t="s">
        <v>6</v>
      </c>
      <c r="J4" t="s">
        <v>8</v>
      </c>
      <c r="K4">
        <v>5358.8</v>
      </c>
      <c r="L4" t="s">
        <v>13</v>
      </c>
    </row>
    <row r="5" spans="1:12" x14ac:dyDescent="0.25">
      <c r="A5" s="2">
        <v>170.2</v>
      </c>
      <c r="B5" s="2">
        <v>8</v>
      </c>
      <c r="C5" s="2">
        <v>5284.7</v>
      </c>
      <c r="D5" s="2">
        <v>1361.6</v>
      </c>
      <c r="E5" s="2">
        <v>1102.4000000000001</v>
      </c>
      <c r="F5" s="2">
        <v>199.2</v>
      </c>
      <c r="G5" s="2">
        <v>80.959999999999994</v>
      </c>
      <c r="H5" s="2">
        <f>Table003__Page_1_3___14[[#This Row],[Input Power '[W']]]-Table003__Page_1_3___14[[#This Row],[Output Power '[W']]]</f>
        <v>259.19999999999982</v>
      </c>
      <c r="I5" t="s">
        <v>7</v>
      </c>
      <c r="J5" t="s">
        <v>9</v>
      </c>
      <c r="K5">
        <v>3.2</v>
      </c>
      <c r="L5" t="s">
        <v>14</v>
      </c>
    </row>
    <row r="6" spans="1:12" x14ac:dyDescent="0.25">
      <c r="A6" s="2">
        <v>170.1</v>
      </c>
      <c r="B6" s="2">
        <v>9</v>
      </c>
      <c r="C6" s="2">
        <v>5249.6</v>
      </c>
      <c r="D6" s="2">
        <v>1530.9</v>
      </c>
      <c r="E6" s="2">
        <v>1267.0999999999999</v>
      </c>
      <c r="F6" s="2">
        <v>230.5</v>
      </c>
      <c r="G6" s="2">
        <v>82.77</v>
      </c>
      <c r="H6" s="2">
        <f>Table003__Page_1_3___14[[#This Row],[Input Power '[W']]]-Table003__Page_1_3___14[[#This Row],[Output Power '[W']]]</f>
        <v>263.80000000000018</v>
      </c>
      <c r="I6" t="s">
        <v>18</v>
      </c>
      <c r="J6" t="s">
        <v>10</v>
      </c>
      <c r="K6">
        <v>32</v>
      </c>
      <c r="L6" t="s">
        <v>15</v>
      </c>
    </row>
    <row r="7" spans="1:12" x14ac:dyDescent="0.25">
      <c r="A7" s="2">
        <v>170.1</v>
      </c>
      <c r="B7" s="2">
        <v>10</v>
      </c>
      <c r="C7" s="2">
        <v>5215</v>
      </c>
      <c r="D7" s="2">
        <v>1701</v>
      </c>
      <c r="E7" s="2">
        <v>1431.9</v>
      </c>
      <c r="F7" s="2">
        <v>262.2</v>
      </c>
      <c r="G7" s="2">
        <v>84.18</v>
      </c>
      <c r="H7" s="2">
        <f>Table003__Page_1_3___14[[#This Row],[Input Power '[W']]]-Table003__Page_1_3___14[[#This Row],[Output Power '[W']]]</f>
        <v>269.09999999999991</v>
      </c>
      <c r="I7" t="s">
        <v>19</v>
      </c>
      <c r="J7" t="s">
        <v>11</v>
      </c>
      <c r="K7">
        <v>-25.81</v>
      </c>
      <c r="L7" t="s">
        <v>16</v>
      </c>
    </row>
    <row r="8" spans="1:12" x14ac:dyDescent="0.25">
      <c r="A8" s="2">
        <v>170.1</v>
      </c>
      <c r="B8" s="2">
        <v>11</v>
      </c>
      <c r="C8" s="2">
        <v>5180.8999999999996</v>
      </c>
      <c r="D8" s="2">
        <v>1871.1</v>
      </c>
      <c r="E8" s="2">
        <v>1596.7</v>
      </c>
      <c r="F8" s="2">
        <v>294.3</v>
      </c>
      <c r="G8" s="2">
        <v>85.33</v>
      </c>
      <c r="H8" s="2">
        <f>Table003__Page_1_3___14[[#This Row],[Input Power '[W']]]-Table003__Page_1_3___14[[#This Row],[Output Power '[W']]]</f>
        <v>274.39999999999986</v>
      </c>
      <c r="I8" t="s">
        <v>20</v>
      </c>
      <c r="J8" t="s">
        <v>12</v>
      </c>
      <c r="K8">
        <v>36.549999999999997</v>
      </c>
      <c r="L8" t="s">
        <v>17</v>
      </c>
    </row>
    <row r="9" spans="1:12" x14ac:dyDescent="0.25">
      <c r="A9" s="2">
        <v>170.1</v>
      </c>
      <c r="B9" s="2">
        <v>12</v>
      </c>
      <c r="C9" s="2">
        <v>5147.3</v>
      </c>
      <c r="D9" s="2">
        <v>2041.2</v>
      </c>
      <c r="E9" s="2">
        <v>1761.5</v>
      </c>
      <c r="F9" s="2">
        <v>326.8</v>
      </c>
      <c r="G9" s="2">
        <v>86.3</v>
      </c>
      <c r="H9" s="2">
        <f>Table003__Page_1_3___14[[#This Row],[Input Power '[W']]]-Table003__Page_1_3___14[[#This Row],[Output Power '[W']]]</f>
        <v>279.70000000000005</v>
      </c>
      <c r="I9" t="s">
        <v>21</v>
      </c>
    </row>
    <row r="10" spans="1:12" x14ac:dyDescent="0.25">
      <c r="A10" s="2">
        <v>170.1</v>
      </c>
      <c r="B10" s="2">
        <v>13</v>
      </c>
      <c r="C10" s="2">
        <v>5114.2</v>
      </c>
      <c r="D10" s="2">
        <v>2211.3000000000002</v>
      </c>
      <c r="E10" s="2">
        <v>1926.4</v>
      </c>
      <c r="F10" s="2">
        <v>359.7</v>
      </c>
      <c r="G10" s="2">
        <v>87.12</v>
      </c>
      <c r="H10" s="2">
        <f>Table003__Page_1_3___14[[#This Row],[Input Power '[W']]]-Table003__Page_1_3___14[[#This Row],[Output Power '[W']]]</f>
        <v>284.90000000000009</v>
      </c>
    </row>
    <row r="11" spans="1:12" x14ac:dyDescent="0.25">
      <c r="A11" s="2">
        <v>170.1</v>
      </c>
      <c r="B11" s="2">
        <v>14</v>
      </c>
      <c r="C11" s="2">
        <v>5081.6000000000004</v>
      </c>
      <c r="D11" s="2">
        <v>2381.4</v>
      </c>
      <c r="E11" s="2">
        <v>2091.3000000000002</v>
      </c>
      <c r="F11" s="2">
        <v>393</v>
      </c>
      <c r="G11" s="2">
        <v>87.82</v>
      </c>
      <c r="H11" s="2">
        <f>Table003__Page_1_3___14[[#This Row],[Input Power '[W']]]-Table003__Page_1_3___14[[#This Row],[Output Power '[W']]]</f>
        <v>290.09999999999991</v>
      </c>
    </row>
    <row r="12" spans="1:12" x14ac:dyDescent="0.25">
      <c r="A12" s="2">
        <v>170.1</v>
      </c>
      <c r="B12" s="2">
        <v>15</v>
      </c>
      <c r="C12" s="2">
        <v>5049.6000000000004</v>
      </c>
      <c r="D12" s="2">
        <v>2551.5</v>
      </c>
      <c r="E12" s="2">
        <v>2255.8000000000002</v>
      </c>
      <c r="F12" s="2">
        <v>426.6</v>
      </c>
      <c r="G12" s="2">
        <v>88.41</v>
      </c>
      <c r="H12" s="2">
        <f>Table003__Page_1_3___14[[#This Row],[Input Power '[W']]]-Table003__Page_1_3___14[[#This Row],[Output Power '[W']]]</f>
        <v>295.69999999999982</v>
      </c>
    </row>
    <row r="13" spans="1:12" x14ac:dyDescent="0.25">
      <c r="A13" s="2">
        <v>170.1</v>
      </c>
      <c r="B13" s="2">
        <v>16</v>
      </c>
      <c r="C13" s="2">
        <v>5018</v>
      </c>
      <c r="D13" s="2">
        <v>2721.6</v>
      </c>
      <c r="E13" s="2">
        <v>2420.4</v>
      </c>
      <c r="F13" s="2">
        <v>460.6</v>
      </c>
      <c r="G13" s="2">
        <v>88.93</v>
      </c>
      <c r="H13" s="2">
        <f>Table003__Page_1_3___14[[#This Row],[Input Power '[W']]]-Table003__Page_1_3___14[[#This Row],[Output Power '[W']]]</f>
        <v>301.19999999999982</v>
      </c>
    </row>
    <row r="14" spans="1:12" x14ac:dyDescent="0.25">
      <c r="A14" s="2">
        <v>170.1</v>
      </c>
      <c r="B14" s="2">
        <v>17</v>
      </c>
      <c r="C14" s="2">
        <v>4986.8999999999996</v>
      </c>
      <c r="D14" s="2">
        <v>2891.7</v>
      </c>
      <c r="E14" s="2">
        <v>2584.5</v>
      </c>
      <c r="F14" s="2">
        <v>494.9</v>
      </c>
      <c r="G14" s="2">
        <v>89.38</v>
      </c>
      <c r="H14" s="2">
        <f>Table003__Page_1_3___14[[#This Row],[Input Power '[W']]]-Table003__Page_1_3___14[[#This Row],[Output Power '[W']]]</f>
        <v>307.19999999999982</v>
      </c>
    </row>
    <row r="15" spans="1:12" x14ac:dyDescent="0.25">
      <c r="A15" s="2">
        <v>170.1</v>
      </c>
      <c r="B15" s="2">
        <v>18</v>
      </c>
      <c r="C15" s="2">
        <v>4956.3999999999996</v>
      </c>
      <c r="D15" s="2">
        <v>3061.8</v>
      </c>
      <c r="E15" s="2">
        <v>2748.8</v>
      </c>
      <c r="F15" s="2">
        <v>529.6</v>
      </c>
      <c r="G15" s="2">
        <v>89.78</v>
      </c>
      <c r="H15" s="2">
        <f>Table003__Page_1_3___14[[#This Row],[Input Power '[W']]]-Table003__Page_1_3___14[[#This Row],[Output Power '[W']]]</f>
        <v>313</v>
      </c>
    </row>
    <row r="16" spans="1:12" x14ac:dyDescent="0.25">
      <c r="A16" s="2">
        <v>170.1</v>
      </c>
      <c r="B16" s="2">
        <v>19</v>
      </c>
      <c r="C16" s="2">
        <v>4926.2</v>
      </c>
      <c r="D16" s="2">
        <v>3231.9</v>
      </c>
      <c r="E16" s="2">
        <v>2912.1</v>
      </c>
      <c r="F16" s="2">
        <v>564.5</v>
      </c>
      <c r="G16" s="2">
        <v>90.1</v>
      </c>
      <c r="H16" s="2">
        <f>Table003__Page_1_3___14[[#This Row],[Input Power '[W']]]-Table003__Page_1_3___14[[#This Row],[Output Power '[W']]]</f>
        <v>319.80000000000018</v>
      </c>
    </row>
    <row r="17" spans="1:8" x14ac:dyDescent="0.25">
      <c r="A17" s="2">
        <v>170.1</v>
      </c>
      <c r="B17" s="2">
        <v>20</v>
      </c>
      <c r="C17" s="2">
        <v>4896.6000000000004</v>
      </c>
      <c r="D17" s="2">
        <v>3402</v>
      </c>
      <c r="E17" s="2">
        <v>3075.6</v>
      </c>
      <c r="F17" s="2">
        <v>599.79999999999995</v>
      </c>
      <c r="G17" s="2">
        <v>90.41</v>
      </c>
      <c r="H17" s="2">
        <f>Table003__Page_1_3___14[[#This Row],[Input Power '[W']]]-Table003__Page_1_3___14[[#This Row],[Output Power '[W']]]</f>
        <v>326.40000000000009</v>
      </c>
    </row>
    <row r="18" spans="1:8" x14ac:dyDescent="0.25">
      <c r="A18" s="2">
        <v>170.1</v>
      </c>
      <c r="B18" s="2">
        <v>21</v>
      </c>
      <c r="C18" s="2">
        <v>4867.3999999999996</v>
      </c>
      <c r="D18" s="2">
        <v>3572.1</v>
      </c>
      <c r="E18" s="2">
        <v>3238.2</v>
      </c>
      <c r="F18" s="2">
        <v>635.29999999999995</v>
      </c>
      <c r="G18" s="2">
        <v>90.65</v>
      </c>
      <c r="H18" s="2">
        <f>Table003__Page_1_3___14[[#This Row],[Input Power '[W']]]-Table003__Page_1_3___14[[#This Row],[Output Power '[W']]]</f>
        <v>333.90000000000009</v>
      </c>
    </row>
    <row r="19" spans="1:8" x14ac:dyDescent="0.25">
      <c r="A19" s="2">
        <v>170.1</v>
      </c>
      <c r="B19" s="2">
        <v>22</v>
      </c>
      <c r="C19" s="2">
        <v>4838.7</v>
      </c>
      <c r="D19" s="2">
        <v>3742.2</v>
      </c>
      <c r="E19" s="2">
        <v>3400.5</v>
      </c>
      <c r="F19" s="2">
        <v>671.1</v>
      </c>
      <c r="G19" s="2">
        <v>90.87</v>
      </c>
      <c r="H19" s="2">
        <f>Table003__Page_1_3___14[[#This Row],[Input Power '[W']]]-Table003__Page_1_3___14[[#This Row],[Output Power '[W']]]</f>
        <v>341.69999999999982</v>
      </c>
    </row>
    <row r="20" spans="1:8" x14ac:dyDescent="0.25">
      <c r="A20" s="2">
        <v>170.1</v>
      </c>
      <c r="B20" s="2">
        <v>23</v>
      </c>
      <c r="C20" s="2">
        <v>4810.5</v>
      </c>
      <c r="D20" s="2">
        <v>3912.3</v>
      </c>
      <c r="E20" s="2">
        <v>3562.6</v>
      </c>
      <c r="F20" s="2">
        <v>707.2</v>
      </c>
      <c r="G20" s="2">
        <v>91.06</v>
      </c>
      <c r="H20" s="2">
        <f>Table003__Page_1_3___14[[#This Row],[Input Power '[W']]]-Table003__Page_1_3___14[[#This Row],[Output Power '[W']]]</f>
        <v>349.70000000000027</v>
      </c>
    </row>
    <row r="21" spans="1:8" x14ac:dyDescent="0.25">
      <c r="A21" s="2">
        <v>170.1</v>
      </c>
      <c r="B21" s="2">
        <v>24</v>
      </c>
      <c r="C21" s="2">
        <v>4782.7</v>
      </c>
      <c r="D21" s="2">
        <v>4082.4</v>
      </c>
      <c r="E21" s="2">
        <v>3723.8</v>
      </c>
      <c r="F21" s="2">
        <v>743.5</v>
      </c>
      <c r="G21" s="2">
        <v>91.22</v>
      </c>
      <c r="H21" s="2">
        <f>Table003__Page_1_3___14[[#This Row],[Input Power '[W']]]-Table003__Page_1_3___14[[#This Row],[Output Power '[W']]]</f>
        <v>358.59999999999991</v>
      </c>
    </row>
    <row r="22" spans="1:8" x14ac:dyDescent="0.25">
      <c r="A22" s="2">
        <v>170.1</v>
      </c>
      <c r="B22" s="2">
        <v>25</v>
      </c>
      <c r="C22" s="2">
        <v>4755.3999999999996</v>
      </c>
      <c r="D22" s="2">
        <v>4252.5</v>
      </c>
      <c r="E22" s="2">
        <v>3884.3</v>
      </c>
      <c r="F22" s="2">
        <v>780</v>
      </c>
      <c r="G22" s="2">
        <v>91.34</v>
      </c>
      <c r="H22" s="2">
        <f>Table003__Page_1_3___14[[#This Row],[Input Power '[W']]]-Table003__Page_1_3___14[[#This Row],[Output Power '[W']]]</f>
        <v>368.19999999999982</v>
      </c>
    </row>
    <row r="23" spans="1:8" x14ac:dyDescent="0.25">
      <c r="A23" s="2">
        <v>170.1</v>
      </c>
      <c r="B23" s="2">
        <v>26</v>
      </c>
      <c r="C23" s="2">
        <v>4728.5</v>
      </c>
      <c r="D23" s="2">
        <v>4422.6000000000004</v>
      </c>
      <c r="E23" s="2">
        <v>4044</v>
      </c>
      <c r="F23" s="2">
        <v>816.7</v>
      </c>
      <c r="G23" s="2">
        <v>91.44</v>
      </c>
      <c r="H23" s="2">
        <f>Table003__Page_1_3___14[[#This Row],[Input Power '[W']]]-Table003__Page_1_3___14[[#This Row],[Output Power '[W']]]</f>
        <v>378.60000000000036</v>
      </c>
    </row>
    <row r="24" spans="1:8" x14ac:dyDescent="0.25">
      <c r="A24" s="2">
        <v>170</v>
      </c>
      <c r="B24" s="2">
        <v>27</v>
      </c>
      <c r="C24" s="2">
        <v>4702</v>
      </c>
      <c r="D24" s="2">
        <v>4590</v>
      </c>
      <c r="E24" s="2">
        <v>4203.6000000000004</v>
      </c>
      <c r="F24" s="2">
        <v>853.7</v>
      </c>
      <c r="G24" s="2">
        <v>91.58</v>
      </c>
      <c r="H24" s="2">
        <f>Table003__Page_1_3___14[[#This Row],[Input Power '[W']]]-Table003__Page_1_3___14[[#This Row],[Output Power '[W']]]</f>
        <v>386.39999999999964</v>
      </c>
    </row>
    <row r="25" spans="1:8" x14ac:dyDescent="0.25">
      <c r="A25" s="2">
        <v>170</v>
      </c>
      <c r="B25" s="2">
        <v>28</v>
      </c>
      <c r="C25" s="2">
        <v>4676</v>
      </c>
      <c r="D25" s="2">
        <v>4760</v>
      </c>
      <c r="E25" s="2">
        <v>4362</v>
      </c>
      <c r="F25" s="2">
        <v>890.8</v>
      </c>
      <c r="G25" s="2">
        <v>91.64</v>
      </c>
      <c r="H25" s="2">
        <f>Table003__Page_1_3___14[[#This Row],[Input Power '[W']]]-Table003__Page_1_3___14[[#This Row],[Output Power '[W']]]</f>
        <v>398</v>
      </c>
    </row>
    <row r="26" spans="1:8" x14ac:dyDescent="0.25">
      <c r="A26" s="2">
        <v>170</v>
      </c>
      <c r="B26" s="2">
        <v>29</v>
      </c>
      <c r="C26" s="2">
        <v>4650.3999999999996</v>
      </c>
      <c r="D26" s="2">
        <v>4930</v>
      </c>
      <c r="E26" s="2">
        <v>4519.7</v>
      </c>
      <c r="F26" s="2">
        <v>928.1</v>
      </c>
      <c r="G26" s="2">
        <v>91.68</v>
      </c>
      <c r="H26" s="2">
        <f>Table003__Page_1_3___14[[#This Row],[Input Power '[W']]]-Table003__Page_1_3___14[[#This Row],[Output Power '[W']]]</f>
        <v>410.30000000000018</v>
      </c>
    </row>
    <row r="27" spans="1:8" x14ac:dyDescent="0.25">
      <c r="A27" s="2">
        <v>170</v>
      </c>
      <c r="B27" s="2">
        <v>30</v>
      </c>
      <c r="C27" s="2">
        <v>4625.2</v>
      </c>
      <c r="D27" s="2">
        <v>5100</v>
      </c>
      <c r="E27" s="2">
        <v>4676.3999999999996</v>
      </c>
      <c r="F27" s="2">
        <v>965.5</v>
      </c>
      <c r="G27" s="2">
        <v>91.69</v>
      </c>
      <c r="H27" s="2">
        <f>Table003__Page_1_3___14[[#This Row],[Input Power '[W']]]-Table003__Page_1_3___14[[#This Row],[Output Power '[W']]]</f>
        <v>423.60000000000036</v>
      </c>
    </row>
    <row r="28" spans="1:8" x14ac:dyDescent="0.25">
      <c r="A28" s="2">
        <v>170</v>
      </c>
      <c r="B28" s="2">
        <v>32</v>
      </c>
      <c r="C28" s="2">
        <v>4576.1000000000004</v>
      </c>
      <c r="D28" s="2">
        <v>5440</v>
      </c>
      <c r="E28" s="2">
        <v>4988.1000000000004</v>
      </c>
      <c r="F28" s="2">
        <v>1040.9000000000001</v>
      </c>
      <c r="G28" s="2">
        <v>91.69</v>
      </c>
      <c r="H28" s="2">
        <f>Table003__Page_1_3___14[[#This Row],[Input Power '[W']]]-Table003__Page_1_3___14[[#This Row],[Output Power '[W']]]</f>
        <v>451.89999999999964</v>
      </c>
    </row>
    <row r="29" spans="1:8" x14ac:dyDescent="0.25">
      <c r="A29" s="2">
        <v>170</v>
      </c>
      <c r="B29" s="2">
        <v>33</v>
      </c>
      <c r="C29" s="2">
        <v>4552.1000000000004</v>
      </c>
      <c r="D29" s="2">
        <v>5610</v>
      </c>
      <c r="E29" s="2">
        <v>5142.1000000000004</v>
      </c>
      <c r="F29" s="2">
        <v>1078.7</v>
      </c>
      <c r="G29" s="2">
        <v>91.66</v>
      </c>
      <c r="H29" s="2">
        <f>Table003__Page_1_3___14[[#This Row],[Input Power '[W']]]-Table003__Page_1_3___14[[#This Row],[Output Power '[W']]]</f>
        <v>467.89999999999964</v>
      </c>
    </row>
    <row r="30" spans="1:8" x14ac:dyDescent="0.25">
      <c r="A30" s="2">
        <v>170</v>
      </c>
      <c r="B30" s="2">
        <v>34</v>
      </c>
      <c r="C30" s="2">
        <v>4528.6000000000004</v>
      </c>
      <c r="D30" s="2">
        <v>5780</v>
      </c>
      <c r="E30" s="2">
        <v>5295.8</v>
      </c>
      <c r="F30" s="2">
        <v>1116.7</v>
      </c>
      <c r="G30" s="2">
        <v>91.62</v>
      </c>
      <c r="H30" s="2">
        <f>Table003__Page_1_3___14[[#This Row],[Input Power '[W']]]-Table003__Page_1_3___14[[#This Row],[Output Power '[W']]]</f>
        <v>484.19999999999982</v>
      </c>
    </row>
    <row r="31" spans="1:8" x14ac:dyDescent="0.25">
      <c r="A31" s="2">
        <v>170</v>
      </c>
      <c r="B31" s="2">
        <v>35</v>
      </c>
      <c r="C31" s="2">
        <v>4505.3999999999996</v>
      </c>
      <c r="D31" s="2">
        <v>5950</v>
      </c>
      <c r="E31" s="2">
        <v>5448.4</v>
      </c>
      <c r="F31" s="2">
        <v>1154.8</v>
      </c>
      <c r="G31" s="2">
        <v>91.57</v>
      </c>
      <c r="H31" s="2">
        <f>Table003__Page_1_3___14[[#This Row],[Input Power '[W']]]-Table003__Page_1_3___14[[#This Row],[Output Power '[W']]]</f>
        <v>501.60000000000036</v>
      </c>
    </row>
    <row r="32" spans="1:8" x14ac:dyDescent="0.25">
      <c r="A32" s="2">
        <v>170</v>
      </c>
      <c r="B32" s="2">
        <v>36</v>
      </c>
      <c r="C32" s="2">
        <v>4482.6000000000004</v>
      </c>
      <c r="D32" s="2">
        <v>6120</v>
      </c>
      <c r="E32" s="2">
        <v>5599.7</v>
      </c>
      <c r="F32" s="2">
        <v>1192.9000000000001</v>
      </c>
      <c r="G32" s="2">
        <v>91.5</v>
      </c>
      <c r="H32" s="2">
        <f>Table003__Page_1_3___14[[#This Row],[Input Power '[W']]]-Table003__Page_1_3___14[[#This Row],[Output Power '[W']]]</f>
        <v>520.30000000000018</v>
      </c>
    </row>
    <row r="33" spans="1:8" x14ac:dyDescent="0.25">
      <c r="A33" s="2">
        <v>170</v>
      </c>
      <c r="B33" s="2">
        <v>37</v>
      </c>
      <c r="C33" s="2">
        <v>4460.3</v>
      </c>
      <c r="D33" s="2">
        <v>6290</v>
      </c>
      <c r="E33" s="2">
        <v>5750.2</v>
      </c>
      <c r="F33" s="2">
        <v>1231.0999999999999</v>
      </c>
      <c r="G33" s="2">
        <v>91.42</v>
      </c>
      <c r="H33" s="2">
        <f>Table003__Page_1_3___14[[#This Row],[Input Power '[W']]]-Table003__Page_1_3___14[[#This Row],[Output Power '[W']]]</f>
        <v>539.80000000000018</v>
      </c>
    </row>
    <row r="34" spans="1:8" x14ac:dyDescent="0.25">
      <c r="A34" s="2">
        <v>170</v>
      </c>
      <c r="B34" s="2">
        <v>38</v>
      </c>
      <c r="C34" s="2">
        <v>4438.3</v>
      </c>
      <c r="D34" s="2">
        <v>6460</v>
      </c>
      <c r="E34" s="2">
        <v>5899.9</v>
      </c>
      <c r="F34" s="2">
        <v>1269.4000000000001</v>
      </c>
      <c r="G34" s="2">
        <v>91.33</v>
      </c>
      <c r="H34" s="2">
        <f>Table003__Page_1_3___14[[#This Row],[Input Power '[W']]]-Table003__Page_1_3___14[[#This Row],[Output Power '[W']]]</f>
        <v>560.10000000000036</v>
      </c>
    </row>
    <row r="35" spans="1:8" x14ac:dyDescent="0.25">
      <c r="A35" s="2">
        <v>170</v>
      </c>
      <c r="B35" s="2">
        <v>39</v>
      </c>
      <c r="C35" s="2">
        <v>4416.6000000000004</v>
      </c>
      <c r="D35" s="2">
        <v>6630</v>
      </c>
      <c r="E35" s="2">
        <v>6047.7</v>
      </c>
      <c r="F35" s="2">
        <v>1307.5999999999999</v>
      </c>
      <c r="G35" s="2">
        <v>91.22</v>
      </c>
      <c r="H35" s="2">
        <f>Table003__Page_1_3___14[[#This Row],[Input Power '[W']]]-Table003__Page_1_3___14[[#This Row],[Output Power '[W']]]</f>
        <v>582.30000000000018</v>
      </c>
    </row>
    <row r="36" spans="1:8" x14ac:dyDescent="0.25">
      <c r="A36" s="2">
        <v>170</v>
      </c>
      <c r="B36" s="2">
        <v>40</v>
      </c>
      <c r="C36" s="2">
        <v>4395.3999999999996</v>
      </c>
      <c r="D36" s="2">
        <v>6800</v>
      </c>
      <c r="E36" s="2">
        <v>6195.4</v>
      </c>
      <c r="F36" s="2">
        <v>1346</v>
      </c>
      <c r="G36" s="2">
        <v>91.11</v>
      </c>
      <c r="H36" s="2">
        <f>Table003__Page_1_3___14[[#This Row],[Input Power '[W']]]-Table003__Page_1_3___14[[#This Row],[Output Power '[W']]]</f>
        <v>604.60000000000036</v>
      </c>
    </row>
    <row r="37" spans="1:8" x14ac:dyDescent="0.25">
      <c r="A37" s="2">
        <v>170</v>
      </c>
      <c r="B37" s="2">
        <v>41</v>
      </c>
      <c r="C37" s="2">
        <v>4374.5</v>
      </c>
      <c r="D37" s="2">
        <v>6970</v>
      </c>
      <c r="E37" s="2">
        <v>6341.4</v>
      </c>
      <c r="F37" s="2">
        <v>1384.3</v>
      </c>
      <c r="G37" s="2">
        <v>90.98</v>
      </c>
      <c r="H37" s="2">
        <f>Table003__Page_1_3___14[[#This Row],[Input Power '[W']]]-Table003__Page_1_3___14[[#This Row],[Output Power '[W']]]</f>
        <v>628.60000000000036</v>
      </c>
    </row>
    <row r="38" spans="1:8" x14ac:dyDescent="0.25">
      <c r="A38" s="2">
        <v>170</v>
      </c>
      <c r="B38" s="2">
        <v>42</v>
      </c>
      <c r="C38" s="2">
        <v>4354</v>
      </c>
      <c r="D38" s="2">
        <v>7140</v>
      </c>
      <c r="E38" s="2">
        <v>6486.3</v>
      </c>
      <c r="F38" s="2">
        <v>1422.6</v>
      </c>
      <c r="G38" s="2">
        <v>90.85</v>
      </c>
      <c r="H38" s="2">
        <f>Table003__Page_1_3___14[[#This Row],[Input Power '[W']]]-Table003__Page_1_3___14[[#This Row],[Output Power '[W']]]</f>
        <v>653.69999999999982</v>
      </c>
    </row>
    <row r="39" spans="1:8" x14ac:dyDescent="0.25">
      <c r="A39" s="2">
        <v>170</v>
      </c>
      <c r="B39" s="2">
        <v>43</v>
      </c>
      <c r="C39" s="2">
        <v>4333.8</v>
      </c>
      <c r="D39" s="2">
        <v>7310</v>
      </c>
      <c r="E39" s="2">
        <v>6630.1</v>
      </c>
      <c r="F39" s="2">
        <v>1460.9</v>
      </c>
      <c r="G39" s="2">
        <v>90.7</v>
      </c>
      <c r="H39" s="2">
        <f>Table003__Page_1_3___14[[#This Row],[Input Power '[W']]]-Table003__Page_1_3___14[[#This Row],[Output Power '[W']]]</f>
        <v>679.89999999999964</v>
      </c>
    </row>
    <row r="40" spans="1:8" x14ac:dyDescent="0.25">
      <c r="A40" s="2">
        <v>169.9</v>
      </c>
      <c r="B40" s="2">
        <v>44</v>
      </c>
      <c r="C40" s="2">
        <v>4313.8999999999996</v>
      </c>
      <c r="D40" s="2">
        <v>7475.6</v>
      </c>
      <c r="E40" s="2">
        <v>6772.6</v>
      </c>
      <c r="F40" s="2">
        <v>1499.2</v>
      </c>
      <c r="G40" s="2">
        <v>90.6</v>
      </c>
      <c r="H40" s="2">
        <f>Table003__Page_1_3___14[[#This Row],[Input Power '[W']]]-Table003__Page_1_3___14[[#This Row],[Output Power '[W']]]</f>
        <v>703</v>
      </c>
    </row>
    <row r="41" spans="1:8" x14ac:dyDescent="0.25">
      <c r="A41" s="2">
        <v>169.9</v>
      </c>
      <c r="B41" s="2">
        <v>45</v>
      </c>
      <c r="C41" s="2">
        <v>4294.3999999999996</v>
      </c>
      <c r="D41" s="2">
        <v>7645.5</v>
      </c>
      <c r="E41" s="2">
        <v>6913.8</v>
      </c>
      <c r="F41" s="2">
        <v>1537.4</v>
      </c>
      <c r="G41" s="2">
        <v>90.43</v>
      </c>
      <c r="H41" s="2">
        <f>Table003__Page_1_3___14[[#This Row],[Input Power '[W']]]-Table003__Page_1_3___14[[#This Row],[Output Power '[W']]]</f>
        <v>731.69999999999982</v>
      </c>
    </row>
    <row r="42" spans="1:8" x14ac:dyDescent="0.25">
      <c r="A42" s="2">
        <v>169.9</v>
      </c>
      <c r="B42" s="2">
        <v>46</v>
      </c>
      <c r="C42" s="2">
        <v>4275.3</v>
      </c>
      <c r="D42" s="2">
        <v>7815.4</v>
      </c>
      <c r="E42" s="2">
        <v>7054.1</v>
      </c>
      <c r="F42" s="2">
        <v>1575.6</v>
      </c>
      <c r="G42" s="2">
        <v>90.26</v>
      </c>
      <c r="H42" s="2">
        <f>Table003__Page_1_3___14[[#This Row],[Input Power '[W']]]-Table003__Page_1_3___14[[#This Row],[Output Power '[W']]]</f>
        <v>761.29999999999927</v>
      </c>
    </row>
    <row r="43" spans="1:8" x14ac:dyDescent="0.25">
      <c r="A43" s="2">
        <v>169.9</v>
      </c>
      <c r="B43" s="2">
        <v>47</v>
      </c>
      <c r="C43" s="2">
        <v>4256.5</v>
      </c>
      <c r="D43" s="2">
        <v>7985.3</v>
      </c>
      <c r="E43" s="2">
        <v>7192.9</v>
      </c>
      <c r="F43" s="2">
        <v>1613.7</v>
      </c>
      <c r="G43" s="2">
        <v>90.08</v>
      </c>
      <c r="H43" s="2">
        <f>Table003__Page_1_3___14[[#This Row],[Input Power '[W']]]-Table003__Page_1_3___14[[#This Row],[Output Power '[W']]]</f>
        <v>792.40000000000055</v>
      </c>
    </row>
    <row r="44" spans="1:8" x14ac:dyDescent="0.25">
      <c r="A44" s="2">
        <v>169.9</v>
      </c>
      <c r="B44" s="2">
        <v>48</v>
      </c>
      <c r="C44" s="2">
        <v>4238</v>
      </c>
      <c r="D44" s="2">
        <v>8155.2</v>
      </c>
      <c r="E44" s="2">
        <v>7330.3</v>
      </c>
      <c r="F44" s="2">
        <v>1651.7</v>
      </c>
      <c r="G44" s="2">
        <v>89.88</v>
      </c>
      <c r="H44" s="2">
        <f>Table003__Page_1_3___14[[#This Row],[Input Power '[W']]]-Table003__Page_1_3___14[[#This Row],[Output Power '[W']]]</f>
        <v>824.89999999999964</v>
      </c>
    </row>
    <row r="45" spans="1:8" x14ac:dyDescent="0.25">
      <c r="A45" s="2">
        <v>169.9</v>
      </c>
      <c r="B45" s="2">
        <v>49</v>
      </c>
      <c r="C45" s="2">
        <v>4219.8</v>
      </c>
      <c r="D45" s="2">
        <v>8325.1</v>
      </c>
      <c r="E45" s="2">
        <v>7466.7</v>
      </c>
      <c r="F45" s="2">
        <v>1689.7</v>
      </c>
      <c r="G45" s="2">
        <v>89.69</v>
      </c>
      <c r="H45" s="2">
        <f>Table003__Page_1_3___14[[#This Row],[Input Power '[W']]]-Table003__Page_1_3___14[[#This Row],[Output Power '[W']]]</f>
        <v>858.40000000000055</v>
      </c>
    </row>
    <row r="46" spans="1:8" x14ac:dyDescent="0.25">
      <c r="A46" s="2">
        <v>169.9</v>
      </c>
      <c r="B46" s="2">
        <v>50</v>
      </c>
      <c r="C46" s="2">
        <v>4201.8999999999996</v>
      </c>
      <c r="D46" s="2">
        <v>8495</v>
      </c>
      <c r="E46" s="2">
        <v>7601.4</v>
      </c>
      <c r="F46" s="2">
        <v>1727.5</v>
      </c>
      <c r="G46" s="2">
        <v>89.48</v>
      </c>
      <c r="H46" s="2">
        <f>Table003__Page_1_3___14[[#This Row],[Input Power '[W']]]-Table003__Page_1_3___14[[#This Row],[Output Power '[W']]]</f>
        <v>893.60000000000036</v>
      </c>
    </row>
    <row r="47" spans="1:8" x14ac:dyDescent="0.25">
      <c r="A47" s="2">
        <v>169.9</v>
      </c>
      <c r="B47" s="2">
        <v>51</v>
      </c>
      <c r="C47" s="2">
        <v>4184.3999999999996</v>
      </c>
      <c r="D47" s="2">
        <v>8664.9</v>
      </c>
      <c r="E47" s="2">
        <v>7734.9</v>
      </c>
      <c r="F47" s="2">
        <v>1765.2</v>
      </c>
      <c r="G47" s="2">
        <v>89.27</v>
      </c>
      <c r="H47" s="2">
        <f>Table003__Page_1_3___14[[#This Row],[Input Power '[W']]]-Table003__Page_1_3___14[[#This Row],[Output Power '[W']]]</f>
        <v>930</v>
      </c>
    </row>
    <row r="48" spans="1:8" x14ac:dyDescent="0.25">
      <c r="A48" s="2">
        <v>169.9</v>
      </c>
      <c r="B48" s="2">
        <v>52</v>
      </c>
      <c r="C48" s="2">
        <v>4167.2</v>
      </c>
      <c r="D48" s="2">
        <v>8834.7999999999993</v>
      </c>
      <c r="E48" s="2">
        <v>7866.8</v>
      </c>
      <c r="F48" s="2">
        <v>1802.7</v>
      </c>
      <c r="G48" s="2">
        <v>89.04</v>
      </c>
      <c r="H48" s="2">
        <f>Table003__Page_1_3___14[[#This Row],[Input Power '[W']]]-Table003__Page_1_3___14[[#This Row],[Output Power '[W']]]</f>
        <v>967.99999999999909</v>
      </c>
    </row>
    <row r="49" spans="1:8" x14ac:dyDescent="0.25">
      <c r="A49" s="2">
        <v>169.9</v>
      </c>
      <c r="B49" s="2">
        <v>53</v>
      </c>
      <c r="C49" s="2">
        <v>4150.2</v>
      </c>
      <c r="D49" s="2">
        <v>9004.7000000000007</v>
      </c>
      <c r="E49" s="2">
        <v>7997.2</v>
      </c>
      <c r="F49" s="2">
        <v>1840.1</v>
      </c>
      <c r="G49" s="2">
        <v>88.81</v>
      </c>
      <c r="H49" s="2">
        <f>Table003__Page_1_3___14[[#This Row],[Input Power '[W']]]-Table003__Page_1_3___14[[#This Row],[Output Power '[W']]]</f>
        <v>1007.5000000000009</v>
      </c>
    </row>
    <row r="50" spans="1:8" x14ac:dyDescent="0.25">
      <c r="A50" s="2">
        <v>169.9</v>
      </c>
      <c r="B50" s="2">
        <v>54</v>
      </c>
      <c r="C50" s="2">
        <v>4133.6000000000004</v>
      </c>
      <c r="D50" s="2">
        <v>9174.6</v>
      </c>
      <c r="E50" s="2">
        <v>8126.7</v>
      </c>
      <c r="F50" s="2">
        <v>1877.4</v>
      </c>
      <c r="G50" s="2">
        <v>88.58</v>
      </c>
      <c r="H50" s="2">
        <f>Table003__Page_1_3___14[[#This Row],[Input Power '[W']]]-Table003__Page_1_3___14[[#This Row],[Output Power '[W']]]</f>
        <v>1047.9000000000005</v>
      </c>
    </row>
    <row r="51" spans="1:8" x14ac:dyDescent="0.25">
      <c r="A51" s="2">
        <v>169.9</v>
      </c>
      <c r="B51" s="2">
        <v>55</v>
      </c>
      <c r="C51" s="2">
        <v>4117.2</v>
      </c>
      <c r="D51" s="2">
        <v>9344.5</v>
      </c>
      <c r="E51" s="2">
        <v>8254</v>
      </c>
      <c r="F51" s="2">
        <v>1914.4</v>
      </c>
      <c r="G51" s="2">
        <v>88.33</v>
      </c>
      <c r="H51" s="2">
        <f>Table003__Page_1_3___14[[#This Row],[Input Power '[W']]]-Table003__Page_1_3___14[[#This Row],[Output Power '[W']]]</f>
        <v>1090.5</v>
      </c>
    </row>
    <row r="52" spans="1:8" x14ac:dyDescent="0.25">
      <c r="A52" s="2">
        <v>169.9</v>
      </c>
      <c r="B52" s="2">
        <v>56</v>
      </c>
      <c r="C52" s="2">
        <v>4101.1000000000004</v>
      </c>
      <c r="D52" s="2">
        <v>9514.4</v>
      </c>
      <c r="E52" s="2">
        <v>8380.2000000000007</v>
      </c>
      <c r="F52" s="2">
        <v>1951.3</v>
      </c>
      <c r="G52" s="2">
        <v>88.08</v>
      </c>
      <c r="H52" s="2">
        <f>Table003__Page_1_3___14[[#This Row],[Input Power '[W']]]-Table003__Page_1_3___14[[#This Row],[Output Power '[W']]]</f>
        <v>1134.1999999999989</v>
      </c>
    </row>
    <row r="53" spans="1:8" x14ac:dyDescent="0.25">
      <c r="A53" s="2">
        <v>169.9</v>
      </c>
      <c r="B53" s="2">
        <v>57</v>
      </c>
      <c r="C53" s="2">
        <v>4085.3</v>
      </c>
      <c r="D53" s="2">
        <v>9684.2999999999993</v>
      </c>
      <c r="E53" s="2">
        <v>8504.9</v>
      </c>
      <c r="F53" s="2">
        <v>1988</v>
      </c>
      <c r="G53" s="2">
        <v>87.82</v>
      </c>
      <c r="H53" s="2">
        <f>Table003__Page_1_3___14[[#This Row],[Input Power '[W']]]-Table003__Page_1_3___14[[#This Row],[Output Power '[W']]]</f>
        <v>1179.3999999999996</v>
      </c>
    </row>
    <row r="54" spans="1:8" x14ac:dyDescent="0.25">
      <c r="A54" s="2">
        <v>169.9</v>
      </c>
      <c r="B54" s="2">
        <v>58</v>
      </c>
      <c r="C54" s="2">
        <v>4069.8</v>
      </c>
      <c r="D54" s="2">
        <v>9854.2000000000007</v>
      </c>
      <c r="E54" s="2">
        <v>8627.7999999999993</v>
      </c>
      <c r="F54" s="2">
        <v>2024.4</v>
      </c>
      <c r="G54" s="2">
        <v>87.55</v>
      </c>
      <c r="H54" s="2">
        <f>Table003__Page_1_3___14[[#This Row],[Input Power '[W']]]-Table003__Page_1_3___14[[#This Row],[Output Power '[W']]]</f>
        <v>1226.4000000000015</v>
      </c>
    </row>
    <row r="55" spans="1:8" x14ac:dyDescent="0.25">
      <c r="A55" s="2">
        <v>169.9</v>
      </c>
      <c r="B55" s="2">
        <v>59</v>
      </c>
      <c r="C55" s="2">
        <v>4054.6</v>
      </c>
      <c r="D55" s="2">
        <v>10024.1</v>
      </c>
      <c r="E55" s="2">
        <v>8749.2000000000007</v>
      </c>
      <c r="F55" s="2">
        <v>2060.6</v>
      </c>
      <c r="G55" s="2">
        <v>87.28</v>
      </c>
      <c r="H55" s="2">
        <f>Table003__Page_1_3___14[[#This Row],[Input Power '[W']]]-Table003__Page_1_3___14[[#This Row],[Output Power '[W']]]</f>
        <v>1274.8999999999996</v>
      </c>
    </row>
    <row r="56" spans="1:8" x14ac:dyDescent="0.25">
      <c r="A56" s="2">
        <v>169.9</v>
      </c>
      <c r="B56" s="2">
        <v>60</v>
      </c>
      <c r="C56" s="2">
        <v>4039.6</v>
      </c>
      <c r="D56" s="2">
        <v>10194</v>
      </c>
      <c r="E56" s="2">
        <v>8869.2000000000007</v>
      </c>
      <c r="F56" s="2">
        <v>2096.6</v>
      </c>
      <c r="G56" s="2">
        <v>87</v>
      </c>
      <c r="H56" s="2">
        <f>Table003__Page_1_3___14[[#This Row],[Input Power '[W']]]-Table003__Page_1_3___14[[#This Row],[Output Power '[W']]]</f>
        <v>1324.7999999999993</v>
      </c>
    </row>
    <row r="57" spans="1:8" x14ac:dyDescent="0.25">
      <c r="A57" s="2">
        <v>169.8</v>
      </c>
      <c r="B57" s="2">
        <v>61</v>
      </c>
      <c r="C57" s="2">
        <v>4024.9</v>
      </c>
      <c r="D57" s="2">
        <v>10357.799999999999</v>
      </c>
      <c r="E57" s="2">
        <v>8987.4</v>
      </c>
      <c r="F57" s="2">
        <v>2132.3000000000002</v>
      </c>
      <c r="G57" s="2">
        <v>86.77</v>
      </c>
      <c r="H57" s="2">
        <f>Table003__Page_1_3___14[[#This Row],[Input Power '[W']]]-Table003__Page_1_3___14[[#This Row],[Output Power '[W']]]</f>
        <v>1370.3999999999996</v>
      </c>
    </row>
    <row r="58" spans="1:8" x14ac:dyDescent="0.25">
      <c r="A58" s="2">
        <v>169.8</v>
      </c>
      <c r="B58" s="2">
        <v>62</v>
      </c>
      <c r="C58" s="2">
        <v>4010.4</v>
      </c>
      <c r="D58" s="2">
        <v>10527.6</v>
      </c>
      <c r="E58" s="2">
        <v>9103.6</v>
      </c>
      <c r="F58" s="2">
        <v>2167.6999999999998</v>
      </c>
      <c r="G58" s="2">
        <v>86.47</v>
      </c>
      <c r="H58" s="2">
        <f>Table003__Page_1_3___14[[#This Row],[Input Power '[W']]]-Table003__Page_1_3___14[[#This Row],[Output Power '[W']]]</f>
        <v>1424</v>
      </c>
    </row>
    <row r="59" spans="1:8" x14ac:dyDescent="0.25">
      <c r="A59" s="2">
        <v>169.8</v>
      </c>
      <c r="B59" s="2">
        <v>63</v>
      </c>
      <c r="C59" s="2">
        <v>3996.2</v>
      </c>
      <c r="D59" s="2">
        <v>10697.4</v>
      </c>
      <c r="E59" s="2">
        <v>9218.7000000000007</v>
      </c>
      <c r="F59" s="2">
        <v>2202.9</v>
      </c>
      <c r="G59" s="2">
        <v>86.18</v>
      </c>
      <c r="H59" s="2">
        <f>Table003__Page_1_3___14[[#This Row],[Input Power '[W']]]-Table003__Page_1_3___14[[#This Row],[Output Power '[W']]]</f>
        <v>1478.6999999999989</v>
      </c>
    </row>
    <row r="60" spans="1:8" x14ac:dyDescent="0.25">
      <c r="A60" s="2">
        <v>169.8</v>
      </c>
      <c r="B60" s="2">
        <v>64</v>
      </c>
      <c r="C60" s="2">
        <v>3982.2</v>
      </c>
      <c r="D60" s="2">
        <v>10867.2</v>
      </c>
      <c r="E60" s="2">
        <v>9331.5</v>
      </c>
      <c r="F60" s="2">
        <v>2237.6999999999998</v>
      </c>
      <c r="G60" s="2">
        <v>85.87</v>
      </c>
      <c r="H60" s="2">
        <f>Table003__Page_1_3___14[[#This Row],[Input Power '[W']]]-Table003__Page_1_3___14[[#This Row],[Output Power '[W']]]</f>
        <v>1535.7000000000007</v>
      </c>
    </row>
    <row r="61" spans="1:8" x14ac:dyDescent="0.25">
      <c r="A61" s="2">
        <v>169.8</v>
      </c>
      <c r="B61" s="2">
        <v>65</v>
      </c>
      <c r="C61" s="2">
        <v>3968.4</v>
      </c>
      <c r="D61" s="2">
        <v>11037</v>
      </c>
      <c r="E61" s="2">
        <v>9443</v>
      </c>
      <c r="F61" s="2">
        <v>2272.3000000000002</v>
      </c>
      <c r="G61" s="2">
        <v>85.56</v>
      </c>
      <c r="H61" s="2">
        <f>Table003__Page_1_3___14[[#This Row],[Input Power '[W']]]-Table003__Page_1_3___14[[#This Row],[Output Power '[W']]]</f>
        <v>1594</v>
      </c>
    </row>
    <row r="62" spans="1:8" x14ac:dyDescent="0.25">
      <c r="A62" s="2">
        <v>169.8</v>
      </c>
      <c r="B62" s="2">
        <v>66</v>
      </c>
      <c r="C62" s="2">
        <v>3954.9</v>
      </c>
      <c r="D62" s="2">
        <v>11206.8</v>
      </c>
      <c r="E62" s="2">
        <v>9552.5</v>
      </c>
      <c r="F62" s="2">
        <v>2306.5</v>
      </c>
      <c r="G62" s="2">
        <v>85.24</v>
      </c>
      <c r="H62" s="2">
        <f>Table003__Page_1_3___14[[#This Row],[Input Power '[W']]]-Table003__Page_1_3___14[[#This Row],[Output Power '[W']]]</f>
        <v>1654.2999999999993</v>
      </c>
    </row>
    <row r="63" spans="1:8" x14ac:dyDescent="0.25">
      <c r="A63" s="2">
        <v>169.8</v>
      </c>
      <c r="B63" s="2">
        <v>67</v>
      </c>
      <c r="C63" s="2">
        <v>3941.6</v>
      </c>
      <c r="D63" s="2">
        <v>11376.6</v>
      </c>
      <c r="E63" s="2">
        <v>9659.9</v>
      </c>
      <c r="F63" s="2">
        <v>2340.3000000000002</v>
      </c>
      <c r="G63" s="2">
        <v>84.91</v>
      </c>
      <c r="H63" s="2">
        <f>Table003__Page_1_3___14[[#This Row],[Input Power '[W']]]-Table003__Page_1_3___14[[#This Row],[Output Power '[W']]]</f>
        <v>1716.7000000000007</v>
      </c>
    </row>
    <row r="64" spans="1:8" x14ac:dyDescent="0.25">
      <c r="A64" s="2">
        <v>169.8</v>
      </c>
      <c r="B64" s="2">
        <v>68</v>
      </c>
      <c r="C64" s="2">
        <v>3928.5</v>
      </c>
      <c r="D64" s="2">
        <v>11546.4</v>
      </c>
      <c r="E64" s="2">
        <v>9765.6</v>
      </c>
      <c r="F64" s="2">
        <v>2373.8000000000002</v>
      </c>
      <c r="G64" s="2">
        <v>84.58</v>
      </c>
      <c r="H64" s="2">
        <f>Table003__Page_1_3___14[[#This Row],[Input Power '[W']]]-Table003__Page_1_3___14[[#This Row],[Output Power '[W']]]</f>
        <v>1780.7999999999993</v>
      </c>
    </row>
    <row r="65" spans="1:8" x14ac:dyDescent="0.25">
      <c r="A65" s="2">
        <v>169.8</v>
      </c>
      <c r="B65" s="2">
        <v>69</v>
      </c>
      <c r="C65" s="2">
        <v>3915.7</v>
      </c>
      <c r="D65" s="2">
        <v>11716.2</v>
      </c>
      <c r="E65" s="2">
        <v>9869.9</v>
      </c>
      <c r="F65" s="2">
        <v>2407</v>
      </c>
      <c r="G65" s="2">
        <v>84.24</v>
      </c>
      <c r="H65" s="2">
        <f>Table003__Page_1_3___14[[#This Row],[Input Power '[W']]]-Table003__Page_1_3___14[[#This Row],[Output Power '[W']]]</f>
        <v>1846.3000000000011</v>
      </c>
    </row>
    <row r="66" spans="1:8" x14ac:dyDescent="0.25">
      <c r="A66" s="2">
        <v>169.8</v>
      </c>
      <c r="B66" s="2">
        <v>70</v>
      </c>
      <c r="C66" s="2">
        <v>3903</v>
      </c>
      <c r="D66" s="2">
        <v>11886</v>
      </c>
      <c r="E66" s="2">
        <v>9971.6</v>
      </c>
      <c r="F66" s="2">
        <v>2439.6999999999998</v>
      </c>
      <c r="G66" s="2">
        <v>83.89</v>
      </c>
      <c r="H66" s="2">
        <f>Table003__Page_1_3___14[[#This Row],[Input Power '[W']]]-Table003__Page_1_3___14[[#This Row],[Output Power '[W']]]</f>
        <v>1914.3999999999996</v>
      </c>
    </row>
    <row r="67" spans="1:8" x14ac:dyDescent="0.25">
      <c r="A67" s="2">
        <v>169.8</v>
      </c>
      <c r="B67" s="2">
        <v>72</v>
      </c>
      <c r="C67" s="2">
        <v>3878.4</v>
      </c>
      <c r="D67" s="2">
        <v>12225.6</v>
      </c>
      <c r="E67" s="2">
        <v>10170.299999999999</v>
      </c>
      <c r="F67" s="2">
        <v>2504.1</v>
      </c>
      <c r="G67" s="2">
        <v>83.19</v>
      </c>
      <c r="H67" s="2">
        <f>Table003__Page_1_3___14[[#This Row],[Input Power '[W']]]-Table003__Page_1_3___14[[#This Row],[Output Power '[W']]]</f>
        <v>2055.3000000000011</v>
      </c>
    </row>
    <row r="68" spans="1:8" x14ac:dyDescent="0.25">
      <c r="A68" s="2">
        <v>169.8</v>
      </c>
      <c r="B68" s="2">
        <v>73</v>
      </c>
      <c r="C68" s="2">
        <v>3866.3</v>
      </c>
      <c r="D68" s="2">
        <v>12395.4</v>
      </c>
      <c r="E68" s="2">
        <v>10266.1</v>
      </c>
      <c r="F68" s="2">
        <v>2535.6</v>
      </c>
      <c r="G68" s="2">
        <v>82.82</v>
      </c>
      <c r="H68" s="2">
        <f>Table003__Page_1_3___14[[#This Row],[Input Power '[W']]]-Table003__Page_1_3___14[[#This Row],[Output Power '[W']]]</f>
        <v>2129.2999999999993</v>
      </c>
    </row>
    <row r="69" spans="1:8" x14ac:dyDescent="0.25">
      <c r="A69" s="2">
        <v>169.8</v>
      </c>
      <c r="B69" s="2">
        <v>74</v>
      </c>
      <c r="C69" s="2">
        <v>3854.5</v>
      </c>
      <c r="D69" s="2">
        <v>12565.2</v>
      </c>
      <c r="E69" s="2">
        <v>10360.299999999999</v>
      </c>
      <c r="F69" s="2">
        <v>2566.6999999999998</v>
      </c>
      <c r="G69" s="2">
        <v>82.45</v>
      </c>
      <c r="H69" s="2">
        <f>Table003__Page_1_3___14[[#This Row],[Input Power '[W']]]-Table003__Page_1_3___14[[#This Row],[Output Power '[W']]]</f>
        <v>2204.9000000000015</v>
      </c>
    </row>
    <row r="70" spans="1:8" x14ac:dyDescent="0.25">
      <c r="A70" s="2">
        <v>169.8</v>
      </c>
      <c r="B70" s="2">
        <v>75</v>
      </c>
      <c r="C70" s="2">
        <v>3842.8</v>
      </c>
      <c r="D70" s="2">
        <v>12735</v>
      </c>
      <c r="E70" s="2">
        <v>10452.4</v>
      </c>
      <c r="F70" s="2">
        <v>2597.4</v>
      </c>
      <c r="G70" s="2">
        <v>82.08</v>
      </c>
      <c r="H70" s="2">
        <f>Table003__Page_1_3___14[[#This Row],[Input Power '[W']]]-Table003__Page_1_3___14[[#This Row],[Output Power '[W']]]</f>
        <v>2282.6000000000004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ABE7-2364-4628-B0E3-631B07D945EE}">
  <dimension ref="A1:L70"/>
  <sheetViews>
    <sheetView topLeftCell="A46" workbookViewId="0">
      <selection activeCell="I19" sqref="I19"/>
    </sheetView>
  </sheetViews>
  <sheetFormatPr defaultRowHeight="15" x14ac:dyDescent="0.25"/>
  <cols>
    <col min="1" max="7" width="11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160.30000000000001</v>
      </c>
      <c r="B2" s="2">
        <v>5</v>
      </c>
      <c r="C2" s="2">
        <v>5083.8</v>
      </c>
      <c r="D2" s="2">
        <v>801.5</v>
      </c>
      <c r="E2" s="2">
        <v>570.70000000000005</v>
      </c>
      <c r="F2" s="2">
        <v>107.2</v>
      </c>
      <c r="G2" s="2">
        <v>71.2</v>
      </c>
      <c r="H2" s="2"/>
      <c r="I2" s="24" t="s">
        <v>1</v>
      </c>
      <c r="J2" s="24"/>
      <c r="K2" s="24"/>
      <c r="L2" s="24"/>
    </row>
    <row r="3" spans="1:12" x14ac:dyDescent="0.25">
      <c r="A3" s="2">
        <v>160.30000000000001</v>
      </c>
      <c r="B3" s="2">
        <v>6</v>
      </c>
      <c r="C3" s="2">
        <v>5048.8999999999996</v>
      </c>
      <c r="D3" s="2">
        <v>961.8</v>
      </c>
      <c r="E3" s="2">
        <v>728.6</v>
      </c>
      <c r="F3" s="2">
        <v>137.80000000000001</v>
      </c>
      <c r="G3" s="2">
        <v>75.75</v>
      </c>
      <c r="H3" s="2"/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160.30000000000001</v>
      </c>
      <c r="B4" s="2">
        <v>7</v>
      </c>
      <c r="C4" s="2">
        <v>5014.6000000000004</v>
      </c>
      <c r="D4" s="2">
        <v>1122.0999999999999</v>
      </c>
      <c r="E4" s="2">
        <v>885.9</v>
      </c>
      <c r="F4" s="2">
        <v>168.7</v>
      </c>
      <c r="G4" s="2">
        <v>78.95</v>
      </c>
      <c r="H4" s="2"/>
      <c r="I4" t="s">
        <v>6</v>
      </c>
      <c r="J4" t="s">
        <v>8</v>
      </c>
      <c r="K4">
        <v>5053</v>
      </c>
      <c r="L4" t="s">
        <v>13</v>
      </c>
    </row>
    <row r="5" spans="1:12" x14ac:dyDescent="0.25">
      <c r="A5" s="2">
        <v>160.30000000000001</v>
      </c>
      <c r="B5" s="2">
        <v>8</v>
      </c>
      <c r="C5" s="2">
        <v>4980.7</v>
      </c>
      <c r="D5" s="2">
        <v>1282.4000000000001</v>
      </c>
      <c r="E5" s="2">
        <v>1043.2</v>
      </c>
      <c r="F5" s="2">
        <v>200</v>
      </c>
      <c r="G5" s="2">
        <v>81.34</v>
      </c>
      <c r="H5" s="2"/>
      <c r="I5" t="s">
        <v>7</v>
      </c>
      <c r="J5" t="s">
        <v>9</v>
      </c>
      <c r="K5">
        <v>3.1</v>
      </c>
      <c r="L5" t="s">
        <v>14</v>
      </c>
    </row>
    <row r="6" spans="1:12" x14ac:dyDescent="0.25">
      <c r="A6" s="2">
        <v>160.30000000000001</v>
      </c>
      <c r="B6" s="2">
        <v>9</v>
      </c>
      <c r="C6" s="2">
        <v>4947.3</v>
      </c>
      <c r="D6" s="2">
        <v>1442.7</v>
      </c>
      <c r="E6" s="2">
        <v>1200.4000000000001</v>
      </c>
      <c r="F6" s="2">
        <v>231.7</v>
      </c>
      <c r="G6" s="2">
        <v>83.2</v>
      </c>
      <c r="H6" s="2"/>
      <c r="I6" t="s">
        <v>18</v>
      </c>
      <c r="J6" t="s">
        <v>10</v>
      </c>
      <c r="K6">
        <v>3</v>
      </c>
      <c r="L6" t="s">
        <v>15</v>
      </c>
    </row>
    <row r="7" spans="1:12" x14ac:dyDescent="0.25">
      <c r="A7" s="2">
        <v>160.30000000000001</v>
      </c>
      <c r="B7" s="2">
        <v>10</v>
      </c>
      <c r="C7" s="2">
        <v>4914.5</v>
      </c>
      <c r="D7" s="2">
        <v>1603</v>
      </c>
      <c r="E7" s="2">
        <v>1357.1</v>
      </c>
      <c r="F7" s="2">
        <v>263.7</v>
      </c>
      <c r="G7" s="2">
        <v>84.66</v>
      </c>
      <c r="H7" s="2"/>
      <c r="I7" t="s">
        <v>19</v>
      </c>
      <c r="J7" t="s">
        <v>11</v>
      </c>
      <c r="K7">
        <v>-24.64</v>
      </c>
      <c r="L7" t="s">
        <v>16</v>
      </c>
    </row>
    <row r="8" spans="1:12" x14ac:dyDescent="0.25">
      <c r="A8" s="2">
        <v>160.30000000000001</v>
      </c>
      <c r="B8" s="2">
        <v>11</v>
      </c>
      <c r="C8" s="2">
        <v>4882.1000000000004</v>
      </c>
      <c r="D8" s="2">
        <v>1763.3</v>
      </c>
      <c r="E8" s="2">
        <v>1513.3</v>
      </c>
      <c r="F8" s="2">
        <v>296</v>
      </c>
      <c r="G8" s="2">
        <v>85.82</v>
      </c>
      <c r="H8" s="2"/>
      <c r="I8" t="s">
        <v>20</v>
      </c>
      <c r="J8" t="s">
        <v>12</v>
      </c>
      <c r="K8">
        <v>36.409999999999997</v>
      </c>
      <c r="L8" t="s">
        <v>17</v>
      </c>
    </row>
    <row r="9" spans="1:12" x14ac:dyDescent="0.25">
      <c r="A9" s="2">
        <v>160.30000000000001</v>
      </c>
      <c r="B9" s="2">
        <v>12</v>
      </c>
      <c r="C9" s="2">
        <v>4850.2</v>
      </c>
      <c r="D9" s="2">
        <v>1923.6</v>
      </c>
      <c r="E9" s="2">
        <v>1669.5</v>
      </c>
      <c r="F9" s="2">
        <v>328.7</v>
      </c>
      <c r="G9" s="2">
        <v>86.79</v>
      </c>
      <c r="H9" s="2"/>
      <c r="I9" t="s">
        <v>21</v>
      </c>
    </row>
    <row r="10" spans="1:12" x14ac:dyDescent="0.25">
      <c r="A10" s="2">
        <v>160.30000000000001</v>
      </c>
      <c r="B10" s="2">
        <v>13</v>
      </c>
      <c r="C10" s="2">
        <v>4818.7</v>
      </c>
      <c r="D10" s="2">
        <v>2083.9</v>
      </c>
      <c r="E10" s="2">
        <v>1824.7</v>
      </c>
      <c r="F10" s="2">
        <v>361.6</v>
      </c>
      <c r="G10" s="2">
        <v>87.56</v>
      </c>
      <c r="H10" s="2"/>
    </row>
    <row r="11" spans="1:12" x14ac:dyDescent="0.25">
      <c r="A11" s="2">
        <v>160.30000000000001</v>
      </c>
      <c r="B11" s="2">
        <v>14</v>
      </c>
      <c r="C11" s="2">
        <v>4787.8</v>
      </c>
      <c r="D11" s="2">
        <v>2244.1999999999998</v>
      </c>
      <c r="E11" s="2">
        <v>1979.9</v>
      </c>
      <c r="F11" s="2">
        <v>394.9</v>
      </c>
      <c r="G11" s="2">
        <v>88.22</v>
      </c>
      <c r="H11" s="2"/>
    </row>
    <row r="12" spans="1:12" x14ac:dyDescent="0.25">
      <c r="A12" s="2">
        <v>160.30000000000001</v>
      </c>
      <c r="B12" s="2">
        <v>15</v>
      </c>
      <c r="C12" s="2">
        <v>4757.2</v>
      </c>
      <c r="D12" s="2">
        <v>2404.5</v>
      </c>
      <c r="E12" s="2">
        <v>2134.1999999999998</v>
      </c>
      <c r="F12" s="2">
        <v>428.4</v>
      </c>
      <c r="G12" s="2">
        <v>88.76</v>
      </c>
      <c r="H12" s="2"/>
    </row>
    <row r="13" spans="1:12" x14ac:dyDescent="0.25">
      <c r="A13" s="2">
        <v>160.19999999999999</v>
      </c>
      <c r="B13" s="2">
        <v>16</v>
      </c>
      <c r="C13" s="2">
        <v>4727.2</v>
      </c>
      <c r="D13" s="2">
        <v>2563.1999999999998</v>
      </c>
      <c r="E13" s="2">
        <v>2288</v>
      </c>
      <c r="F13" s="2">
        <v>462.2</v>
      </c>
      <c r="G13" s="2">
        <v>89.26</v>
      </c>
      <c r="H13" s="2"/>
    </row>
    <row r="14" spans="1:12" x14ac:dyDescent="0.25">
      <c r="A14" s="2">
        <v>160.19999999999999</v>
      </c>
      <c r="B14" s="2">
        <v>17</v>
      </c>
      <c r="C14" s="2">
        <v>4697.6000000000004</v>
      </c>
      <c r="D14" s="2">
        <v>2723.4</v>
      </c>
      <c r="E14" s="2">
        <v>2441.5</v>
      </c>
      <c r="F14" s="2">
        <v>496.3</v>
      </c>
      <c r="G14" s="2">
        <v>89.65</v>
      </c>
      <c r="H14" s="2"/>
    </row>
    <row r="15" spans="1:12" x14ac:dyDescent="0.25">
      <c r="A15" s="2">
        <v>160.19999999999999</v>
      </c>
      <c r="B15" s="2">
        <v>18</v>
      </c>
      <c r="C15" s="2">
        <v>4668.5</v>
      </c>
      <c r="D15" s="2">
        <v>2883.6</v>
      </c>
      <c r="E15" s="2">
        <v>2594.5</v>
      </c>
      <c r="F15" s="2">
        <v>530.70000000000005</v>
      </c>
      <c r="G15" s="2">
        <v>89.97</v>
      </c>
      <c r="H15" s="2"/>
    </row>
    <row r="16" spans="1:12" x14ac:dyDescent="0.25">
      <c r="A16" s="2">
        <v>160.19999999999999</v>
      </c>
      <c r="B16" s="2">
        <v>19</v>
      </c>
      <c r="C16" s="2">
        <v>4639.8</v>
      </c>
      <c r="D16" s="2">
        <v>3043.8</v>
      </c>
      <c r="E16" s="2">
        <v>2747.2</v>
      </c>
      <c r="F16" s="2">
        <v>565.4</v>
      </c>
      <c r="G16" s="2">
        <v>90.25</v>
      </c>
      <c r="H16" s="2"/>
    </row>
    <row r="17" spans="1:8" x14ac:dyDescent="0.25">
      <c r="A17" s="2">
        <v>160.19999999999999</v>
      </c>
      <c r="B17" s="2">
        <v>20</v>
      </c>
      <c r="C17" s="2">
        <v>4611.5</v>
      </c>
      <c r="D17" s="2">
        <v>3204</v>
      </c>
      <c r="E17" s="2">
        <v>2898.9</v>
      </c>
      <c r="F17" s="2">
        <v>600.29999999999995</v>
      </c>
      <c r="G17" s="2">
        <v>90.48</v>
      </c>
      <c r="H17" s="2"/>
    </row>
    <row r="18" spans="1:8" x14ac:dyDescent="0.25">
      <c r="A18" s="2">
        <v>160.19999999999999</v>
      </c>
      <c r="B18" s="2">
        <v>21</v>
      </c>
      <c r="C18" s="2">
        <v>4583.7</v>
      </c>
      <c r="D18" s="2">
        <v>3364.2</v>
      </c>
      <c r="E18" s="2">
        <v>3049.9</v>
      </c>
      <c r="F18" s="2">
        <v>635.4</v>
      </c>
      <c r="G18" s="2">
        <v>90.66</v>
      </c>
      <c r="H18" s="2"/>
    </row>
    <row r="19" spans="1:8" x14ac:dyDescent="0.25">
      <c r="A19" s="2">
        <v>160.19999999999999</v>
      </c>
      <c r="B19" s="2">
        <v>22</v>
      </c>
      <c r="C19" s="2">
        <v>4556.3</v>
      </c>
      <c r="D19" s="2">
        <v>3524.4</v>
      </c>
      <c r="E19" s="2">
        <v>3200.6</v>
      </c>
      <c r="F19" s="2">
        <v>670.8</v>
      </c>
      <c r="G19" s="2">
        <v>90.81</v>
      </c>
      <c r="H19" s="2"/>
    </row>
    <row r="20" spans="1:8" x14ac:dyDescent="0.25">
      <c r="A20" s="2">
        <v>160.19999999999999</v>
      </c>
      <c r="B20" s="2">
        <v>23</v>
      </c>
      <c r="C20" s="2">
        <v>4529.3999999999996</v>
      </c>
      <c r="D20" s="2">
        <v>3684.6</v>
      </c>
      <c r="E20" s="2">
        <v>3350.6</v>
      </c>
      <c r="F20" s="2">
        <v>706.4</v>
      </c>
      <c r="G20" s="2">
        <v>90.93</v>
      </c>
      <c r="H20" s="2"/>
    </row>
    <row r="21" spans="1:8" x14ac:dyDescent="0.25">
      <c r="A21" s="2">
        <v>160.19999999999999</v>
      </c>
      <c r="B21" s="2">
        <v>24</v>
      </c>
      <c r="C21" s="2">
        <v>4502.8999999999996</v>
      </c>
      <c r="D21" s="2">
        <v>3844.8</v>
      </c>
      <c r="E21" s="2">
        <v>3500.3</v>
      </c>
      <c r="F21" s="2">
        <v>742.3</v>
      </c>
      <c r="G21" s="2">
        <v>91.04</v>
      </c>
      <c r="H21" s="2"/>
    </row>
    <row r="22" spans="1:8" x14ac:dyDescent="0.25">
      <c r="A22" s="2">
        <v>160.19999999999999</v>
      </c>
      <c r="B22" s="2">
        <v>25</v>
      </c>
      <c r="C22" s="2">
        <v>4476.8</v>
      </c>
      <c r="D22" s="2">
        <v>4005</v>
      </c>
      <c r="E22" s="2">
        <v>3648.7</v>
      </c>
      <c r="F22" s="2">
        <v>778.3</v>
      </c>
      <c r="G22" s="2">
        <v>91.1</v>
      </c>
      <c r="H22" s="2"/>
    </row>
    <row r="23" spans="1:8" x14ac:dyDescent="0.25">
      <c r="A23" s="2">
        <v>160.19999999999999</v>
      </c>
      <c r="B23" s="2">
        <v>26</v>
      </c>
      <c r="C23" s="2">
        <v>4451.1000000000004</v>
      </c>
      <c r="D23" s="2">
        <v>4165.2</v>
      </c>
      <c r="E23" s="2">
        <v>3797</v>
      </c>
      <c r="F23" s="2">
        <v>814.6</v>
      </c>
      <c r="G23" s="2">
        <v>91.16</v>
      </c>
      <c r="H23" s="2"/>
    </row>
    <row r="24" spans="1:8" x14ac:dyDescent="0.25">
      <c r="A24" s="2">
        <v>160.19999999999999</v>
      </c>
      <c r="B24" s="2">
        <v>27</v>
      </c>
      <c r="C24" s="2">
        <v>4425.8</v>
      </c>
      <c r="D24" s="2">
        <v>4325.3999999999996</v>
      </c>
      <c r="E24" s="2">
        <v>3944.6</v>
      </c>
      <c r="F24" s="2">
        <v>851.1</v>
      </c>
      <c r="G24" s="2">
        <v>91.2</v>
      </c>
      <c r="H24" s="2"/>
    </row>
    <row r="25" spans="1:8" x14ac:dyDescent="0.25">
      <c r="A25" s="2">
        <v>160.19999999999999</v>
      </c>
      <c r="B25" s="2">
        <v>28</v>
      </c>
      <c r="C25" s="2">
        <v>4400.8999999999996</v>
      </c>
      <c r="D25" s="2">
        <v>4485.6000000000004</v>
      </c>
      <c r="E25" s="2">
        <v>4091.1</v>
      </c>
      <c r="F25" s="2">
        <v>887.7</v>
      </c>
      <c r="G25" s="2">
        <v>91.2</v>
      </c>
      <c r="H25" s="2"/>
    </row>
    <row r="26" spans="1:8" x14ac:dyDescent="0.25">
      <c r="A26" s="2">
        <v>160.19999999999999</v>
      </c>
      <c r="B26" s="2">
        <v>29</v>
      </c>
      <c r="C26" s="2">
        <v>4376.3999999999996</v>
      </c>
      <c r="D26" s="2">
        <v>4645.8</v>
      </c>
      <c r="E26" s="2">
        <v>4237.3999999999996</v>
      </c>
      <c r="F26" s="2">
        <v>924.6</v>
      </c>
      <c r="G26" s="2">
        <v>91.21</v>
      </c>
      <c r="H26" s="2"/>
    </row>
    <row r="27" spans="1:8" x14ac:dyDescent="0.25">
      <c r="A27" s="2">
        <v>160.19999999999999</v>
      </c>
      <c r="B27" s="2">
        <v>30</v>
      </c>
      <c r="C27" s="2">
        <v>4352.3999999999996</v>
      </c>
      <c r="D27" s="2">
        <v>4806</v>
      </c>
      <c r="E27" s="2">
        <v>4382.8</v>
      </c>
      <c r="F27" s="2">
        <v>961.6</v>
      </c>
      <c r="G27" s="2">
        <v>91.19</v>
      </c>
      <c r="H27" s="2"/>
    </row>
    <row r="28" spans="1:8" x14ac:dyDescent="0.25">
      <c r="A28" s="2">
        <v>160.19999999999999</v>
      </c>
      <c r="B28" s="2">
        <v>32</v>
      </c>
      <c r="C28" s="2">
        <v>4305.3999999999996</v>
      </c>
      <c r="D28" s="2">
        <v>5126.3999999999996</v>
      </c>
      <c r="E28" s="2">
        <v>4671.3999999999996</v>
      </c>
      <c r="F28" s="2">
        <v>1036.0999999999999</v>
      </c>
      <c r="G28" s="2">
        <v>91.12</v>
      </c>
      <c r="H28" s="2"/>
    </row>
    <row r="29" spans="1:8" x14ac:dyDescent="0.25">
      <c r="A29" s="2">
        <v>160.19999999999999</v>
      </c>
      <c r="B29" s="2">
        <v>33</v>
      </c>
      <c r="C29" s="2">
        <v>4282.5</v>
      </c>
      <c r="D29" s="2">
        <v>5286.6</v>
      </c>
      <c r="E29" s="2">
        <v>4814.7</v>
      </c>
      <c r="F29" s="2">
        <v>1073.5999999999999</v>
      </c>
      <c r="G29" s="2">
        <v>91.07</v>
      </c>
      <c r="H29" s="2"/>
    </row>
    <row r="30" spans="1:8" x14ac:dyDescent="0.25">
      <c r="A30" s="2">
        <v>160.19999999999999</v>
      </c>
      <c r="B30" s="2">
        <v>34</v>
      </c>
      <c r="C30" s="2">
        <v>4259.8999999999996</v>
      </c>
      <c r="D30" s="2">
        <v>5446.8</v>
      </c>
      <c r="E30" s="2">
        <v>4957</v>
      </c>
      <c r="F30" s="2">
        <v>1111.2</v>
      </c>
      <c r="G30" s="2">
        <v>91.01</v>
      </c>
      <c r="H30" s="2"/>
    </row>
    <row r="31" spans="1:8" x14ac:dyDescent="0.25">
      <c r="A31" s="2">
        <v>160.19999999999999</v>
      </c>
      <c r="B31" s="2">
        <v>35</v>
      </c>
      <c r="C31" s="2">
        <v>4237.8</v>
      </c>
      <c r="D31" s="2">
        <v>5607</v>
      </c>
      <c r="E31" s="2">
        <v>5099</v>
      </c>
      <c r="F31" s="2">
        <v>1149</v>
      </c>
      <c r="G31" s="2">
        <v>90.94</v>
      </c>
      <c r="H31" s="2"/>
    </row>
    <row r="32" spans="1:8" x14ac:dyDescent="0.25">
      <c r="A32" s="2">
        <v>160.1</v>
      </c>
      <c r="B32" s="2">
        <v>36</v>
      </c>
      <c r="C32" s="2">
        <v>4216</v>
      </c>
      <c r="D32" s="2">
        <v>5763.6</v>
      </c>
      <c r="E32" s="2">
        <v>5240.1000000000004</v>
      </c>
      <c r="F32" s="2">
        <v>1186.9000000000001</v>
      </c>
      <c r="G32" s="2">
        <v>90.92</v>
      </c>
      <c r="H32" s="2"/>
    </row>
    <row r="33" spans="1:8" x14ac:dyDescent="0.25">
      <c r="A33" s="2">
        <v>160.1</v>
      </c>
      <c r="B33" s="2">
        <v>37</v>
      </c>
      <c r="C33" s="2">
        <v>4194.6000000000004</v>
      </c>
      <c r="D33" s="2">
        <v>5923.7</v>
      </c>
      <c r="E33" s="2">
        <v>5380.5</v>
      </c>
      <c r="F33" s="2">
        <v>1224.9000000000001</v>
      </c>
      <c r="G33" s="2">
        <v>90.83</v>
      </c>
      <c r="H33" s="2"/>
    </row>
    <row r="34" spans="1:8" x14ac:dyDescent="0.25">
      <c r="A34" s="2">
        <v>160.1</v>
      </c>
      <c r="B34" s="2">
        <v>38</v>
      </c>
      <c r="C34" s="2">
        <v>4173.5</v>
      </c>
      <c r="D34" s="2">
        <v>6083.8</v>
      </c>
      <c r="E34" s="2">
        <v>5519.9</v>
      </c>
      <c r="F34" s="2">
        <v>1263</v>
      </c>
      <c r="G34" s="2">
        <v>90.73</v>
      </c>
      <c r="H34" s="2"/>
    </row>
    <row r="35" spans="1:8" x14ac:dyDescent="0.25">
      <c r="A35" s="2">
        <v>160.1</v>
      </c>
      <c r="B35" s="2">
        <v>39</v>
      </c>
      <c r="C35" s="2">
        <v>4152.8</v>
      </c>
      <c r="D35" s="2">
        <v>6243.9</v>
      </c>
      <c r="E35" s="2">
        <v>5658.7</v>
      </c>
      <c r="F35" s="2">
        <v>1301.2</v>
      </c>
      <c r="G35" s="2">
        <v>90.63</v>
      </c>
      <c r="H35" s="2"/>
    </row>
    <row r="36" spans="1:8" x14ac:dyDescent="0.25">
      <c r="A36" s="2">
        <v>160.1</v>
      </c>
      <c r="B36" s="2">
        <v>40</v>
      </c>
      <c r="C36" s="2">
        <v>4132.5</v>
      </c>
      <c r="D36" s="2">
        <v>6404</v>
      </c>
      <c r="E36" s="2">
        <v>5796.7</v>
      </c>
      <c r="F36" s="2">
        <v>1339.5</v>
      </c>
      <c r="G36" s="2">
        <v>90.52</v>
      </c>
      <c r="H36" s="2"/>
    </row>
    <row r="37" spans="1:8" x14ac:dyDescent="0.25">
      <c r="A37" s="2">
        <v>160.1</v>
      </c>
      <c r="B37" s="2">
        <v>41</v>
      </c>
      <c r="C37" s="2">
        <v>4112.5</v>
      </c>
      <c r="D37" s="2">
        <v>6564.1</v>
      </c>
      <c r="E37" s="2">
        <v>5934.1</v>
      </c>
      <c r="F37" s="2">
        <v>1377.9</v>
      </c>
      <c r="G37" s="2">
        <v>90.4</v>
      </c>
      <c r="H37" s="2"/>
    </row>
    <row r="38" spans="1:8" x14ac:dyDescent="0.25">
      <c r="A38" s="2">
        <v>160.1</v>
      </c>
      <c r="B38" s="2">
        <v>42</v>
      </c>
      <c r="C38" s="2">
        <v>4092.8</v>
      </c>
      <c r="D38" s="2">
        <v>6724.2</v>
      </c>
      <c r="E38" s="2">
        <v>6070.6</v>
      </c>
      <c r="F38" s="2">
        <v>1416.4</v>
      </c>
      <c r="G38" s="2">
        <v>90.28</v>
      </c>
      <c r="H38" s="2"/>
    </row>
    <row r="39" spans="1:8" x14ac:dyDescent="0.25">
      <c r="A39" s="2">
        <v>160.1</v>
      </c>
      <c r="B39" s="2">
        <v>43</v>
      </c>
      <c r="C39" s="2">
        <v>4073.5</v>
      </c>
      <c r="D39" s="2">
        <v>6884.3</v>
      </c>
      <c r="E39" s="2">
        <v>6206.7</v>
      </c>
      <c r="F39" s="2">
        <v>1455</v>
      </c>
      <c r="G39" s="2">
        <v>90.16</v>
      </c>
      <c r="H39" s="2"/>
    </row>
    <row r="40" spans="1:8" x14ac:dyDescent="0.25">
      <c r="A40" s="2">
        <v>160.1</v>
      </c>
      <c r="B40" s="2">
        <v>44</v>
      </c>
      <c r="C40" s="2">
        <v>4054.5</v>
      </c>
      <c r="D40" s="2">
        <v>7044.4</v>
      </c>
      <c r="E40" s="2">
        <v>6341.6</v>
      </c>
      <c r="F40" s="2">
        <v>1493.6</v>
      </c>
      <c r="G40" s="2">
        <v>90.02</v>
      </c>
      <c r="H40" s="2"/>
    </row>
    <row r="41" spans="1:8" x14ac:dyDescent="0.25">
      <c r="A41" s="2">
        <v>160.1</v>
      </c>
      <c r="B41" s="2">
        <v>45</v>
      </c>
      <c r="C41" s="2">
        <v>4035.9</v>
      </c>
      <c r="D41" s="2">
        <v>7204.5</v>
      </c>
      <c r="E41" s="2">
        <v>6476.1</v>
      </c>
      <c r="F41" s="2">
        <v>1532.3</v>
      </c>
      <c r="G41" s="2">
        <v>89.89</v>
      </c>
      <c r="H41" s="2"/>
    </row>
    <row r="42" spans="1:8" x14ac:dyDescent="0.25">
      <c r="A42" s="2">
        <v>160.1</v>
      </c>
      <c r="B42" s="2">
        <v>46</v>
      </c>
      <c r="C42" s="2">
        <v>4017.6</v>
      </c>
      <c r="D42" s="2">
        <v>7364.6</v>
      </c>
      <c r="E42" s="2">
        <v>6609.5</v>
      </c>
      <c r="F42" s="2">
        <v>1571</v>
      </c>
      <c r="G42" s="2">
        <v>89.75</v>
      </c>
      <c r="H42" s="2"/>
    </row>
    <row r="43" spans="1:8" x14ac:dyDescent="0.25">
      <c r="A43" s="2">
        <v>160.1</v>
      </c>
      <c r="B43" s="2">
        <v>47</v>
      </c>
      <c r="C43" s="2">
        <v>3999.6</v>
      </c>
      <c r="D43" s="2">
        <v>7524.7</v>
      </c>
      <c r="E43" s="2">
        <v>6742</v>
      </c>
      <c r="F43" s="2">
        <v>1609.7</v>
      </c>
      <c r="G43" s="2">
        <v>89.6</v>
      </c>
      <c r="H43" s="2"/>
    </row>
    <row r="44" spans="1:8" x14ac:dyDescent="0.25">
      <c r="A44" s="2">
        <v>160.1</v>
      </c>
      <c r="B44" s="2">
        <v>48</v>
      </c>
      <c r="C44" s="2">
        <v>3981.9</v>
      </c>
      <c r="D44" s="2">
        <v>7684.8</v>
      </c>
      <c r="E44" s="2">
        <v>6874</v>
      </c>
      <c r="F44" s="2">
        <v>1648.5</v>
      </c>
      <c r="G44" s="2">
        <v>89.45</v>
      </c>
      <c r="H44" s="2"/>
    </row>
    <row r="45" spans="1:8" x14ac:dyDescent="0.25">
      <c r="A45" s="2">
        <v>160.1</v>
      </c>
      <c r="B45" s="2">
        <v>49</v>
      </c>
      <c r="C45" s="2">
        <v>3964.5</v>
      </c>
      <c r="D45" s="2">
        <v>7844.9</v>
      </c>
      <c r="E45" s="2">
        <v>7005</v>
      </c>
      <c r="F45" s="2">
        <v>1687.3</v>
      </c>
      <c r="G45" s="2">
        <v>89.29</v>
      </c>
      <c r="H45" s="2"/>
    </row>
    <row r="46" spans="1:8" x14ac:dyDescent="0.25">
      <c r="A46" s="2">
        <v>160.1</v>
      </c>
      <c r="B46" s="2">
        <v>50</v>
      </c>
      <c r="C46" s="2">
        <v>3947.4</v>
      </c>
      <c r="D46" s="2">
        <v>8005</v>
      </c>
      <c r="E46" s="2">
        <v>7135.6</v>
      </c>
      <c r="F46" s="2">
        <v>1726.2</v>
      </c>
      <c r="G46" s="2">
        <v>89.14</v>
      </c>
      <c r="H46" s="2"/>
    </row>
    <row r="47" spans="1:8" x14ac:dyDescent="0.25">
      <c r="A47" s="2">
        <v>160.1</v>
      </c>
      <c r="B47" s="2">
        <v>51</v>
      </c>
      <c r="C47" s="2">
        <v>3930.7</v>
      </c>
      <c r="D47" s="2">
        <v>8165.1</v>
      </c>
      <c r="E47" s="2">
        <v>7265.1</v>
      </c>
      <c r="F47" s="2">
        <v>1765</v>
      </c>
      <c r="G47" s="2">
        <v>88.98</v>
      </c>
      <c r="H47" s="2"/>
    </row>
    <row r="48" spans="1:8" x14ac:dyDescent="0.25">
      <c r="A48" s="2">
        <v>160.1</v>
      </c>
      <c r="B48" s="2">
        <v>52</v>
      </c>
      <c r="C48" s="2">
        <v>3914.2</v>
      </c>
      <c r="D48" s="2">
        <v>8325.2000000000007</v>
      </c>
      <c r="E48" s="2">
        <v>7393.7</v>
      </c>
      <c r="F48" s="2">
        <v>1803.8</v>
      </c>
      <c r="G48" s="2">
        <v>88.81</v>
      </c>
      <c r="H48" s="2"/>
    </row>
    <row r="49" spans="1:8" x14ac:dyDescent="0.25">
      <c r="A49" s="2">
        <v>160.1</v>
      </c>
      <c r="B49" s="2">
        <v>53</v>
      </c>
      <c r="C49" s="2">
        <v>3898</v>
      </c>
      <c r="D49" s="2">
        <v>8485.2999999999993</v>
      </c>
      <c r="E49" s="2">
        <v>7521.9</v>
      </c>
      <c r="F49" s="2">
        <v>1842.7</v>
      </c>
      <c r="G49" s="2">
        <v>88.65</v>
      </c>
      <c r="H49" s="2"/>
    </row>
    <row r="50" spans="1:8" x14ac:dyDescent="0.25">
      <c r="A50" s="2">
        <v>160.1</v>
      </c>
      <c r="B50" s="2">
        <v>54</v>
      </c>
      <c r="C50" s="2">
        <v>3882.1</v>
      </c>
      <c r="D50" s="2">
        <v>8645.4</v>
      </c>
      <c r="E50" s="2">
        <v>7648.9</v>
      </c>
      <c r="F50" s="2">
        <v>1881.5</v>
      </c>
      <c r="G50" s="2">
        <v>88.47</v>
      </c>
      <c r="H50" s="2"/>
    </row>
    <row r="51" spans="1:8" x14ac:dyDescent="0.25">
      <c r="A51" s="2">
        <v>160.1</v>
      </c>
      <c r="B51" s="2">
        <v>55</v>
      </c>
      <c r="C51" s="2">
        <v>3866.5</v>
      </c>
      <c r="D51" s="2">
        <v>8805.5</v>
      </c>
      <c r="E51" s="2">
        <v>7774.9</v>
      </c>
      <c r="F51" s="2">
        <v>1920.2</v>
      </c>
      <c r="G51" s="2">
        <v>88.3</v>
      </c>
      <c r="H51" s="2"/>
    </row>
    <row r="52" spans="1:8" x14ac:dyDescent="0.25">
      <c r="A52" s="2">
        <v>160</v>
      </c>
      <c r="B52" s="2">
        <v>56</v>
      </c>
      <c r="C52" s="2">
        <v>3851.2</v>
      </c>
      <c r="D52" s="2">
        <v>8960</v>
      </c>
      <c r="E52" s="2">
        <v>7900.6</v>
      </c>
      <c r="F52" s="2">
        <v>1959</v>
      </c>
      <c r="G52" s="2">
        <v>88.18</v>
      </c>
      <c r="H52" s="2"/>
    </row>
    <row r="53" spans="1:8" x14ac:dyDescent="0.25">
      <c r="A53" s="2">
        <v>160</v>
      </c>
      <c r="B53" s="2">
        <v>57</v>
      </c>
      <c r="C53" s="2">
        <v>3836.2</v>
      </c>
      <c r="D53" s="2">
        <v>9120</v>
      </c>
      <c r="E53" s="2">
        <v>8025.3</v>
      </c>
      <c r="F53" s="2">
        <v>1997.7</v>
      </c>
      <c r="G53" s="2">
        <v>88</v>
      </c>
      <c r="H53" s="2"/>
    </row>
    <row r="54" spans="1:8" x14ac:dyDescent="0.25">
      <c r="A54" s="2">
        <v>160</v>
      </c>
      <c r="B54" s="2">
        <v>58</v>
      </c>
      <c r="C54" s="2">
        <v>3821.4</v>
      </c>
      <c r="D54" s="2">
        <v>9280</v>
      </c>
      <c r="E54" s="2">
        <v>8148.8</v>
      </c>
      <c r="F54" s="2">
        <v>2036.3</v>
      </c>
      <c r="G54" s="2">
        <v>87.81</v>
      </c>
      <c r="H54" s="2"/>
    </row>
    <row r="55" spans="1:8" x14ac:dyDescent="0.25">
      <c r="A55" s="2">
        <v>160</v>
      </c>
      <c r="B55" s="2">
        <v>59</v>
      </c>
      <c r="C55" s="2">
        <v>3806.9</v>
      </c>
      <c r="D55" s="2">
        <v>9440</v>
      </c>
      <c r="E55" s="2">
        <v>8271.7000000000007</v>
      </c>
      <c r="F55" s="2">
        <v>2074.9</v>
      </c>
      <c r="G55" s="2">
        <v>87.62</v>
      </c>
      <c r="H55" s="2"/>
    </row>
    <row r="56" spans="1:8" x14ac:dyDescent="0.25">
      <c r="A56" s="2">
        <v>160</v>
      </c>
      <c r="B56" s="2">
        <v>60</v>
      </c>
      <c r="C56" s="2">
        <v>3792.7</v>
      </c>
      <c r="D56" s="2">
        <v>9600</v>
      </c>
      <c r="E56" s="2">
        <v>8394.2000000000007</v>
      </c>
      <c r="F56" s="2">
        <v>2113.5</v>
      </c>
      <c r="G56" s="2">
        <v>87.44</v>
      </c>
      <c r="H56" s="2"/>
    </row>
    <row r="57" spans="1:8" x14ac:dyDescent="0.25">
      <c r="A57" s="2">
        <v>160</v>
      </c>
      <c r="B57" s="2">
        <v>61</v>
      </c>
      <c r="C57" s="2">
        <v>3778.7</v>
      </c>
      <c r="D57" s="2">
        <v>9760</v>
      </c>
      <c r="E57" s="2">
        <v>8515.2000000000007</v>
      </c>
      <c r="F57" s="2">
        <v>2151.9</v>
      </c>
      <c r="G57" s="2">
        <v>87.25</v>
      </c>
      <c r="H57" s="2"/>
    </row>
    <row r="58" spans="1:8" x14ac:dyDescent="0.25">
      <c r="A58" s="2">
        <v>160</v>
      </c>
      <c r="B58" s="2">
        <v>62</v>
      </c>
      <c r="C58" s="2">
        <v>3765</v>
      </c>
      <c r="D58" s="2">
        <v>9920</v>
      </c>
      <c r="E58" s="2">
        <v>8635.7000000000007</v>
      </c>
      <c r="F58" s="2">
        <v>2190.3000000000002</v>
      </c>
      <c r="G58" s="2">
        <v>87.05</v>
      </c>
      <c r="H58" s="2"/>
    </row>
    <row r="59" spans="1:8" x14ac:dyDescent="0.25">
      <c r="A59" s="2">
        <v>160</v>
      </c>
      <c r="B59" s="2">
        <v>63</v>
      </c>
      <c r="C59" s="2">
        <v>3751.5</v>
      </c>
      <c r="D59" s="2">
        <v>10080</v>
      </c>
      <c r="E59" s="2">
        <v>8755.2000000000007</v>
      </c>
      <c r="F59" s="2">
        <v>2228.6</v>
      </c>
      <c r="G59" s="2">
        <v>86.86</v>
      </c>
      <c r="H59" s="2"/>
    </row>
    <row r="60" spans="1:8" x14ac:dyDescent="0.25">
      <c r="A60" s="2">
        <v>160</v>
      </c>
      <c r="B60" s="2">
        <v>64</v>
      </c>
      <c r="C60" s="2">
        <v>3738.3</v>
      </c>
      <c r="D60" s="2">
        <v>10240</v>
      </c>
      <c r="E60" s="2">
        <v>8873.9</v>
      </c>
      <c r="F60" s="2">
        <v>2266.8000000000002</v>
      </c>
      <c r="G60" s="2">
        <v>86.66</v>
      </c>
      <c r="H60" s="2"/>
    </row>
    <row r="61" spans="1:8" x14ac:dyDescent="0.25">
      <c r="A61" s="2">
        <v>160</v>
      </c>
      <c r="B61" s="2">
        <v>65</v>
      </c>
      <c r="C61" s="2">
        <v>3725.3</v>
      </c>
      <c r="D61" s="2">
        <v>10400</v>
      </c>
      <c r="E61" s="2">
        <v>8991.2999999999993</v>
      </c>
      <c r="F61" s="2">
        <v>2304.8000000000002</v>
      </c>
      <c r="G61" s="2">
        <v>86.45</v>
      </c>
      <c r="H61" s="2"/>
    </row>
    <row r="62" spans="1:8" x14ac:dyDescent="0.25">
      <c r="A62" s="2">
        <v>160</v>
      </c>
      <c r="B62" s="2">
        <v>66</v>
      </c>
      <c r="C62" s="2">
        <v>3712.5</v>
      </c>
      <c r="D62" s="2">
        <v>10560</v>
      </c>
      <c r="E62" s="2">
        <v>9108.2000000000007</v>
      </c>
      <c r="F62" s="2">
        <v>2342.8000000000002</v>
      </c>
      <c r="G62" s="2">
        <v>86.25</v>
      </c>
      <c r="H62" s="2"/>
    </row>
    <row r="63" spans="1:8" x14ac:dyDescent="0.25">
      <c r="A63" s="2">
        <v>160</v>
      </c>
      <c r="B63" s="2">
        <v>67</v>
      </c>
      <c r="C63" s="2">
        <v>3700</v>
      </c>
      <c r="D63" s="2">
        <v>10720</v>
      </c>
      <c r="E63" s="2">
        <v>9223.9</v>
      </c>
      <c r="F63" s="2">
        <v>2380.6</v>
      </c>
      <c r="G63" s="2">
        <v>86.04</v>
      </c>
      <c r="H63" s="2"/>
    </row>
    <row r="64" spans="1:8" x14ac:dyDescent="0.25">
      <c r="A64" s="2">
        <v>160</v>
      </c>
      <c r="B64" s="2">
        <v>68</v>
      </c>
      <c r="C64" s="2">
        <v>3687.7</v>
      </c>
      <c r="D64" s="2">
        <v>10880</v>
      </c>
      <c r="E64" s="2">
        <v>9339.2999999999993</v>
      </c>
      <c r="F64" s="2">
        <v>2418.4</v>
      </c>
      <c r="G64" s="2">
        <v>85.84</v>
      </c>
      <c r="H64" s="2"/>
    </row>
    <row r="65" spans="1:8" x14ac:dyDescent="0.25">
      <c r="A65" s="2">
        <v>160</v>
      </c>
      <c r="B65" s="2">
        <v>69</v>
      </c>
      <c r="C65" s="2">
        <v>3675.7</v>
      </c>
      <c r="D65" s="2">
        <v>11040</v>
      </c>
      <c r="E65" s="2">
        <v>9453.2000000000007</v>
      </c>
      <c r="F65" s="2">
        <v>2455.9</v>
      </c>
      <c r="G65" s="2">
        <v>85.63</v>
      </c>
      <c r="H65" s="2"/>
    </row>
    <row r="66" spans="1:8" x14ac:dyDescent="0.25">
      <c r="A66" s="2">
        <v>160</v>
      </c>
      <c r="B66" s="2">
        <v>70</v>
      </c>
      <c r="C66" s="2">
        <v>3663.8</v>
      </c>
      <c r="D66" s="2">
        <v>11200</v>
      </c>
      <c r="E66" s="2">
        <v>9566.5</v>
      </c>
      <c r="F66" s="2">
        <v>2493.4</v>
      </c>
      <c r="G66" s="2">
        <v>85.42</v>
      </c>
      <c r="H66" s="2"/>
    </row>
    <row r="67" spans="1:8" x14ac:dyDescent="0.25">
      <c r="A67" s="2">
        <v>160</v>
      </c>
      <c r="B67" s="2">
        <v>72</v>
      </c>
      <c r="C67" s="2">
        <v>3640.7</v>
      </c>
      <c r="D67" s="2">
        <v>11520</v>
      </c>
      <c r="E67" s="2">
        <v>9789.7999999999993</v>
      </c>
      <c r="F67" s="2">
        <v>2567.8000000000002</v>
      </c>
      <c r="G67" s="2">
        <v>84.98</v>
      </c>
      <c r="H67" s="2"/>
    </row>
    <row r="68" spans="1:8" x14ac:dyDescent="0.25">
      <c r="A68" s="2">
        <v>160</v>
      </c>
      <c r="B68" s="2">
        <v>73</v>
      </c>
      <c r="C68" s="2">
        <v>3629.5</v>
      </c>
      <c r="D68" s="2">
        <v>11680</v>
      </c>
      <c r="E68" s="2">
        <v>9900</v>
      </c>
      <c r="F68" s="2">
        <v>2604.6999999999998</v>
      </c>
      <c r="G68" s="2">
        <v>84.76</v>
      </c>
      <c r="H68" s="2"/>
    </row>
    <row r="69" spans="1:8" x14ac:dyDescent="0.25">
      <c r="A69" s="2">
        <v>160</v>
      </c>
      <c r="B69" s="2">
        <v>74</v>
      </c>
      <c r="C69" s="2">
        <v>3618.5</v>
      </c>
      <c r="D69" s="2">
        <v>11840</v>
      </c>
      <c r="E69" s="2">
        <v>10009.4</v>
      </c>
      <c r="F69" s="2">
        <v>2641.5</v>
      </c>
      <c r="G69" s="2">
        <v>84.54</v>
      </c>
      <c r="H69" s="2"/>
    </row>
    <row r="70" spans="1:8" x14ac:dyDescent="0.25">
      <c r="A70" s="2">
        <v>159.9</v>
      </c>
      <c r="B70" s="2">
        <v>75</v>
      </c>
      <c r="C70" s="2">
        <v>3607.7</v>
      </c>
      <c r="D70" s="2">
        <v>11992.5</v>
      </c>
      <c r="E70" s="2">
        <v>10117.799999999999</v>
      </c>
      <c r="F70" s="2">
        <v>2678.1</v>
      </c>
      <c r="G70" s="2">
        <v>84.37</v>
      </c>
      <c r="H70" s="2"/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B3BE-6586-409A-971E-2132FE3DFF65}">
  <dimension ref="A1:L70"/>
  <sheetViews>
    <sheetView topLeftCell="A43" workbookViewId="0">
      <selection activeCell="I23" sqref="I23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150.30000000000001</v>
      </c>
      <c r="B2" s="2">
        <v>5</v>
      </c>
      <c r="C2" s="2">
        <v>4761.6000000000004</v>
      </c>
      <c r="D2" s="2">
        <v>751.5</v>
      </c>
      <c r="E2" s="2">
        <v>553</v>
      </c>
      <c r="F2" s="2">
        <v>110.9</v>
      </c>
      <c r="G2" s="2">
        <v>73.58</v>
      </c>
      <c r="H2" s="2">
        <f>Table003__Page_1_3___16[[#This Row],[Input Power '[W']]]-Table003__Page_1_3___16[[#This Row],[Output Power '[W']]]</f>
        <v>198.5</v>
      </c>
      <c r="I2" s="24" t="s">
        <v>1</v>
      </c>
      <c r="J2" s="24"/>
      <c r="K2" s="24"/>
      <c r="L2" s="24"/>
    </row>
    <row r="3" spans="1:12" x14ac:dyDescent="0.25">
      <c r="A3" s="2">
        <v>150.30000000000001</v>
      </c>
      <c r="B3" s="2">
        <v>6</v>
      </c>
      <c r="C3" s="2">
        <v>4728.8999999999996</v>
      </c>
      <c r="D3" s="2">
        <v>901.8</v>
      </c>
      <c r="E3" s="2">
        <v>698.2</v>
      </c>
      <c r="F3" s="2">
        <v>141</v>
      </c>
      <c r="G3" s="2">
        <v>77.430000000000007</v>
      </c>
      <c r="H3" s="2">
        <f>Table003__Page_1_3___16[[#This Row],[Input Power '[W']]]-Table003__Page_1_3___16[[#This Row],[Output Power '[W']]]</f>
        <v>203.59999999999991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150.30000000000001</v>
      </c>
      <c r="B4" s="2">
        <v>7</v>
      </c>
      <c r="C4" s="2">
        <v>4696.6000000000004</v>
      </c>
      <c r="D4" s="2">
        <v>1052.0999999999999</v>
      </c>
      <c r="E4" s="2">
        <v>843.5</v>
      </c>
      <c r="F4" s="2">
        <v>171.5</v>
      </c>
      <c r="G4" s="2">
        <v>80.17</v>
      </c>
      <c r="H4" s="2">
        <f>Table003__Page_1_3___16[[#This Row],[Input Power '[W']]]-Table003__Page_1_3___16[[#This Row],[Output Power '[W']]]</f>
        <v>208.59999999999991</v>
      </c>
      <c r="I4" t="s">
        <v>6</v>
      </c>
      <c r="J4" t="s">
        <v>8</v>
      </c>
      <c r="K4">
        <v>4735.6000000000004</v>
      </c>
      <c r="L4" t="s">
        <v>13</v>
      </c>
    </row>
    <row r="5" spans="1:12" x14ac:dyDescent="0.25">
      <c r="A5" s="2">
        <v>150.30000000000001</v>
      </c>
      <c r="B5" s="2">
        <v>8</v>
      </c>
      <c r="C5" s="2">
        <v>4664.8</v>
      </c>
      <c r="D5" s="2">
        <v>1202.4000000000001</v>
      </c>
      <c r="E5" s="2">
        <v>989.2</v>
      </c>
      <c r="F5" s="2">
        <v>202.5</v>
      </c>
      <c r="G5" s="2">
        <v>82.27</v>
      </c>
      <c r="H5" s="2">
        <f>Table003__Page_1_3___16[[#This Row],[Input Power '[W']]]-Table003__Page_1_3___16[[#This Row],[Output Power '[W']]]</f>
        <v>213.20000000000005</v>
      </c>
      <c r="I5" t="s">
        <v>7</v>
      </c>
      <c r="J5" t="s">
        <v>9</v>
      </c>
      <c r="K5">
        <v>3.1</v>
      </c>
      <c r="L5" t="s">
        <v>14</v>
      </c>
    </row>
    <row r="6" spans="1:12" x14ac:dyDescent="0.25">
      <c r="A6" s="2">
        <v>150.19999999999999</v>
      </c>
      <c r="B6" s="2">
        <v>9</v>
      </c>
      <c r="C6" s="2">
        <v>4633.3999999999996</v>
      </c>
      <c r="D6" s="2">
        <v>1351.8</v>
      </c>
      <c r="E6" s="2">
        <v>1134.4000000000001</v>
      </c>
      <c r="F6" s="2">
        <v>233.8</v>
      </c>
      <c r="G6" s="2">
        <v>83.92</v>
      </c>
      <c r="H6" s="2">
        <f>Table003__Page_1_3___16[[#This Row],[Input Power '[W']]]-Table003__Page_1_3___16[[#This Row],[Output Power '[W']]]</f>
        <v>217.39999999999986</v>
      </c>
      <c r="I6" t="s">
        <v>18</v>
      </c>
      <c r="J6" t="s">
        <v>10</v>
      </c>
      <c r="K6">
        <v>32</v>
      </c>
      <c r="L6" t="s">
        <v>15</v>
      </c>
    </row>
    <row r="7" spans="1:12" x14ac:dyDescent="0.25">
      <c r="A7" s="2">
        <v>150.19999999999999</v>
      </c>
      <c r="B7" s="2">
        <v>10</v>
      </c>
      <c r="C7" s="2">
        <v>4602.5</v>
      </c>
      <c r="D7" s="2">
        <v>1502</v>
      </c>
      <c r="E7" s="2">
        <v>1279.5999999999999</v>
      </c>
      <c r="F7" s="2">
        <v>265.5</v>
      </c>
      <c r="G7" s="2">
        <v>85.2</v>
      </c>
      <c r="H7" s="2">
        <f>Table003__Page_1_3___16[[#This Row],[Input Power '[W']]]-Table003__Page_1_3___16[[#This Row],[Output Power '[W']]]</f>
        <v>222.40000000000009</v>
      </c>
      <c r="I7" t="s">
        <v>19</v>
      </c>
      <c r="J7" t="s">
        <v>11</v>
      </c>
      <c r="K7">
        <v>-23.3</v>
      </c>
      <c r="L7" t="s">
        <v>16</v>
      </c>
    </row>
    <row r="8" spans="1:12" x14ac:dyDescent="0.25">
      <c r="A8" s="2">
        <v>150.19999999999999</v>
      </c>
      <c r="B8" s="2">
        <v>11</v>
      </c>
      <c r="C8" s="2">
        <v>4572</v>
      </c>
      <c r="D8" s="2">
        <v>1652.2</v>
      </c>
      <c r="E8" s="2">
        <v>1424.8</v>
      </c>
      <c r="F8" s="2">
        <v>297.60000000000002</v>
      </c>
      <c r="G8" s="2">
        <v>86.24</v>
      </c>
      <c r="H8" s="2">
        <f>Table003__Page_1_3___16[[#This Row],[Input Power '[W']]]-Table003__Page_1_3___16[[#This Row],[Output Power '[W']]]</f>
        <v>227.40000000000009</v>
      </c>
      <c r="I8" t="s">
        <v>20</v>
      </c>
      <c r="J8" t="s">
        <v>12</v>
      </c>
      <c r="K8">
        <v>36.409999999999997</v>
      </c>
      <c r="L8" t="s">
        <v>17</v>
      </c>
    </row>
    <row r="9" spans="1:12" x14ac:dyDescent="0.25">
      <c r="A9" s="2">
        <v>150.19999999999999</v>
      </c>
      <c r="B9" s="2">
        <v>12</v>
      </c>
      <c r="C9" s="2">
        <v>4542</v>
      </c>
      <c r="D9" s="2">
        <v>1802.4</v>
      </c>
      <c r="E9" s="2">
        <v>1569.6</v>
      </c>
      <c r="F9" s="2">
        <v>330</v>
      </c>
      <c r="G9" s="2">
        <v>87.08</v>
      </c>
      <c r="H9" s="2">
        <f>Table003__Page_1_3___16[[#This Row],[Input Power '[W']]]-Table003__Page_1_3___16[[#This Row],[Output Power '[W']]]</f>
        <v>232.80000000000018</v>
      </c>
      <c r="I9" t="s">
        <v>21</v>
      </c>
    </row>
    <row r="10" spans="1:12" x14ac:dyDescent="0.25">
      <c r="A10" s="2">
        <v>150.19999999999999</v>
      </c>
      <c r="B10" s="2">
        <v>13</v>
      </c>
      <c r="C10" s="2">
        <v>4512.5</v>
      </c>
      <c r="D10" s="2">
        <v>1952.6</v>
      </c>
      <c r="E10" s="2">
        <v>1714.4</v>
      </c>
      <c r="F10" s="2">
        <v>362.8</v>
      </c>
      <c r="G10" s="2">
        <v>87.8</v>
      </c>
      <c r="H10" s="2">
        <f>Table003__Page_1_3___16[[#This Row],[Input Power '[W']]]-Table003__Page_1_3___16[[#This Row],[Output Power '[W']]]</f>
        <v>238.19999999999982</v>
      </c>
    </row>
    <row r="11" spans="1:12" x14ac:dyDescent="0.25">
      <c r="A11" s="2">
        <v>150.19999999999999</v>
      </c>
      <c r="B11" s="2">
        <v>14</v>
      </c>
      <c r="C11" s="2">
        <v>4483.3</v>
      </c>
      <c r="D11" s="2">
        <v>2102.8000000000002</v>
      </c>
      <c r="E11" s="2">
        <v>1858.7</v>
      </c>
      <c r="F11" s="2">
        <v>395.9</v>
      </c>
      <c r="G11" s="2">
        <v>88.39</v>
      </c>
      <c r="H11" s="2">
        <f>Table003__Page_1_3___16[[#This Row],[Input Power '[W']]]-Table003__Page_1_3___16[[#This Row],[Output Power '[W']]]</f>
        <v>244.10000000000014</v>
      </c>
    </row>
    <row r="12" spans="1:12" x14ac:dyDescent="0.25">
      <c r="A12" s="2">
        <v>150.19999999999999</v>
      </c>
      <c r="B12" s="2">
        <v>15</v>
      </c>
      <c r="C12" s="2">
        <v>4454.6000000000004</v>
      </c>
      <c r="D12" s="2">
        <v>2253</v>
      </c>
      <c r="E12" s="2">
        <v>2003.1</v>
      </c>
      <c r="F12" s="2">
        <v>429.4</v>
      </c>
      <c r="G12" s="2">
        <v>88.91</v>
      </c>
      <c r="H12" s="2">
        <f>Table003__Page_1_3___16[[#This Row],[Input Power '[W']]]-Table003__Page_1_3___16[[#This Row],[Output Power '[W']]]</f>
        <v>249.90000000000009</v>
      </c>
    </row>
    <row r="13" spans="1:12" x14ac:dyDescent="0.25">
      <c r="A13" s="2">
        <v>150.19999999999999</v>
      </c>
      <c r="B13" s="2">
        <v>16</v>
      </c>
      <c r="C13" s="2">
        <v>4426.3</v>
      </c>
      <c r="D13" s="2">
        <v>2403.1999999999998</v>
      </c>
      <c r="E13" s="2">
        <v>2146.6</v>
      </c>
      <c r="F13" s="2">
        <v>463.1</v>
      </c>
      <c r="G13" s="2">
        <v>89.32</v>
      </c>
      <c r="H13" s="2">
        <f>Table003__Page_1_3___16[[#This Row],[Input Power '[W']]]-Table003__Page_1_3___16[[#This Row],[Output Power '[W']]]</f>
        <v>256.59999999999991</v>
      </c>
    </row>
    <row r="14" spans="1:12" x14ac:dyDescent="0.25">
      <c r="A14" s="2">
        <v>150.19999999999999</v>
      </c>
      <c r="B14" s="2">
        <v>17</v>
      </c>
      <c r="C14" s="2">
        <v>4398.3999999999996</v>
      </c>
      <c r="D14" s="2">
        <v>2553.4</v>
      </c>
      <c r="E14" s="2">
        <v>2290.1</v>
      </c>
      <c r="F14" s="2">
        <v>497.2</v>
      </c>
      <c r="G14" s="2">
        <v>89.69</v>
      </c>
      <c r="H14" s="2">
        <f>Table003__Page_1_3___16[[#This Row],[Input Power '[W']]]-Table003__Page_1_3___16[[#This Row],[Output Power '[W']]]</f>
        <v>263.30000000000018</v>
      </c>
    </row>
    <row r="15" spans="1:12" x14ac:dyDescent="0.25">
      <c r="A15" s="2">
        <v>150.19999999999999</v>
      </c>
      <c r="B15" s="2">
        <v>18</v>
      </c>
      <c r="C15" s="2">
        <v>4371</v>
      </c>
      <c r="D15" s="2">
        <v>2703.6</v>
      </c>
      <c r="E15" s="2">
        <v>2433.3000000000002</v>
      </c>
      <c r="F15" s="2">
        <v>531.6</v>
      </c>
      <c r="G15" s="2">
        <v>90</v>
      </c>
      <c r="H15" s="2">
        <f>Table003__Page_1_3___16[[#This Row],[Input Power '[W']]]-Table003__Page_1_3___16[[#This Row],[Output Power '[W']]]</f>
        <v>270.29999999999973</v>
      </c>
    </row>
    <row r="16" spans="1:12" x14ac:dyDescent="0.25">
      <c r="A16" s="2">
        <v>150.19999999999999</v>
      </c>
      <c r="B16" s="2">
        <v>19</v>
      </c>
      <c r="C16" s="2">
        <v>4344</v>
      </c>
      <c r="D16" s="2">
        <v>2853.8</v>
      </c>
      <c r="E16" s="2">
        <v>2576.1</v>
      </c>
      <c r="F16" s="2">
        <v>566.29999999999995</v>
      </c>
      <c r="G16" s="2">
        <v>90.27</v>
      </c>
      <c r="H16" s="2">
        <f>Table003__Page_1_3___16[[#This Row],[Input Power '[W']]]-Table003__Page_1_3___16[[#This Row],[Output Power '[W']]]</f>
        <v>277.70000000000027</v>
      </c>
    </row>
    <row r="17" spans="1:8" x14ac:dyDescent="0.25">
      <c r="A17" s="2">
        <v>150.19999999999999</v>
      </c>
      <c r="B17" s="2">
        <v>20</v>
      </c>
      <c r="C17" s="2">
        <v>4317.3999999999996</v>
      </c>
      <c r="D17" s="2">
        <v>3004</v>
      </c>
      <c r="E17" s="2">
        <v>2718.1</v>
      </c>
      <c r="F17" s="2">
        <v>601.20000000000005</v>
      </c>
      <c r="G17" s="2">
        <v>90.48</v>
      </c>
      <c r="H17" s="2">
        <f>Table003__Page_1_3___16[[#This Row],[Input Power '[W']]]-Table003__Page_1_3___16[[#This Row],[Output Power '[W']]]</f>
        <v>285.90000000000009</v>
      </c>
    </row>
    <row r="18" spans="1:8" x14ac:dyDescent="0.25">
      <c r="A18" s="2">
        <v>150.19999999999999</v>
      </c>
      <c r="B18" s="2">
        <v>21</v>
      </c>
      <c r="C18" s="2">
        <v>4291.1000000000004</v>
      </c>
      <c r="D18" s="2">
        <v>3154.2</v>
      </c>
      <c r="E18" s="2">
        <v>2860.2</v>
      </c>
      <c r="F18" s="2">
        <v>636.5</v>
      </c>
      <c r="G18" s="2">
        <v>90.68</v>
      </c>
      <c r="H18" s="2">
        <f>Table003__Page_1_3___16[[#This Row],[Input Power '[W']]]-Table003__Page_1_3___16[[#This Row],[Output Power '[W']]]</f>
        <v>294</v>
      </c>
    </row>
    <row r="19" spans="1:8" x14ac:dyDescent="0.25">
      <c r="A19" s="2">
        <v>150.19999999999999</v>
      </c>
      <c r="B19" s="2">
        <v>22</v>
      </c>
      <c r="C19" s="2">
        <v>4265.3</v>
      </c>
      <c r="D19" s="2">
        <v>3304.4</v>
      </c>
      <c r="E19" s="2">
        <v>3001.1</v>
      </c>
      <c r="F19" s="2">
        <v>671.9</v>
      </c>
      <c r="G19" s="2">
        <v>90.82</v>
      </c>
      <c r="H19" s="2">
        <f>Table003__Page_1_3___16[[#This Row],[Input Power '[W']]]-Table003__Page_1_3___16[[#This Row],[Output Power '[W']]]</f>
        <v>303.30000000000018</v>
      </c>
    </row>
    <row r="20" spans="1:8" x14ac:dyDescent="0.25">
      <c r="A20" s="2">
        <v>150.19999999999999</v>
      </c>
      <c r="B20" s="2">
        <v>23</v>
      </c>
      <c r="C20" s="2">
        <v>4239.8999999999996</v>
      </c>
      <c r="D20" s="2">
        <v>3454.6</v>
      </c>
      <c r="E20" s="2">
        <v>3142.2</v>
      </c>
      <c r="F20" s="2">
        <v>707.7</v>
      </c>
      <c r="G20" s="2">
        <v>90.96</v>
      </c>
      <c r="H20" s="2">
        <f>Table003__Page_1_3___16[[#This Row],[Input Power '[W']]]-Table003__Page_1_3___16[[#This Row],[Output Power '[W']]]</f>
        <v>312.40000000000009</v>
      </c>
    </row>
    <row r="21" spans="1:8" x14ac:dyDescent="0.25">
      <c r="A21" s="2">
        <v>150.19999999999999</v>
      </c>
      <c r="B21" s="2">
        <v>24</v>
      </c>
      <c r="C21" s="2">
        <v>4214.8999999999996</v>
      </c>
      <c r="D21" s="2">
        <v>3604.8</v>
      </c>
      <c r="E21" s="2">
        <v>3282.1</v>
      </c>
      <c r="F21" s="2">
        <v>743.6</v>
      </c>
      <c r="G21" s="2">
        <v>91.05</v>
      </c>
      <c r="H21" s="2">
        <f>Table003__Page_1_3___16[[#This Row],[Input Power '[W']]]-Table003__Page_1_3___16[[#This Row],[Output Power '[W']]]</f>
        <v>322.70000000000027</v>
      </c>
    </row>
    <row r="22" spans="1:8" x14ac:dyDescent="0.25">
      <c r="A22" s="2">
        <v>150.19999999999999</v>
      </c>
      <c r="B22" s="2">
        <v>25</v>
      </c>
      <c r="C22" s="2">
        <v>4190.2</v>
      </c>
      <c r="D22" s="2">
        <v>3755</v>
      </c>
      <c r="E22" s="2">
        <v>3421.7</v>
      </c>
      <c r="F22" s="2">
        <v>779.8</v>
      </c>
      <c r="G22" s="2">
        <v>91.12</v>
      </c>
      <c r="H22" s="2">
        <f>Table003__Page_1_3___16[[#This Row],[Input Power '[W']]]-Table003__Page_1_3___16[[#This Row],[Output Power '[W']]]</f>
        <v>333.30000000000018</v>
      </c>
    </row>
    <row r="23" spans="1:8" x14ac:dyDescent="0.25">
      <c r="A23" s="2">
        <v>150.19999999999999</v>
      </c>
      <c r="B23" s="2">
        <v>26</v>
      </c>
      <c r="C23" s="2">
        <v>4166</v>
      </c>
      <c r="D23" s="2">
        <v>3905.2</v>
      </c>
      <c r="E23" s="2">
        <v>3560.8</v>
      </c>
      <c r="F23" s="2">
        <v>816.2</v>
      </c>
      <c r="G23" s="2">
        <v>91.18</v>
      </c>
      <c r="H23" s="2">
        <f>Table003__Page_1_3___16[[#This Row],[Input Power '[W']]]-Table003__Page_1_3___16[[#This Row],[Output Power '[W']]]</f>
        <v>344.39999999999964</v>
      </c>
    </row>
    <row r="24" spans="1:8" x14ac:dyDescent="0.25">
      <c r="A24" s="2">
        <v>150.1</v>
      </c>
      <c r="B24" s="2">
        <v>27</v>
      </c>
      <c r="C24" s="2">
        <v>4142.1000000000004</v>
      </c>
      <c r="D24" s="2">
        <v>4052.7</v>
      </c>
      <c r="E24" s="2">
        <v>3699.1</v>
      </c>
      <c r="F24" s="2">
        <v>852.8</v>
      </c>
      <c r="G24" s="2">
        <v>91.28</v>
      </c>
      <c r="H24" s="2">
        <f>Table003__Page_1_3___16[[#This Row],[Input Power '[W']]]-Table003__Page_1_3___16[[#This Row],[Output Power '[W']]]</f>
        <v>353.59999999999991</v>
      </c>
    </row>
    <row r="25" spans="1:8" x14ac:dyDescent="0.25">
      <c r="A25" s="2">
        <v>150.1</v>
      </c>
      <c r="B25" s="2">
        <v>28</v>
      </c>
      <c r="C25" s="2">
        <v>4118.6000000000004</v>
      </c>
      <c r="D25" s="2">
        <v>4202.8</v>
      </c>
      <c r="E25" s="2">
        <v>3836.8</v>
      </c>
      <c r="F25" s="2">
        <v>889.6</v>
      </c>
      <c r="G25" s="2">
        <v>91.29</v>
      </c>
      <c r="H25" s="2">
        <f>Table003__Page_1_3___16[[#This Row],[Input Power '[W']]]-Table003__Page_1_3___16[[#This Row],[Output Power '[W']]]</f>
        <v>366</v>
      </c>
    </row>
    <row r="26" spans="1:8" x14ac:dyDescent="0.25">
      <c r="A26" s="2">
        <v>150.1</v>
      </c>
      <c r="B26" s="2">
        <v>29</v>
      </c>
      <c r="C26" s="2">
        <v>4095.5</v>
      </c>
      <c r="D26" s="2">
        <v>4352.8999999999996</v>
      </c>
      <c r="E26" s="2">
        <v>3974</v>
      </c>
      <c r="F26" s="2">
        <v>926.6</v>
      </c>
      <c r="G26" s="2">
        <v>91.3</v>
      </c>
      <c r="H26" s="2">
        <f>Table003__Page_1_3___16[[#This Row],[Input Power '[W']]]-Table003__Page_1_3___16[[#This Row],[Output Power '[W']]]</f>
        <v>378.89999999999964</v>
      </c>
    </row>
    <row r="27" spans="1:8" x14ac:dyDescent="0.25">
      <c r="A27" s="2">
        <v>150.1</v>
      </c>
      <c r="B27" s="2">
        <v>30</v>
      </c>
      <c r="C27" s="2">
        <v>4072.7</v>
      </c>
      <c r="D27" s="2">
        <v>4503</v>
      </c>
      <c r="E27" s="2">
        <v>4110.1000000000004</v>
      </c>
      <c r="F27" s="2">
        <v>963.7</v>
      </c>
      <c r="G27" s="2">
        <v>91.27</v>
      </c>
      <c r="H27" s="2">
        <f>Table003__Page_1_3___16[[#This Row],[Input Power '[W']]]-Table003__Page_1_3___16[[#This Row],[Output Power '[W']]]</f>
        <v>392.89999999999964</v>
      </c>
    </row>
    <row r="28" spans="1:8" x14ac:dyDescent="0.25">
      <c r="A28" s="2">
        <v>150.1</v>
      </c>
      <c r="B28" s="2">
        <v>32</v>
      </c>
      <c r="C28" s="2">
        <v>4028.3</v>
      </c>
      <c r="D28" s="2">
        <v>4803.2</v>
      </c>
      <c r="E28" s="2">
        <v>4380.8</v>
      </c>
      <c r="F28" s="2">
        <v>1038.5</v>
      </c>
      <c r="G28" s="2">
        <v>91.21</v>
      </c>
      <c r="H28" s="2">
        <f>Table003__Page_1_3___16[[#This Row],[Input Power '[W']]]-Table003__Page_1_3___16[[#This Row],[Output Power '[W']]]</f>
        <v>422.39999999999964</v>
      </c>
    </row>
    <row r="29" spans="1:8" x14ac:dyDescent="0.25">
      <c r="A29" s="2">
        <v>150.1</v>
      </c>
      <c r="B29" s="2">
        <v>33</v>
      </c>
      <c r="C29" s="2">
        <v>4006.6</v>
      </c>
      <c r="D29" s="2">
        <v>4953.3</v>
      </c>
      <c r="E29" s="2">
        <v>4515</v>
      </c>
      <c r="F29" s="2">
        <v>1076.0999999999999</v>
      </c>
      <c r="G29" s="2">
        <v>91.15</v>
      </c>
      <c r="H29" s="2">
        <f>Table003__Page_1_3___16[[#This Row],[Input Power '[W']]]-Table003__Page_1_3___16[[#This Row],[Output Power '[W']]]</f>
        <v>438.30000000000018</v>
      </c>
    </row>
    <row r="30" spans="1:8" x14ac:dyDescent="0.25">
      <c r="A30" s="2">
        <v>150.1</v>
      </c>
      <c r="B30" s="2">
        <v>34</v>
      </c>
      <c r="C30" s="2">
        <v>3985.2</v>
      </c>
      <c r="D30" s="2">
        <v>5103.3999999999996</v>
      </c>
      <c r="E30" s="2">
        <v>4648.6000000000004</v>
      </c>
      <c r="F30" s="2">
        <v>1113.9000000000001</v>
      </c>
      <c r="G30" s="2">
        <v>91.09</v>
      </c>
      <c r="H30" s="2">
        <f>Table003__Page_1_3___16[[#This Row],[Input Power '[W']]]-Table003__Page_1_3___16[[#This Row],[Output Power '[W']]]</f>
        <v>454.79999999999927</v>
      </c>
    </row>
    <row r="31" spans="1:8" x14ac:dyDescent="0.25">
      <c r="A31" s="2">
        <v>150.1</v>
      </c>
      <c r="B31" s="2">
        <v>35</v>
      </c>
      <c r="C31" s="2">
        <v>3964.2</v>
      </c>
      <c r="D31" s="2">
        <v>5253.5</v>
      </c>
      <c r="E31" s="2">
        <v>4781.1000000000004</v>
      </c>
      <c r="F31" s="2">
        <v>1151.7</v>
      </c>
      <c r="G31" s="2">
        <v>91.01</v>
      </c>
      <c r="H31" s="2">
        <f>Table003__Page_1_3___16[[#This Row],[Input Power '[W']]]-Table003__Page_1_3___16[[#This Row],[Output Power '[W']]]</f>
        <v>472.39999999999964</v>
      </c>
    </row>
    <row r="32" spans="1:8" x14ac:dyDescent="0.25">
      <c r="A32" s="2">
        <v>150.1</v>
      </c>
      <c r="B32" s="2">
        <v>36</v>
      </c>
      <c r="C32" s="2">
        <v>3943.6</v>
      </c>
      <c r="D32" s="2">
        <v>5403.6</v>
      </c>
      <c r="E32" s="2">
        <v>4913.1000000000004</v>
      </c>
      <c r="F32" s="2">
        <v>1189.7</v>
      </c>
      <c r="G32" s="2">
        <v>90.92</v>
      </c>
      <c r="H32" s="2">
        <f>Table003__Page_1_3___16[[#This Row],[Input Power '[W']]]-Table003__Page_1_3___16[[#This Row],[Output Power '[W']]]</f>
        <v>490.5</v>
      </c>
    </row>
    <row r="33" spans="1:8" x14ac:dyDescent="0.25">
      <c r="A33" s="2">
        <v>150.1</v>
      </c>
      <c r="B33" s="2">
        <v>37</v>
      </c>
      <c r="C33" s="2">
        <v>3923.3</v>
      </c>
      <c r="D33" s="2">
        <v>5553.7</v>
      </c>
      <c r="E33" s="2">
        <v>5044.3999999999996</v>
      </c>
      <c r="F33" s="2">
        <v>1227.8</v>
      </c>
      <c r="G33" s="2">
        <v>90.83</v>
      </c>
      <c r="H33" s="2">
        <f>Table003__Page_1_3___16[[#This Row],[Input Power '[W']]]-Table003__Page_1_3___16[[#This Row],[Output Power '[W']]]</f>
        <v>509.30000000000018</v>
      </c>
    </row>
    <row r="34" spans="1:8" x14ac:dyDescent="0.25">
      <c r="A34" s="2">
        <v>150.1</v>
      </c>
      <c r="B34" s="2">
        <v>38</v>
      </c>
      <c r="C34" s="2">
        <v>3903.3</v>
      </c>
      <c r="D34" s="2">
        <v>5703.8</v>
      </c>
      <c r="E34" s="2">
        <v>5174.3999999999996</v>
      </c>
      <c r="F34" s="2">
        <v>1265.9000000000001</v>
      </c>
      <c r="G34" s="2">
        <v>90.72</v>
      </c>
      <c r="H34" s="2">
        <f>Table003__Page_1_3___16[[#This Row],[Input Power '[W']]]-Table003__Page_1_3___16[[#This Row],[Output Power '[W']]]</f>
        <v>529.40000000000055</v>
      </c>
    </row>
    <row r="35" spans="1:8" x14ac:dyDescent="0.25">
      <c r="A35" s="2">
        <v>150.1</v>
      </c>
      <c r="B35" s="2">
        <v>39</v>
      </c>
      <c r="C35" s="2">
        <v>3883.6</v>
      </c>
      <c r="D35" s="2">
        <v>5853.9</v>
      </c>
      <c r="E35" s="2">
        <v>5304</v>
      </c>
      <c r="F35" s="2">
        <v>1304.2</v>
      </c>
      <c r="G35" s="2">
        <v>90.61</v>
      </c>
      <c r="H35" s="2">
        <f>Table003__Page_1_3___16[[#This Row],[Input Power '[W']]]-Table003__Page_1_3___16[[#This Row],[Output Power '[W']]]</f>
        <v>549.89999999999964</v>
      </c>
    </row>
    <row r="36" spans="1:8" x14ac:dyDescent="0.25">
      <c r="A36" s="2">
        <v>150.1</v>
      </c>
      <c r="B36" s="2">
        <v>40</v>
      </c>
      <c r="C36" s="2">
        <v>3864.3</v>
      </c>
      <c r="D36" s="2">
        <v>6004</v>
      </c>
      <c r="E36" s="2">
        <v>5432.7</v>
      </c>
      <c r="F36" s="2">
        <v>1342.5</v>
      </c>
      <c r="G36" s="2">
        <v>90.48</v>
      </c>
      <c r="H36" s="2">
        <f>Table003__Page_1_3___16[[#This Row],[Input Power '[W']]]-Table003__Page_1_3___16[[#This Row],[Output Power '[W']]]</f>
        <v>571.30000000000018</v>
      </c>
    </row>
    <row r="37" spans="1:8" x14ac:dyDescent="0.25">
      <c r="A37" s="2">
        <v>150.1</v>
      </c>
      <c r="B37" s="2">
        <v>41</v>
      </c>
      <c r="C37" s="2">
        <v>3845.3</v>
      </c>
      <c r="D37" s="2">
        <v>6154.1</v>
      </c>
      <c r="E37" s="2">
        <v>5560.2</v>
      </c>
      <c r="F37" s="2">
        <v>1380.8</v>
      </c>
      <c r="G37" s="2">
        <v>90.35</v>
      </c>
      <c r="H37" s="2">
        <f>Table003__Page_1_3___16[[#This Row],[Input Power '[W']]]-Table003__Page_1_3___16[[#This Row],[Output Power '[W']]]</f>
        <v>593.90000000000055</v>
      </c>
    </row>
    <row r="38" spans="1:8" x14ac:dyDescent="0.25">
      <c r="A38" s="2">
        <v>150.1</v>
      </c>
      <c r="B38" s="2">
        <v>42</v>
      </c>
      <c r="C38" s="2">
        <v>3826.6</v>
      </c>
      <c r="D38" s="2">
        <v>6304.2</v>
      </c>
      <c r="E38" s="2">
        <v>5687</v>
      </c>
      <c r="F38" s="2">
        <v>1419.2</v>
      </c>
      <c r="G38" s="2">
        <v>90.21</v>
      </c>
      <c r="H38" s="2">
        <f>Table003__Page_1_3___16[[#This Row],[Input Power '[W']]]-Table003__Page_1_3___16[[#This Row],[Output Power '[W']]]</f>
        <v>617.19999999999982</v>
      </c>
    </row>
    <row r="39" spans="1:8" x14ac:dyDescent="0.25">
      <c r="A39" s="2">
        <v>150.1</v>
      </c>
      <c r="B39" s="2">
        <v>43</v>
      </c>
      <c r="C39" s="2">
        <v>3808.2</v>
      </c>
      <c r="D39" s="2">
        <v>6454.3</v>
      </c>
      <c r="E39" s="2">
        <v>5813.2</v>
      </c>
      <c r="F39" s="2">
        <v>1457.7</v>
      </c>
      <c r="G39" s="2">
        <v>90.07</v>
      </c>
      <c r="H39" s="2">
        <f>Table003__Page_1_3___16[[#This Row],[Input Power '[W']]]-Table003__Page_1_3___16[[#This Row],[Output Power '[W']]]</f>
        <v>641.10000000000036</v>
      </c>
    </row>
    <row r="40" spans="1:8" x14ac:dyDescent="0.25">
      <c r="A40" s="2">
        <v>150</v>
      </c>
      <c r="B40" s="2">
        <v>44</v>
      </c>
      <c r="C40" s="2">
        <v>3790.1</v>
      </c>
      <c r="D40" s="2">
        <v>6600</v>
      </c>
      <c r="E40" s="2">
        <v>5938</v>
      </c>
      <c r="F40" s="2">
        <v>1496.1</v>
      </c>
      <c r="G40" s="2">
        <v>89.97</v>
      </c>
      <c r="H40" s="2">
        <f>Table003__Page_1_3___16[[#This Row],[Input Power '[W']]]-Table003__Page_1_3___16[[#This Row],[Output Power '[W']]]</f>
        <v>662</v>
      </c>
    </row>
    <row r="41" spans="1:8" x14ac:dyDescent="0.25">
      <c r="A41" s="2">
        <v>150</v>
      </c>
      <c r="B41" s="2">
        <v>45</v>
      </c>
      <c r="C41" s="2">
        <v>3772.3</v>
      </c>
      <c r="D41" s="2">
        <v>6750</v>
      </c>
      <c r="E41" s="2">
        <v>6062.2</v>
      </c>
      <c r="F41" s="2">
        <v>1534.6</v>
      </c>
      <c r="G41" s="2">
        <v>89.81</v>
      </c>
      <c r="H41" s="2">
        <f>Table003__Page_1_3___16[[#This Row],[Input Power '[W']]]-Table003__Page_1_3___16[[#This Row],[Output Power '[W']]]</f>
        <v>687.80000000000018</v>
      </c>
    </row>
    <row r="42" spans="1:8" x14ac:dyDescent="0.25">
      <c r="A42" s="2">
        <v>150</v>
      </c>
      <c r="B42" s="2">
        <v>46</v>
      </c>
      <c r="C42" s="2">
        <v>3754.8</v>
      </c>
      <c r="D42" s="2">
        <v>6900</v>
      </c>
      <c r="E42" s="2">
        <v>6185.5</v>
      </c>
      <c r="F42" s="2">
        <v>1573.1</v>
      </c>
      <c r="G42" s="2">
        <v>89.64</v>
      </c>
      <c r="H42" s="2">
        <f>Table003__Page_1_3___16[[#This Row],[Input Power '[W']]]-Table003__Page_1_3___16[[#This Row],[Output Power '[W']]]</f>
        <v>714.5</v>
      </c>
    </row>
    <row r="43" spans="1:8" x14ac:dyDescent="0.25">
      <c r="A43" s="2">
        <v>150</v>
      </c>
      <c r="B43" s="2">
        <v>47</v>
      </c>
      <c r="C43" s="2">
        <v>3737.7</v>
      </c>
      <c r="D43" s="2">
        <v>7050</v>
      </c>
      <c r="E43" s="2">
        <v>6308</v>
      </c>
      <c r="F43" s="2">
        <v>1611.6</v>
      </c>
      <c r="G43" s="2">
        <v>89.47</v>
      </c>
      <c r="H43" s="2">
        <f>Table003__Page_1_3___16[[#This Row],[Input Power '[W']]]-Table003__Page_1_3___16[[#This Row],[Output Power '[W']]]</f>
        <v>742</v>
      </c>
    </row>
    <row r="44" spans="1:8" x14ac:dyDescent="0.25">
      <c r="A44" s="2">
        <v>150</v>
      </c>
      <c r="B44" s="2">
        <v>48</v>
      </c>
      <c r="C44" s="2">
        <v>3720.8</v>
      </c>
      <c r="D44" s="2">
        <v>7200</v>
      </c>
      <c r="E44" s="2">
        <v>6429.1</v>
      </c>
      <c r="F44" s="2">
        <v>1650</v>
      </c>
      <c r="G44" s="2">
        <v>89.29</v>
      </c>
      <c r="H44" s="2">
        <f>Table003__Page_1_3___16[[#This Row],[Input Power '[W']]]-Table003__Page_1_3___16[[#This Row],[Output Power '[W']]]</f>
        <v>770.89999999999964</v>
      </c>
    </row>
    <row r="45" spans="1:8" x14ac:dyDescent="0.25">
      <c r="A45" s="2">
        <v>150</v>
      </c>
      <c r="B45" s="2">
        <v>49</v>
      </c>
      <c r="C45" s="2">
        <v>3704.1</v>
      </c>
      <c r="D45" s="2">
        <v>7350</v>
      </c>
      <c r="E45" s="2">
        <v>6549.6</v>
      </c>
      <c r="F45" s="2">
        <v>1688.5</v>
      </c>
      <c r="G45" s="2">
        <v>89.11</v>
      </c>
      <c r="H45" s="2">
        <f>Table003__Page_1_3___16[[#This Row],[Input Power '[W']]]-Table003__Page_1_3___16[[#This Row],[Output Power '[W']]]</f>
        <v>800.39999999999964</v>
      </c>
    </row>
    <row r="46" spans="1:8" x14ac:dyDescent="0.25">
      <c r="A46" s="2">
        <v>150</v>
      </c>
      <c r="B46" s="2">
        <v>50</v>
      </c>
      <c r="C46" s="2">
        <v>3687.8</v>
      </c>
      <c r="D46" s="2">
        <v>7500</v>
      </c>
      <c r="E46" s="2">
        <v>6669</v>
      </c>
      <c r="F46" s="2">
        <v>1726.9</v>
      </c>
      <c r="G46" s="2">
        <v>88.92</v>
      </c>
      <c r="H46" s="2">
        <f>Table003__Page_1_3___16[[#This Row],[Input Power '[W']]]-Table003__Page_1_3___16[[#This Row],[Output Power '[W']]]</f>
        <v>831</v>
      </c>
    </row>
    <row r="47" spans="1:8" x14ac:dyDescent="0.25">
      <c r="A47" s="2">
        <v>150</v>
      </c>
      <c r="B47" s="2">
        <v>51</v>
      </c>
      <c r="C47" s="2">
        <v>3671.8</v>
      </c>
      <c r="D47" s="2">
        <v>7650</v>
      </c>
      <c r="E47" s="2">
        <v>6787.4</v>
      </c>
      <c r="F47" s="2">
        <v>1765.2</v>
      </c>
      <c r="G47" s="2">
        <v>88.72</v>
      </c>
      <c r="H47" s="2">
        <f>Table003__Page_1_3___16[[#This Row],[Input Power '[W']]]-Table003__Page_1_3___16[[#This Row],[Output Power '[W']]]</f>
        <v>862.60000000000036</v>
      </c>
    </row>
    <row r="48" spans="1:8" x14ac:dyDescent="0.25">
      <c r="A48" s="2">
        <v>150</v>
      </c>
      <c r="B48" s="2">
        <v>52</v>
      </c>
      <c r="C48" s="2">
        <v>3656</v>
      </c>
      <c r="D48" s="2">
        <v>7800</v>
      </c>
      <c r="E48" s="2">
        <v>6904.8</v>
      </c>
      <c r="F48" s="2">
        <v>1803.5</v>
      </c>
      <c r="G48" s="2">
        <v>88.52</v>
      </c>
      <c r="H48" s="2">
        <f>Table003__Page_1_3___16[[#This Row],[Input Power '[W']]]-Table003__Page_1_3___16[[#This Row],[Output Power '[W']]]</f>
        <v>895.19999999999982</v>
      </c>
    </row>
    <row r="49" spans="1:8" x14ac:dyDescent="0.25">
      <c r="A49" s="2">
        <v>150</v>
      </c>
      <c r="B49" s="2">
        <v>53</v>
      </c>
      <c r="C49" s="2">
        <v>3640.5</v>
      </c>
      <c r="D49" s="2">
        <v>7950</v>
      </c>
      <c r="E49" s="2">
        <v>7021.2</v>
      </c>
      <c r="F49" s="2">
        <v>1841.7</v>
      </c>
      <c r="G49" s="2">
        <v>88.32</v>
      </c>
      <c r="H49" s="2">
        <f>Table003__Page_1_3___16[[#This Row],[Input Power '[W']]]-Table003__Page_1_3___16[[#This Row],[Output Power '[W']]]</f>
        <v>928.80000000000018</v>
      </c>
    </row>
    <row r="50" spans="1:8" x14ac:dyDescent="0.25">
      <c r="A50" s="2">
        <v>150</v>
      </c>
      <c r="B50" s="2">
        <v>54</v>
      </c>
      <c r="C50" s="2">
        <v>3625.2</v>
      </c>
      <c r="D50" s="2">
        <v>8100</v>
      </c>
      <c r="E50" s="2">
        <v>7136.7</v>
      </c>
      <c r="F50" s="2">
        <v>1879.9</v>
      </c>
      <c r="G50" s="2">
        <v>88.11</v>
      </c>
      <c r="H50" s="2">
        <f>Table003__Page_1_3___16[[#This Row],[Input Power '[W']]]-Table003__Page_1_3___16[[#This Row],[Output Power '[W']]]</f>
        <v>963.30000000000018</v>
      </c>
    </row>
    <row r="51" spans="1:8" x14ac:dyDescent="0.25">
      <c r="A51" s="2">
        <v>150</v>
      </c>
      <c r="B51" s="2">
        <v>55</v>
      </c>
      <c r="C51" s="2">
        <v>3610.2</v>
      </c>
      <c r="D51" s="2">
        <v>8250</v>
      </c>
      <c r="E51" s="2">
        <v>7250.8</v>
      </c>
      <c r="F51" s="2">
        <v>1917.9</v>
      </c>
      <c r="G51" s="2">
        <v>87.89</v>
      </c>
      <c r="H51" s="2">
        <f>Table003__Page_1_3___16[[#This Row],[Input Power '[W']]]-Table003__Page_1_3___16[[#This Row],[Output Power '[W']]]</f>
        <v>999.19999999999982</v>
      </c>
    </row>
    <row r="52" spans="1:8" x14ac:dyDescent="0.25">
      <c r="A52" s="2">
        <v>150</v>
      </c>
      <c r="B52" s="2">
        <v>56</v>
      </c>
      <c r="C52" s="2">
        <v>3595.5</v>
      </c>
      <c r="D52" s="2">
        <v>8400</v>
      </c>
      <c r="E52" s="2">
        <v>7364.4</v>
      </c>
      <c r="F52" s="2">
        <v>1955.9</v>
      </c>
      <c r="G52" s="2">
        <v>87.67</v>
      </c>
      <c r="H52" s="2">
        <f>Table003__Page_1_3___16[[#This Row],[Input Power '[W']]]-Table003__Page_1_3___16[[#This Row],[Output Power '[W']]]</f>
        <v>1035.6000000000004</v>
      </c>
    </row>
    <row r="53" spans="1:8" x14ac:dyDescent="0.25">
      <c r="A53" s="2">
        <v>150</v>
      </c>
      <c r="B53" s="2">
        <v>57</v>
      </c>
      <c r="C53" s="2">
        <v>3581</v>
      </c>
      <c r="D53" s="2">
        <v>8550</v>
      </c>
      <c r="E53" s="2">
        <v>7476.4</v>
      </c>
      <c r="F53" s="2">
        <v>1993.7</v>
      </c>
      <c r="G53" s="2">
        <v>87.44</v>
      </c>
      <c r="H53" s="2">
        <f>Table003__Page_1_3___16[[#This Row],[Input Power '[W']]]-Table003__Page_1_3___16[[#This Row],[Output Power '[W']]]</f>
        <v>1073.6000000000004</v>
      </c>
    </row>
    <row r="54" spans="1:8" x14ac:dyDescent="0.25">
      <c r="A54" s="2">
        <v>150</v>
      </c>
      <c r="B54" s="2">
        <v>58</v>
      </c>
      <c r="C54" s="2">
        <v>3566.8</v>
      </c>
      <c r="D54" s="2">
        <v>8700</v>
      </c>
      <c r="E54" s="2">
        <v>7587.6</v>
      </c>
      <c r="F54" s="2">
        <v>2031.4</v>
      </c>
      <c r="G54" s="2">
        <v>87.21</v>
      </c>
      <c r="H54" s="2">
        <f>Table003__Page_1_3___16[[#This Row],[Input Power '[W']]]-Table003__Page_1_3___16[[#This Row],[Output Power '[W']]]</f>
        <v>1112.3999999999996</v>
      </c>
    </row>
    <row r="55" spans="1:8" x14ac:dyDescent="0.25">
      <c r="A55" s="2">
        <v>150</v>
      </c>
      <c r="B55" s="2">
        <v>59</v>
      </c>
      <c r="C55" s="2">
        <v>3552.8</v>
      </c>
      <c r="D55" s="2">
        <v>8850</v>
      </c>
      <c r="E55" s="2">
        <v>7697.7</v>
      </c>
      <c r="F55" s="2">
        <v>2069</v>
      </c>
      <c r="G55" s="2">
        <v>86.98</v>
      </c>
      <c r="H55" s="2">
        <f>Table003__Page_1_3___16[[#This Row],[Input Power '[W']]]-Table003__Page_1_3___16[[#This Row],[Output Power '[W']]]</f>
        <v>1152.3000000000002</v>
      </c>
    </row>
    <row r="56" spans="1:8" x14ac:dyDescent="0.25">
      <c r="A56" s="2">
        <v>150</v>
      </c>
      <c r="B56" s="2">
        <v>60</v>
      </c>
      <c r="C56" s="2">
        <v>3539</v>
      </c>
      <c r="D56" s="2">
        <v>9000</v>
      </c>
      <c r="E56" s="2">
        <v>7806.4</v>
      </c>
      <c r="F56" s="2">
        <v>2106.4</v>
      </c>
      <c r="G56" s="2">
        <v>86.74</v>
      </c>
      <c r="H56" s="2">
        <f>Table003__Page_1_3___16[[#This Row],[Input Power '[W']]]-Table003__Page_1_3___16[[#This Row],[Output Power '[W']]]</f>
        <v>1193.6000000000004</v>
      </c>
    </row>
    <row r="57" spans="1:8" x14ac:dyDescent="0.25">
      <c r="A57" s="2">
        <v>150</v>
      </c>
      <c r="B57" s="2">
        <v>61</v>
      </c>
      <c r="C57" s="2">
        <v>3525.5</v>
      </c>
      <c r="D57" s="2">
        <v>9150</v>
      </c>
      <c r="E57" s="2">
        <v>7914.3</v>
      </c>
      <c r="F57" s="2">
        <v>2143.6999999999998</v>
      </c>
      <c r="G57" s="2">
        <v>86.5</v>
      </c>
      <c r="H57" s="2">
        <f>Table003__Page_1_3___16[[#This Row],[Input Power '[W']]]-Table003__Page_1_3___16[[#This Row],[Output Power '[W']]]</f>
        <v>1235.6999999999998</v>
      </c>
    </row>
    <row r="58" spans="1:8" x14ac:dyDescent="0.25">
      <c r="A58" s="2">
        <v>149.9</v>
      </c>
      <c r="B58" s="2">
        <v>62</v>
      </c>
      <c r="C58" s="2">
        <v>3512.2</v>
      </c>
      <c r="D58" s="2">
        <v>9293.7999999999993</v>
      </c>
      <c r="E58" s="2">
        <v>8020.9</v>
      </c>
      <c r="F58" s="2">
        <v>2180.8000000000002</v>
      </c>
      <c r="G58" s="2">
        <v>86.3</v>
      </c>
      <c r="H58" s="2">
        <f>Table003__Page_1_3___16[[#This Row],[Input Power '[W']]]-Table003__Page_1_3___16[[#This Row],[Output Power '[W']]]</f>
        <v>1272.8999999999996</v>
      </c>
    </row>
    <row r="59" spans="1:8" x14ac:dyDescent="0.25">
      <c r="A59" s="2">
        <v>149.9</v>
      </c>
      <c r="B59" s="2">
        <v>63</v>
      </c>
      <c r="C59" s="2">
        <v>3499.1</v>
      </c>
      <c r="D59" s="2">
        <v>9443.7000000000007</v>
      </c>
      <c r="E59" s="2">
        <v>8126.6</v>
      </c>
      <c r="F59" s="2">
        <v>2217.8000000000002</v>
      </c>
      <c r="G59" s="2">
        <v>86.05</v>
      </c>
      <c r="H59" s="2">
        <f>Table003__Page_1_3___16[[#This Row],[Input Power '[W']]]-Table003__Page_1_3___16[[#This Row],[Output Power '[W']]]</f>
        <v>1317.1000000000004</v>
      </c>
    </row>
    <row r="60" spans="1:8" x14ac:dyDescent="0.25">
      <c r="A60" s="2">
        <v>149.9</v>
      </c>
      <c r="B60" s="2">
        <v>64</v>
      </c>
      <c r="C60" s="2">
        <v>3486.3</v>
      </c>
      <c r="D60" s="2">
        <v>9593.6</v>
      </c>
      <c r="E60" s="2">
        <v>8230.7999999999993</v>
      </c>
      <c r="F60" s="2">
        <v>2254.5</v>
      </c>
      <c r="G60" s="2">
        <v>85.8</v>
      </c>
      <c r="H60" s="2">
        <f>Table003__Page_1_3___16[[#This Row],[Input Power '[W']]]-Table003__Page_1_3___16[[#This Row],[Output Power '[W']]]</f>
        <v>1362.8000000000011</v>
      </c>
    </row>
    <row r="61" spans="1:8" x14ac:dyDescent="0.25">
      <c r="A61" s="2">
        <v>149.9</v>
      </c>
      <c r="B61" s="2">
        <v>65</v>
      </c>
      <c r="C61" s="2">
        <v>3473.6</v>
      </c>
      <c r="D61" s="2">
        <v>9743.5</v>
      </c>
      <c r="E61" s="2">
        <v>8334</v>
      </c>
      <c r="F61" s="2">
        <v>2291.1</v>
      </c>
      <c r="G61" s="2">
        <v>85.53</v>
      </c>
      <c r="H61" s="2">
        <f>Table003__Page_1_3___16[[#This Row],[Input Power '[W']]]-Table003__Page_1_3___16[[#This Row],[Output Power '[W']]]</f>
        <v>1409.5</v>
      </c>
    </row>
    <row r="62" spans="1:8" x14ac:dyDescent="0.25">
      <c r="A62" s="2">
        <v>149.9</v>
      </c>
      <c r="B62" s="2">
        <v>66</v>
      </c>
      <c r="C62" s="2">
        <v>3461.2</v>
      </c>
      <c r="D62" s="2">
        <v>9893.4</v>
      </c>
      <c r="E62" s="2">
        <v>8435.7999999999993</v>
      </c>
      <c r="F62" s="2">
        <v>2327.4</v>
      </c>
      <c r="G62" s="2">
        <v>85.27</v>
      </c>
      <c r="H62" s="2">
        <f>Table003__Page_1_3___16[[#This Row],[Input Power '[W']]]-Table003__Page_1_3___16[[#This Row],[Output Power '[W']]]</f>
        <v>1457.6000000000004</v>
      </c>
    </row>
    <row r="63" spans="1:8" x14ac:dyDescent="0.25">
      <c r="A63" s="2">
        <v>149.9</v>
      </c>
      <c r="B63" s="2">
        <v>67</v>
      </c>
      <c r="C63" s="2">
        <v>3449</v>
      </c>
      <c r="D63" s="2">
        <v>10043.299999999999</v>
      </c>
      <c r="E63" s="2">
        <v>8536.7999999999993</v>
      </c>
      <c r="F63" s="2">
        <v>2363.6</v>
      </c>
      <c r="G63" s="2">
        <v>85</v>
      </c>
      <c r="H63" s="2">
        <f>Table003__Page_1_3___16[[#This Row],[Input Power '[W']]]-Table003__Page_1_3___16[[#This Row],[Output Power '[W']]]</f>
        <v>1506.5</v>
      </c>
    </row>
    <row r="64" spans="1:8" x14ac:dyDescent="0.25">
      <c r="A64" s="2">
        <v>149.9</v>
      </c>
      <c r="B64" s="2">
        <v>68</v>
      </c>
      <c r="C64" s="2">
        <v>3437</v>
      </c>
      <c r="D64" s="2">
        <v>10193.200000000001</v>
      </c>
      <c r="E64" s="2">
        <v>8636.2999999999993</v>
      </c>
      <c r="F64" s="2">
        <v>2399.5</v>
      </c>
      <c r="G64" s="2">
        <v>84.73</v>
      </c>
      <c r="H64" s="2">
        <f>Table003__Page_1_3___16[[#This Row],[Input Power '[W']]]-Table003__Page_1_3___16[[#This Row],[Output Power '[W']]]</f>
        <v>1556.9000000000015</v>
      </c>
    </row>
    <row r="65" spans="1:8" x14ac:dyDescent="0.25">
      <c r="A65" s="2">
        <v>149.9</v>
      </c>
      <c r="B65" s="2">
        <v>69</v>
      </c>
      <c r="C65" s="2">
        <v>3425.2</v>
      </c>
      <c r="D65" s="2">
        <v>10343.1</v>
      </c>
      <c r="E65" s="2">
        <v>8734.7000000000007</v>
      </c>
      <c r="F65" s="2">
        <v>2435.1999999999998</v>
      </c>
      <c r="G65" s="2">
        <v>84.45</v>
      </c>
      <c r="H65" s="2">
        <f>Table003__Page_1_3___16[[#This Row],[Input Power '[W']]]-Table003__Page_1_3___16[[#This Row],[Output Power '[W']]]</f>
        <v>1608.3999999999996</v>
      </c>
    </row>
    <row r="66" spans="1:8" x14ac:dyDescent="0.25">
      <c r="A66" s="2">
        <v>149.9</v>
      </c>
      <c r="B66" s="2">
        <v>70</v>
      </c>
      <c r="C66" s="2">
        <v>3413.6</v>
      </c>
      <c r="D66" s="2">
        <v>10493</v>
      </c>
      <c r="E66" s="2">
        <v>8831.7000000000007</v>
      </c>
      <c r="F66" s="2">
        <v>2470.6</v>
      </c>
      <c r="G66" s="2">
        <v>84.17</v>
      </c>
      <c r="H66" s="2">
        <f>Table003__Page_1_3___16[[#This Row],[Input Power '[W']]]-Table003__Page_1_3___16[[#This Row],[Output Power '[W']]]</f>
        <v>1661.2999999999993</v>
      </c>
    </row>
    <row r="67" spans="1:8" x14ac:dyDescent="0.25">
      <c r="A67" s="2">
        <v>149.9</v>
      </c>
      <c r="B67" s="2">
        <v>72</v>
      </c>
      <c r="C67" s="2">
        <v>3390.9</v>
      </c>
      <c r="D67" s="2">
        <v>10792.8</v>
      </c>
      <c r="E67" s="2">
        <v>9021.9</v>
      </c>
      <c r="F67" s="2">
        <v>2540.6999999999998</v>
      </c>
      <c r="G67" s="2">
        <v>83.59</v>
      </c>
      <c r="H67" s="2">
        <f>Table003__Page_1_3___16[[#This Row],[Input Power '[W']]]-Table003__Page_1_3___16[[#This Row],[Output Power '[W']]]</f>
        <v>1770.8999999999996</v>
      </c>
    </row>
    <row r="68" spans="1:8" x14ac:dyDescent="0.25">
      <c r="A68" s="2">
        <v>149.9</v>
      </c>
      <c r="B68" s="2">
        <v>73</v>
      </c>
      <c r="C68" s="2">
        <v>3379.8</v>
      </c>
      <c r="D68" s="2">
        <v>10942.7</v>
      </c>
      <c r="E68" s="2">
        <v>9114.7999999999993</v>
      </c>
      <c r="F68" s="2">
        <v>2575.3000000000002</v>
      </c>
      <c r="G68" s="2">
        <v>83.3</v>
      </c>
      <c r="H68" s="2">
        <f>Table003__Page_1_3___16[[#This Row],[Input Power '[W']]]-Table003__Page_1_3___16[[#This Row],[Output Power '[W']]]</f>
        <v>1827.9000000000015</v>
      </c>
    </row>
    <row r="69" spans="1:8" x14ac:dyDescent="0.25">
      <c r="A69" s="2">
        <v>149.9</v>
      </c>
      <c r="B69" s="2">
        <v>74</v>
      </c>
      <c r="C69" s="2">
        <v>3369</v>
      </c>
      <c r="D69" s="2">
        <v>11092.6</v>
      </c>
      <c r="E69" s="2">
        <v>9206.7000000000007</v>
      </c>
      <c r="F69" s="2">
        <v>2609.6</v>
      </c>
      <c r="G69" s="2">
        <v>83</v>
      </c>
      <c r="H69" s="2">
        <f>Table003__Page_1_3___16[[#This Row],[Input Power '[W']]]-Table003__Page_1_3___16[[#This Row],[Output Power '[W']]]</f>
        <v>1885.8999999999996</v>
      </c>
    </row>
    <row r="70" spans="1:8" x14ac:dyDescent="0.25">
      <c r="A70" s="2">
        <v>149.9</v>
      </c>
      <c r="B70" s="2">
        <v>75</v>
      </c>
      <c r="C70" s="2">
        <v>3358.3</v>
      </c>
      <c r="D70" s="2">
        <v>11242.5</v>
      </c>
      <c r="E70" s="2">
        <v>9297</v>
      </c>
      <c r="F70" s="2">
        <v>2643.6</v>
      </c>
      <c r="G70" s="2">
        <v>82.7</v>
      </c>
      <c r="H70" s="2">
        <f>Table003__Page_1_3___16[[#This Row],[Input Power '[W']]]-Table003__Page_1_3___16[[#This Row],[Output Power '[W']]]</f>
        <v>1945.5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00DC-1137-494F-89F4-1779034B7D52}">
  <dimension ref="A1:L70"/>
  <sheetViews>
    <sheetView topLeftCell="A46"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140.1</v>
      </c>
      <c r="B2" s="2">
        <v>5</v>
      </c>
      <c r="C2" s="2">
        <v>4442.1000000000004</v>
      </c>
      <c r="D2" s="2">
        <v>700.5</v>
      </c>
      <c r="E2" s="2">
        <v>512.6</v>
      </c>
      <c r="F2" s="2">
        <v>110.2</v>
      </c>
      <c r="G2" s="2">
        <v>73.180000000000007</v>
      </c>
      <c r="H2" s="2"/>
      <c r="I2" s="24" t="s">
        <v>1</v>
      </c>
      <c r="J2" s="24"/>
      <c r="K2" s="24"/>
      <c r="L2" s="24"/>
    </row>
    <row r="3" spans="1:12" x14ac:dyDescent="0.25">
      <c r="A3" s="2">
        <v>140.1</v>
      </c>
      <c r="B3" s="2">
        <v>6</v>
      </c>
      <c r="C3" s="2">
        <v>4411.1000000000004</v>
      </c>
      <c r="D3" s="2">
        <v>840.6</v>
      </c>
      <c r="E3" s="2">
        <v>650.9</v>
      </c>
      <c r="F3" s="2">
        <v>140.9</v>
      </c>
      <c r="G3" s="2">
        <v>77.430000000000007</v>
      </c>
      <c r="H3" s="2"/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140.1</v>
      </c>
      <c r="B4" s="2">
        <v>7</v>
      </c>
      <c r="C4" s="2">
        <v>4380.5</v>
      </c>
      <c r="D4" s="2">
        <v>980.7</v>
      </c>
      <c r="E4" s="2">
        <v>788.5</v>
      </c>
      <c r="F4" s="2">
        <v>171.9</v>
      </c>
      <c r="G4" s="2">
        <v>80.41</v>
      </c>
      <c r="H4" s="2"/>
      <c r="I4" t="s">
        <v>6</v>
      </c>
      <c r="J4" t="s">
        <v>8</v>
      </c>
      <c r="K4">
        <v>4.4160000000000004</v>
      </c>
      <c r="L4" t="s">
        <v>13</v>
      </c>
    </row>
    <row r="5" spans="1:12" x14ac:dyDescent="0.25">
      <c r="A5" s="2">
        <v>140.1</v>
      </c>
      <c r="B5" s="2">
        <v>8</v>
      </c>
      <c r="C5" s="2">
        <v>4350.3999999999996</v>
      </c>
      <c r="D5" s="2">
        <v>1120.8</v>
      </c>
      <c r="E5" s="2">
        <v>926.6</v>
      </c>
      <c r="F5" s="2">
        <v>203.4</v>
      </c>
      <c r="G5" s="2">
        <v>82.68</v>
      </c>
      <c r="H5" s="2"/>
      <c r="I5" t="s">
        <v>7</v>
      </c>
      <c r="J5" t="s">
        <v>9</v>
      </c>
      <c r="K5">
        <v>3</v>
      </c>
      <c r="L5" t="s">
        <v>14</v>
      </c>
    </row>
    <row r="6" spans="1:12" x14ac:dyDescent="0.25">
      <c r="A6" s="2">
        <v>140.1</v>
      </c>
      <c r="B6" s="2">
        <v>9</v>
      </c>
      <c r="C6" s="2">
        <v>4320.7</v>
      </c>
      <c r="D6" s="2">
        <v>1260.9000000000001</v>
      </c>
      <c r="E6" s="2">
        <v>1063.7</v>
      </c>
      <c r="F6" s="2">
        <v>235.1</v>
      </c>
      <c r="G6" s="2">
        <v>84.36</v>
      </c>
      <c r="H6" s="2"/>
      <c r="I6" t="s">
        <v>18</v>
      </c>
      <c r="J6" t="s">
        <v>10</v>
      </c>
      <c r="K6">
        <v>32</v>
      </c>
      <c r="L6" t="s">
        <v>15</v>
      </c>
    </row>
    <row r="7" spans="1:12" x14ac:dyDescent="0.25">
      <c r="A7" s="2">
        <v>140.1</v>
      </c>
      <c r="B7" s="2">
        <v>10</v>
      </c>
      <c r="C7" s="2">
        <v>4291.3999999999996</v>
      </c>
      <c r="D7" s="2">
        <v>1401</v>
      </c>
      <c r="E7" s="2">
        <v>1200.8</v>
      </c>
      <c r="F7" s="2">
        <v>267.2</v>
      </c>
      <c r="G7" s="2">
        <v>85.71</v>
      </c>
      <c r="H7" s="2"/>
      <c r="I7" t="s">
        <v>19</v>
      </c>
      <c r="J7" t="s">
        <v>11</v>
      </c>
      <c r="K7">
        <v>-21.97</v>
      </c>
      <c r="L7" t="s">
        <v>16</v>
      </c>
    </row>
    <row r="8" spans="1:12" x14ac:dyDescent="0.25">
      <c r="A8" s="2">
        <v>140.1</v>
      </c>
      <c r="B8" s="2">
        <v>11</v>
      </c>
      <c r="C8" s="2">
        <v>4262.6000000000004</v>
      </c>
      <c r="D8" s="2">
        <v>1541.1</v>
      </c>
      <c r="E8" s="2">
        <v>1337.8</v>
      </c>
      <c r="F8" s="2">
        <v>299.7</v>
      </c>
      <c r="G8" s="2">
        <v>86.81</v>
      </c>
      <c r="H8" s="2"/>
      <c r="I8" t="s">
        <v>20</v>
      </c>
      <c r="J8" t="s">
        <v>12</v>
      </c>
      <c r="K8">
        <v>36.479999999999997</v>
      </c>
      <c r="L8" t="s">
        <v>17</v>
      </c>
    </row>
    <row r="9" spans="1:12" x14ac:dyDescent="0.25">
      <c r="A9" s="2">
        <v>140.1</v>
      </c>
      <c r="B9" s="2">
        <v>12</v>
      </c>
      <c r="C9" s="2">
        <v>4234.1000000000004</v>
      </c>
      <c r="D9" s="2">
        <v>1681.2</v>
      </c>
      <c r="E9" s="2">
        <v>1473.8</v>
      </c>
      <c r="F9" s="2">
        <v>332.4</v>
      </c>
      <c r="G9" s="2">
        <v>87.67</v>
      </c>
      <c r="H9" s="2"/>
      <c r="I9" t="s">
        <v>21</v>
      </c>
    </row>
    <row r="10" spans="1:12" x14ac:dyDescent="0.25">
      <c r="A10" s="2">
        <v>140.1</v>
      </c>
      <c r="B10" s="2">
        <v>13</v>
      </c>
      <c r="C10" s="2">
        <v>4206.1000000000004</v>
      </c>
      <c r="D10" s="2">
        <v>1821.3</v>
      </c>
      <c r="E10" s="2">
        <v>1609.9</v>
      </c>
      <c r="F10" s="2">
        <v>365.5</v>
      </c>
      <c r="G10" s="2">
        <v>88.39</v>
      </c>
      <c r="H10" s="2"/>
    </row>
    <row r="11" spans="1:12" x14ac:dyDescent="0.25">
      <c r="A11" s="2">
        <v>140.1</v>
      </c>
      <c r="B11" s="2">
        <v>14</v>
      </c>
      <c r="C11" s="2">
        <v>4178.5</v>
      </c>
      <c r="D11" s="2">
        <v>1961.4</v>
      </c>
      <c r="E11" s="2">
        <v>1745.5</v>
      </c>
      <c r="F11" s="2">
        <v>398.9</v>
      </c>
      <c r="G11" s="2">
        <v>88.99</v>
      </c>
      <c r="H11" s="2"/>
    </row>
    <row r="12" spans="1:12" x14ac:dyDescent="0.25">
      <c r="A12" s="2">
        <v>140.1</v>
      </c>
      <c r="B12" s="2">
        <v>15</v>
      </c>
      <c r="C12" s="2">
        <v>4151.3</v>
      </c>
      <c r="D12" s="2">
        <v>2101.5</v>
      </c>
      <c r="E12" s="2">
        <v>1880.6</v>
      </c>
      <c r="F12" s="2">
        <v>432.6</v>
      </c>
      <c r="G12" s="2">
        <v>89.49</v>
      </c>
      <c r="H12" s="2"/>
    </row>
    <row r="13" spans="1:12" x14ac:dyDescent="0.25">
      <c r="A13" s="2">
        <v>140.1</v>
      </c>
      <c r="B13" s="2">
        <v>16</v>
      </c>
      <c r="C13" s="2">
        <v>4124.5</v>
      </c>
      <c r="D13" s="2">
        <v>2241.6</v>
      </c>
      <c r="E13" s="2">
        <v>2015.3</v>
      </c>
      <c r="F13" s="2">
        <v>466.6</v>
      </c>
      <c r="G13" s="2">
        <v>89.91</v>
      </c>
      <c r="H13" s="2"/>
    </row>
    <row r="14" spans="1:12" x14ac:dyDescent="0.25">
      <c r="A14" s="2">
        <v>140.1</v>
      </c>
      <c r="B14" s="2">
        <v>17</v>
      </c>
      <c r="C14" s="2">
        <v>4098.1000000000004</v>
      </c>
      <c r="D14" s="2">
        <v>2381.6999999999998</v>
      </c>
      <c r="E14" s="2">
        <v>2149.6</v>
      </c>
      <c r="F14" s="2">
        <v>500.9</v>
      </c>
      <c r="G14" s="2">
        <v>90.26</v>
      </c>
      <c r="H14" s="2"/>
    </row>
    <row r="15" spans="1:12" x14ac:dyDescent="0.25">
      <c r="A15" s="2">
        <v>140.1</v>
      </c>
      <c r="B15" s="2">
        <v>18</v>
      </c>
      <c r="C15" s="2">
        <v>4072.1</v>
      </c>
      <c r="D15" s="2">
        <v>2521.8000000000002</v>
      </c>
      <c r="E15" s="2">
        <v>2283.1</v>
      </c>
      <c r="F15" s="2">
        <v>535.4</v>
      </c>
      <c r="G15" s="2">
        <v>90.53</v>
      </c>
      <c r="H15" s="2"/>
    </row>
    <row r="16" spans="1:12" x14ac:dyDescent="0.25">
      <c r="A16" s="2">
        <v>140.1</v>
      </c>
      <c r="B16" s="2">
        <v>19</v>
      </c>
      <c r="C16" s="2">
        <v>4046.4</v>
      </c>
      <c r="D16" s="2">
        <v>2661.9</v>
      </c>
      <c r="E16" s="2">
        <v>2416.1999999999998</v>
      </c>
      <c r="F16" s="2">
        <v>570.20000000000005</v>
      </c>
      <c r="G16" s="2">
        <v>90.77</v>
      </c>
      <c r="H16" s="2"/>
    </row>
    <row r="17" spans="1:8" x14ac:dyDescent="0.25">
      <c r="A17" s="2">
        <v>140.1</v>
      </c>
      <c r="B17" s="2">
        <v>20</v>
      </c>
      <c r="C17" s="2">
        <v>4021.2</v>
      </c>
      <c r="D17" s="2">
        <v>2802</v>
      </c>
      <c r="E17" s="2">
        <v>2548.9</v>
      </c>
      <c r="F17" s="2">
        <v>605.29999999999995</v>
      </c>
      <c r="G17" s="2">
        <v>90.97</v>
      </c>
      <c r="H17" s="2"/>
    </row>
    <row r="18" spans="1:8" x14ac:dyDescent="0.25">
      <c r="A18" s="2">
        <v>140.1</v>
      </c>
      <c r="B18" s="2">
        <v>21</v>
      </c>
      <c r="C18" s="2">
        <v>3996.4</v>
      </c>
      <c r="D18" s="2">
        <v>2942.1</v>
      </c>
      <c r="E18" s="2">
        <v>2680.9</v>
      </c>
      <c r="F18" s="2">
        <v>640.6</v>
      </c>
      <c r="G18" s="2">
        <v>91.12</v>
      </c>
      <c r="H18" s="2"/>
    </row>
    <row r="19" spans="1:8" x14ac:dyDescent="0.25">
      <c r="A19" s="2">
        <v>140</v>
      </c>
      <c r="B19" s="2">
        <v>22</v>
      </c>
      <c r="C19" s="2">
        <v>3971.9</v>
      </c>
      <c r="D19" s="2">
        <v>3080</v>
      </c>
      <c r="E19" s="2">
        <v>2812.1</v>
      </c>
      <c r="F19" s="2">
        <v>676.1</v>
      </c>
      <c r="G19" s="2">
        <v>91.3</v>
      </c>
      <c r="H19" s="2"/>
    </row>
    <row r="20" spans="1:8" x14ac:dyDescent="0.25">
      <c r="A20" s="2">
        <v>140</v>
      </c>
      <c r="B20" s="2">
        <v>23</v>
      </c>
      <c r="C20" s="2">
        <v>3947.8</v>
      </c>
      <c r="D20" s="2">
        <v>3220</v>
      </c>
      <c r="E20" s="2">
        <v>2943.1</v>
      </c>
      <c r="F20" s="2">
        <v>711.9</v>
      </c>
      <c r="G20" s="2">
        <v>91.4</v>
      </c>
      <c r="H20" s="2"/>
    </row>
    <row r="21" spans="1:8" x14ac:dyDescent="0.25">
      <c r="A21" s="2">
        <v>140</v>
      </c>
      <c r="B21" s="2">
        <v>24</v>
      </c>
      <c r="C21" s="2">
        <v>3924.1</v>
      </c>
      <c r="D21" s="2">
        <v>3360</v>
      </c>
      <c r="E21" s="2">
        <v>3073.4</v>
      </c>
      <c r="F21" s="2">
        <v>747.9</v>
      </c>
      <c r="G21" s="2">
        <v>91.47</v>
      </c>
      <c r="H21" s="2"/>
    </row>
    <row r="22" spans="1:8" x14ac:dyDescent="0.25">
      <c r="A22" s="2">
        <v>140</v>
      </c>
      <c r="B22" s="2">
        <v>25</v>
      </c>
      <c r="C22" s="2">
        <v>3900.8</v>
      </c>
      <c r="D22" s="2">
        <v>3500</v>
      </c>
      <c r="E22" s="2">
        <v>3203</v>
      </c>
      <c r="F22" s="2">
        <v>784.1</v>
      </c>
      <c r="G22" s="2">
        <v>91.51</v>
      </c>
      <c r="H22" s="2"/>
    </row>
    <row r="23" spans="1:8" x14ac:dyDescent="0.25">
      <c r="A23" s="2">
        <v>140</v>
      </c>
      <c r="B23" s="2">
        <v>26</v>
      </c>
      <c r="C23" s="2">
        <v>3877.8</v>
      </c>
      <c r="D23" s="2">
        <v>3640</v>
      </c>
      <c r="E23" s="2">
        <v>3331.9</v>
      </c>
      <c r="F23" s="2">
        <v>820.5</v>
      </c>
      <c r="G23" s="2">
        <v>91.54</v>
      </c>
      <c r="H23" s="2"/>
    </row>
    <row r="24" spans="1:8" x14ac:dyDescent="0.25">
      <c r="A24" s="2">
        <v>140</v>
      </c>
      <c r="B24" s="2">
        <v>27</v>
      </c>
      <c r="C24" s="2">
        <v>3855.2</v>
      </c>
      <c r="D24" s="2">
        <v>3780</v>
      </c>
      <c r="E24" s="2">
        <v>3459.8</v>
      </c>
      <c r="F24" s="2">
        <v>857</v>
      </c>
      <c r="G24" s="2">
        <v>91.53</v>
      </c>
      <c r="H24" s="2"/>
    </row>
    <row r="25" spans="1:8" x14ac:dyDescent="0.25">
      <c r="A25" s="2">
        <v>140</v>
      </c>
      <c r="B25" s="2">
        <v>28</v>
      </c>
      <c r="C25" s="2">
        <v>3832.9</v>
      </c>
      <c r="D25" s="2">
        <v>3920</v>
      </c>
      <c r="E25" s="2">
        <v>3587.5</v>
      </c>
      <c r="F25" s="2">
        <v>893.8</v>
      </c>
      <c r="G25" s="2">
        <v>91.52</v>
      </c>
      <c r="H25" s="2"/>
    </row>
    <row r="26" spans="1:8" x14ac:dyDescent="0.25">
      <c r="A26" s="2">
        <v>140</v>
      </c>
      <c r="B26" s="2">
        <v>29</v>
      </c>
      <c r="C26" s="2">
        <v>3811</v>
      </c>
      <c r="D26" s="2">
        <v>4060</v>
      </c>
      <c r="E26" s="2">
        <v>3714.3</v>
      </c>
      <c r="F26" s="2">
        <v>930.7</v>
      </c>
      <c r="G26" s="2">
        <v>91.49</v>
      </c>
      <c r="H26" s="2"/>
    </row>
    <row r="27" spans="1:8" x14ac:dyDescent="0.25">
      <c r="A27" s="2">
        <v>140</v>
      </c>
      <c r="B27" s="2">
        <v>30</v>
      </c>
      <c r="C27" s="2">
        <v>3789.4</v>
      </c>
      <c r="D27" s="2">
        <v>4200</v>
      </c>
      <c r="E27" s="2">
        <v>3840.5</v>
      </c>
      <c r="F27" s="2">
        <v>967.8</v>
      </c>
      <c r="G27" s="2">
        <v>91.44</v>
      </c>
      <c r="H27" s="2"/>
    </row>
    <row r="28" spans="1:8" x14ac:dyDescent="0.25">
      <c r="A28" s="2">
        <v>140</v>
      </c>
      <c r="B28" s="2">
        <v>32</v>
      </c>
      <c r="C28" s="2">
        <v>3747.3</v>
      </c>
      <c r="D28" s="2">
        <v>4480</v>
      </c>
      <c r="E28" s="2">
        <v>4090.9</v>
      </c>
      <c r="F28" s="2">
        <v>1042.5</v>
      </c>
      <c r="G28" s="2">
        <v>91.32</v>
      </c>
      <c r="H28" s="2"/>
    </row>
    <row r="29" spans="1:8" x14ac:dyDescent="0.25">
      <c r="A29" s="2">
        <v>140</v>
      </c>
      <c r="B29" s="2">
        <v>33</v>
      </c>
      <c r="C29" s="2">
        <v>3726.8</v>
      </c>
      <c r="D29" s="2">
        <v>4620</v>
      </c>
      <c r="E29" s="2">
        <v>4214.8999999999996</v>
      </c>
      <c r="F29" s="2">
        <v>1080</v>
      </c>
      <c r="G29" s="2">
        <v>91.23</v>
      </c>
      <c r="H29" s="2"/>
    </row>
    <row r="30" spans="1:8" x14ac:dyDescent="0.25">
      <c r="A30" s="2">
        <v>140</v>
      </c>
      <c r="B30" s="2">
        <v>34</v>
      </c>
      <c r="C30" s="2">
        <v>3706.6</v>
      </c>
      <c r="D30" s="2">
        <v>4760</v>
      </c>
      <c r="E30" s="2">
        <v>4338.3999999999996</v>
      </c>
      <c r="F30" s="2">
        <v>1117.7</v>
      </c>
      <c r="G30" s="2">
        <v>91.14</v>
      </c>
      <c r="H30" s="2"/>
    </row>
    <row r="31" spans="1:8" x14ac:dyDescent="0.25">
      <c r="A31" s="2">
        <v>140</v>
      </c>
      <c r="B31" s="2">
        <v>35</v>
      </c>
      <c r="C31" s="2">
        <v>3686.7</v>
      </c>
      <c r="D31" s="2">
        <v>4900</v>
      </c>
      <c r="E31" s="2">
        <v>4461</v>
      </c>
      <c r="F31" s="2">
        <v>1155.5</v>
      </c>
      <c r="G31" s="2">
        <v>91.04</v>
      </c>
      <c r="H31" s="2"/>
    </row>
    <row r="32" spans="1:8" x14ac:dyDescent="0.25">
      <c r="A32" s="2">
        <v>140</v>
      </c>
      <c r="B32" s="2">
        <v>36</v>
      </c>
      <c r="C32" s="2">
        <v>3667.2</v>
      </c>
      <c r="D32" s="2">
        <v>5040</v>
      </c>
      <c r="E32" s="2">
        <v>4582.6000000000004</v>
      </c>
      <c r="F32" s="2">
        <v>1193.3</v>
      </c>
      <c r="G32" s="2">
        <v>90.92</v>
      </c>
      <c r="H32" s="2"/>
    </row>
    <row r="33" spans="1:8" x14ac:dyDescent="0.25">
      <c r="A33" s="2">
        <v>140</v>
      </c>
      <c r="B33" s="2">
        <v>37</v>
      </c>
      <c r="C33" s="2">
        <v>3648</v>
      </c>
      <c r="D33" s="2">
        <v>5180</v>
      </c>
      <c r="E33" s="2">
        <v>4703.8</v>
      </c>
      <c r="F33" s="2">
        <v>1231.3</v>
      </c>
      <c r="G33" s="2">
        <v>90.81</v>
      </c>
      <c r="H33" s="2"/>
    </row>
    <row r="34" spans="1:8" x14ac:dyDescent="0.25">
      <c r="A34" s="2">
        <v>140</v>
      </c>
      <c r="B34" s="2">
        <v>38</v>
      </c>
      <c r="C34" s="2">
        <v>3629.1</v>
      </c>
      <c r="D34" s="2">
        <v>5320</v>
      </c>
      <c r="E34" s="2">
        <v>4824.2</v>
      </c>
      <c r="F34" s="2">
        <v>1269.4000000000001</v>
      </c>
      <c r="G34" s="2">
        <v>90.68</v>
      </c>
      <c r="H34" s="2"/>
    </row>
    <row r="35" spans="1:8" x14ac:dyDescent="0.25">
      <c r="A35" s="2">
        <v>140</v>
      </c>
      <c r="B35" s="2">
        <v>39</v>
      </c>
      <c r="C35" s="2">
        <v>3610.5</v>
      </c>
      <c r="D35" s="2">
        <v>5460</v>
      </c>
      <c r="E35" s="2">
        <v>4943.8999999999996</v>
      </c>
      <c r="F35" s="2">
        <v>1307.5999999999999</v>
      </c>
      <c r="G35" s="2">
        <v>90.55</v>
      </c>
      <c r="H35" s="2"/>
    </row>
    <row r="36" spans="1:8" x14ac:dyDescent="0.25">
      <c r="A36" s="2">
        <v>140</v>
      </c>
      <c r="B36" s="2">
        <v>40</v>
      </c>
      <c r="C36" s="2">
        <v>3592.2</v>
      </c>
      <c r="D36" s="2">
        <v>5600</v>
      </c>
      <c r="E36" s="2">
        <v>5062.6000000000004</v>
      </c>
      <c r="F36" s="2">
        <v>1345.8</v>
      </c>
      <c r="G36" s="2">
        <v>90.4</v>
      </c>
      <c r="H36" s="2"/>
    </row>
    <row r="37" spans="1:8" x14ac:dyDescent="0.25">
      <c r="A37" s="2">
        <v>139.9</v>
      </c>
      <c r="B37" s="2">
        <v>41</v>
      </c>
      <c r="C37" s="2">
        <v>3574.2</v>
      </c>
      <c r="D37" s="2">
        <v>5735.9</v>
      </c>
      <c r="E37" s="2">
        <v>5180.5</v>
      </c>
      <c r="F37" s="2">
        <v>1384.1</v>
      </c>
      <c r="G37" s="2">
        <v>90.32</v>
      </c>
      <c r="H37" s="2"/>
    </row>
    <row r="38" spans="1:8" x14ac:dyDescent="0.25">
      <c r="A38" s="2">
        <v>139.9</v>
      </c>
      <c r="B38" s="2">
        <v>42</v>
      </c>
      <c r="C38" s="2">
        <v>3556.6</v>
      </c>
      <c r="D38" s="2">
        <v>5875.8</v>
      </c>
      <c r="E38" s="2">
        <v>5297.7</v>
      </c>
      <c r="F38" s="2">
        <v>1422.4</v>
      </c>
      <c r="G38" s="2">
        <v>90.16</v>
      </c>
      <c r="H38" s="2"/>
    </row>
    <row r="39" spans="1:8" x14ac:dyDescent="0.25">
      <c r="A39" s="2">
        <v>139.9</v>
      </c>
      <c r="B39" s="2">
        <v>43</v>
      </c>
      <c r="C39" s="2">
        <v>3539.2</v>
      </c>
      <c r="D39" s="2">
        <v>6015.7</v>
      </c>
      <c r="E39" s="2">
        <v>5414.1</v>
      </c>
      <c r="F39" s="2">
        <v>1460.8</v>
      </c>
      <c r="G39" s="2">
        <v>90</v>
      </c>
      <c r="H39" s="2"/>
    </row>
    <row r="40" spans="1:8" x14ac:dyDescent="0.25">
      <c r="A40" s="2">
        <v>139.9</v>
      </c>
      <c r="B40" s="2">
        <v>44</v>
      </c>
      <c r="C40" s="2">
        <v>3522.2</v>
      </c>
      <c r="D40" s="2">
        <v>6155.6</v>
      </c>
      <c r="E40" s="2">
        <v>5529.7</v>
      </c>
      <c r="F40" s="2">
        <v>1499.2</v>
      </c>
      <c r="G40" s="2">
        <v>89.83</v>
      </c>
      <c r="H40" s="2"/>
    </row>
    <row r="41" spans="1:8" x14ac:dyDescent="0.25">
      <c r="A41" s="2">
        <v>139.9</v>
      </c>
      <c r="B41" s="2">
        <v>45</v>
      </c>
      <c r="C41" s="2">
        <v>3505.4</v>
      </c>
      <c r="D41" s="2">
        <v>6295.5</v>
      </c>
      <c r="E41" s="2">
        <v>5644.7</v>
      </c>
      <c r="F41" s="2">
        <v>1537.7</v>
      </c>
      <c r="G41" s="2">
        <v>89.66</v>
      </c>
      <c r="H41" s="2"/>
    </row>
    <row r="42" spans="1:8" x14ac:dyDescent="0.25">
      <c r="A42" s="2">
        <v>139.9</v>
      </c>
      <c r="B42" s="2">
        <v>46</v>
      </c>
      <c r="C42" s="2">
        <v>3488.9</v>
      </c>
      <c r="D42" s="2">
        <v>6435.4</v>
      </c>
      <c r="E42" s="2">
        <v>5758.8</v>
      </c>
      <c r="F42" s="2">
        <v>1576.2</v>
      </c>
      <c r="G42" s="2">
        <v>89.49</v>
      </c>
      <c r="H42" s="2"/>
    </row>
    <row r="43" spans="1:8" x14ac:dyDescent="0.25">
      <c r="A43" s="2">
        <v>139.9</v>
      </c>
      <c r="B43" s="2">
        <v>47</v>
      </c>
      <c r="C43" s="2">
        <v>3472.7</v>
      </c>
      <c r="D43" s="2">
        <v>6575.3</v>
      </c>
      <c r="E43" s="2">
        <v>5872</v>
      </c>
      <c r="F43" s="2">
        <v>1614.7</v>
      </c>
      <c r="G43" s="2">
        <v>89.3</v>
      </c>
      <c r="H43" s="2"/>
    </row>
    <row r="44" spans="1:8" x14ac:dyDescent="0.25">
      <c r="A44" s="2">
        <v>139.9</v>
      </c>
      <c r="B44" s="2">
        <v>48</v>
      </c>
      <c r="C44" s="2">
        <v>3456.8</v>
      </c>
      <c r="D44" s="2">
        <v>6715.2</v>
      </c>
      <c r="E44" s="2">
        <v>5984.1</v>
      </c>
      <c r="F44" s="2">
        <v>1653.1</v>
      </c>
      <c r="G44" s="2">
        <v>89.11</v>
      </c>
      <c r="H44" s="2"/>
    </row>
    <row r="45" spans="1:8" x14ac:dyDescent="0.25">
      <c r="A45" s="2">
        <v>139.9</v>
      </c>
      <c r="B45" s="2">
        <v>49</v>
      </c>
      <c r="C45" s="2">
        <v>3441.2</v>
      </c>
      <c r="D45" s="2">
        <v>6855.1</v>
      </c>
      <c r="E45" s="2">
        <v>6095.9</v>
      </c>
      <c r="F45" s="2">
        <v>1691.6</v>
      </c>
      <c r="G45" s="2">
        <v>88.92</v>
      </c>
      <c r="H45" s="2"/>
    </row>
    <row r="46" spans="1:8" x14ac:dyDescent="0.25">
      <c r="A46" s="2">
        <v>139.9</v>
      </c>
      <c r="B46" s="2">
        <v>50</v>
      </c>
      <c r="C46" s="2">
        <v>3425.8</v>
      </c>
      <c r="D46" s="2">
        <v>6995</v>
      </c>
      <c r="E46" s="2">
        <v>6206.7</v>
      </c>
      <c r="F46" s="2">
        <v>1730.1</v>
      </c>
      <c r="G46" s="2">
        <v>88.73</v>
      </c>
      <c r="H46" s="2"/>
    </row>
    <row r="47" spans="1:8" x14ac:dyDescent="0.25">
      <c r="A47" s="2">
        <v>139.9</v>
      </c>
      <c r="B47" s="2">
        <v>51</v>
      </c>
      <c r="C47" s="2">
        <v>3410.7</v>
      </c>
      <c r="D47" s="2">
        <v>7134.9</v>
      </c>
      <c r="E47" s="2">
        <v>6316.5</v>
      </c>
      <c r="F47" s="2">
        <v>1768.5</v>
      </c>
      <c r="G47" s="2">
        <v>88.53</v>
      </c>
      <c r="H47" s="2"/>
    </row>
    <row r="48" spans="1:8" x14ac:dyDescent="0.25">
      <c r="A48" s="2">
        <v>139.9</v>
      </c>
      <c r="B48" s="2">
        <v>52</v>
      </c>
      <c r="C48" s="2">
        <v>3395.9</v>
      </c>
      <c r="D48" s="2">
        <v>7274.8</v>
      </c>
      <c r="E48" s="2">
        <v>6425.7</v>
      </c>
      <c r="F48" s="2">
        <v>1806.9</v>
      </c>
      <c r="G48" s="2">
        <v>88.33</v>
      </c>
      <c r="H48" s="2"/>
    </row>
    <row r="49" spans="1:8" x14ac:dyDescent="0.25">
      <c r="A49" s="2">
        <v>139.9</v>
      </c>
      <c r="B49" s="2">
        <v>53</v>
      </c>
      <c r="C49" s="2">
        <v>3381.3</v>
      </c>
      <c r="D49" s="2">
        <v>7414.7</v>
      </c>
      <c r="E49" s="2">
        <v>6533.6</v>
      </c>
      <c r="F49" s="2">
        <v>1845.2</v>
      </c>
      <c r="G49" s="2">
        <v>88.12</v>
      </c>
      <c r="H49" s="2"/>
    </row>
    <row r="50" spans="1:8" x14ac:dyDescent="0.25">
      <c r="A50" s="2">
        <v>139.9</v>
      </c>
      <c r="B50" s="2">
        <v>54</v>
      </c>
      <c r="C50" s="2">
        <v>3367</v>
      </c>
      <c r="D50" s="2">
        <v>7554.6</v>
      </c>
      <c r="E50" s="2">
        <v>6641.1</v>
      </c>
      <c r="F50" s="2">
        <v>1883.5</v>
      </c>
      <c r="G50" s="2">
        <v>87.91</v>
      </c>
      <c r="H50" s="2"/>
    </row>
    <row r="51" spans="1:8" x14ac:dyDescent="0.25">
      <c r="A51" s="2">
        <v>139.9</v>
      </c>
      <c r="B51" s="2">
        <v>55</v>
      </c>
      <c r="C51" s="2">
        <v>3352.9</v>
      </c>
      <c r="D51" s="2">
        <v>7694.5</v>
      </c>
      <c r="E51" s="2">
        <v>6747.4</v>
      </c>
      <c r="F51" s="2">
        <v>1921.7</v>
      </c>
      <c r="G51" s="2">
        <v>87.69</v>
      </c>
      <c r="H51" s="2"/>
    </row>
    <row r="52" spans="1:8" x14ac:dyDescent="0.25">
      <c r="A52" s="2">
        <v>139.9</v>
      </c>
      <c r="B52" s="2">
        <v>56</v>
      </c>
      <c r="C52" s="2">
        <v>3339.1</v>
      </c>
      <c r="D52" s="2">
        <v>7834.4</v>
      </c>
      <c r="E52" s="2">
        <v>6853.2</v>
      </c>
      <c r="F52" s="2">
        <v>1959.9</v>
      </c>
      <c r="G52" s="2">
        <v>87.48</v>
      </c>
      <c r="H52" s="2"/>
    </row>
    <row r="53" spans="1:8" x14ac:dyDescent="0.25">
      <c r="A53" s="2">
        <v>139.9</v>
      </c>
      <c r="B53" s="2">
        <v>57</v>
      </c>
      <c r="C53" s="2">
        <v>3325.6</v>
      </c>
      <c r="D53" s="2">
        <v>7974.3</v>
      </c>
      <c r="E53" s="2">
        <v>6958.2</v>
      </c>
      <c r="F53" s="2">
        <v>1998</v>
      </c>
      <c r="G53" s="2">
        <v>87.26</v>
      </c>
      <c r="H53" s="2"/>
    </row>
    <row r="54" spans="1:8" x14ac:dyDescent="0.25">
      <c r="A54" s="2">
        <v>139.9</v>
      </c>
      <c r="B54" s="2">
        <v>58</v>
      </c>
      <c r="C54" s="2">
        <v>3312.2</v>
      </c>
      <c r="D54" s="2">
        <v>8114.2</v>
      </c>
      <c r="E54" s="2">
        <v>7061.6</v>
      </c>
      <c r="F54" s="2">
        <v>2035.9</v>
      </c>
      <c r="G54" s="2">
        <v>87.03</v>
      </c>
      <c r="H54" s="2"/>
    </row>
    <row r="55" spans="1:8" x14ac:dyDescent="0.25">
      <c r="A55" s="2">
        <v>139.9</v>
      </c>
      <c r="B55" s="2">
        <v>59</v>
      </c>
      <c r="C55" s="2">
        <v>3299.2</v>
      </c>
      <c r="D55" s="2">
        <v>8254.1</v>
      </c>
      <c r="E55" s="2">
        <v>7164.8</v>
      </c>
      <c r="F55" s="2">
        <v>2073.8000000000002</v>
      </c>
      <c r="G55" s="2">
        <v>86.8</v>
      </c>
      <c r="H55" s="2"/>
    </row>
    <row r="56" spans="1:8" x14ac:dyDescent="0.25">
      <c r="A56" s="2">
        <v>139.9</v>
      </c>
      <c r="B56" s="2">
        <v>60</v>
      </c>
      <c r="C56" s="2">
        <v>3286.3</v>
      </c>
      <c r="D56" s="2">
        <v>8394</v>
      </c>
      <c r="E56" s="2">
        <v>7266.9</v>
      </c>
      <c r="F56" s="2">
        <v>2111.6</v>
      </c>
      <c r="G56" s="2">
        <v>86.57</v>
      </c>
      <c r="H56" s="2"/>
    </row>
    <row r="57" spans="1:8" x14ac:dyDescent="0.25">
      <c r="A57" s="2">
        <v>139.80000000000001</v>
      </c>
      <c r="B57" s="2">
        <v>61</v>
      </c>
      <c r="C57" s="2">
        <v>3273.7</v>
      </c>
      <c r="D57" s="2">
        <v>8527.7999999999993</v>
      </c>
      <c r="E57" s="2">
        <v>7367.9</v>
      </c>
      <c r="F57" s="2">
        <v>2149.1999999999998</v>
      </c>
      <c r="G57" s="2">
        <v>86.4</v>
      </c>
      <c r="H57" s="2"/>
    </row>
    <row r="58" spans="1:8" x14ac:dyDescent="0.25">
      <c r="A58" s="2">
        <v>139.80000000000001</v>
      </c>
      <c r="B58" s="2">
        <v>62</v>
      </c>
      <c r="C58" s="2">
        <v>3261.3</v>
      </c>
      <c r="D58" s="2">
        <v>8667.6</v>
      </c>
      <c r="E58" s="2">
        <v>7468.4</v>
      </c>
      <c r="F58" s="2">
        <v>2186.8000000000002</v>
      </c>
      <c r="G58" s="2">
        <v>86.16</v>
      </c>
      <c r="H58" s="2"/>
    </row>
    <row r="59" spans="1:8" x14ac:dyDescent="0.25">
      <c r="A59" s="2">
        <v>139.80000000000001</v>
      </c>
      <c r="B59" s="2">
        <v>63</v>
      </c>
      <c r="C59" s="2">
        <v>3249.2</v>
      </c>
      <c r="D59" s="2">
        <v>8807.4</v>
      </c>
      <c r="E59" s="2">
        <v>7567.6</v>
      </c>
      <c r="F59" s="2">
        <v>2224.1</v>
      </c>
      <c r="G59" s="2">
        <v>85.92</v>
      </c>
      <c r="H59" s="2"/>
    </row>
    <row r="60" spans="1:8" x14ac:dyDescent="0.25">
      <c r="A60" s="2">
        <v>139.80000000000001</v>
      </c>
      <c r="B60" s="2">
        <v>64</v>
      </c>
      <c r="C60" s="2">
        <v>3237.2</v>
      </c>
      <c r="D60" s="2">
        <v>8947.2000000000007</v>
      </c>
      <c r="E60" s="2">
        <v>7666.1</v>
      </c>
      <c r="F60" s="2">
        <v>2261.4</v>
      </c>
      <c r="G60" s="2">
        <v>85.68</v>
      </c>
      <c r="H60" s="2"/>
    </row>
    <row r="61" spans="1:8" x14ac:dyDescent="0.25">
      <c r="A61" s="2">
        <v>139.80000000000001</v>
      </c>
      <c r="B61" s="2">
        <v>65</v>
      </c>
      <c r="C61" s="2">
        <v>3225.5</v>
      </c>
      <c r="D61" s="2">
        <v>9087</v>
      </c>
      <c r="E61" s="2">
        <v>7763.7</v>
      </c>
      <c r="F61" s="2">
        <v>2298.5</v>
      </c>
      <c r="G61" s="2">
        <v>85.44</v>
      </c>
      <c r="H61" s="2"/>
    </row>
    <row r="62" spans="1:8" x14ac:dyDescent="0.25">
      <c r="A62" s="2">
        <v>139.80000000000001</v>
      </c>
      <c r="B62" s="2">
        <v>66</v>
      </c>
      <c r="C62" s="2">
        <v>3214</v>
      </c>
      <c r="D62" s="2">
        <v>9226.7999999999993</v>
      </c>
      <c r="E62" s="2">
        <v>7860.2</v>
      </c>
      <c r="F62" s="2">
        <v>2335.4</v>
      </c>
      <c r="G62" s="2">
        <v>85.19</v>
      </c>
      <c r="H62" s="2">
        <f>D60-E60</f>
        <v>1281.1000000000004</v>
      </c>
    </row>
    <row r="63" spans="1:8" x14ac:dyDescent="0.25">
      <c r="A63" s="2">
        <v>139.80000000000001</v>
      </c>
      <c r="B63" s="2">
        <v>67</v>
      </c>
      <c r="C63" s="2">
        <v>3202.7</v>
      </c>
      <c r="D63" s="2">
        <v>9366.6</v>
      </c>
      <c r="E63" s="2">
        <v>7955.7</v>
      </c>
      <c r="F63" s="2">
        <v>2372.1</v>
      </c>
      <c r="G63" s="2">
        <v>84.94</v>
      </c>
      <c r="H63" s="2">
        <f t="shared" ref="H63:H66" si="0">D61-E61</f>
        <v>1323.3000000000002</v>
      </c>
    </row>
    <row r="64" spans="1:8" x14ac:dyDescent="0.25">
      <c r="A64" s="2">
        <v>139.80000000000001</v>
      </c>
      <c r="B64" s="2">
        <v>68</v>
      </c>
      <c r="C64" s="2">
        <v>3191.6</v>
      </c>
      <c r="D64" s="2">
        <v>9506.4</v>
      </c>
      <c r="E64" s="2">
        <v>8050.4</v>
      </c>
      <c r="F64" s="2">
        <v>2408.6999999999998</v>
      </c>
      <c r="G64" s="2">
        <v>84.68</v>
      </c>
      <c r="H64" s="2">
        <f t="shared" si="0"/>
        <v>1366.5999999999995</v>
      </c>
    </row>
    <row r="65" spans="1:8" x14ac:dyDescent="0.25">
      <c r="A65" s="2">
        <v>139.80000000000001</v>
      </c>
      <c r="B65" s="2">
        <v>69</v>
      </c>
      <c r="C65" s="2">
        <v>3180.7</v>
      </c>
      <c r="D65" s="2">
        <v>9646.2000000000007</v>
      </c>
      <c r="E65" s="2">
        <v>8144.2</v>
      </c>
      <c r="F65" s="2">
        <v>2445.1</v>
      </c>
      <c r="G65" s="2">
        <v>84.43</v>
      </c>
      <c r="H65" s="2">
        <f t="shared" si="0"/>
        <v>1410.9000000000005</v>
      </c>
    </row>
    <row r="66" spans="1:8" x14ac:dyDescent="0.25">
      <c r="A66" s="2">
        <v>139.80000000000001</v>
      </c>
      <c r="B66" s="2">
        <v>70</v>
      </c>
      <c r="C66" s="2">
        <v>3170</v>
      </c>
      <c r="D66" s="2">
        <v>9786</v>
      </c>
      <c r="E66" s="2">
        <v>8237</v>
      </c>
      <c r="F66" s="2">
        <v>2481.3000000000002</v>
      </c>
      <c r="G66" s="2">
        <v>84.17</v>
      </c>
      <c r="H66" s="2">
        <f t="shared" si="0"/>
        <v>1456</v>
      </c>
    </row>
    <row r="67" spans="1:8" x14ac:dyDescent="0.25">
      <c r="A67" s="2">
        <v>139.80000000000001</v>
      </c>
      <c r="B67" s="2">
        <v>72</v>
      </c>
      <c r="C67" s="2">
        <v>3149.2</v>
      </c>
      <c r="D67" s="2">
        <v>10065.6</v>
      </c>
      <c r="E67" s="2">
        <v>8419.4</v>
      </c>
      <c r="F67" s="2">
        <v>2553</v>
      </c>
      <c r="G67" s="2">
        <v>83.65</v>
      </c>
      <c r="H67" s="2"/>
    </row>
    <row r="68" spans="1:8" x14ac:dyDescent="0.25">
      <c r="A68" s="2">
        <v>139.80000000000001</v>
      </c>
      <c r="B68" s="2">
        <v>73</v>
      </c>
      <c r="C68" s="2">
        <v>3139.1</v>
      </c>
      <c r="D68" s="2">
        <v>10205.4</v>
      </c>
      <c r="E68" s="2">
        <v>8509.1</v>
      </c>
      <c r="F68" s="2">
        <v>2588.5</v>
      </c>
      <c r="G68" s="2">
        <v>83.38</v>
      </c>
      <c r="H68" s="2"/>
    </row>
    <row r="69" spans="1:8" x14ac:dyDescent="0.25">
      <c r="A69" s="2">
        <v>139.80000000000001</v>
      </c>
      <c r="B69" s="2">
        <v>74</v>
      </c>
      <c r="C69" s="2">
        <v>3129.1</v>
      </c>
      <c r="D69" s="2">
        <v>10345.200000000001</v>
      </c>
      <c r="E69" s="2">
        <v>8597.6</v>
      </c>
      <c r="F69" s="2">
        <v>2623.8</v>
      </c>
      <c r="G69" s="2">
        <v>83.11</v>
      </c>
      <c r="H69" s="2"/>
    </row>
    <row r="70" spans="1:8" x14ac:dyDescent="0.25">
      <c r="A70" s="2">
        <v>139.80000000000001</v>
      </c>
      <c r="B70" s="2">
        <v>75</v>
      </c>
      <c r="C70" s="2">
        <v>3119.4</v>
      </c>
      <c r="D70" s="2">
        <v>10485</v>
      </c>
      <c r="E70" s="2">
        <v>8685.2999999999993</v>
      </c>
      <c r="F70" s="2">
        <v>2658.8</v>
      </c>
      <c r="G70" s="2">
        <v>82.84</v>
      </c>
      <c r="H70" s="2"/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7339-4475-4A92-B88C-B99CD6EC4F2B}">
  <dimension ref="A1:L70"/>
  <sheetViews>
    <sheetView topLeftCell="A43"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130.19999999999999</v>
      </c>
      <c r="B2" s="2">
        <v>5</v>
      </c>
      <c r="C2" s="2">
        <v>4121.1000000000004</v>
      </c>
      <c r="D2" s="2">
        <v>651</v>
      </c>
      <c r="E2" s="2">
        <v>506.7</v>
      </c>
      <c r="F2" s="2">
        <v>117.4</v>
      </c>
      <c r="G2" s="2">
        <v>77.83</v>
      </c>
      <c r="H2" s="2">
        <f t="shared" ref="H2:H31" si="0">D3-E3</f>
        <v>148.70000000000005</v>
      </c>
      <c r="I2" s="24" t="s">
        <v>1</v>
      </c>
      <c r="J2" s="24"/>
      <c r="K2" s="24"/>
      <c r="L2" s="24"/>
    </row>
    <row r="3" spans="1:12" x14ac:dyDescent="0.25">
      <c r="A3" s="2">
        <v>130.19999999999999</v>
      </c>
      <c r="B3" s="2">
        <v>6</v>
      </c>
      <c r="C3" s="2">
        <v>4092.4</v>
      </c>
      <c r="D3" s="2">
        <v>781.2</v>
      </c>
      <c r="E3" s="2">
        <v>632.5</v>
      </c>
      <c r="F3" s="2">
        <v>147.6</v>
      </c>
      <c r="G3" s="2">
        <v>80.97</v>
      </c>
      <c r="H3" s="2">
        <f t="shared" si="0"/>
        <v>153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130.19999999999999</v>
      </c>
      <c r="B4" s="2">
        <v>7</v>
      </c>
      <c r="C4" s="2">
        <v>4064</v>
      </c>
      <c r="D4" s="2">
        <v>911.4</v>
      </c>
      <c r="E4" s="2">
        <v>758.4</v>
      </c>
      <c r="F4" s="2">
        <v>178.2</v>
      </c>
      <c r="G4" s="2">
        <v>83.21</v>
      </c>
      <c r="H4" s="2">
        <f t="shared" si="0"/>
        <v>157.39999999999986</v>
      </c>
      <c r="I4" t="s">
        <v>6</v>
      </c>
      <c r="J4" t="s">
        <v>8</v>
      </c>
      <c r="K4">
        <v>4103.2</v>
      </c>
      <c r="L4" t="s">
        <v>13</v>
      </c>
    </row>
    <row r="5" spans="1:12" x14ac:dyDescent="0.25">
      <c r="A5" s="2">
        <v>130.19999999999999</v>
      </c>
      <c r="B5" s="2">
        <v>8</v>
      </c>
      <c r="C5" s="2">
        <v>4036.1</v>
      </c>
      <c r="D5" s="2">
        <v>1041.5999999999999</v>
      </c>
      <c r="E5" s="2">
        <v>884.2</v>
      </c>
      <c r="F5" s="2">
        <v>209.2</v>
      </c>
      <c r="G5" s="2">
        <v>84.89</v>
      </c>
      <c r="H5" s="2">
        <f t="shared" si="0"/>
        <v>161.79999999999995</v>
      </c>
      <c r="I5" t="s">
        <v>7</v>
      </c>
      <c r="J5" t="s">
        <v>9</v>
      </c>
      <c r="K5">
        <v>2.9</v>
      </c>
      <c r="L5" t="s">
        <v>14</v>
      </c>
    </row>
    <row r="6" spans="1:12" x14ac:dyDescent="0.25">
      <c r="A6" s="2">
        <v>130.19999999999999</v>
      </c>
      <c r="B6" s="2">
        <v>9</v>
      </c>
      <c r="C6" s="2">
        <v>4008.6</v>
      </c>
      <c r="D6" s="2">
        <v>1171.8</v>
      </c>
      <c r="E6" s="2">
        <v>1010</v>
      </c>
      <c r="F6" s="2">
        <v>240.6</v>
      </c>
      <c r="G6" s="2">
        <v>86.19</v>
      </c>
      <c r="H6" s="2">
        <f t="shared" si="0"/>
        <v>166.70000000000005</v>
      </c>
      <c r="I6" t="s">
        <v>18</v>
      </c>
      <c r="J6" t="s">
        <v>10</v>
      </c>
      <c r="K6">
        <v>32</v>
      </c>
      <c r="L6" t="s">
        <v>15</v>
      </c>
    </row>
    <row r="7" spans="1:12" x14ac:dyDescent="0.25">
      <c r="A7" s="2">
        <v>130.19999999999999</v>
      </c>
      <c r="B7" s="2">
        <v>10</v>
      </c>
      <c r="C7" s="2">
        <v>3981.4</v>
      </c>
      <c r="D7" s="2">
        <v>1302</v>
      </c>
      <c r="E7" s="2">
        <v>1135.3</v>
      </c>
      <c r="F7" s="2">
        <v>272.3</v>
      </c>
      <c r="G7" s="2">
        <v>87.2</v>
      </c>
      <c r="H7" s="2">
        <f t="shared" si="0"/>
        <v>170.5</v>
      </c>
      <c r="I7" t="s">
        <v>19</v>
      </c>
      <c r="J7" t="s">
        <v>11</v>
      </c>
      <c r="K7">
        <v>-20.64</v>
      </c>
      <c r="L7" t="s">
        <v>16</v>
      </c>
    </row>
    <row r="8" spans="1:12" x14ac:dyDescent="0.25">
      <c r="A8" s="2">
        <v>130.1</v>
      </c>
      <c r="B8" s="2">
        <v>11</v>
      </c>
      <c r="C8" s="2">
        <v>3954.6</v>
      </c>
      <c r="D8" s="2">
        <v>1431.1</v>
      </c>
      <c r="E8" s="2">
        <v>1260.5999999999999</v>
      </c>
      <c r="F8" s="2">
        <v>304.39999999999998</v>
      </c>
      <c r="G8" s="2">
        <v>88.09</v>
      </c>
      <c r="H8" s="2">
        <f t="shared" si="0"/>
        <v>175.70000000000005</v>
      </c>
      <c r="I8" t="s">
        <v>20</v>
      </c>
      <c r="J8" t="s">
        <v>12</v>
      </c>
      <c r="K8">
        <v>36.369999999999997</v>
      </c>
      <c r="L8" t="s">
        <v>17</v>
      </c>
    </row>
    <row r="9" spans="1:12" x14ac:dyDescent="0.25">
      <c r="A9" s="2">
        <v>130.1</v>
      </c>
      <c r="B9" s="2">
        <v>12</v>
      </c>
      <c r="C9" s="2">
        <v>3928.2</v>
      </c>
      <c r="D9" s="2">
        <v>1561.2</v>
      </c>
      <c r="E9" s="2">
        <v>1385.5</v>
      </c>
      <c r="F9" s="2">
        <v>336.8</v>
      </c>
      <c r="G9" s="2">
        <v>88.74</v>
      </c>
      <c r="H9" s="2">
        <f t="shared" si="0"/>
        <v>181</v>
      </c>
      <c r="I9" t="s">
        <v>21</v>
      </c>
    </row>
    <row r="10" spans="1:12" x14ac:dyDescent="0.25">
      <c r="A10" s="2">
        <v>130.1</v>
      </c>
      <c r="B10" s="2">
        <v>13</v>
      </c>
      <c r="C10" s="2">
        <v>3902.2</v>
      </c>
      <c r="D10" s="2">
        <v>1691.3</v>
      </c>
      <c r="E10" s="2">
        <v>1510.3</v>
      </c>
      <c r="F10" s="2">
        <v>369.6</v>
      </c>
      <c r="G10" s="2">
        <v>89.3</v>
      </c>
      <c r="H10" s="2">
        <f t="shared" si="0"/>
        <v>186.60000000000014</v>
      </c>
    </row>
    <row r="11" spans="1:12" x14ac:dyDescent="0.25">
      <c r="A11" s="2">
        <v>130.1</v>
      </c>
      <c r="B11" s="2">
        <v>14</v>
      </c>
      <c r="C11" s="2">
        <v>3876.6</v>
      </c>
      <c r="D11" s="2">
        <v>1821.4</v>
      </c>
      <c r="E11" s="2">
        <v>1634.8</v>
      </c>
      <c r="F11" s="2">
        <v>402.7</v>
      </c>
      <c r="G11" s="2">
        <v>89.75</v>
      </c>
      <c r="H11" s="2">
        <f t="shared" si="0"/>
        <v>192.70000000000005</v>
      </c>
    </row>
    <row r="12" spans="1:12" x14ac:dyDescent="0.25">
      <c r="A12" s="2">
        <v>130.1</v>
      </c>
      <c r="B12" s="2">
        <v>15</v>
      </c>
      <c r="C12" s="2">
        <v>3851.3</v>
      </c>
      <c r="D12" s="2">
        <v>1951.5</v>
      </c>
      <c r="E12" s="2">
        <v>1758.8</v>
      </c>
      <c r="F12" s="2">
        <v>436.1</v>
      </c>
      <c r="G12" s="2">
        <v>90.13</v>
      </c>
      <c r="H12" s="2">
        <f t="shared" si="0"/>
        <v>199.09999999999991</v>
      </c>
    </row>
    <row r="13" spans="1:12" x14ac:dyDescent="0.25">
      <c r="A13" s="2">
        <v>130.1</v>
      </c>
      <c r="B13" s="2">
        <v>16</v>
      </c>
      <c r="C13" s="2">
        <v>3826.4</v>
      </c>
      <c r="D13" s="2">
        <v>2081.6</v>
      </c>
      <c r="E13" s="2">
        <v>1882.5</v>
      </c>
      <c r="F13" s="2">
        <v>469.8</v>
      </c>
      <c r="G13" s="2">
        <v>90.43</v>
      </c>
      <c r="H13" s="2">
        <f t="shared" si="0"/>
        <v>205.99999999999977</v>
      </c>
    </row>
    <row r="14" spans="1:12" x14ac:dyDescent="0.25">
      <c r="A14" s="2">
        <v>130.1</v>
      </c>
      <c r="B14" s="2">
        <v>17</v>
      </c>
      <c r="C14" s="2">
        <v>3801.8</v>
      </c>
      <c r="D14" s="2">
        <v>2211.6999999999998</v>
      </c>
      <c r="E14" s="2">
        <v>2005.7</v>
      </c>
      <c r="F14" s="2">
        <v>503.8</v>
      </c>
      <c r="G14" s="2">
        <v>90.69</v>
      </c>
      <c r="H14" s="2">
        <f t="shared" si="0"/>
        <v>213.10000000000036</v>
      </c>
    </row>
    <row r="15" spans="1:12" x14ac:dyDescent="0.25">
      <c r="A15" s="2">
        <v>130.1</v>
      </c>
      <c r="B15" s="2">
        <v>18</v>
      </c>
      <c r="C15" s="2">
        <v>3777.6</v>
      </c>
      <c r="D15" s="2">
        <v>2341.8000000000002</v>
      </c>
      <c r="E15" s="2">
        <v>2128.6999999999998</v>
      </c>
      <c r="F15" s="2">
        <v>538.1</v>
      </c>
      <c r="G15" s="2">
        <v>90.9</v>
      </c>
      <c r="H15" s="2">
        <f t="shared" si="0"/>
        <v>220.70000000000027</v>
      </c>
    </row>
    <row r="16" spans="1:12" x14ac:dyDescent="0.25">
      <c r="A16" s="2">
        <v>130.1</v>
      </c>
      <c r="B16" s="2">
        <v>19</v>
      </c>
      <c r="C16" s="2">
        <v>3753.7</v>
      </c>
      <c r="D16" s="2">
        <v>2471.9</v>
      </c>
      <c r="E16" s="2">
        <v>2251.1999999999998</v>
      </c>
      <c r="F16" s="2">
        <v>572.70000000000005</v>
      </c>
      <c r="G16" s="2">
        <v>91.07</v>
      </c>
      <c r="H16" s="2">
        <f t="shared" si="0"/>
        <v>228.90000000000009</v>
      </c>
    </row>
    <row r="17" spans="1:8" x14ac:dyDescent="0.25">
      <c r="A17" s="2">
        <v>130.1</v>
      </c>
      <c r="B17" s="2">
        <v>20</v>
      </c>
      <c r="C17" s="2">
        <v>3730.2</v>
      </c>
      <c r="D17" s="2">
        <v>2602</v>
      </c>
      <c r="E17" s="2">
        <v>2373.1</v>
      </c>
      <c r="F17" s="2">
        <v>607.5</v>
      </c>
      <c r="G17" s="2">
        <v>91.2</v>
      </c>
      <c r="H17" s="2">
        <f t="shared" si="0"/>
        <v>237.59999999999991</v>
      </c>
    </row>
    <row r="18" spans="1:8" x14ac:dyDescent="0.25">
      <c r="A18" s="2">
        <v>130.1</v>
      </c>
      <c r="B18" s="2">
        <v>21</v>
      </c>
      <c r="C18" s="2">
        <v>3707</v>
      </c>
      <c r="D18" s="2">
        <v>2732.1</v>
      </c>
      <c r="E18" s="2">
        <v>2494.5</v>
      </c>
      <c r="F18" s="2">
        <v>642.6</v>
      </c>
      <c r="G18" s="2">
        <v>91.31</v>
      </c>
      <c r="H18" s="2">
        <f t="shared" si="0"/>
        <v>246.39999999999964</v>
      </c>
    </row>
    <row r="19" spans="1:8" x14ac:dyDescent="0.25">
      <c r="A19" s="2">
        <v>130.1</v>
      </c>
      <c r="B19" s="2">
        <v>22</v>
      </c>
      <c r="C19" s="2">
        <v>3684.2</v>
      </c>
      <c r="D19" s="2">
        <v>2862.2</v>
      </c>
      <c r="E19" s="2">
        <v>2615.8000000000002</v>
      </c>
      <c r="F19" s="2">
        <v>678</v>
      </c>
      <c r="G19" s="2">
        <v>91.39</v>
      </c>
      <c r="H19" s="2">
        <f t="shared" si="0"/>
        <v>256</v>
      </c>
    </row>
    <row r="20" spans="1:8" x14ac:dyDescent="0.25">
      <c r="A20" s="2">
        <v>130.1</v>
      </c>
      <c r="B20" s="2">
        <v>23</v>
      </c>
      <c r="C20" s="2">
        <v>3661.7</v>
      </c>
      <c r="D20" s="2">
        <v>2992.3</v>
      </c>
      <c r="E20" s="2">
        <v>2736.3</v>
      </c>
      <c r="F20" s="2">
        <v>713.6</v>
      </c>
      <c r="G20" s="2">
        <v>91.45</v>
      </c>
      <c r="H20" s="2">
        <f t="shared" si="0"/>
        <v>266.20000000000027</v>
      </c>
    </row>
    <row r="21" spans="1:8" x14ac:dyDescent="0.25">
      <c r="A21" s="2">
        <v>130.1</v>
      </c>
      <c r="B21" s="2">
        <v>24</v>
      </c>
      <c r="C21" s="2">
        <v>3639.6</v>
      </c>
      <c r="D21" s="2">
        <v>3122.4</v>
      </c>
      <c r="E21" s="2">
        <v>2856.2</v>
      </c>
      <c r="F21" s="2">
        <v>749.4</v>
      </c>
      <c r="G21" s="2">
        <v>91.48</v>
      </c>
      <c r="H21" s="2">
        <f t="shared" si="0"/>
        <v>276.69999999999982</v>
      </c>
    </row>
    <row r="22" spans="1:8" x14ac:dyDescent="0.25">
      <c r="A22" s="2">
        <v>130.1</v>
      </c>
      <c r="B22" s="2">
        <v>25</v>
      </c>
      <c r="C22" s="2">
        <v>3617.7</v>
      </c>
      <c r="D22" s="2">
        <v>3252.5</v>
      </c>
      <c r="E22" s="2">
        <v>2975.8</v>
      </c>
      <c r="F22" s="2">
        <v>785.5</v>
      </c>
      <c r="G22" s="2">
        <v>91.49</v>
      </c>
      <c r="H22" s="2">
        <f t="shared" si="0"/>
        <v>287.79999999999973</v>
      </c>
    </row>
    <row r="23" spans="1:8" x14ac:dyDescent="0.25">
      <c r="A23" s="2">
        <v>130.1</v>
      </c>
      <c r="B23" s="2">
        <v>26</v>
      </c>
      <c r="C23" s="2">
        <v>3596.2</v>
      </c>
      <c r="D23" s="2">
        <v>3382.6</v>
      </c>
      <c r="E23" s="2">
        <v>3094.8</v>
      </c>
      <c r="F23" s="2">
        <v>821.8</v>
      </c>
      <c r="G23" s="2">
        <v>91.49</v>
      </c>
      <c r="H23" s="2">
        <f t="shared" si="0"/>
        <v>299.79999999999973</v>
      </c>
    </row>
    <row r="24" spans="1:8" x14ac:dyDescent="0.25">
      <c r="A24" s="2">
        <v>130.1</v>
      </c>
      <c r="B24" s="2">
        <v>27</v>
      </c>
      <c r="C24" s="2">
        <v>3575</v>
      </c>
      <c r="D24" s="2">
        <v>3512.7</v>
      </c>
      <c r="E24" s="2">
        <v>3212.9</v>
      </c>
      <c r="F24" s="2">
        <v>858.2</v>
      </c>
      <c r="G24" s="2">
        <v>91.46</v>
      </c>
      <c r="H24" s="2">
        <f t="shared" si="0"/>
        <v>312</v>
      </c>
    </row>
    <row r="25" spans="1:8" x14ac:dyDescent="0.25">
      <c r="A25" s="2">
        <v>130.1</v>
      </c>
      <c r="B25" s="2">
        <v>28</v>
      </c>
      <c r="C25" s="2">
        <v>3554.2</v>
      </c>
      <c r="D25" s="2">
        <v>3642.8</v>
      </c>
      <c r="E25" s="2">
        <v>3330.8</v>
      </c>
      <c r="F25" s="2">
        <v>894.9</v>
      </c>
      <c r="G25" s="2">
        <v>91.43</v>
      </c>
      <c r="H25" s="2">
        <f t="shared" si="0"/>
        <v>322</v>
      </c>
    </row>
    <row r="26" spans="1:8" x14ac:dyDescent="0.25">
      <c r="A26" s="2">
        <v>130</v>
      </c>
      <c r="B26" s="2">
        <v>29</v>
      </c>
      <c r="C26" s="2">
        <v>3533.6</v>
      </c>
      <c r="D26" s="2">
        <v>3770</v>
      </c>
      <c r="E26" s="2">
        <v>3448</v>
      </c>
      <c r="F26" s="2">
        <v>931.8</v>
      </c>
      <c r="G26" s="2">
        <v>91.46</v>
      </c>
      <c r="H26" s="2">
        <f t="shared" si="0"/>
        <v>335.59999999999991</v>
      </c>
    </row>
    <row r="27" spans="1:8" x14ac:dyDescent="0.25">
      <c r="A27" s="2">
        <v>130</v>
      </c>
      <c r="B27" s="2">
        <v>30</v>
      </c>
      <c r="C27" s="2">
        <v>3513.4</v>
      </c>
      <c r="D27" s="2">
        <v>3900</v>
      </c>
      <c r="E27" s="2">
        <v>3564.4</v>
      </c>
      <c r="F27" s="2">
        <v>968.8</v>
      </c>
      <c r="G27" s="2">
        <v>91.4</v>
      </c>
      <c r="H27" s="2">
        <f t="shared" si="0"/>
        <v>364.69999999999982</v>
      </c>
    </row>
    <row r="28" spans="1:8" x14ac:dyDescent="0.25">
      <c r="A28" s="2">
        <v>130</v>
      </c>
      <c r="B28" s="2">
        <v>32</v>
      </c>
      <c r="C28" s="2">
        <v>3473.8</v>
      </c>
      <c r="D28" s="2">
        <v>4160</v>
      </c>
      <c r="E28" s="2">
        <v>3795.3</v>
      </c>
      <c r="F28" s="2">
        <v>1043.3</v>
      </c>
      <c r="G28" s="2">
        <v>91.23</v>
      </c>
      <c r="H28" s="2">
        <f t="shared" si="0"/>
        <v>380.19999999999982</v>
      </c>
    </row>
    <row r="29" spans="1:8" x14ac:dyDescent="0.25">
      <c r="A29" s="2">
        <v>130</v>
      </c>
      <c r="B29" s="2">
        <v>33</v>
      </c>
      <c r="C29" s="2">
        <v>3454.5</v>
      </c>
      <c r="D29" s="2">
        <v>4290</v>
      </c>
      <c r="E29" s="2">
        <v>3909.8</v>
      </c>
      <c r="F29" s="2">
        <v>1080.8</v>
      </c>
      <c r="G29" s="2">
        <v>91.14</v>
      </c>
      <c r="H29" s="2">
        <f t="shared" si="0"/>
        <v>396.09999999999991</v>
      </c>
    </row>
    <row r="30" spans="1:8" x14ac:dyDescent="0.25">
      <c r="A30" s="2">
        <v>130</v>
      </c>
      <c r="B30" s="2">
        <v>34</v>
      </c>
      <c r="C30" s="2">
        <v>3435.4</v>
      </c>
      <c r="D30" s="2">
        <v>4420</v>
      </c>
      <c r="E30" s="2">
        <v>4023.9</v>
      </c>
      <c r="F30" s="2">
        <v>1118.5</v>
      </c>
      <c r="G30" s="2">
        <v>91.04</v>
      </c>
      <c r="H30" s="2">
        <f t="shared" si="0"/>
        <v>413.19999999999982</v>
      </c>
    </row>
    <row r="31" spans="1:8" x14ac:dyDescent="0.25">
      <c r="A31" s="2">
        <v>130</v>
      </c>
      <c r="B31" s="2">
        <v>35</v>
      </c>
      <c r="C31" s="2">
        <v>3416.7</v>
      </c>
      <c r="D31" s="2">
        <v>4550</v>
      </c>
      <c r="E31" s="2">
        <v>4136.8</v>
      </c>
      <c r="F31" s="2">
        <v>1156.2</v>
      </c>
      <c r="G31" s="2">
        <v>90.92</v>
      </c>
      <c r="H31" s="2">
        <f t="shared" si="0"/>
        <v>430.69999999999982</v>
      </c>
    </row>
    <row r="32" spans="1:8" x14ac:dyDescent="0.25">
      <c r="A32" s="2">
        <v>130</v>
      </c>
      <c r="B32" s="2">
        <v>36</v>
      </c>
      <c r="C32" s="2">
        <v>3398.2</v>
      </c>
      <c r="D32" s="2">
        <v>4680</v>
      </c>
      <c r="E32" s="2">
        <v>4249.3</v>
      </c>
      <c r="F32" s="2">
        <v>1194.0999999999999</v>
      </c>
      <c r="G32" s="2">
        <v>90.8</v>
      </c>
      <c r="H32" s="2">
        <f t="shared" ref="H32:H63" si="1">D33-E33</f>
        <v>448.80000000000018</v>
      </c>
    </row>
    <row r="33" spans="1:8" x14ac:dyDescent="0.25">
      <c r="A33" s="2">
        <v>130</v>
      </c>
      <c r="B33" s="2">
        <v>37</v>
      </c>
      <c r="C33" s="2">
        <v>3380.1</v>
      </c>
      <c r="D33" s="2">
        <v>4810</v>
      </c>
      <c r="E33" s="2">
        <v>4361.2</v>
      </c>
      <c r="F33" s="2">
        <v>1232.0999999999999</v>
      </c>
      <c r="G33" s="2">
        <v>90.67</v>
      </c>
      <c r="H33" s="2">
        <f t="shared" si="1"/>
        <v>467.80000000000018</v>
      </c>
    </row>
    <row r="34" spans="1:8" x14ac:dyDescent="0.25">
      <c r="A34" s="2">
        <v>130</v>
      </c>
      <c r="B34" s="2">
        <v>38</v>
      </c>
      <c r="C34" s="2">
        <v>3362.2</v>
      </c>
      <c r="D34" s="2">
        <v>4940</v>
      </c>
      <c r="E34" s="2">
        <v>4472.2</v>
      </c>
      <c r="F34" s="2">
        <v>1270.2</v>
      </c>
      <c r="G34" s="2">
        <v>90.53</v>
      </c>
      <c r="H34" s="2">
        <f t="shared" si="1"/>
        <v>487.69999999999982</v>
      </c>
    </row>
    <row r="35" spans="1:8" x14ac:dyDescent="0.25">
      <c r="A35" s="2">
        <v>130</v>
      </c>
      <c r="B35" s="2">
        <v>39</v>
      </c>
      <c r="C35" s="2">
        <v>3344.6</v>
      </c>
      <c r="D35" s="2">
        <v>5070</v>
      </c>
      <c r="E35" s="2">
        <v>4582.3</v>
      </c>
      <c r="F35" s="2">
        <v>1308.3</v>
      </c>
      <c r="G35" s="2">
        <v>90.38</v>
      </c>
      <c r="H35" s="2">
        <f t="shared" si="1"/>
        <v>508.10000000000036</v>
      </c>
    </row>
    <row r="36" spans="1:8" x14ac:dyDescent="0.25">
      <c r="A36" s="2">
        <v>130</v>
      </c>
      <c r="B36" s="2">
        <v>40</v>
      </c>
      <c r="C36" s="2">
        <v>3327.2</v>
      </c>
      <c r="D36" s="2">
        <v>5200</v>
      </c>
      <c r="E36" s="2">
        <v>4691.8999999999996</v>
      </c>
      <c r="F36" s="2">
        <v>1346.6</v>
      </c>
      <c r="G36" s="2">
        <v>90.23</v>
      </c>
      <c r="H36" s="2">
        <f t="shared" si="1"/>
        <v>529.30000000000018</v>
      </c>
    </row>
    <row r="37" spans="1:8" x14ac:dyDescent="0.25">
      <c r="A37" s="2">
        <v>130</v>
      </c>
      <c r="B37" s="2">
        <v>41</v>
      </c>
      <c r="C37" s="2">
        <v>3310.2</v>
      </c>
      <c r="D37" s="2">
        <v>5330</v>
      </c>
      <c r="E37" s="2">
        <v>4800.7</v>
      </c>
      <c r="F37" s="2">
        <v>1384.9</v>
      </c>
      <c r="G37" s="2">
        <v>90.07</v>
      </c>
      <c r="H37" s="2">
        <f t="shared" si="1"/>
        <v>551.30000000000018</v>
      </c>
    </row>
    <row r="38" spans="1:8" x14ac:dyDescent="0.25">
      <c r="A38" s="2">
        <v>130</v>
      </c>
      <c r="B38" s="2">
        <v>42</v>
      </c>
      <c r="C38" s="2">
        <v>3293.4</v>
      </c>
      <c r="D38" s="2">
        <v>5460</v>
      </c>
      <c r="E38" s="2">
        <v>4908.7</v>
      </c>
      <c r="F38" s="2">
        <v>1423.3</v>
      </c>
      <c r="G38" s="2">
        <v>89.9</v>
      </c>
      <c r="H38" s="2">
        <f t="shared" si="1"/>
        <v>574.19999999999982</v>
      </c>
    </row>
    <row r="39" spans="1:8" x14ac:dyDescent="0.25">
      <c r="A39" s="2">
        <v>130</v>
      </c>
      <c r="B39" s="2">
        <v>43</v>
      </c>
      <c r="C39" s="2">
        <v>3276.8</v>
      </c>
      <c r="D39" s="2">
        <v>5590</v>
      </c>
      <c r="E39" s="2">
        <v>5015.8</v>
      </c>
      <c r="F39" s="2">
        <v>1461.7</v>
      </c>
      <c r="G39" s="2">
        <v>89.73</v>
      </c>
      <c r="H39" s="2">
        <f t="shared" si="1"/>
        <v>597.69999999999982</v>
      </c>
    </row>
    <row r="40" spans="1:8" x14ac:dyDescent="0.25">
      <c r="A40" s="2">
        <v>130</v>
      </c>
      <c r="B40" s="2">
        <v>44</v>
      </c>
      <c r="C40" s="2">
        <v>3260.5</v>
      </c>
      <c r="D40" s="2">
        <v>5720</v>
      </c>
      <c r="E40" s="2">
        <v>5122.3</v>
      </c>
      <c r="F40" s="2">
        <v>1500.2</v>
      </c>
      <c r="G40" s="2">
        <v>89.55</v>
      </c>
      <c r="H40" s="2">
        <f t="shared" si="1"/>
        <v>622.10000000000036</v>
      </c>
    </row>
    <row r="41" spans="1:8" x14ac:dyDescent="0.25">
      <c r="A41" s="2">
        <v>130</v>
      </c>
      <c r="B41" s="2">
        <v>45</v>
      </c>
      <c r="C41" s="2">
        <v>3244.5</v>
      </c>
      <c r="D41" s="2">
        <v>5850</v>
      </c>
      <c r="E41" s="2">
        <v>5227.8999999999996</v>
      </c>
      <c r="F41" s="2">
        <v>1538.7</v>
      </c>
      <c r="G41" s="2">
        <v>89.37</v>
      </c>
      <c r="H41" s="2">
        <f t="shared" si="1"/>
        <v>647</v>
      </c>
    </row>
    <row r="42" spans="1:8" x14ac:dyDescent="0.25">
      <c r="A42" s="2">
        <v>130</v>
      </c>
      <c r="B42" s="2">
        <v>46</v>
      </c>
      <c r="C42" s="2">
        <v>3228.7</v>
      </c>
      <c r="D42" s="2">
        <v>5980</v>
      </c>
      <c r="E42" s="2">
        <v>5333</v>
      </c>
      <c r="F42" s="2">
        <v>1577.3</v>
      </c>
      <c r="G42" s="2">
        <v>89.18</v>
      </c>
      <c r="H42" s="2">
        <f t="shared" si="1"/>
        <v>673.10000000000036</v>
      </c>
    </row>
    <row r="43" spans="1:8" x14ac:dyDescent="0.25">
      <c r="A43" s="2">
        <v>130</v>
      </c>
      <c r="B43" s="2">
        <v>47</v>
      </c>
      <c r="C43" s="2">
        <v>3213.2</v>
      </c>
      <c r="D43" s="2">
        <v>6110</v>
      </c>
      <c r="E43" s="2">
        <v>5436.9</v>
      </c>
      <c r="F43" s="2">
        <v>1615.8</v>
      </c>
      <c r="G43" s="2">
        <v>88.98</v>
      </c>
      <c r="H43" s="2">
        <f t="shared" si="1"/>
        <v>694.89999999999964</v>
      </c>
    </row>
    <row r="44" spans="1:8" x14ac:dyDescent="0.25">
      <c r="A44" s="2">
        <v>129.9</v>
      </c>
      <c r="B44" s="2">
        <v>48</v>
      </c>
      <c r="C44" s="2">
        <v>3197.9</v>
      </c>
      <c r="D44" s="2">
        <v>6235.2</v>
      </c>
      <c r="E44" s="2">
        <v>5540.3</v>
      </c>
      <c r="F44" s="2">
        <v>1654.4</v>
      </c>
      <c r="G44" s="2">
        <v>88.86</v>
      </c>
      <c r="H44" s="2">
        <f t="shared" si="1"/>
        <v>722.5</v>
      </c>
    </row>
    <row r="45" spans="1:8" x14ac:dyDescent="0.25">
      <c r="A45" s="2">
        <v>129.9</v>
      </c>
      <c r="B45" s="2">
        <v>49</v>
      </c>
      <c r="C45" s="2">
        <v>3182.9</v>
      </c>
      <c r="D45" s="2">
        <v>6365.1</v>
      </c>
      <c r="E45" s="2">
        <v>5642.6</v>
      </c>
      <c r="F45" s="2">
        <v>1692.9</v>
      </c>
      <c r="G45" s="2">
        <v>88.65</v>
      </c>
      <c r="H45" s="2">
        <f t="shared" si="1"/>
        <v>750.89999999999964</v>
      </c>
    </row>
    <row r="46" spans="1:8" x14ac:dyDescent="0.25">
      <c r="A46" s="2">
        <v>129.9</v>
      </c>
      <c r="B46" s="2">
        <v>50</v>
      </c>
      <c r="C46" s="2">
        <v>3168.1</v>
      </c>
      <c r="D46" s="2">
        <v>6495</v>
      </c>
      <c r="E46" s="2">
        <v>5744.1</v>
      </c>
      <c r="F46" s="2">
        <v>1731.4</v>
      </c>
      <c r="G46" s="2">
        <v>88.44</v>
      </c>
      <c r="H46" s="2">
        <f t="shared" si="1"/>
        <v>779.79999999999927</v>
      </c>
    </row>
    <row r="47" spans="1:8" x14ac:dyDescent="0.25">
      <c r="A47" s="2">
        <v>129.9</v>
      </c>
      <c r="B47" s="2">
        <v>51</v>
      </c>
      <c r="C47" s="2">
        <v>3153.5</v>
      </c>
      <c r="D47" s="2">
        <v>6624.9</v>
      </c>
      <c r="E47" s="2">
        <v>5845.1</v>
      </c>
      <c r="F47" s="2">
        <v>1770</v>
      </c>
      <c r="G47" s="2">
        <v>88.23</v>
      </c>
      <c r="H47" s="2">
        <f t="shared" si="1"/>
        <v>809.90000000000055</v>
      </c>
    </row>
    <row r="48" spans="1:8" x14ac:dyDescent="0.25">
      <c r="A48" s="2">
        <v>129.9</v>
      </c>
      <c r="B48" s="2">
        <v>52</v>
      </c>
      <c r="C48" s="2">
        <v>3139.2</v>
      </c>
      <c r="D48" s="2">
        <v>6754.8</v>
      </c>
      <c r="E48" s="2">
        <v>5944.9</v>
      </c>
      <c r="F48" s="2">
        <v>1808.4</v>
      </c>
      <c r="G48" s="2">
        <v>88.01</v>
      </c>
      <c r="H48" s="2">
        <f t="shared" si="1"/>
        <v>840.69999999999982</v>
      </c>
    </row>
    <row r="49" spans="1:8" x14ac:dyDescent="0.25">
      <c r="A49" s="2">
        <v>129.9</v>
      </c>
      <c r="B49" s="2">
        <v>53</v>
      </c>
      <c r="C49" s="2">
        <v>3125</v>
      </c>
      <c r="D49" s="2">
        <v>6884.7</v>
      </c>
      <c r="E49" s="2">
        <v>6044</v>
      </c>
      <c r="F49" s="2">
        <v>1846.9</v>
      </c>
      <c r="G49" s="2">
        <v>87.79</v>
      </c>
      <c r="H49" s="2">
        <f t="shared" si="1"/>
        <v>872.5</v>
      </c>
    </row>
    <row r="50" spans="1:8" x14ac:dyDescent="0.25">
      <c r="A50" s="2">
        <v>129.9</v>
      </c>
      <c r="B50" s="2">
        <v>54</v>
      </c>
      <c r="C50" s="2">
        <v>3111.2</v>
      </c>
      <c r="D50" s="2">
        <v>7014.6</v>
      </c>
      <c r="E50" s="2">
        <v>6142.1</v>
      </c>
      <c r="F50" s="2">
        <v>1885.2</v>
      </c>
      <c r="G50" s="2">
        <v>87.56</v>
      </c>
      <c r="H50" s="2">
        <f t="shared" si="1"/>
        <v>904.89999999999964</v>
      </c>
    </row>
    <row r="51" spans="1:8" x14ac:dyDescent="0.25">
      <c r="A51" s="2">
        <v>129.9</v>
      </c>
      <c r="B51" s="2">
        <v>55</v>
      </c>
      <c r="C51" s="2">
        <v>3097.5</v>
      </c>
      <c r="D51" s="2">
        <v>7144.5</v>
      </c>
      <c r="E51" s="2">
        <v>6239.6</v>
      </c>
      <c r="F51" s="2">
        <v>1923.6</v>
      </c>
      <c r="G51" s="2">
        <v>87.33</v>
      </c>
      <c r="H51" s="2">
        <f t="shared" si="1"/>
        <v>938.69999999999982</v>
      </c>
    </row>
    <row r="52" spans="1:8" x14ac:dyDescent="0.25">
      <c r="A52" s="2">
        <v>129.9</v>
      </c>
      <c r="B52" s="2">
        <v>56</v>
      </c>
      <c r="C52" s="2">
        <v>3084</v>
      </c>
      <c r="D52" s="2">
        <v>7274.4</v>
      </c>
      <c r="E52" s="2">
        <v>6335.7</v>
      </c>
      <c r="F52" s="2">
        <v>1961.8</v>
      </c>
      <c r="G52" s="2">
        <v>87.1</v>
      </c>
      <c r="H52" s="2">
        <f t="shared" si="1"/>
        <v>972.80000000000018</v>
      </c>
    </row>
    <row r="53" spans="1:8" x14ac:dyDescent="0.25">
      <c r="A53" s="2">
        <v>129.9</v>
      </c>
      <c r="B53" s="2">
        <v>57</v>
      </c>
      <c r="C53" s="2">
        <v>3070.8</v>
      </c>
      <c r="D53" s="2">
        <v>7404.3</v>
      </c>
      <c r="E53" s="2">
        <v>6431.5</v>
      </c>
      <c r="F53" s="2">
        <v>2000</v>
      </c>
      <c r="G53" s="2">
        <v>86.86</v>
      </c>
      <c r="H53" s="2">
        <f t="shared" si="1"/>
        <v>1008.5</v>
      </c>
    </row>
    <row r="54" spans="1:8" x14ac:dyDescent="0.25">
      <c r="A54" s="2">
        <v>129.9</v>
      </c>
      <c r="B54" s="2">
        <v>58</v>
      </c>
      <c r="C54" s="2">
        <v>3057.7</v>
      </c>
      <c r="D54" s="2">
        <v>7534.2</v>
      </c>
      <c r="E54" s="2">
        <v>6525.7</v>
      </c>
      <c r="F54" s="2">
        <v>2038</v>
      </c>
      <c r="G54" s="2">
        <v>86.61</v>
      </c>
      <c r="H54" s="2">
        <f t="shared" si="1"/>
        <v>1044.5</v>
      </c>
    </row>
    <row r="55" spans="1:8" x14ac:dyDescent="0.25">
      <c r="A55" s="2">
        <v>129.9</v>
      </c>
      <c r="B55" s="2">
        <v>59</v>
      </c>
      <c r="C55" s="2">
        <v>3044.9</v>
      </c>
      <c r="D55" s="2">
        <v>7664.1</v>
      </c>
      <c r="E55" s="2">
        <v>6619.6</v>
      </c>
      <c r="F55" s="2">
        <v>2076</v>
      </c>
      <c r="G55" s="2">
        <v>86.37</v>
      </c>
      <c r="H55" s="2">
        <f t="shared" si="1"/>
        <v>1081.6999999999998</v>
      </c>
    </row>
    <row r="56" spans="1:8" x14ac:dyDescent="0.25">
      <c r="A56" s="2">
        <v>129.9</v>
      </c>
      <c r="B56" s="2">
        <v>60</v>
      </c>
      <c r="C56" s="2">
        <v>3032.2</v>
      </c>
      <c r="D56" s="2">
        <v>7794</v>
      </c>
      <c r="E56" s="2">
        <v>6712.3</v>
      </c>
      <c r="F56" s="2">
        <v>2113.9</v>
      </c>
      <c r="G56" s="2">
        <v>86.12</v>
      </c>
      <c r="H56" s="2">
        <f t="shared" si="1"/>
        <v>1119.7999999999993</v>
      </c>
    </row>
    <row r="57" spans="1:8" x14ac:dyDescent="0.25">
      <c r="A57" s="2">
        <v>129.9</v>
      </c>
      <c r="B57" s="2">
        <v>61</v>
      </c>
      <c r="C57" s="2">
        <v>3019.8</v>
      </c>
      <c r="D57" s="2">
        <v>7923.9</v>
      </c>
      <c r="E57" s="2">
        <v>6804.1</v>
      </c>
      <c r="F57" s="2">
        <v>2151.6</v>
      </c>
      <c r="G57" s="2">
        <v>85.87</v>
      </c>
      <c r="H57" s="2">
        <f t="shared" si="1"/>
        <v>1159</v>
      </c>
    </row>
    <row r="58" spans="1:8" x14ac:dyDescent="0.25">
      <c r="A58" s="2">
        <v>129.9</v>
      </c>
      <c r="B58" s="2">
        <v>62</v>
      </c>
      <c r="C58" s="2">
        <v>3007.5</v>
      </c>
      <c r="D58" s="2">
        <v>8053.8</v>
      </c>
      <c r="E58" s="2">
        <v>6894.8</v>
      </c>
      <c r="F58" s="2">
        <v>2189.1999999999998</v>
      </c>
      <c r="G58" s="2">
        <v>85.61</v>
      </c>
      <c r="H58" s="2">
        <f t="shared" si="1"/>
        <v>1198.8000000000002</v>
      </c>
    </row>
    <row r="59" spans="1:8" x14ac:dyDescent="0.25">
      <c r="A59" s="2">
        <v>129.9</v>
      </c>
      <c r="B59" s="2">
        <v>63</v>
      </c>
      <c r="C59" s="2">
        <v>2995.5</v>
      </c>
      <c r="D59" s="2">
        <v>8183.7</v>
      </c>
      <c r="E59" s="2">
        <v>6984.9</v>
      </c>
      <c r="F59" s="2">
        <v>2226.6999999999998</v>
      </c>
      <c r="G59" s="2">
        <v>85.35</v>
      </c>
      <c r="H59" s="2">
        <f t="shared" si="1"/>
        <v>1239.9000000000005</v>
      </c>
    </row>
    <row r="60" spans="1:8" x14ac:dyDescent="0.25">
      <c r="A60" s="2">
        <v>129.9</v>
      </c>
      <c r="B60" s="2">
        <v>64</v>
      </c>
      <c r="C60" s="2">
        <v>2983.6</v>
      </c>
      <c r="D60" s="2">
        <v>8313.6</v>
      </c>
      <c r="E60" s="2">
        <v>7073.7</v>
      </c>
      <c r="F60" s="2">
        <v>2264</v>
      </c>
      <c r="G60" s="2">
        <v>85.09</v>
      </c>
      <c r="H60" s="2">
        <f t="shared" si="1"/>
        <v>1281.8000000000002</v>
      </c>
    </row>
    <row r="61" spans="1:8" x14ac:dyDescent="0.25">
      <c r="A61" s="2">
        <v>129.9</v>
      </c>
      <c r="B61" s="2">
        <v>65</v>
      </c>
      <c r="C61" s="2">
        <v>2971.9</v>
      </c>
      <c r="D61" s="2">
        <v>8443.5</v>
      </c>
      <c r="E61" s="2">
        <v>7161.7</v>
      </c>
      <c r="F61" s="2">
        <v>2301.1999999999998</v>
      </c>
      <c r="G61" s="2">
        <v>84.82</v>
      </c>
      <c r="H61" s="2">
        <f t="shared" si="1"/>
        <v>1318.0999999999995</v>
      </c>
    </row>
    <row r="62" spans="1:8" x14ac:dyDescent="0.25">
      <c r="A62" s="2">
        <v>129.80000000000001</v>
      </c>
      <c r="B62" s="2">
        <v>66</v>
      </c>
      <c r="C62" s="2">
        <v>2960.4</v>
      </c>
      <c r="D62" s="2">
        <v>8566.7999999999993</v>
      </c>
      <c r="E62" s="2">
        <v>7248.7</v>
      </c>
      <c r="F62" s="2">
        <v>2338.1999999999998</v>
      </c>
      <c r="G62" s="2">
        <v>84.61</v>
      </c>
      <c r="H62" s="2">
        <f t="shared" si="1"/>
        <v>1362.2000000000007</v>
      </c>
    </row>
    <row r="63" spans="1:8" x14ac:dyDescent="0.25">
      <c r="A63" s="2">
        <v>129.80000000000001</v>
      </c>
      <c r="B63" s="2">
        <v>67</v>
      </c>
      <c r="C63" s="2">
        <v>2949</v>
      </c>
      <c r="D63" s="2">
        <v>8696.6</v>
      </c>
      <c r="E63" s="2">
        <v>7334.4</v>
      </c>
      <c r="F63" s="2">
        <v>2375</v>
      </c>
      <c r="G63" s="2">
        <v>84.34</v>
      </c>
      <c r="H63" s="2">
        <f t="shared" si="1"/>
        <v>1406.8999999999996</v>
      </c>
    </row>
    <row r="64" spans="1:8" x14ac:dyDescent="0.25">
      <c r="A64" s="2">
        <v>129.80000000000001</v>
      </c>
      <c r="B64" s="2">
        <v>68</v>
      </c>
      <c r="C64" s="2">
        <v>2937.8</v>
      </c>
      <c r="D64" s="2">
        <v>8826.4</v>
      </c>
      <c r="E64" s="2">
        <v>7419.5</v>
      </c>
      <c r="F64" s="2">
        <v>2411.6999999999998</v>
      </c>
      <c r="G64" s="2">
        <v>84.06</v>
      </c>
      <c r="H64" s="2">
        <f t="shared" ref="H64:H70" si="2">D65-E65</f>
        <v>1452.9000000000005</v>
      </c>
    </row>
    <row r="65" spans="1:8" x14ac:dyDescent="0.25">
      <c r="A65" s="2">
        <v>129.80000000000001</v>
      </c>
      <c r="B65" s="2">
        <v>69</v>
      </c>
      <c r="C65" s="2">
        <v>2926.8</v>
      </c>
      <c r="D65" s="2">
        <v>8956.2000000000007</v>
      </c>
      <c r="E65" s="2">
        <v>7503.3</v>
      </c>
      <c r="F65" s="2">
        <v>2448.1</v>
      </c>
      <c r="G65" s="2">
        <v>83.78</v>
      </c>
      <c r="H65" s="2">
        <f t="shared" si="2"/>
        <v>1499.6000000000004</v>
      </c>
    </row>
    <row r="66" spans="1:8" x14ac:dyDescent="0.25">
      <c r="A66" s="2">
        <v>129.80000000000001</v>
      </c>
      <c r="B66" s="2">
        <v>70</v>
      </c>
      <c r="C66" s="2">
        <v>2916</v>
      </c>
      <c r="D66" s="2">
        <v>9086</v>
      </c>
      <c r="E66" s="2">
        <v>7586.4</v>
      </c>
      <c r="F66" s="2">
        <v>2484.4</v>
      </c>
      <c r="G66" s="2">
        <v>83.5</v>
      </c>
      <c r="H66" s="2">
        <f t="shared" si="2"/>
        <v>1596.7000000000007</v>
      </c>
    </row>
    <row r="67" spans="1:8" x14ac:dyDescent="0.25">
      <c r="A67" s="2">
        <v>129.80000000000001</v>
      </c>
      <c r="B67" s="2">
        <v>72</v>
      </c>
      <c r="C67" s="2">
        <v>2894.8</v>
      </c>
      <c r="D67" s="2">
        <v>9345.6</v>
      </c>
      <c r="E67" s="2">
        <v>7748.9</v>
      </c>
      <c r="F67" s="2">
        <v>2556.1999999999998</v>
      </c>
      <c r="G67" s="2">
        <v>82.92</v>
      </c>
      <c r="H67" s="2">
        <f t="shared" si="2"/>
        <v>1646.7999999999993</v>
      </c>
    </row>
    <row r="68" spans="1:8" x14ac:dyDescent="0.25">
      <c r="A68" s="2">
        <v>129.80000000000001</v>
      </c>
      <c r="B68" s="2">
        <v>73</v>
      </c>
      <c r="C68" s="2">
        <v>2884.4</v>
      </c>
      <c r="D68" s="2">
        <v>9475.4</v>
      </c>
      <c r="E68" s="2">
        <v>7828.6</v>
      </c>
      <c r="F68" s="2">
        <v>2591.8000000000002</v>
      </c>
      <c r="G68" s="2">
        <v>82.62</v>
      </c>
      <c r="H68" s="2">
        <f t="shared" si="2"/>
        <v>1698.0000000000009</v>
      </c>
    </row>
    <row r="69" spans="1:8" x14ac:dyDescent="0.25">
      <c r="A69" s="2">
        <v>129.80000000000001</v>
      </c>
      <c r="B69" s="2">
        <v>74</v>
      </c>
      <c r="C69" s="2">
        <v>2874.2</v>
      </c>
      <c r="D69" s="2">
        <v>9605.2000000000007</v>
      </c>
      <c r="E69" s="2">
        <v>7907.2</v>
      </c>
      <c r="F69" s="2">
        <v>2627.1</v>
      </c>
      <c r="G69" s="2">
        <v>82.32</v>
      </c>
      <c r="H69" s="2">
        <f t="shared" si="2"/>
        <v>1750.3000000000002</v>
      </c>
    </row>
    <row r="70" spans="1:8" x14ac:dyDescent="0.25">
      <c r="A70" s="2">
        <v>129.80000000000001</v>
      </c>
      <c r="B70" s="2">
        <v>75</v>
      </c>
      <c r="C70" s="2">
        <v>2864.1</v>
      </c>
      <c r="D70" s="2">
        <v>9735</v>
      </c>
      <c r="E70" s="2">
        <v>7984.7</v>
      </c>
      <c r="F70" s="2">
        <v>2662.2</v>
      </c>
      <c r="G70" s="2">
        <v>82.02</v>
      </c>
      <c r="H70" s="2">
        <f t="shared" si="2"/>
        <v>0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3F69-2BC9-4357-B8DE-F8C4919E3832}">
  <dimension ref="A1:L70"/>
  <sheetViews>
    <sheetView topLeftCell="A46"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120</v>
      </c>
      <c r="B2" s="2">
        <v>5</v>
      </c>
      <c r="C2" s="2">
        <v>3793.2</v>
      </c>
      <c r="D2" s="2">
        <v>600</v>
      </c>
      <c r="E2" s="2">
        <v>458.8</v>
      </c>
      <c r="F2" s="2">
        <v>115.5</v>
      </c>
      <c r="G2" s="2">
        <v>76.47</v>
      </c>
      <c r="H2" s="2" t="e">
        <f>#REF!-#REF!</f>
        <v>#REF!</v>
      </c>
      <c r="I2" s="24" t="s">
        <v>1</v>
      </c>
      <c r="J2" s="24"/>
      <c r="K2" s="24"/>
      <c r="L2" s="24"/>
    </row>
    <row r="3" spans="1:12" x14ac:dyDescent="0.25">
      <c r="A3" s="2">
        <v>120</v>
      </c>
      <c r="B3" s="2">
        <v>6</v>
      </c>
      <c r="C3" s="2">
        <v>3766.5</v>
      </c>
      <c r="D3" s="2">
        <v>720</v>
      </c>
      <c r="E3" s="2">
        <v>574.70000000000005</v>
      </c>
      <c r="F3" s="2">
        <v>145.69999999999999</v>
      </c>
      <c r="G3" s="2">
        <v>79.819999999999993</v>
      </c>
      <c r="H3" s="2">
        <f t="shared" ref="H3:H31" si="0">D2-E2</f>
        <v>141.19999999999999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120</v>
      </c>
      <c r="B4" s="2">
        <v>7</v>
      </c>
      <c r="C4" s="2">
        <v>3740.1</v>
      </c>
      <c r="D4" s="2">
        <v>840</v>
      </c>
      <c r="E4" s="2">
        <v>690.5</v>
      </c>
      <c r="F4" s="2">
        <v>176.3</v>
      </c>
      <c r="G4" s="2">
        <v>82.2</v>
      </c>
      <c r="H4" s="2">
        <f t="shared" si="0"/>
        <v>145.29999999999995</v>
      </c>
      <c r="I4" t="s">
        <v>6</v>
      </c>
      <c r="J4" t="s">
        <v>8</v>
      </c>
      <c r="K4">
        <v>3776.5</v>
      </c>
      <c r="L4" t="s">
        <v>13</v>
      </c>
    </row>
    <row r="5" spans="1:12" x14ac:dyDescent="0.25">
      <c r="A5" s="2">
        <v>120</v>
      </c>
      <c r="B5" s="2">
        <v>8</v>
      </c>
      <c r="C5" s="2">
        <v>3714.2</v>
      </c>
      <c r="D5" s="2">
        <v>960</v>
      </c>
      <c r="E5" s="2">
        <v>805.9</v>
      </c>
      <c r="F5" s="2">
        <v>207.2</v>
      </c>
      <c r="G5" s="2">
        <v>83.95</v>
      </c>
      <c r="H5" s="2">
        <f t="shared" si="0"/>
        <v>149.5</v>
      </c>
      <c r="I5" t="s">
        <v>7</v>
      </c>
      <c r="J5" t="s">
        <v>9</v>
      </c>
      <c r="K5">
        <v>3</v>
      </c>
      <c r="L5" t="s">
        <v>14</v>
      </c>
    </row>
    <row r="6" spans="1:12" x14ac:dyDescent="0.25">
      <c r="A6" s="2">
        <v>120</v>
      </c>
      <c r="B6" s="2">
        <v>9</v>
      </c>
      <c r="C6" s="2">
        <v>3688.5</v>
      </c>
      <c r="D6" s="2">
        <v>1080</v>
      </c>
      <c r="E6" s="2">
        <v>921.6</v>
      </c>
      <c r="F6" s="2">
        <v>238.6</v>
      </c>
      <c r="G6" s="2">
        <v>85.33</v>
      </c>
      <c r="H6" s="2">
        <f t="shared" si="0"/>
        <v>154.10000000000002</v>
      </c>
      <c r="I6" t="s">
        <v>18</v>
      </c>
      <c r="J6" t="s">
        <v>10</v>
      </c>
      <c r="K6">
        <v>31.9</v>
      </c>
      <c r="L6" t="s">
        <v>15</v>
      </c>
    </row>
    <row r="7" spans="1:12" x14ac:dyDescent="0.25">
      <c r="A7" s="2">
        <v>120</v>
      </c>
      <c r="B7" s="2">
        <v>10</v>
      </c>
      <c r="C7" s="2">
        <v>3663.3</v>
      </c>
      <c r="D7" s="2">
        <v>1200</v>
      </c>
      <c r="E7" s="2">
        <v>1036.9000000000001</v>
      </c>
      <c r="F7" s="2">
        <v>270.3</v>
      </c>
      <c r="G7" s="2">
        <v>86.41</v>
      </c>
      <c r="H7" s="2">
        <f t="shared" si="0"/>
        <v>158.39999999999998</v>
      </c>
      <c r="I7" t="s">
        <v>19</v>
      </c>
      <c r="J7" t="s">
        <v>11</v>
      </c>
      <c r="K7">
        <v>-19.27</v>
      </c>
      <c r="L7" t="s">
        <v>16</v>
      </c>
    </row>
    <row r="8" spans="1:12" x14ac:dyDescent="0.25">
      <c r="A8" s="2">
        <v>120</v>
      </c>
      <c r="B8" s="2">
        <v>11</v>
      </c>
      <c r="C8" s="2">
        <v>3638.3</v>
      </c>
      <c r="D8" s="2">
        <v>1320</v>
      </c>
      <c r="E8" s="2">
        <v>1152.0999999999999</v>
      </c>
      <c r="F8" s="2">
        <v>302.39999999999998</v>
      </c>
      <c r="G8" s="2">
        <v>87.28</v>
      </c>
      <c r="H8" s="2">
        <f t="shared" si="0"/>
        <v>163.09999999999991</v>
      </c>
      <c r="I8" t="s">
        <v>20</v>
      </c>
      <c r="J8" t="s">
        <v>12</v>
      </c>
      <c r="K8">
        <v>36.380000000000003</v>
      </c>
      <c r="L8" t="s">
        <v>17</v>
      </c>
    </row>
    <row r="9" spans="1:12" x14ac:dyDescent="0.25">
      <c r="A9" s="2">
        <v>120</v>
      </c>
      <c r="B9" s="2">
        <v>12</v>
      </c>
      <c r="C9" s="2">
        <v>3613.8</v>
      </c>
      <c r="D9" s="2">
        <v>1440</v>
      </c>
      <c r="E9" s="2">
        <v>1267.4000000000001</v>
      </c>
      <c r="F9" s="2">
        <v>334.9</v>
      </c>
      <c r="G9" s="2">
        <v>88.01</v>
      </c>
      <c r="H9" s="2">
        <f t="shared" si="0"/>
        <v>167.90000000000009</v>
      </c>
      <c r="I9" t="s">
        <v>21</v>
      </c>
    </row>
    <row r="10" spans="1:12" x14ac:dyDescent="0.25">
      <c r="A10" s="2">
        <v>120</v>
      </c>
      <c r="B10" s="2">
        <v>13</v>
      </c>
      <c r="C10" s="2">
        <v>3589.6</v>
      </c>
      <c r="D10" s="2">
        <v>1560</v>
      </c>
      <c r="E10" s="2">
        <v>1381.8</v>
      </c>
      <c r="F10" s="2">
        <v>367.6</v>
      </c>
      <c r="G10" s="2">
        <v>88.58</v>
      </c>
      <c r="H10" s="2">
        <f t="shared" si="0"/>
        <v>172.59999999999991</v>
      </c>
    </row>
    <row r="11" spans="1:12" x14ac:dyDescent="0.25">
      <c r="A11" s="2">
        <v>120</v>
      </c>
      <c r="B11" s="2">
        <v>14</v>
      </c>
      <c r="C11" s="2">
        <v>3565.7</v>
      </c>
      <c r="D11" s="2">
        <v>1680</v>
      </c>
      <c r="E11" s="2">
        <v>1496.2</v>
      </c>
      <c r="F11" s="2">
        <v>400.7</v>
      </c>
      <c r="G11" s="2">
        <v>89.06</v>
      </c>
      <c r="H11" s="2">
        <f t="shared" si="0"/>
        <v>178.20000000000005</v>
      </c>
    </row>
    <row r="12" spans="1:12" x14ac:dyDescent="0.25">
      <c r="A12" s="2">
        <v>120</v>
      </c>
      <c r="B12" s="2">
        <v>15</v>
      </c>
      <c r="C12" s="2">
        <v>3542.2</v>
      </c>
      <c r="D12" s="2">
        <v>1800</v>
      </c>
      <c r="E12" s="2">
        <v>1610.6</v>
      </c>
      <c r="F12" s="2">
        <v>434.2</v>
      </c>
      <c r="G12" s="2">
        <v>89.48</v>
      </c>
      <c r="H12" s="2">
        <f t="shared" si="0"/>
        <v>183.79999999999995</v>
      </c>
    </row>
    <row r="13" spans="1:12" x14ac:dyDescent="0.25">
      <c r="A13" s="2">
        <v>119.9</v>
      </c>
      <c r="B13" s="2">
        <v>16</v>
      </c>
      <c r="C13" s="2">
        <v>3519</v>
      </c>
      <c r="D13" s="2">
        <v>1918.4</v>
      </c>
      <c r="E13" s="2">
        <v>1724.3</v>
      </c>
      <c r="F13" s="2">
        <v>467.9</v>
      </c>
      <c r="G13" s="2">
        <v>89.88</v>
      </c>
      <c r="H13" s="2">
        <f t="shared" si="0"/>
        <v>189.40000000000009</v>
      </c>
    </row>
    <row r="14" spans="1:12" x14ac:dyDescent="0.25">
      <c r="A14" s="2">
        <v>119.9</v>
      </c>
      <c r="B14" s="2">
        <v>17</v>
      </c>
      <c r="C14" s="2">
        <v>3496.1</v>
      </c>
      <c r="D14" s="2">
        <v>2038.3</v>
      </c>
      <c r="E14" s="2">
        <v>1837.5</v>
      </c>
      <c r="F14" s="2">
        <v>501.9</v>
      </c>
      <c r="G14" s="2">
        <v>90.15</v>
      </c>
      <c r="H14" s="2">
        <f t="shared" si="0"/>
        <v>194.10000000000014</v>
      </c>
    </row>
    <row r="15" spans="1:12" x14ac:dyDescent="0.25">
      <c r="A15" s="2">
        <v>119.9</v>
      </c>
      <c r="B15" s="2">
        <v>18</v>
      </c>
      <c r="C15" s="2">
        <v>3473.6</v>
      </c>
      <c r="D15" s="2">
        <v>2158.1999999999998</v>
      </c>
      <c r="E15" s="2">
        <v>1950.5</v>
      </c>
      <c r="F15" s="2">
        <v>536.20000000000005</v>
      </c>
      <c r="G15" s="2">
        <v>90.37</v>
      </c>
      <c r="H15" s="2">
        <f t="shared" si="0"/>
        <v>200.79999999999995</v>
      </c>
    </row>
    <row r="16" spans="1:12" x14ac:dyDescent="0.25">
      <c r="A16" s="2">
        <v>119.9</v>
      </c>
      <c r="B16" s="2">
        <v>19</v>
      </c>
      <c r="C16" s="2">
        <v>3451.3</v>
      </c>
      <c r="D16" s="2">
        <v>2278.1</v>
      </c>
      <c r="E16" s="2">
        <v>2063</v>
      </c>
      <c r="F16" s="2">
        <v>570.79999999999995</v>
      </c>
      <c r="G16" s="2">
        <v>90.56</v>
      </c>
      <c r="H16" s="2">
        <f t="shared" si="0"/>
        <v>207.69999999999982</v>
      </c>
    </row>
    <row r="17" spans="1:8" x14ac:dyDescent="0.25">
      <c r="A17" s="2">
        <v>119.9</v>
      </c>
      <c r="B17" s="2">
        <v>20</v>
      </c>
      <c r="C17" s="2">
        <v>3429.5</v>
      </c>
      <c r="D17" s="2">
        <v>2398</v>
      </c>
      <c r="E17" s="2">
        <v>2175.3000000000002</v>
      </c>
      <c r="F17" s="2">
        <v>605.70000000000005</v>
      </c>
      <c r="G17" s="2">
        <v>90.71</v>
      </c>
      <c r="H17" s="2">
        <f t="shared" si="0"/>
        <v>215.09999999999991</v>
      </c>
    </row>
    <row r="18" spans="1:8" x14ac:dyDescent="0.25">
      <c r="A18" s="2">
        <v>119.9</v>
      </c>
      <c r="B18" s="2">
        <v>21</v>
      </c>
      <c r="C18" s="2">
        <v>3407.9</v>
      </c>
      <c r="D18" s="2">
        <v>2517.9</v>
      </c>
      <c r="E18" s="2">
        <v>2286.9</v>
      </c>
      <c r="F18" s="2">
        <v>640.79999999999995</v>
      </c>
      <c r="G18" s="2">
        <v>90.82</v>
      </c>
      <c r="H18" s="2">
        <f t="shared" si="0"/>
        <v>222.69999999999982</v>
      </c>
    </row>
    <row r="19" spans="1:8" x14ac:dyDescent="0.25">
      <c r="A19" s="2">
        <v>119.9</v>
      </c>
      <c r="B19" s="2">
        <v>22</v>
      </c>
      <c r="C19" s="2">
        <v>3386.6</v>
      </c>
      <c r="D19" s="2">
        <v>2637.8</v>
      </c>
      <c r="E19" s="2">
        <v>2398.1</v>
      </c>
      <c r="F19" s="2">
        <v>676.2</v>
      </c>
      <c r="G19" s="2">
        <v>90.91</v>
      </c>
      <c r="H19" s="2">
        <f t="shared" si="0"/>
        <v>231</v>
      </c>
    </row>
    <row r="20" spans="1:8" x14ac:dyDescent="0.25">
      <c r="A20" s="2">
        <v>119.9</v>
      </c>
      <c r="B20" s="2">
        <v>23</v>
      </c>
      <c r="C20" s="2">
        <v>3365.7</v>
      </c>
      <c r="D20" s="2">
        <v>2757.7</v>
      </c>
      <c r="E20" s="2">
        <v>2508.8000000000002</v>
      </c>
      <c r="F20" s="2">
        <v>711.8</v>
      </c>
      <c r="G20" s="2">
        <v>90.97</v>
      </c>
      <c r="H20" s="2">
        <f t="shared" si="0"/>
        <v>239.70000000000027</v>
      </c>
    </row>
    <row r="21" spans="1:8" x14ac:dyDescent="0.25">
      <c r="A21" s="2">
        <v>119.9</v>
      </c>
      <c r="B21" s="2">
        <v>24</v>
      </c>
      <c r="C21" s="2">
        <v>3345</v>
      </c>
      <c r="D21" s="2">
        <v>2877.6</v>
      </c>
      <c r="E21" s="2">
        <v>2619.1</v>
      </c>
      <c r="F21" s="2">
        <v>747.7</v>
      </c>
      <c r="G21" s="2">
        <v>91.02</v>
      </c>
      <c r="H21" s="2">
        <f t="shared" si="0"/>
        <v>248.89999999999964</v>
      </c>
    </row>
    <row r="22" spans="1:8" x14ac:dyDescent="0.25">
      <c r="A22" s="2">
        <v>119.9</v>
      </c>
      <c r="B22" s="2">
        <v>25</v>
      </c>
      <c r="C22" s="2">
        <v>3324.7</v>
      </c>
      <c r="D22" s="2">
        <v>2997.5</v>
      </c>
      <c r="E22" s="2">
        <v>2728.9</v>
      </c>
      <c r="F22" s="2">
        <v>783.8</v>
      </c>
      <c r="G22" s="2">
        <v>91.04</v>
      </c>
      <c r="H22" s="2">
        <f t="shared" si="0"/>
        <v>258.5</v>
      </c>
    </row>
    <row r="23" spans="1:8" x14ac:dyDescent="0.25">
      <c r="A23" s="2">
        <v>119.9</v>
      </c>
      <c r="B23" s="2">
        <v>26</v>
      </c>
      <c r="C23" s="2">
        <v>3304.6</v>
      </c>
      <c r="D23" s="2">
        <v>3117.4</v>
      </c>
      <c r="E23" s="2">
        <v>2838</v>
      </c>
      <c r="F23" s="2">
        <v>820.1</v>
      </c>
      <c r="G23" s="2">
        <v>91.04</v>
      </c>
      <c r="H23" s="2">
        <f t="shared" si="0"/>
        <v>268.59999999999991</v>
      </c>
    </row>
    <row r="24" spans="1:8" x14ac:dyDescent="0.25">
      <c r="A24" s="2">
        <v>119.9</v>
      </c>
      <c r="B24" s="2">
        <v>27</v>
      </c>
      <c r="C24" s="2">
        <v>3284.9</v>
      </c>
      <c r="D24" s="2">
        <v>3237.3</v>
      </c>
      <c r="E24" s="2">
        <v>2946.7</v>
      </c>
      <c r="F24" s="2">
        <v>856.6</v>
      </c>
      <c r="G24" s="2">
        <v>91.02</v>
      </c>
      <c r="H24" s="2">
        <f t="shared" si="0"/>
        <v>279.40000000000009</v>
      </c>
    </row>
    <row r="25" spans="1:8" x14ac:dyDescent="0.25">
      <c r="A25" s="2">
        <v>119.9</v>
      </c>
      <c r="B25" s="2">
        <v>28</v>
      </c>
      <c r="C25" s="2">
        <v>3265.4</v>
      </c>
      <c r="D25" s="2">
        <v>3357.2</v>
      </c>
      <c r="E25" s="2">
        <v>3054.7</v>
      </c>
      <c r="F25" s="2">
        <v>893.3</v>
      </c>
      <c r="G25" s="2">
        <v>90.99</v>
      </c>
      <c r="H25" s="2">
        <f t="shared" si="0"/>
        <v>290.60000000000036</v>
      </c>
    </row>
    <row r="26" spans="1:8" x14ac:dyDescent="0.25">
      <c r="A26" s="2">
        <v>119.9</v>
      </c>
      <c r="B26" s="2">
        <v>29</v>
      </c>
      <c r="C26" s="2">
        <v>3246.3</v>
      </c>
      <c r="D26" s="2">
        <v>3477.1</v>
      </c>
      <c r="E26" s="2">
        <v>3161.9</v>
      </c>
      <c r="F26" s="2">
        <v>930.1</v>
      </c>
      <c r="G26" s="2">
        <v>90.93</v>
      </c>
      <c r="H26" s="2">
        <f t="shared" si="0"/>
        <v>302.5</v>
      </c>
    </row>
    <row r="27" spans="1:8" x14ac:dyDescent="0.25">
      <c r="A27" s="2">
        <v>119.9</v>
      </c>
      <c r="B27" s="2">
        <v>30</v>
      </c>
      <c r="C27" s="2">
        <v>3227.4</v>
      </c>
      <c r="D27" s="2">
        <v>3597</v>
      </c>
      <c r="E27" s="2">
        <v>3268.9</v>
      </c>
      <c r="F27" s="2">
        <v>967.2</v>
      </c>
      <c r="G27" s="2">
        <v>90.88</v>
      </c>
      <c r="H27" s="2">
        <f t="shared" si="0"/>
        <v>315.19999999999982</v>
      </c>
    </row>
    <row r="28" spans="1:8" x14ac:dyDescent="0.25">
      <c r="A28" s="2">
        <v>119.9</v>
      </c>
      <c r="B28" s="2">
        <v>32</v>
      </c>
      <c r="C28" s="2">
        <v>3190.5</v>
      </c>
      <c r="D28" s="2">
        <v>3836.8</v>
      </c>
      <c r="E28" s="2">
        <v>3480.4</v>
      </c>
      <c r="F28" s="2">
        <v>1041.7</v>
      </c>
      <c r="G28" s="2">
        <v>90.71</v>
      </c>
      <c r="H28" s="2">
        <f t="shared" si="0"/>
        <v>328.09999999999991</v>
      </c>
    </row>
    <row r="29" spans="1:8" x14ac:dyDescent="0.25">
      <c r="A29" s="2">
        <v>119.9</v>
      </c>
      <c r="B29" s="2">
        <v>33</v>
      </c>
      <c r="C29" s="2">
        <v>3172.4</v>
      </c>
      <c r="D29" s="2">
        <v>3956.7</v>
      </c>
      <c r="E29" s="2">
        <v>3585.6</v>
      </c>
      <c r="F29" s="2">
        <v>1079.3</v>
      </c>
      <c r="G29" s="2">
        <v>90.62</v>
      </c>
      <c r="H29" s="2">
        <f t="shared" si="0"/>
        <v>356.40000000000009</v>
      </c>
    </row>
    <row r="30" spans="1:8" x14ac:dyDescent="0.25">
      <c r="A30" s="2">
        <v>119.9</v>
      </c>
      <c r="B30" s="2">
        <v>34</v>
      </c>
      <c r="C30" s="2">
        <v>3154.6</v>
      </c>
      <c r="D30" s="2">
        <v>4076.6</v>
      </c>
      <c r="E30" s="2">
        <v>3689.7</v>
      </c>
      <c r="F30" s="2">
        <v>1116.9000000000001</v>
      </c>
      <c r="G30" s="2">
        <v>90.51</v>
      </c>
      <c r="H30" s="2">
        <f t="shared" si="0"/>
        <v>371.09999999999991</v>
      </c>
    </row>
    <row r="31" spans="1:8" x14ac:dyDescent="0.25">
      <c r="A31" s="2">
        <v>119.9</v>
      </c>
      <c r="B31" s="2">
        <v>35</v>
      </c>
      <c r="C31" s="2">
        <v>3137.1</v>
      </c>
      <c r="D31" s="2">
        <v>4196.5</v>
      </c>
      <c r="E31" s="2">
        <v>3793.4</v>
      </c>
      <c r="F31" s="2">
        <v>1154.7</v>
      </c>
      <c r="G31" s="2">
        <v>90.39</v>
      </c>
      <c r="H31" s="2">
        <f t="shared" si="0"/>
        <v>386.90000000000009</v>
      </c>
    </row>
    <row r="32" spans="1:8" x14ac:dyDescent="0.25">
      <c r="A32" s="2">
        <v>119.8</v>
      </c>
      <c r="B32" s="2">
        <v>36</v>
      </c>
      <c r="C32" s="2">
        <v>3119.8</v>
      </c>
      <c r="D32" s="2">
        <v>4312.8</v>
      </c>
      <c r="E32" s="2">
        <v>3896.3</v>
      </c>
      <c r="F32" s="2">
        <v>1192.5999999999999</v>
      </c>
      <c r="G32" s="2">
        <v>90.34</v>
      </c>
      <c r="H32" s="2">
        <f t="shared" ref="H32:H63" si="1">D31-E31</f>
        <v>403.09999999999991</v>
      </c>
    </row>
    <row r="33" spans="1:8" x14ac:dyDescent="0.25">
      <c r="A33" s="2">
        <v>119.8</v>
      </c>
      <c r="B33" s="2">
        <v>37</v>
      </c>
      <c r="C33" s="2">
        <v>3102.8</v>
      </c>
      <c r="D33" s="2">
        <v>4432.6000000000004</v>
      </c>
      <c r="E33" s="2">
        <v>3998.5</v>
      </c>
      <c r="F33" s="2">
        <v>1230.5999999999999</v>
      </c>
      <c r="G33" s="2">
        <v>90.21</v>
      </c>
      <c r="H33" s="2">
        <f t="shared" si="1"/>
        <v>416.5</v>
      </c>
    </row>
    <row r="34" spans="1:8" x14ac:dyDescent="0.25">
      <c r="A34" s="2">
        <v>119.8</v>
      </c>
      <c r="B34" s="2">
        <v>38</v>
      </c>
      <c r="C34" s="2">
        <v>3086.1</v>
      </c>
      <c r="D34" s="2">
        <v>4552.3999999999996</v>
      </c>
      <c r="E34" s="2">
        <v>4099.8</v>
      </c>
      <c r="F34" s="2">
        <v>1268.5999999999999</v>
      </c>
      <c r="G34" s="2">
        <v>90.06</v>
      </c>
      <c r="H34" s="2">
        <f t="shared" si="1"/>
        <v>434.10000000000036</v>
      </c>
    </row>
    <row r="35" spans="1:8" x14ac:dyDescent="0.25">
      <c r="A35" s="2">
        <v>119.8</v>
      </c>
      <c r="B35" s="2">
        <v>39</v>
      </c>
      <c r="C35" s="2">
        <v>3069.6</v>
      </c>
      <c r="D35" s="2">
        <v>4672.2</v>
      </c>
      <c r="E35" s="2">
        <v>4200.7</v>
      </c>
      <c r="F35" s="2">
        <v>1306.8</v>
      </c>
      <c r="G35" s="2">
        <v>89.91</v>
      </c>
      <c r="H35" s="2">
        <f t="shared" si="1"/>
        <v>452.59999999999945</v>
      </c>
    </row>
    <row r="36" spans="1:8" x14ac:dyDescent="0.25">
      <c r="A36" s="2">
        <v>119.8</v>
      </c>
      <c r="B36" s="2">
        <v>40</v>
      </c>
      <c r="C36" s="2">
        <v>3053.4</v>
      </c>
      <c r="D36" s="2">
        <v>4792</v>
      </c>
      <c r="E36" s="2">
        <v>4301</v>
      </c>
      <c r="F36" s="2">
        <v>1345.1</v>
      </c>
      <c r="G36" s="2">
        <v>89.75</v>
      </c>
      <c r="H36" s="2">
        <f t="shared" si="1"/>
        <v>471.5</v>
      </c>
    </row>
    <row r="37" spans="1:8" x14ac:dyDescent="0.25">
      <c r="A37" s="2">
        <v>119.8</v>
      </c>
      <c r="B37" s="2">
        <v>41</v>
      </c>
      <c r="C37" s="2">
        <v>3037.4</v>
      </c>
      <c r="D37" s="2">
        <v>4911.8</v>
      </c>
      <c r="E37" s="2">
        <v>4400.3</v>
      </c>
      <c r="F37" s="2">
        <v>1383.4</v>
      </c>
      <c r="G37" s="2">
        <v>89.59</v>
      </c>
      <c r="H37" s="2">
        <f t="shared" si="1"/>
        <v>491</v>
      </c>
    </row>
    <row r="38" spans="1:8" x14ac:dyDescent="0.25">
      <c r="A38" s="2">
        <v>119.8</v>
      </c>
      <c r="B38" s="2">
        <v>42</v>
      </c>
      <c r="C38" s="2">
        <v>3021.6</v>
      </c>
      <c r="D38" s="2">
        <v>5031.6000000000004</v>
      </c>
      <c r="E38" s="2">
        <v>4498.8999999999996</v>
      </c>
      <c r="F38" s="2">
        <v>1421.8</v>
      </c>
      <c r="G38" s="2">
        <v>89.41</v>
      </c>
      <c r="H38" s="2">
        <f t="shared" si="1"/>
        <v>511.5</v>
      </c>
    </row>
    <row r="39" spans="1:8" x14ac:dyDescent="0.25">
      <c r="A39" s="2">
        <v>119.8</v>
      </c>
      <c r="B39" s="2">
        <v>43</v>
      </c>
      <c r="C39" s="2">
        <v>3006.1</v>
      </c>
      <c r="D39" s="2">
        <v>5151.3999999999996</v>
      </c>
      <c r="E39" s="2">
        <v>4596.7</v>
      </c>
      <c r="F39" s="2">
        <v>1460.2</v>
      </c>
      <c r="G39" s="2">
        <v>89.23</v>
      </c>
      <c r="H39" s="2">
        <f t="shared" si="1"/>
        <v>532.70000000000073</v>
      </c>
    </row>
    <row r="40" spans="1:8" x14ac:dyDescent="0.25">
      <c r="A40" s="2">
        <v>119.8</v>
      </c>
      <c r="B40" s="2">
        <v>44</v>
      </c>
      <c r="C40" s="2">
        <v>2990.8</v>
      </c>
      <c r="D40" s="2">
        <v>5271.2</v>
      </c>
      <c r="E40" s="2">
        <v>4693.8999999999996</v>
      </c>
      <c r="F40" s="2">
        <v>1498.7</v>
      </c>
      <c r="G40" s="2">
        <v>89.05</v>
      </c>
      <c r="H40" s="2">
        <f t="shared" si="1"/>
        <v>554.69999999999982</v>
      </c>
    </row>
    <row r="41" spans="1:8" x14ac:dyDescent="0.25">
      <c r="A41" s="2">
        <v>119.8</v>
      </c>
      <c r="B41" s="2">
        <v>45</v>
      </c>
      <c r="C41" s="2">
        <v>2975.7</v>
      </c>
      <c r="D41" s="2">
        <v>5391</v>
      </c>
      <c r="E41" s="2">
        <v>4790.1000000000004</v>
      </c>
      <c r="F41" s="2">
        <v>1537.2</v>
      </c>
      <c r="G41" s="2">
        <v>88.85</v>
      </c>
      <c r="H41" s="2">
        <f t="shared" si="1"/>
        <v>577.30000000000018</v>
      </c>
    </row>
    <row r="42" spans="1:8" x14ac:dyDescent="0.25">
      <c r="A42" s="2">
        <v>119.8</v>
      </c>
      <c r="B42" s="2">
        <v>46</v>
      </c>
      <c r="C42" s="2">
        <v>2960.9</v>
      </c>
      <c r="D42" s="2">
        <v>5510.8</v>
      </c>
      <c r="E42" s="2">
        <v>4885.7</v>
      </c>
      <c r="F42" s="2">
        <v>1575.7</v>
      </c>
      <c r="G42" s="2">
        <v>88.66</v>
      </c>
      <c r="H42" s="2">
        <f t="shared" si="1"/>
        <v>600.89999999999964</v>
      </c>
    </row>
    <row r="43" spans="1:8" x14ac:dyDescent="0.25">
      <c r="A43" s="2">
        <v>119.8</v>
      </c>
      <c r="B43" s="2">
        <v>47</v>
      </c>
      <c r="C43" s="2">
        <v>2946.3</v>
      </c>
      <c r="D43" s="2">
        <v>5630.6</v>
      </c>
      <c r="E43" s="2">
        <v>4980.3999999999996</v>
      </c>
      <c r="F43" s="2">
        <v>1614.2</v>
      </c>
      <c r="G43" s="2">
        <v>88.45</v>
      </c>
      <c r="H43" s="2">
        <f t="shared" si="1"/>
        <v>625.10000000000036</v>
      </c>
    </row>
    <row r="44" spans="1:8" x14ac:dyDescent="0.25">
      <c r="A44" s="2">
        <v>119.8</v>
      </c>
      <c r="B44" s="2">
        <v>48</v>
      </c>
      <c r="C44" s="2">
        <v>2931.9</v>
      </c>
      <c r="D44" s="2">
        <v>5750.4</v>
      </c>
      <c r="E44" s="2">
        <v>5074.2</v>
      </c>
      <c r="F44" s="2">
        <v>1652.7</v>
      </c>
      <c r="G44" s="2">
        <v>88.24</v>
      </c>
      <c r="H44" s="2">
        <f t="shared" si="1"/>
        <v>650.20000000000073</v>
      </c>
    </row>
    <row r="45" spans="1:8" x14ac:dyDescent="0.25">
      <c r="A45" s="2">
        <v>119.8</v>
      </c>
      <c r="B45" s="2">
        <v>49</v>
      </c>
      <c r="C45" s="2">
        <v>2917.7</v>
      </c>
      <c r="D45" s="2">
        <v>5870.2</v>
      </c>
      <c r="E45" s="2">
        <v>5167.6000000000004</v>
      </c>
      <c r="F45" s="2">
        <v>1691.3</v>
      </c>
      <c r="G45" s="2">
        <v>88.03</v>
      </c>
      <c r="H45" s="2">
        <f t="shared" si="1"/>
        <v>676.19999999999982</v>
      </c>
    </row>
    <row r="46" spans="1:8" x14ac:dyDescent="0.25">
      <c r="A46" s="2">
        <v>119.8</v>
      </c>
      <c r="B46" s="2">
        <v>50</v>
      </c>
      <c r="C46" s="2">
        <v>2903.7</v>
      </c>
      <c r="D46" s="2">
        <v>5990</v>
      </c>
      <c r="E46" s="2">
        <v>5259.9</v>
      </c>
      <c r="F46" s="2">
        <v>1729.8</v>
      </c>
      <c r="G46" s="2">
        <v>87.81</v>
      </c>
      <c r="H46" s="2">
        <f t="shared" si="1"/>
        <v>702.59999999999945</v>
      </c>
    </row>
    <row r="47" spans="1:8" x14ac:dyDescent="0.25">
      <c r="A47" s="2">
        <v>119.8</v>
      </c>
      <c r="B47" s="2">
        <v>51</v>
      </c>
      <c r="C47" s="2">
        <v>2889.9</v>
      </c>
      <c r="D47" s="2">
        <v>6109.8</v>
      </c>
      <c r="E47" s="2">
        <v>5351.1</v>
      </c>
      <c r="F47" s="2">
        <v>1768.2</v>
      </c>
      <c r="G47" s="2">
        <v>87.58</v>
      </c>
      <c r="H47" s="2">
        <f t="shared" si="1"/>
        <v>730.10000000000036</v>
      </c>
    </row>
    <row r="48" spans="1:8" x14ac:dyDescent="0.25">
      <c r="A48" s="2">
        <v>119.8</v>
      </c>
      <c r="B48" s="2">
        <v>52</v>
      </c>
      <c r="C48" s="2">
        <v>2876.4</v>
      </c>
      <c r="D48" s="2">
        <v>6229.6</v>
      </c>
      <c r="E48" s="2">
        <v>5441.8</v>
      </c>
      <c r="F48" s="2">
        <v>1806.6</v>
      </c>
      <c r="G48" s="2">
        <v>87.35</v>
      </c>
      <c r="H48" s="2">
        <f t="shared" si="1"/>
        <v>758.69999999999982</v>
      </c>
    </row>
    <row r="49" spans="1:8" x14ac:dyDescent="0.25">
      <c r="A49" s="2">
        <v>119.8</v>
      </c>
      <c r="B49" s="2">
        <v>53</v>
      </c>
      <c r="C49" s="2">
        <v>2863</v>
      </c>
      <c r="D49" s="2">
        <v>6349.4</v>
      </c>
      <c r="E49" s="2">
        <v>5531.5</v>
      </c>
      <c r="F49" s="2">
        <v>1845</v>
      </c>
      <c r="G49" s="2">
        <v>87.12</v>
      </c>
      <c r="H49" s="2">
        <f t="shared" si="1"/>
        <v>787.80000000000018</v>
      </c>
    </row>
    <row r="50" spans="1:8" x14ac:dyDescent="0.25">
      <c r="A50" s="2">
        <v>119.8</v>
      </c>
      <c r="B50" s="2">
        <v>54</v>
      </c>
      <c r="C50" s="2">
        <v>2849.9</v>
      </c>
      <c r="D50" s="2">
        <v>6469.2</v>
      </c>
      <c r="E50" s="2">
        <v>5620.8</v>
      </c>
      <c r="F50" s="2">
        <v>1883.4</v>
      </c>
      <c r="G50" s="2">
        <v>86.89</v>
      </c>
      <c r="H50" s="2">
        <f t="shared" si="1"/>
        <v>817.89999999999964</v>
      </c>
    </row>
    <row r="51" spans="1:8" x14ac:dyDescent="0.25">
      <c r="A51" s="2">
        <v>119.7</v>
      </c>
      <c r="B51" s="2">
        <v>55</v>
      </c>
      <c r="C51" s="2">
        <v>2836.9</v>
      </c>
      <c r="D51" s="2">
        <v>6583.5</v>
      </c>
      <c r="E51" s="2">
        <v>5708.7</v>
      </c>
      <c r="F51" s="2">
        <v>1921.6</v>
      </c>
      <c r="G51" s="2">
        <v>86.71</v>
      </c>
      <c r="H51" s="2">
        <f t="shared" si="1"/>
        <v>848.39999999999964</v>
      </c>
    </row>
    <row r="52" spans="1:8" x14ac:dyDescent="0.25">
      <c r="A52" s="2">
        <v>119.7</v>
      </c>
      <c r="B52" s="2">
        <v>56</v>
      </c>
      <c r="C52" s="2">
        <v>2824.1</v>
      </c>
      <c r="D52" s="2">
        <v>6703.2</v>
      </c>
      <c r="E52" s="2">
        <v>5795.9</v>
      </c>
      <c r="F52" s="2">
        <v>1959.8</v>
      </c>
      <c r="G52" s="2">
        <v>86.46</v>
      </c>
      <c r="H52" s="2">
        <f t="shared" si="1"/>
        <v>874.80000000000018</v>
      </c>
    </row>
    <row r="53" spans="1:8" x14ac:dyDescent="0.25">
      <c r="A53" s="2">
        <v>119.7</v>
      </c>
      <c r="B53" s="2">
        <v>57</v>
      </c>
      <c r="C53" s="2">
        <v>2811.5</v>
      </c>
      <c r="D53" s="2">
        <v>6822.9</v>
      </c>
      <c r="E53" s="2">
        <v>5882.2</v>
      </c>
      <c r="F53" s="2">
        <v>1997.9</v>
      </c>
      <c r="G53" s="2">
        <v>86.21</v>
      </c>
      <c r="H53" s="2">
        <f t="shared" si="1"/>
        <v>907.30000000000018</v>
      </c>
    </row>
    <row r="54" spans="1:8" x14ac:dyDescent="0.25">
      <c r="A54" s="2">
        <v>119.7</v>
      </c>
      <c r="B54" s="2">
        <v>58</v>
      </c>
      <c r="C54" s="2">
        <v>2799.1</v>
      </c>
      <c r="D54" s="2">
        <v>6942.6</v>
      </c>
      <c r="E54" s="2">
        <v>5967.7</v>
      </c>
      <c r="F54" s="2">
        <v>2035.9</v>
      </c>
      <c r="G54" s="2">
        <v>85.96</v>
      </c>
      <c r="H54" s="2">
        <f t="shared" si="1"/>
        <v>940.69999999999982</v>
      </c>
    </row>
    <row r="55" spans="1:8" x14ac:dyDescent="0.25">
      <c r="A55" s="2">
        <v>119.7</v>
      </c>
      <c r="B55" s="2">
        <v>59</v>
      </c>
      <c r="C55" s="2">
        <v>2786.8</v>
      </c>
      <c r="D55" s="2">
        <v>7062.3</v>
      </c>
      <c r="E55" s="2">
        <v>6052</v>
      </c>
      <c r="F55" s="2">
        <v>2073.8000000000002</v>
      </c>
      <c r="G55" s="2">
        <v>85.69</v>
      </c>
      <c r="H55" s="2">
        <f t="shared" si="1"/>
        <v>974.90000000000055</v>
      </c>
    </row>
    <row r="56" spans="1:8" x14ac:dyDescent="0.25">
      <c r="A56" s="2">
        <v>119.7</v>
      </c>
      <c r="B56" s="2">
        <v>60</v>
      </c>
      <c r="C56" s="2">
        <v>2774.7</v>
      </c>
      <c r="D56" s="2">
        <v>7182</v>
      </c>
      <c r="E56" s="2">
        <v>6135.3</v>
      </c>
      <c r="F56" s="2">
        <v>2111.5</v>
      </c>
      <c r="G56" s="2">
        <v>85.43</v>
      </c>
      <c r="H56" s="2">
        <f t="shared" si="1"/>
        <v>1010.3000000000002</v>
      </c>
    </row>
    <row r="57" spans="1:8" x14ac:dyDescent="0.25">
      <c r="A57" s="2">
        <v>119.7</v>
      </c>
      <c r="B57" s="2">
        <v>61</v>
      </c>
      <c r="C57" s="2">
        <v>2762.8</v>
      </c>
      <c r="D57" s="2">
        <v>7301.7</v>
      </c>
      <c r="E57" s="2">
        <v>6218.1</v>
      </c>
      <c r="F57" s="2">
        <v>2149.1999999999998</v>
      </c>
      <c r="G57" s="2">
        <v>85.16</v>
      </c>
      <c r="H57" s="2">
        <f t="shared" si="1"/>
        <v>1046.6999999999998</v>
      </c>
    </row>
    <row r="58" spans="1:8" x14ac:dyDescent="0.25">
      <c r="A58" s="2">
        <v>119.7</v>
      </c>
      <c r="B58" s="2">
        <v>62</v>
      </c>
      <c r="C58" s="2">
        <v>2751.1</v>
      </c>
      <c r="D58" s="2">
        <v>7421.4</v>
      </c>
      <c r="E58" s="2">
        <v>6299.8</v>
      </c>
      <c r="F58" s="2">
        <v>2186.6999999999998</v>
      </c>
      <c r="G58" s="2">
        <v>84.89</v>
      </c>
      <c r="H58" s="2">
        <f t="shared" si="1"/>
        <v>1083.5999999999995</v>
      </c>
    </row>
    <row r="59" spans="1:8" x14ac:dyDescent="0.25">
      <c r="A59" s="2">
        <v>119.7</v>
      </c>
      <c r="B59" s="2">
        <v>63</v>
      </c>
      <c r="C59" s="2">
        <v>2739.5</v>
      </c>
      <c r="D59" s="2">
        <v>7541.1</v>
      </c>
      <c r="E59" s="2">
        <v>6380.5</v>
      </c>
      <c r="F59" s="2">
        <v>2224.1</v>
      </c>
      <c r="G59" s="2">
        <v>84.61</v>
      </c>
      <c r="H59" s="2">
        <f t="shared" si="1"/>
        <v>1121.5999999999995</v>
      </c>
    </row>
    <row r="60" spans="1:8" x14ac:dyDescent="0.25">
      <c r="A60" s="2">
        <v>119.7</v>
      </c>
      <c r="B60" s="2">
        <v>64</v>
      </c>
      <c r="C60" s="2">
        <v>2728.1</v>
      </c>
      <c r="D60" s="2">
        <v>7660.8</v>
      </c>
      <c r="E60" s="2">
        <v>6460.2</v>
      </c>
      <c r="F60" s="2">
        <v>2261.3000000000002</v>
      </c>
      <c r="G60" s="2">
        <v>84.33</v>
      </c>
      <c r="H60" s="2">
        <f t="shared" si="1"/>
        <v>1160.6000000000004</v>
      </c>
    </row>
    <row r="61" spans="1:8" x14ac:dyDescent="0.25">
      <c r="A61" s="2">
        <v>119.7</v>
      </c>
      <c r="B61" s="2">
        <v>65</v>
      </c>
      <c r="C61" s="2">
        <v>2716.9</v>
      </c>
      <c r="D61" s="2">
        <v>7780.5</v>
      </c>
      <c r="E61" s="2">
        <v>6539</v>
      </c>
      <c r="F61" s="2">
        <v>2298.3000000000002</v>
      </c>
      <c r="G61" s="2">
        <v>84.04</v>
      </c>
      <c r="H61" s="2">
        <f t="shared" si="1"/>
        <v>1200.6000000000004</v>
      </c>
    </row>
    <row r="62" spans="1:8" x14ac:dyDescent="0.25">
      <c r="A62" s="2">
        <v>119.7</v>
      </c>
      <c r="B62" s="2">
        <v>66</v>
      </c>
      <c r="C62" s="2">
        <v>2705.8</v>
      </c>
      <c r="D62" s="2">
        <v>7900.2</v>
      </c>
      <c r="E62" s="2">
        <v>6616.8</v>
      </c>
      <c r="F62" s="2">
        <v>2335.1999999999998</v>
      </c>
      <c r="G62" s="2">
        <v>83.75</v>
      </c>
      <c r="H62" s="2">
        <f t="shared" si="1"/>
        <v>1241.5</v>
      </c>
    </row>
    <row r="63" spans="1:8" x14ac:dyDescent="0.25">
      <c r="A63" s="2">
        <v>119.7</v>
      </c>
      <c r="B63" s="2">
        <v>67</v>
      </c>
      <c r="C63" s="2">
        <v>2694.8</v>
      </c>
      <c r="D63" s="2">
        <v>8019.9</v>
      </c>
      <c r="E63" s="2">
        <v>6693.5</v>
      </c>
      <c r="F63" s="2">
        <v>2371.9</v>
      </c>
      <c r="G63" s="2">
        <v>83.46</v>
      </c>
      <c r="H63" s="2">
        <f t="shared" si="1"/>
        <v>1283.3999999999996</v>
      </c>
    </row>
    <row r="64" spans="1:8" x14ac:dyDescent="0.25">
      <c r="A64" s="2">
        <v>119.7</v>
      </c>
      <c r="B64" s="2">
        <v>68</v>
      </c>
      <c r="C64" s="2">
        <v>2684</v>
      </c>
      <c r="D64" s="2">
        <v>8139.6</v>
      </c>
      <c r="E64" s="2">
        <v>6769.2</v>
      </c>
      <c r="F64" s="2">
        <v>2408.4</v>
      </c>
      <c r="G64" s="2">
        <v>83.16</v>
      </c>
      <c r="H64" s="2">
        <f t="shared" ref="H64:H70" si="2">D63-E63</f>
        <v>1326.3999999999996</v>
      </c>
    </row>
    <row r="65" spans="1:8" x14ac:dyDescent="0.25">
      <c r="A65" s="2">
        <v>119.7</v>
      </c>
      <c r="B65" s="2">
        <v>69</v>
      </c>
      <c r="C65" s="2">
        <v>2673.3</v>
      </c>
      <c r="D65" s="2">
        <v>8259.2999999999993</v>
      </c>
      <c r="E65" s="2">
        <v>6843.9</v>
      </c>
      <c r="F65" s="2">
        <v>2444.6999999999998</v>
      </c>
      <c r="G65" s="2">
        <v>82.86</v>
      </c>
      <c r="H65" s="2">
        <f t="shared" si="2"/>
        <v>1370.4000000000005</v>
      </c>
    </row>
    <row r="66" spans="1:8" x14ac:dyDescent="0.25">
      <c r="A66" s="2">
        <v>119.7</v>
      </c>
      <c r="B66" s="2">
        <v>70</v>
      </c>
      <c r="C66" s="2">
        <v>2662.8</v>
      </c>
      <c r="D66" s="2">
        <v>8379</v>
      </c>
      <c r="E66" s="2">
        <v>6917.7</v>
      </c>
      <c r="F66" s="2">
        <v>2480.8000000000002</v>
      </c>
      <c r="G66" s="2">
        <v>82.56</v>
      </c>
      <c r="H66" s="2">
        <f t="shared" si="2"/>
        <v>1415.3999999999996</v>
      </c>
    </row>
    <row r="67" spans="1:8" x14ac:dyDescent="0.25">
      <c r="A67" s="2">
        <v>119.7</v>
      </c>
      <c r="B67" s="2">
        <v>72</v>
      </c>
      <c r="C67" s="2">
        <v>2642.1</v>
      </c>
      <c r="D67" s="2">
        <v>8618.4</v>
      </c>
      <c r="E67" s="2">
        <v>7061.4</v>
      </c>
      <c r="F67" s="2">
        <v>2552.1999999999998</v>
      </c>
      <c r="G67" s="2">
        <v>81.93</v>
      </c>
      <c r="H67" s="2">
        <f t="shared" si="2"/>
        <v>1461.3000000000002</v>
      </c>
    </row>
    <row r="68" spans="1:8" x14ac:dyDescent="0.25">
      <c r="A68" s="2">
        <v>119.7</v>
      </c>
      <c r="B68" s="2">
        <v>73</v>
      </c>
      <c r="C68" s="2">
        <v>2632</v>
      </c>
      <c r="D68" s="2">
        <v>8738.1</v>
      </c>
      <c r="E68" s="2">
        <v>7132</v>
      </c>
      <c r="F68" s="2">
        <v>2587.6</v>
      </c>
      <c r="G68" s="2">
        <v>81.62</v>
      </c>
      <c r="H68" s="2">
        <f t="shared" si="2"/>
        <v>1557</v>
      </c>
    </row>
    <row r="69" spans="1:8" x14ac:dyDescent="0.25">
      <c r="A69" s="2">
        <v>119.7</v>
      </c>
      <c r="B69" s="2">
        <v>74</v>
      </c>
      <c r="C69" s="2">
        <v>2621.9</v>
      </c>
      <c r="D69" s="2">
        <v>8857.7999999999993</v>
      </c>
      <c r="E69" s="2">
        <v>7201.3</v>
      </c>
      <c r="F69" s="2">
        <v>2622.8</v>
      </c>
      <c r="G69" s="2">
        <v>81.3</v>
      </c>
      <c r="H69" s="2">
        <f t="shared" si="2"/>
        <v>1606.1000000000004</v>
      </c>
    </row>
    <row r="70" spans="1:8" x14ac:dyDescent="0.25">
      <c r="A70" s="2">
        <v>119.6</v>
      </c>
      <c r="B70" s="2">
        <v>75</v>
      </c>
      <c r="C70" s="2">
        <v>2612</v>
      </c>
      <c r="D70" s="2">
        <v>8970</v>
      </c>
      <c r="E70" s="2">
        <v>7269.3</v>
      </c>
      <c r="F70" s="2">
        <v>2657.6</v>
      </c>
      <c r="G70" s="2">
        <v>81.040000000000006</v>
      </c>
      <c r="H70" s="2">
        <f t="shared" si="2"/>
        <v>1656.4999999999991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F4A5-2956-43CA-BBB3-743875B6D809}">
  <dimension ref="A1:L70"/>
  <sheetViews>
    <sheetView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110.1</v>
      </c>
      <c r="B2" s="2">
        <v>5</v>
      </c>
      <c r="C2" s="2">
        <v>3496.2</v>
      </c>
      <c r="D2" s="2">
        <v>550.5</v>
      </c>
      <c r="E2" s="2">
        <v>409.7</v>
      </c>
      <c r="F2" s="2">
        <v>111.9</v>
      </c>
      <c r="G2" s="2">
        <v>74.42</v>
      </c>
      <c r="H2" s="2">
        <f>Table003__Page_1_3___20[[#This Row],[Input Power '[W']]]-Table003__Page_1_3___20[[#This Row],[Output Power '[W']]]</f>
        <v>140.80000000000001</v>
      </c>
      <c r="I2" s="24" t="s">
        <v>1</v>
      </c>
      <c r="J2" s="24"/>
      <c r="K2" s="24"/>
      <c r="L2" s="24"/>
    </row>
    <row r="3" spans="1:12" x14ac:dyDescent="0.25">
      <c r="A3" s="2">
        <v>110.1</v>
      </c>
      <c r="B3" s="2">
        <v>6</v>
      </c>
      <c r="C3" s="2">
        <v>3470.4</v>
      </c>
      <c r="D3" s="2">
        <v>660.6</v>
      </c>
      <c r="E3" s="2">
        <v>520.1</v>
      </c>
      <c r="F3" s="2">
        <v>143.1</v>
      </c>
      <c r="G3" s="2">
        <v>78.72</v>
      </c>
      <c r="H3" s="2">
        <f>Table003__Page_1_3___20[[#This Row],[Input Power '[W']]]-Table003__Page_1_3___20[[#This Row],[Output Power '[W']]]</f>
        <v>140.5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110.1</v>
      </c>
      <c r="B4" s="2">
        <v>7</v>
      </c>
      <c r="C4" s="2">
        <v>3445.1</v>
      </c>
      <c r="D4" s="2">
        <v>770.7</v>
      </c>
      <c r="E4" s="2">
        <v>629.9</v>
      </c>
      <c r="F4" s="2">
        <v>174.6</v>
      </c>
      <c r="G4" s="2">
        <v>81.73</v>
      </c>
      <c r="H4" s="2">
        <f>Table003__Page_1_3___20[[#This Row],[Input Power '[W']]]-Table003__Page_1_3___20[[#This Row],[Output Power '[W']]]</f>
        <v>140.80000000000007</v>
      </c>
      <c r="I4" t="s">
        <v>6</v>
      </c>
      <c r="J4" t="s">
        <v>8</v>
      </c>
      <c r="K4">
        <v>381</v>
      </c>
      <c r="L4" t="s">
        <v>13</v>
      </c>
    </row>
    <row r="5" spans="1:12" x14ac:dyDescent="0.25">
      <c r="A5" s="2">
        <v>110.1</v>
      </c>
      <c r="B5" s="2">
        <v>8</v>
      </c>
      <c r="C5" s="2">
        <v>3420.1</v>
      </c>
      <c r="D5" s="2">
        <v>880.8</v>
      </c>
      <c r="E5" s="2">
        <v>739.2</v>
      </c>
      <c r="F5" s="2">
        <v>206.4</v>
      </c>
      <c r="G5" s="2">
        <v>83.93</v>
      </c>
      <c r="H5" s="2">
        <f>Table003__Page_1_3___20[[#This Row],[Input Power '[W']]]-Table003__Page_1_3___20[[#This Row],[Output Power '[W']]]</f>
        <v>141.59999999999991</v>
      </c>
      <c r="I5" t="s">
        <v>7</v>
      </c>
      <c r="J5" t="s">
        <v>9</v>
      </c>
      <c r="K5">
        <v>2.9</v>
      </c>
      <c r="L5" t="s">
        <v>14</v>
      </c>
    </row>
    <row r="6" spans="1:12" x14ac:dyDescent="0.25">
      <c r="A6" s="2">
        <v>110.1</v>
      </c>
      <c r="B6" s="2">
        <v>9</v>
      </c>
      <c r="C6" s="2">
        <v>3395.6</v>
      </c>
      <c r="D6" s="2">
        <v>990.9</v>
      </c>
      <c r="E6" s="2">
        <v>848.1</v>
      </c>
      <c r="F6" s="2">
        <v>238.5</v>
      </c>
      <c r="G6" s="2">
        <v>85.59</v>
      </c>
      <c r="H6" s="2">
        <f>Table003__Page_1_3___20[[#This Row],[Input Power '[W']]]-Table003__Page_1_3___20[[#This Row],[Output Power '[W']]]</f>
        <v>142.79999999999995</v>
      </c>
      <c r="I6" t="s">
        <v>18</v>
      </c>
      <c r="J6" t="s">
        <v>10</v>
      </c>
      <c r="K6">
        <v>32.1</v>
      </c>
      <c r="L6" t="s">
        <v>15</v>
      </c>
    </row>
    <row r="7" spans="1:12" x14ac:dyDescent="0.25">
      <c r="A7" s="2">
        <v>110.1</v>
      </c>
      <c r="B7" s="2">
        <v>10</v>
      </c>
      <c r="C7" s="2">
        <v>3371.3</v>
      </c>
      <c r="D7" s="2">
        <v>1101</v>
      </c>
      <c r="E7" s="2">
        <v>956.4</v>
      </c>
      <c r="F7" s="2">
        <v>270.89999999999998</v>
      </c>
      <c r="G7" s="2">
        <v>86.87</v>
      </c>
      <c r="H7" s="2">
        <f>Table003__Page_1_3___20[[#This Row],[Input Power '[W']]]-Table003__Page_1_3___20[[#This Row],[Output Power '[W']]]</f>
        <v>144.60000000000002</v>
      </c>
      <c r="I7" t="s">
        <v>19</v>
      </c>
      <c r="J7" t="s">
        <v>11</v>
      </c>
      <c r="K7">
        <v>-18.27</v>
      </c>
      <c r="L7" t="s">
        <v>16</v>
      </c>
    </row>
    <row r="8" spans="1:12" x14ac:dyDescent="0.25">
      <c r="A8" s="2">
        <v>110.1</v>
      </c>
      <c r="B8" s="2">
        <v>11</v>
      </c>
      <c r="C8" s="2">
        <v>3347.5</v>
      </c>
      <c r="D8" s="2">
        <v>1211.0999999999999</v>
      </c>
      <c r="E8" s="2">
        <v>1064.3</v>
      </c>
      <c r="F8" s="2">
        <v>303.60000000000002</v>
      </c>
      <c r="G8" s="2">
        <v>87.88</v>
      </c>
      <c r="H8" s="2">
        <f>Table003__Page_1_3___20[[#This Row],[Input Power '[W']]]-Table003__Page_1_3___20[[#This Row],[Output Power '[W']]]</f>
        <v>146.79999999999995</v>
      </c>
      <c r="I8" t="s">
        <v>20</v>
      </c>
      <c r="J8" t="s">
        <v>12</v>
      </c>
      <c r="K8">
        <v>36.28</v>
      </c>
      <c r="L8" t="s">
        <v>17</v>
      </c>
    </row>
    <row r="9" spans="1:12" x14ac:dyDescent="0.25">
      <c r="A9" s="2">
        <v>110</v>
      </c>
      <c r="B9" s="2">
        <v>12</v>
      </c>
      <c r="C9" s="2">
        <v>3324</v>
      </c>
      <c r="D9" s="2">
        <v>1320</v>
      </c>
      <c r="E9" s="2">
        <v>1171.7</v>
      </c>
      <c r="F9" s="2">
        <v>336.6</v>
      </c>
      <c r="G9" s="2">
        <v>88.76</v>
      </c>
      <c r="H9" s="2">
        <f>Table003__Page_1_3___20[[#This Row],[Input Power '[W']]]-Table003__Page_1_3___20[[#This Row],[Output Power '[W']]]</f>
        <v>148.29999999999995</v>
      </c>
      <c r="I9" t="s">
        <v>21</v>
      </c>
    </row>
    <row r="10" spans="1:12" x14ac:dyDescent="0.25">
      <c r="A10" s="2">
        <v>110</v>
      </c>
      <c r="B10" s="2">
        <v>13</v>
      </c>
      <c r="C10" s="2">
        <v>3300.9</v>
      </c>
      <c r="D10" s="2">
        <v>1430</v>
      </c>
      <c r="E10" s="2">
        <v>1278.3</v>
      </c>
      <c r="F10" s="2">
        <v>369.8</v>
      </c>
      <c r="G10" s="2">
        <v>89.39</v>
      </c>
      <c r="H10" s="2">
        <f>Table003__Page_1_3___20[[#This Row],[Input Power '[W']]]-Table003__Page_1_3___20[[#This Row],[Output Power '[W']]]</f>
        <v>151.70000000000005</v>
      </c>
    </row>
    <row r="11" spans="1:12" x14ac:dyDescent="0.25">
      <c r="A11" s="2">
        <v>110</v>
      </c>
      <c r="B11" s="2">
        <v>14</v>
      </c>
      <c r="C11" s="2">
        <v>3278.2</v>
      </c>
      <c r="D11" s="2">
        <v>1540</v>
      </c>
      <c r="E11" s="2">
        <v>1384.5</v>
      </c>
      <c r="F11" s="2">
        <v>403.3</v>
      </c>
      <c r="G11" s="2">
        <v>89.9</v>
      </c>
      <c r="H11" s="2">
        <f>Table003__Page_1_3___20[[#This Row],[Input Power '[W']]]-Table003__Page_1_3___20[[#This Row],[Output Power '[W']]]</f>
        <v>155.5</v>
      </c>
    </row>
    <row r="12" spans="1:12" x14ac:dyDescent="0.25">
      <c r="A12" s="2">
        <v>110</v>
      </c>
      <c r="B12" s="2">
        <v>15</v>
      </c>
      <c r="C12" s="2">
        <v>3255.8</v>
      </c>
      <c r="D12" s="2">
        <v>1650</v>
      </c>
      <c r="E12" s="2">
        <v>1490.3</v>
      </c>
      <c r="F12" s="2">
        <v>437.1</v>
      </c>
      <c r="G12" s="2">
        <v>90.32</v>
      </c>
      <c r="H12" s="2">
        <f>Table003__Page_1_3___20[[#This Row],[Input Power '[W']]]-Table003__Page_1_3___20[[#This Row],[Output Power '[W']]]</f>
        <v>159.70000000000005</v>
      </c>
    </row>
    <row r="13" spans="1:12" x14ac:dyDescent="0.25">
      <c r="A13" s="2">
        <v>110</v>
      </c>
      <c r="B13" s="2">
        <v>16</v>
      </c>
      <c r="C13" s="2">
        <v>3233.7</v>
      </c>
      <c r="D13" s="2">
        <v>1760</v>
      </c>
      <c r="E13" s="2">
        <v>1595.3</v>
      </c>
      <c r="F13" s="2">
        <v>471.1</v>
      </c>
      <c r="G13" s="2">
        <v>90.64</v>
      </c>
      <c r="H13" s="2">
        <f>Table003__Page_1_3___20[[#This Row],[Input Power '[W']]]-Table003__Page_1_3___20[[#This Row],[Output Power '[W']]]</f>
        <v>164.70000000000005</v>
      </c>
    </row>
    <row r="14" spans="1:12" x14ac:dyDescent="0.25">
      <c r="A14" s="2">
        <v>110</v>
      </c>
      <c r="B14" s="2">
        <v>17</v>
      </c>
      <c r="C14" s="2">
        <v>3212</v>
      </c>
      <c r="D14" s="2">
        <v>1870</v>
      </c>
      <c r="E14" s="2">
        <v>1700</v>
      </c>
      <c r="F14" s="2">
        <v>505.4</v>
      </c>
      <c r="G14" s="2">
        <v>90.91</v>
      </c>
      <c r="H14" s="2">
        <f>Table003__Page_1_3___20[[#This Row],[Input Power '[W']]]-Table003__Page_1_3___20[[#This Row],[Output Power '[W']]]</f>
        <v>170</v>
      </c>
    </row>
    <row r="15" spans="1:12" x14ac:dyDescent="0.25">
      <c r="A15" s="2">
        <v>110</v>
      </c>
      <c r="B15" s="2">
        <v>18</v>
      </c>
      <c r="C15" s="2">
        <v>3190.6</v>
      </c>
      <c r="D15" s="2">
        <v>1980</v>
      </c>
      <c r="E15" s="2">
        <v>1803.9</v>
      </c>
      <c r="F15" s="2">
        <v>539.9</v>
      </c>
      <c r="G15" s="2">
        <v>91.11</v>
      </c>
      <c r="H15" s="2">
        <f>Table003__Page_1_3___20[[#This Row],[Input Power '[W']]]-Table003__Page_1_3___20[[#This Row],[Output Power '[W']]]</f>
        <v>176.09999999999991</v>
      </c>
    </row>
    <row r="16" spans="1:12" x14ac:dyDescent="0.25">
      <c r="A16" s="2">
        <v>110</v>
      </c>
      <c r="B16" s="2">
        <v>19</v>
      </c>
      <c r="C16" s="2">
        <v>3169.5</v>
      </c>
      <c r="D16" s="2">
        <v>2090</v>
      </c>
      <c r="E16" s="2">
        <v>1907.5</v>
      </c>
      <c r="F16" s="2">
        <v>574.70000000000005</v>
      </c>
      <c r="G16" s="2">
        <v>91.27</v>
      </c>
      <c r="H16" s="2">
        <f>Table003__Page_1_3___20[[#This Row],[Input Power '[W']]]-Table003__Page_1_3___20[[#This Row],[Output Power '[W']]]</f>
        <v>182.5</v>
      </c>
    </row>
    <row r="17" spans="1:8" x14ac:dyDescent="0.25">
      <c r="A17" s="2">
        <v>110</v>
      </c>
      <c r="B17" s="2">
        <v>20</v>
      </c>
      <c r="C17" s="2">
        <v>3148.8</v>
      </c>
      <c r="D17" s="2">
        <v>2200</v>
      </c>
      <c r="E17" s="2">
        <v>2010.1</v>
      </c>
      <c r="F17" s="2">
        <v>609.6</v>
      </c>
      <c r="G17" s="2">
        <v>91.37</v>
      </c>
      <c r="H17" s="2">
        <f>Table003__Page_1_3___20[[#This Row],[Input Power '[W']]]-Table003__Page_1_3___20[[#This Row],[Output Power '[W']]]</f>
        <v>189.90000000000009</v>
      </c>
    </row>
    <row r="18" spans="1:8" x14ac:dyDescent="0.25">
      <c r="A18" s="2">
        <v>110</v>
      </c>
      <c r="B18" s="2">
        <v>21</v>
      </c>
      <c r="C18" s="2">
        <v>3128.4</v>
      </c>
      <c r="D18" s="2">
        <v>2310</v>
      </c>
      <c r="E18" s="2">
        <v>2112.4</v>
      </c>
      <c r="F18" s="2">
        <v>644.79999999999995</v>
      </c>
      <c r="G18" s="2">
        <v>91.45</v>
      </c>
      <c r="H18" s="2">
        <f>Table003__Page_1_3___20[[#This Row],[Input Power '[W']]]-Table003__Page_1_3___20[[#This Row],[Output Power '[W']]]</f>
        <v>197.59999999999991</v>
      </c>
    </row>
    <row r="19" spans="1:8" x14ac:dyDescent="0.25">
      <c r="A19" s="2">
        <v>110</v>
      </c>
      <c r="B19" s="2">
        <v>22</v>
      </c>
      <c r="C19" s="2">
        <v>3108.3</v>
      </c>
      <c r="D19" s="2">
        <v>2420</v>
      </c>
      <c r="E19" s="2">
        <v>2214.1</v>
      </c>
      <c r="F19" s="2">
        <v>680.2</v>
      </c>
      <c r="G19" s="2">
        <v>91.49</v>
      </c>
      <c r="H19" s="2">
        <f>Table003__Page_1_3___20[[#This Row],[Input Power '[W']]]-Table003__Page_1_3___20[[#This Row],[Output Power '[W']]]</f>
        <v>205.90000000000009</v>
      </c>
    </row>
    <row r="20" spans="1:8" x14ac:dyDescent="0.25">
      <c r="A20" s="2">
        <v>110</v>
      </c>
      <c r="B20" s="2">
        <v>23</v>
      </c>
      <c r="C20" s="2">
        <v>3088.4</v>
      </c>
      <c r="D20" s="2">
        <v>2530</v>
      </c>
      <c r="E20" s="2">
        <v>2315</v>
      </c>
      <c r="F20" s="2">
        <v>715.8</v>
      </c>
      <c r="G20" s="2">
        <v>91.5</v>
      </c>
      <c r="H20" s="2">
        <f>Table003__Page_1_3___20[[#This Row],[Input Power '[W']]]-Table003__Page_1_3___20[[#This Row],[Output Power '[W']]]</f>
        <v>215</v>
      </c>
    </row>
    <row r="21" spans="1:8" x14ac:dyDescent="0.25">
      <c r="A21" s="2">
        <v>110</v>
      </c>
      <c r="B21" s="2">
        <v>24</v>
      </c>
      <c r="C21" s="2">
        <v>3068.9</v>
      </c>
      <c r="D21" s="2">
        <v>2640</v>
      </c>
      <c r="E21" s="2">
        <v>2415.5</v>
      </c>
      <c r="F21" s="2">
        <v>751.6</v>
      </c>
      <c r="G21" s="2">
        <v>91.49</v>
      </c>
      <c r="H21" s="2">
        <f>Table003__Page_1_3___20[[#This Row],[Input Power '[W']]]-Table003__Page_1_3___20[[#This Row],[Output Power '[W']]]</f>
        <v>224.5</v>
      </c>
    </row>
    <row r="22" spans="1:8" x14ac:dyDescent="0.25">
      <c r="A22" s="2">
        <v>110</v>
      </c>
      <c r="B22" s="2">
        <v>25</v>
      </c>
      <c r="C22" s="2">
        <v>3049.7</v>
      </c>
      <c r="D22" s="2">
        <v>2750</v>
      </c>
      <c r="E22" s="2">
        <v>2515</v>
      </c>
      <c r="F22" s="2">
        <v>787.5</v>
      </c>
      <c r="G22" s="2">
        <v>91.45</v>
      </c>
      <c r="H22" s="2">
        <f>Table003__Page_1_3___20[[#This Row],[Input Power '[W']]]-Table003__Page_1_3___20[[#This Row],[Output Power '[W']]]</f>
        <v>235</v>
      </c>
    </row>
    <row r="23" spans="1:8" x14ac:dyDescent="0.25">
      <c r="A23" s="2">
        <v>110</v>
      </c>
      <c r="B23" s="2">
        <v>26</v>
      </c>
      <c r="C23" s="2">
        <v>3030.8</v>
      </c>
      <c r="D23" s="2">
        <v>2860</v>
      </c>
      <c r="E23" s="2">
        <v>2614.3000000000002</v>
      </c>
      <c r="F23" s="2">
        <v>823.7</v>
      </c>
      <c r="G23" s="2">
        <v>91.41</v>
      </c>
      <c r="H23" s="2">
        <f>Table003__Page_1_3___20[[#This Row],[Input Power '[W']]]-Table003__Page_1_3___20[[#This Row],[Output Power '[W']]]</f>
        <v>245.69999999999982</v>
      </c>
    </row>
    <row r="24" spans="1:8" x14ac:dyDescent="0.25">
      <c r="A24" s="2">
        <v>110</v>
      </c>
      <c r="B24" s="2">
        <v>27</v>
      </c>
      <c r="C24" s="2">
        <v>3012.2</v>
      </c>
      <c r="D24" s="2">
        <v>2970</v>
      </c>
      <c r="E24" s="2">
        <v>2712.8</v>
      </c>
      <c r="F24" s="2">
        <v>860</v>
      </c>
      <c r="G24" s="2">
        <v>91.34</v>
      </c>
      <c r="H24" s="2">
        <f>Table003__Page_1_3___20[[#This Row],[Input Power '[W']]]-Table003__Page_1_3___20[[#This Row],[Output Power '[W']]]</f>
        <v>257.19999999999982</v>
      </c>
    </row>
    <row r="25" spans="1:8" x14ac:dyDescent="0.25">
      <c r="A25" s="2">
        <v>110</v>
      </c>
      <c r="B25" s="2">
        <v>28</v>
      </c>
      <c r="C25" s="2">
        <v>2993.9</v>
      </c>
      <c r="D25" s="2">
        <v>3080</v>
      </c>
      <c r="E25" s="2">
        <v>2810.7</v>
      </c>
      <c r="F25" s="2">
        <v>896.5</v>
      </c>
      <c r="G25" s="2">
        <v>91.26</v>
      </c>
      <c r="H25" s="2">
        <f>Table003__Page_1_3___20[[#This Row],[Input Power '[W']]]-Table003__Page_1_3___20[[#This Row],[Output Power '[W']]]</f>
        <v>269.30000000000018</v>
      </c>
    </row>
    <row r="26" spans="1:8" x14ac:dyDescent="0.25">
      <c r="A26" s="2">
        <v>110</v>
      </c>
      <c r="B26" s="2">
        <v>29</v>
      </c>
      <c r="C26" s="2">
        <v>2975.8</v>
      </c>
      <c r="D26" s="2">
        <v>3190</v>
      </c>
      <c r="E26" s="2">
        <v>2907.8</v>
      </c>
      <c r="F26" s="2">
        <v>933.1</v>
      </c>
      <c r="G26" s="2">
        <v>91.15</v>
      </c>
      <c r="H26" s="2">
        <f>Table003__Page_1_3___20[[#This Row],[Input Power '[W']]]-Table003__Page_1_3___20[[#This Row],[Output Power '[W']]]</f>
        <v>282.19999999999982</v>
      </c>
    </row>
    <row r="27" spans="1:8" x14ac:dyDescent="0.25">
      <c r="A27" s="2">
        <v>110</v>
      </c>
      <c r="B27" s="2">
        <v>30</v>
      </c>
      <c r="C27" s="2">
        <v>2958</v>
      </c>
      <c r="D27" s="2">
        <v>3300</v>
      </c>
      <c r="E27" s="2">
        <v>3004.4</v>
      </c>
      <c r="F27" s="2">
        <v>969.9</v>
      </c>
      <c r="G27" s="2">
        <v>91.04</v>
      </c>
      <c r="H27" s="2">
        <f>Table003__Page_1_3___20[[#This Row],[Input Power '[W']]]-Table003__Page_1_3___20[[#This Row],[Output Power '[W']]]</f>
        <v>295.59999999999991</v>
      </c>
    </row>
    <row r="28" spans="1:8" x14ac:dyDescent="0.25">
      <c r="A28" s="2">
        <v>109.9</v>
      </c>
      <c r="B28" s="2">
        <v>32</v>
      </c>
      <c r="C28" s="2">
        <v>2923.2</v>
      </c>
      <c r="D28" s="2">
        <v>3516.8</v>
      </c>
      <c r="E28" s="2">
        <v>3195.9</v>
      </c>
      <c r="F28" s="2">
        <v>1044</v>
      </c>
      <c r="G28" s="2">
        <v>90.87</v>
      </c>
      <c r="H28" s="2">
        <f>Table003__Page_1_3___20[[#This Row],[Input Power '[W']]]-Table003__Page_1_3___20[[#This Row],[Output Power '[W']]]</f>
        <v>320.90000000000009</v>
      </c>
    </row>
    <row r="29" spans="1:8" x14ac:dyDescent="0.25">
      <c r="A29" s="2">
        <v>109.9</v>
      </c>
      <c r="B29" s="2">
        <v>33</v>
      </c>
      <c r="C29" s="2">
        <v>2906.2</v>
      </c>
      <c r="D29" s="2">
        <v>3626.7</v>
      </c>
      <c r="E29" s="2">
        <v>3290.5</v>
      </c>
      <c r="F29" s="2">
        <v>1081.2</v>
      </c>
      <c r="G29" s="2">
        <v>90.73</v>
      </c>
      <c r="H29" s="2">
        <f>Table003__Page_1_3___20[[#This Row],[Input Power '[W']]]-Table003__Page_1_3___20[[#This Row],[Output Power '[W']]]</f>
        <v>336.19999999999982</v>
      </c>
    </row>
    <row r="30" spans="1:8" x14ac:dyDescent="0.25">
      <c r="A30" s="2">
        <v>109.9</v>
      </c>
      <c r="B30" s="2">
        <v>34</v>
      </c>
      <c r="C30" s="2">
        <v>2889.4</v>
      </c>
      <c r="D30" s="2">
        <v>3736.6</v>
      </c>
      <c r="E30" s="2">
        <v>3384.3</v>
      </c>
      <c r="F30" s="2">
        <v>1118.5</v>
      </c>
      <c r="G30" s="2">
        <v>90.57</v>
      </c>
      <c r="H30" s="2">
        <f>Table003__Page_1_3___20[[#This Row],[Input Power '[W']]]-Table003__Page_1_3___20[[#This Row],[Output Power '[W']]]</f>
        <v>352.29999999999973</v>
      </c>
    </row>
    <row r="31" spans="1:8" x14ac:dyDescent="0.25">
      <c r="A31" s="2">
        <v>109.9</v>
      </c>
      <c r="B31" s="2">
        <v>35</v>
      </c>
      <c r="C31" s="2">
        <v>2872.9</v>
      </c>
      <c r="D31" s="2">
        <v>3846.5</v>
      </c>
      <c r="E31" s="2">
        <v>3477.5</v>
      </c>
      <c r="F31" s="2">
        <v>1155.9000000000001</v>
      </c>
      <c r="G31" s="2">
        <v>90.41</v>
      </c>
      <c r="H31" s="2">
        <f>Table003__Page_1_3___20[[#This Row],[Input Power '[W']]]-Table003__Page_1_3___20[[#This Row],[Output Power '[W']]]</f>
        <v>369</v>
      </c>
    </row>
    <row r="32" spans="1:8" x14ac:dyDescent="0.25">
      <c r="A32" s="2">
        <v>109.9</v>
      </c>
      <c r="B32" s="2">
        <v>36</v>
      </c>
      <c r="C32" s="2">
        <v>2856.6</v>
      </c>
      <c r="D32" s="2">
        <v>3956.4</v>
      </c>
      <c r="E32" s="2">
        <v>3570.3</v>
      </c>
      <c r="F32" s="2">
        <v>1193.5</v>
      </c>
      <c r="G32" s="2">
        <v>90.24</v>
      </c>
      <c r="H32" s="2">
        <f>Table003__Page_1_3___20[[#This Row],[Input Power '[W']]]-Table003__Page_1_3___20[[#This Row],[Output Power '[W']]]</f>
        <v>386.09999999999991</v>
      </c>
    </row>
    <row r="33" spans="1:8" x14ac:dyDescent="0.25">
      <c r="A33" s="2">
        <v>109.9</v>
      </c>
      <c r="B33" s="2">
        <v>37</v>
      </c>
      <c r="C33" s="2">
        <v>2840.6</v>
      </c>
      <c r="D33" s="2">
        <v>4066.3</v>
      </c>
      <c r="E33" s="2">
        <v>3662.1</v>
      </c>
      <c r="F33" s="2">
        <v>1231.0999999999999</v>
      </c>
      <c r="G33" s="2">
        <v>90.06</v>
      </c>
      <c r="H33" s="2">
        <f>Table003__Page_1_3___20[[#This Row],[Input Power '[W']]]-Table003__Page_1_3___20[[#This Row],[Output Power '[W']]]</f>
        <v>404.20000000000027</v>
      </c>
    </row>
    <row r="34" spans="1:8" x14ac:dyDescent="0.25">
      <c r="A34" s="2">
        <v>109.9</v>
      </c>
      <c r="B34" s="2">
        <v>38</v>
      </c>
      <c r="C34" s="2">
        <v>2824.8</v>
      </c>
      <c r="D34" s="2">
        <v>4176.2</v>
      </c>
      <c r="E34" s="2">
        <v>3753.6</v>
      </c>
      <c r="F34" s="2">
        <v>1268.9000000000001</v>
      </c>
      <c r="G34" s="2">
        <v>89.88</v>
      </c>
      <c r="H34" s="2">
        <f>Table003__Page_1_3___20[[#This Row],[Input Power '[W']]]-Table003__Page_1_3___20[[#This Row],[Output Power '[W']]]</f>
        <v>422.59999999999991</v>
      </c>
    </row>
    <row r="35" spans="1:8" x14ac:dyDescent="0.25">
      <c r="A35" s="2">
        <v>109.9</v>
      </c>
      <c r="B35" s="2">
        <v>39</v>
      </c>
      <c r="C35" s="2">
        <v>2809.2</v>
      </c>
      <c r="D35" s="2">
        <v>4286.1000000000004</v>
      </c>
      <c r="E35" s="2">
        <v>3844</v>
      </c>
      <c r="F35" s="2">
        <v>1306.7</v>
      </c>
      <c r="G35" s="2">
        <v>89.69</v>
      </c>
      <c r="H35" s="2">
        <f>Table003__Page_1_3___20[[#This Row],[Input Power '[W']]]-Table003__Page_1_3___20[[#This Row],[Output Power '[W']]]</f>
        <v>442.10000000000036</v>
      </c>
    </row>
    <row r="36" spans="1:8" x14ac:dyDescent="0.25">
      <c r="A36" s="2">
        <v>109.9</v>
      </c>
      <c r="B36" s="2">
        <v>40</v>
      </c>
      <c r="C36" s="2">
        <v>2793.8</v>
      </c>
      <c r="D36" s="2">
        <v>4396</v>
      </c>
      <c r="E36" s="2">
        <v>3933.8</v>
      </c>
      <c r="F36" s="2">
        <v>1344.6</v>
      </c>
      <c r="G36" s="2">
        <v>89.49</v>
      </c>
      <c r="H36" s="2">
        <f>Table003__Page_1_3___20[[#This Row],[Input Power '[W']]]-Table003__Page_1_3___20[[#This Row],[Output Power '[W']]]</f>
        <v>462.19999999999982</v>
      </c>
    </row>
    <row r="37" spans="1:8" x14ac:dyDescent="0.25">
      <c r="A37" s="2">
        <v>109.9</v>
      </c>
      <c r="B37" s="2">
        <v>41</v>
      </c>
      <c r="C37" s="2">
        <v>2778.6</v>
      </c>
      <c r="D37" s="2">
        <v>4505.8999999999996</v>
      </c>
      <c r="E37" s="2">
        <v>4023</v>
      </c>
      <c r="F37" s="2">
        <v>1382.6</v>
      </c>
      <c r="G37" s="2">
        <v>89.28</v>
      </c>
      <c r="H37" s="2">
        <f>Table003__Page_1_3___20[[#This Row],[Input Power '[W']]]-Table003__Page_1_3___20[[#This Row],[Output Power '[W']]]</f>
        <v>482.89999999999964</v>
      </c>
    </row>
    <row r="38" spans="1:8" x14ac:dyDescent="0.25">
      <c r="A38" s="2">
        <v>109.9</v>
      </c>
      <c r="B38" s="2">
        <v>42</v>
      </c>
      <c r="C38" s="2">
        <v>2763.7</v>
      </c>
      <c r="D38" s="2">
        <v>4615.8</v>
      </c>
      <c r="E38" s="2">
        <v>4111.3999999999996</v>
      </c>
      <c r="F38" s="2">
        <v>1420.6</v>
      </c>
      <c r="G38" s="2">
        <v>89.07</v>
      </c>
      <c r="H38" s="2">
        <f>Table003__Page_1_3___20[[#This Row],[Input Power '[W']]]-Table003__Page_1_3___20[[#This Row],[Output Power '[W']]]</f>
        <v>504.40000000000055</v>
      </c>
    </row>
    <row r="39" spans="1:8" x14ac:dyDescent="0.25">
      <c r="A39" s="2">
        <v>109.9</v>
      </c>
      <c r="B39" s="2">
        <v>43</v>
      </c>
      <c r="C39" s="2">
        <v>2748.9</v>
      </c>
      <c r="D39" s="2">
        <v>4725.7</v>
      </c>
      <c r="E39" s="2">
        <v>4199.1000000000004</v>
      </c>
      <c r="F39" s="2">
        <v>1458.7</v>
      </c>
      <c r="G39" s="2">
        <v>88.86</v>
      </c>
      <c r="H39" s="2">
        <f>Table003__Page_1_3___20[[#This Row],[Input Power '[W']]]-Table003__Page_1_3___20[[#This Row],[Output Power '[W']]]</f>
        <v>526.59999999999945</v>
      </c>
    </row>
    <row r="40" spans="1:8" x14ac:dyDescent="0.25">
      <c r="A40" s="2">
        <v>109.9</v>
      </c>
      <c r="B40" s="2">
        <v>44</v>
      </c>
      <c r="C40" s="2">
        <v>2734.4</v>
      </c>
      <c r="D40" s="2">
        <v>4835.6000000000004</v>
      </c>
      <c r="E40" s="2">
        <v>4286</v>
      </c>
      <c r="F40" s="2">
        <v>1496.8</v>
      </c>
      <c r="G40" s="2">
        <v>88.63</v>
      </c>
      <c r="H40" s="2">
        <f>Table003__Page_1_3___20[[#This Row],[Input Power '[W']]]-Table003__Page_1_3___20[[#This Row],[Output Power '[W']]]</f>
        <v>549.60000000000036</v>
      </c>
    </row>
    <row r="41" spans="1:8" x14ac:dyDescent="0.25">
      <c r="A41" s="2">
        <v>109.9</v>
      </c>
      <c r="B41" s="2">
        <v>45</v>
      </c>
      <c r="C41" s="2">
        <v>2720</v>
      </c>
      <c r="D41" s="2">
        <v>4945.5</v>
      </c>
      <c r="E41" s="2">
        <v>4372.3</v>
      </c>
      <c r="F41" s="2">
        <v>1535</v>
      </c>
      <c r="G41" s="2">
        <v>88.41</v>
      </c>
      <c r="H41" s="2">
        <f>Table003__Page_1_3___20[[#This Row],[Input Power '[W']]]-Table003__Page_1_3___20[[#This Row],[Output Power '[W']]]</f>
        <v>573.19999999999982</v>
      </c>
    </row>
    <row r="42" spans="1:8" x14ac:dyDescent="0.25">
      <c r="A42" s="2">
        <v>109.9</v>
      </c>
      <c r="B42" s="2">
        <v>46</v>
      </c>
      <c r="C42" s="2">
        <v>2705.9</v>
      </c>
      <c r="D42" s="2">
        <v>5055.3999999999996</v>
      </c>
      <c r="E42" s="2">
        <v>4457.8</v>
      </c>
      <c r="F42" s="2">
        <v>1573.2</v>
      </c>
      <c r="G42" s="2">
        <v>88.18</v>
      </c>
      <c r="H42" s="2">
        <f>Table003__Page_1_3___20[[#This Row],[Input Power '[W']]]-Table003__Page_1_3___20[[#This Row],[Output Power '[W']]]</f>
        <v>597.59999999999945</v>
      </c>
    </row>
    <row r="43" spans="1:8" x14ac:dyDescent="0.25">
      <c r="A43" s="2">
        <v>109.9</v>
      </c>
      <c r="B43" s="2">
        <v>47</v>
      </c>
      <c r="C43" s="2">
        <v>2691.9</v>
      </c>
      <c r="D43" s="2">
        <v>5165.3</v>
      </c>
      <c r="E43" s="2">
        <v>4542.7</v>
      </c>
      <c r="F43" s="2">
        <v>1611.5</v>
      </c>
      <c r="G43" s="2">
        <v>87.95</v>
      </c>
      <c r="H43" s="2">
        <f>Table003__Page_1_3___20[[#This Row],[Input Power '[W']]]-Table003__Page_1_3___20[[#This Row],[Output Power '[W']]]</f>
        <v>622.60000000000036</v>
      </c>
    </row>
    <row r="44" spans="1:8" x14ac:dyDescent="0.25">
      <c r="A44" s="2">
        <v>109.9</v>
      </c>
      <c r="B44" s="2">
        <v>48</v>
      </c>
      <c r="C44" s="2">
        <v>2678.1</v>
      </c>
      <c r="D44" s="2">
        <v>5275.2</v>
      </c>
      <c r="E44" s="2">
        <v>4626.6000000000004</v>
      </c>
      <c r="F44" s="2">
        <v>1649.7</v>
      </c>
      <c r="G44" s="2">
        <v>87.7</v>
      </c>
      <c r="H44" s="2">
        <f>Table003__Page_1_3___20[[#This Row],[Input Power '[W']]]-Table003__Page_1_3___20[[#This Row],[Output Power '[W']]]</f>
        <v>648.59999999999945</v>
      </c>
    </row>
    <row r="45" spans="1:8" x14ac:dyDescent="0.25">
      <c r="A45" s="2">
        <v>109.9</v>
      </c>
      <c r="B45" s="2">
        <v>49</v>
      </c>
      <c r="C45" s="2">
        <v>2664.4</v>
      </c>
      <c r="D45" s="2">
        <v>5385.1</v>
      </c>
      <c r="E45" s="2">
        <v>4709.8</v>
      </c>
      <c r="F45" s="2">
        <v>1688</v>
      </c>
      <c r="G45" s="2">
        <v>87.46</v>
      </c>
      <c r="H45" s="2">
        <f>Table003__Page_1_3___20[[#This Row],[Input Power '[W']]]-Table003__Page_1_3___20[[#This Row],[Output Power '[W']]]</f>
        <v>675.30000000000018</v>
      </c>
    </row>
    <row r="46" spans="1:8" x14ac:dyDescent="0.25">
      <c r="A46" s="2">
        <v>109.9</v>
      </c>
      <c r="B46" s="2">
        <v>50</v>
      </c>
      <c r="C46" s="2">
        <v>2651</v>
      </c>
      <c r="D46" s="2">
        <v>5495</v>
      </c>
      <c r="E46" s="2">
        <v>4792.3999999999996</v>
      </c>
      <c r="F46" s="2">
        <v>1726.3</v>
      </c>
      <c r="G46" s="2">
        <v>87.21</v>
      </c>
      <c r="H46" s="2">
        <f>Table003__Page_1_3___20[[#This Row],[Input Power '[W']]]-Table003__Page_1_3___20[[#This Row],[Output Power '[W']]]</f>
        <v>702.60000000000036</v>
      </c>
    </row>
    <row r="47" spans="1:8" x14ac:dyDescent="0.25">
      <c r="A47" s="2">
        <v>109.8</v>
      </c>
      <c r="B47" s="2">
        <v>51</v>
      </c>
      <c r="C47" s="2">
        <v>2637.7</v>
      </c>
      <c r="D47" s="2">
        <v>5599.8</v>
      </c>
      <c r="E47" s="2">
        <v>4874.2</v>
      </c>
      <c r="F47" s="2">
        <v>1764.6</v>
      </c>
      <c r="G47" s="2">
        <v>87.04</v>
      </c>
      <c r="H47" s="2">
        <f>Table003__Page_1_3___20[[#This Row],[Input Power '[W']]]-Table003__Page_1_3___20[[#This Row],[Output Power '[W']]]</f>
        <v>725.60000000000036</v>
      </c>
    </row>
    <row r="48" spans="1:8" x14ac:dyDescent="0.25">
      <c r="A48" s="2">
        <v>109.8</v>
      </c>
      <c r="B48" s="2">
        <v>52</v>
      </c>
      <c r="C48" s="2">
        <v>2624.5</v>
      </c>
      <c r="D48" s="2">
        <v>5709.6</v>
      </c>
      <c r="E48" s="2">
        <v>4955</v>
      </c>
      <c r="F48" s="2">
        <v>1802.9</v>
      </c>
      <c r="G48" s="2">
        <v>86.78</v>
      </c>
      <c r="H48" s="2">
        <f>Table003__Page_1_3___20[[#This Row],[Input Power '[W']]]-Table003__Page_1_3___20[[#This Row],[Output Power '[W']]]</f>
        <v>754.60000000000036</v>
      </c>
    </row>
    <row r="49" spans="1:8" x14ac:dyDescent="0.25">
      <c r="A49" s="2">
        <v>109.8</v>
      </c>
      <c r="B49" s="2">
        <v>53</v>
      </c>
      <c r="C49" s="2">
        <v>2611.5</v>
      </c>
      <c r="D49" s="2">
        <v>5819.4</v>
      </c>
      <c r="E49" s="2">
        <v>5035</v>
      </c>
      <c r="F49" s="2">
        <v>1841.1</v>
      </c>
      <c r="G49" s="2">
        <v>86.52</v>
      </c>
      <c r="H49" s="2">
        <f>Table003__Page_1_3___20[[#This Row],[Input Power '[W']]]-Table003__Page_1_3___20[[#This Row],[Output Power '[W']]]</f>
        <v>784.39999999999964</v>
      </c>
    </row>
    <row r="50" spans="1:8" x14ac:dyDescent="0.25">
      <c r="A50" s="2">
        <v>109.8</v>
      </c>
      <c r="B50" s="2">
        <v>54</v>
      </c>
      <c r="C50" s="2">
        <v>2598.6999999999998</v>
      </c>
      <c r="D50" s="2">
        <v>5929.2</v>
      </c>
      <c r="E50" s="2">
        <v>5114.2</v>
      </c>
      <c r="F50" s="2">
        <v>1879.3</v>
      </c>
      <c r="G50" s="2">
        <v>86.26</v>
      </c>
      <c r="H50" s="2">
        <f>Table003__Page_1_3___20[[#This Row],[Input Power '[W']]]-Table003__Page_1_3___20[[#This Row],[Output Power '[W']]]</f>
        <v>815</v>
      </c>
    </row>
    <row r="51" spans="1:8" x14ac:dyDescent="0.25">
      <c r="A51" s="2">
        <v>109.8</v>
      </c>
      <c r="B51" s="2">
        <v>55</v>
      </c>
      <c r="C51" s="2">
        <v>2586</v>
      </c>
      <c r="D51" s="2">
        <v>6039</v>
      </c>
      <c r="E51" s="2">
        <v>5192.7</v>
      </c>
      <c r="F51" s="2">
        <v>1917.5</v>
      </c>
      <c r="G51" s="2">
        <v>85.99</v>
      </c>
      <c r="H51" s="2">
        <f>Table003__Page_1_3___20[[#This Row],[Input Power '[W']]]-Table003__Page_1_3___20[[#This Row],[Output Power '[W']]]</f>
        <v>846.30000000000018</v>
      </c>
    </row>
    <row r="52" spans="1:8" x14ac:dyDescent="0.25">
      <c r="A52" s="2">
        <v>109.8</v>
      </c>
      <c r="B52" s="2">
        <v>56</v>
      </c>
      <c r="C52" s="2">
        <v>2573.4</v>
      </c>
      <c r="D52" s="2">
        <v>6148.8</v>
      </c>
      <c r="E52" s="2">
        <v>5270.3</v>
      </c>
      <c r="F52" s="2">
        <v>1955.7</v>
      </c>
      <c r="G52" s="2">
        <v>85.71</v>
      </c>
      <c r="H52" s="2">
        <f>Table003__Page_1_3___20[[#This Row],[Input Power '[W']]]-Table003__Page_1_3___20[[#This Row],[Output Power '[W']]]</f>
        <v>878.5</v>
      </c>
    </row>
    <row r="53" spans="1:8" x14ac:dyDescent="0.25">
      <c r="A53" s="2">
        <v>109.8</v>
      </c>
      <c r="B53" s="2">
        <v>57</v>
      </c>
      <c r="C53" s="2">
        <v>2561</v>
      </c>
      <c r="D53" s="2">
        <v>6258.6</v>
      </c>
      <c r="E53" s="2">
        <v>5347.1</v>
      </c>
      <c r="F53" s="2">
        <v>1993.8</v>
      </c>
      <c r="G53" s="2">
        <v>85.44</v>
      </c>
      <c r="H53" s="2">
        <f>Table003__Page_1_3___20[[#This Row],[Input Power '[W']]]-Table003__Page_1_3___20[[#This Row],[Output Power '[W']]]</f>
        <v>911.5</v>
      </c>
    </row>
    <row r="54" spans="1:8" x14ac:dyDescent="0.25">
      <c r="A54" s="2">
        <v>109.8</v>
      </c>
      <c r="B54" s="2">
        <v>58</v>
      </c>
      <c r="C54" s="2">
        <v>2548.6</v>
      </c>
      <c r="D54" s="2">
        <v>6368.4</v>
      </c>
      <c r="E54" s="2">
        <v>5422.9</v>
      </c>
      <c r="F54" s="2">
        <v>2031.9</v>
      </c>
      <c r="G54" s="2">
        <v>85.15</v>
      </c>
      <c r="H54" s="2">
        <f>Table003__Page_1_3___20[[#This Row],[Input Power '[W']]]-Table003__Page_1_3___20[[#This Row],[Output Power '[W']]]</f>
        <v>945.5</v>
      </c>
    </row>
    <row r="55" spans="1:8" x14ac:dyDescent="0.25">
      <c r="A55" s="2">
        <v>109.8</v>
      </c>
      <c r="B55" s="2">
        <v>59</v>
      </c>
      <c r="C55" s="2">
        <v>2536.4</v>
      </c>
      <c r="D55" s="2">
        <v>6478.2</v>
      </c>
      <c r="E55" s="2">
        <v>5497.9</v>
      </c>
      <c r="F55" s="2">
        <v>2069.9</v>
      </c>
      <c r="G55" s="2">
        <v>84.87</v>
      </c>
      <c r="H55" s="2">
        <f>Table003__Page_1_3___20[[#This Row],[Input Power '[W']]]-Table003__Page_1_3___20[[#This Row],[Output Power '[W']]]</f>
        <v>980.30000000000018</v>
      </c>
    </row>
    <row r="56" spans="1:8" x14ac:dyDescent="0.25">
      <c r="A56" s="2">
        <v>109.8</v>
      </c>
      <c r="B56" s="2">
        <v>60</v>
      </c>
      <c r="C56" s="2">
        <v>2524.4</v>
      </c>
      <c r="D56" s="2">
        <v>6588</v>
      </c>
      <c r="E56" s="2">
        <v>5572.1</v>
      </c>
      <c r="F56" s="2">
        <v>2107.8000000000002</v>
      </c>
      <c r="G56" s="2">
        <v>84.58</v>
      </c>
      <c r="H56" s="2">
        <f>Table003__Page_1_3___20[[#This Row],[Input Power '[W']]]-Table003__Page_1_3___20[[#This Row],[Output Power '[W']]]</f>
        <v>1015.8999999999996</v>
      </c>
    </row>
    <row r="57" spans="1:8" x14ac:dyDescent="0.25">
      <c r="A57" s="2">
        <v>109.8</v>
      </c>
      <c r="B57" s="2">
        <v>61</v>
      </c>
      <c r="C57" s="2">
        <v>2512.4</v>
      </c>
      <c r="D57" s="2">
        <v>6697.8</v>
      </c>
      <c r="E57" s="2">
        <v>5645.3</v>
      </c>
      <c r="F57" s="2">
        <v>2145.6999999999998</v>
      </c>
      <c r="G57" s="2">
        <v>84.29</v>
      </c>
      <c r="H57" s="2">
        <f>Table003__Page_1_3___20[[#This Row],[Input Power '[W']]]-Table003__Page_1_3___20[[#This Row],[Output Power '[W']]]</f>
        <v>1052.5</v>
      </c>
    </row>
    <row r="58" spans="1:8" x14ac:dyDescent="0.25">
      <c r="A58" s="2">
        <v>109.8</v>
      </c>
      <c r="B58" s="2">
        <v>62</v>
      </c>
      <c r="C58" s="2">
        <v>2500.5</v>
      </c>
      <c r="D58" s="2">
        <v>6807.6</v>
      </c>
      <c r="E58" s="2">
        <v>5717.5</v>
      </c>
      <c r="F58" s="2">
        <v>2183.5</v>
      </c>
      <c r="G58" s="2">
        <v>83.99</v>
      </c>
      <c r="H58" s="2">
        <f>Table003__Page_1_3___20[[#This Row],[Input Power '[W']]]-Table003__Page_1_3___20[[#This Row],[Output Power '[W']]]</f>
        <v>1090.1000000000004</v>
      </c>
    </row>
    <row r="59" spans="1:8" x14ac:dyDescent="0.25">
      <c r="A59" s="2">
        <v>109.8</v>
      </c>
      <c r="B59" s="2">
        <v>63</v>
      </c>
      <c r="C59" s="2">
        <v>2488.8000000000002</v>
      </c>
      <c r="D59" s="2">
        <v>6917.4</v>
      </c>
      <c r="E59" s="2">
        <v>5789</v>
      </c>
      <c r="F59" s="2">
        <v>2221.1999999999998</v>
      </c>
      <c r="G59" s="2">
        <v>83.69</v>
      </c>
      <c r="H59" s="2">
        <f>Table003__Page_1_3___20[[#This Row],[Input Power '[W']]]-Table003__Page_1_3___20[[#This Row],[Output Power '[W']]]</f>
        <v>1128.3999999999996</v>
      </c>
    </row>
    <row r="60" spans="1:8" x14ac:dyDescent="0.25">
      <c r="A60" s="2">
        <v>109.8</v>
      </c>
      <c r="B60" s="2">
        <v>64</v>
      </c>
      <c r="C60" s="2">
        <v>2477.1</v>
      </c>
      <c r="D60" s="2">
        <v>7027.2</v>
      </c>
      <c r="E60" s="2">
        <v>5859.4</v>
      </c>
      <c r="F60" s="2">
        <v>2258.8000000000002</v>
      </c>
      <c r="G60" s="2">
        <v>83.38</v>
      </c>
      <c r="H60" s="2">
        <f>Table003__Page_1_3___20[[#This Row],[Input Power '[W']]]-Table003__Page_1_3___20[[#This Row],[Output Power '[W']]]</f>
        <v>1167.8000000000002</v>
      </c>
    </row>
    <row r="61" spans="1:8" x14ac:dyDescent="0.25">
      <c r="A61" s="2">
        <v>109.8</v>
      </c>
      <c r="B61" s="2">
        <v>65</v>
      </c>
      <c r="C61" s="2">
        <v>2465.5</v>
      </c>
      <c r="D61" s="2">
        <v>7137</v>
      </c>
      <c r="E61" s="2">
        <v>5928.7</v>
      </c>
      <c r="F61" s="2">
        <v>2296.3000000000002</v>
      </c>
      <c r="G61" s="2">
        <v>83.07</v>
      </c>
      <c r="H61" s="2">
        <f>Table003__Page_1_3___20[[#This Row],[Input Power '[W']]]-Table003__Page_1_3___20[[#This Row],[Output Power '[W']]]</f>
        <v>1208.3000000000002</v>
      </c>
    </row>
    <row r="62" spans="1:8" x14ac:dyDescent="0.25">
      <c r="A62" s="2">
        <v>109.8</v>
      </c>
      <c r="B62" s="2">
        <v>66</v>
      </c>
      <c r="C62" s="2">
        <v>2454</v>
      </c>
      <c r="D62" s="2">
        <v>7246.8</v>
      </c>
      <c r="E62" s="2">
        <v>5996.9</v>
      </c>
      <c r="F62" s="2">
        <v>2333.6</v>
      </c>
      <c r="G62" s="2">
        <v>82.75</v>
      </c>
      <c r="H62" s="2">
        <f>Table003__Page_1_3___20[[#This Row],[Input Power '[W']]]-Table003__Page_1_3___20[[#This Row],[Output Power '[W']]]</f>
        <v>1249.9000000000005</v>
      </c>
    </row>
    <row r="63" spans="1:8" x14ac:dyDescent="0.25">
      <c r="A63" s="2">
        <v>109.8</v>
      </c>
      <c r="B63" s="2">
        <v>67</v>
      </c>
      <c r="C63" s="2">
        <v>2442.6</v>
      </c>
      <c r="D63" s="2">
        <v>7356.6</v>
      </c>
      <c r="E63" s="2">
        <v>6064.5</v>
      </c>
      <c r="F63" s="2">
        <v>2370.9</v>
      </c>
      <c r="G63" s="2">
        <v>82.44</v>
      </c>
      <c r="H63" s="2">
        <f>Table003__Page_1_3___20[[#This Row],[Input Power '[W']]]-Table003__Page_1_3___20[[#This Row],[Output Power '[W']]]</f>
        <v>1292.1000000000004</v>
      </c>
    </row>
    <row r="64" spans="1:8" x14ac:dyDescent="0.25">
      <c r="A64" s="2">
        <v>109.8</v>
      </c>
      <c r="B64" s="2">
        <v>68</v>
      </c>
      <c r="C64" s="2">
        <v>2431.3000000000002</v>
      </c>
      <c r="D64" s="2">
        <v>7466.4</v>
      </c>
      <c r="E64" s="2">
        <v>6130.9</v>
      </c>
      <c r="F64" s="2">
        <v>2408</v>
      </c>
      <c r="G64" s="2">
        <v>82.11</v>
      </c>
      <c r="H64" s="2">
        <f>Table003__Page_1_3___20[[#This Row],[Input Power '[W']]]-Table003__Page_1_3___20[[#This Row],[Output Power '[W']]]</f>
        <v>1335.5</v>
      </c>
    </row>
    <row r="65" spans="1:8" x14ac:dyDescent="0.25">
      <c r="A65" s="2">
        <v>109.8</v>
      </c>
      <c r="B65" s="2">
        <v>69</v>
      </c>
      <c r="C65" s="2">
        <v>2420</v>
      </c>
      <c r="D65" s="2">
        <v>7576.2</v>
      </c>
      <c r="E65" s="2">
        <v>6196.2</v>
      </c>
      <c r="F65" s="2">
        <v>2445</v>
      </c>
      <c r="G65" s="2">
        <v>81.78</v>
      </c>
      <c r="H65" s="2">
        <f>Table003__Page_1_3___20[[#This Row],[Input Power '[W']]]-Table003__Page_1_3___20[[#This Row],[Output Power '[W']]]</f>
        <v>1380</v>
      </c>
    </row>
    <row r="66" spans="1:8" x14ac:dyDescent="0.25">
      <c r="A66" s="2">
        <v>109.7</v>
      </c>
      <c r="B66" s="2">
        <v>70</v>
      </c>
      <c r="C66" s="2">
        <v>2408.8000000000002</v>
      </c>
      <c r="D66" s="2">
        <v>7679</v>
      </c>
      <c r="E66" s="2">
        <v>6260.6</v>
      </c>
      <c r="F66" s="2">
        <v>2481.9</v>
      </c>
      <c r="G66" s="2">
        <v>81.53</v>
      </c>
      <c r="H66" s="2">
        <f>Table003__Page_1_3___20[[#This Row],[Input Power '[W']]]-Table003__Page_1_3___20[[#This Row],[Output Power '[W']]]</f>
        <v>1418.3999999999996</v>
      </c>
    </row>
    <row r="67" spans="1:8" x14ac:dyDescent="0.25">
      <c r="A67" s="2">
        <v>109.7</v>
      </c>
      <c r="B67" s="2">
        <v>72</v>
      </c>
      <c r="C67" s="2">
        <v>2386.5</v>
      </c>
      <c r="D67" s="2">
        <v>7898.4</v>
      </c>
      <c r="E67" s="2">
        <v>6385.8</v>
      </c>
      <c r="F67" s="2">
        <v>2555.1999999999998</v>
      </c>
      <c r="G67" s="2">
        <v>80.849999999999994</v>
      </c>
      <c r="H67" s="2">
        <f>Table003__Page_1_3___20[[#This Row],[Input Power '[W']]]-Table003__Page_1_3___20[[#This Row],[Output Power '[W']]]</f>
        <v>1512.5999999999995</v>
      </c>
    </row>
    <row r="68" spans="1:8" x14ac:dyDescent="0.25">
      <c r="A68" s="2">
        <v>109.7</v>
      </c>
      <c r="B68" s="2">
        <v>73</v>
      </c>
      <c r="C68" s="2">
        <v>2375.5</v>
      </c>
      <c r="D68" s="2">
        <v>8008.1</v>
      </c>
      <c r="E68" s="2">
        <v>6446.9</v>
      </c>
      <c r="F68" s="2">
        <v>2591.6</v>
      </c>
      <c r="G68" s="2">
        <v>80.5</v>
      </c>
      <c r="H68" s="2">
        <f>Table003__Page_1_3___20[[#This Row],[Input Power '[W']]]-Table003__Page_1_3___20[[#This Row],[Output Power '[W']]]</f>
        <v>1561.2000000000007</v>
      </c>
    </row>
    <row r="69" spans="1:8" x14ac:dyDescent="0.25">
      <c r="A69" s="2">
        <v>109.7</v>
      </c>
      <c r="B69" s="2">
        <v>74</v>
      </c>
      <c r="C69" s="2">
        <v>2364.5</v>
      </c>
      <c r="D69" s="2">
        <v>8117.8</v>
      </c>
      <c r="E69" s="2">
        <v>6506.7</v>
      </c>
      <c r="F69" s="2">
        <v>2627.8</v>
      </c>
      <c r="G69" s="2">
        <v>80.150000000000006</v>
      </c>
      <c r="H69" s="2">
        <f>Table003__Page_1_3___20[[#This Row],[Input Power '[W']]]-Table003__Page_1_3___20[[#This Row],[Output Power '[W']]]</f>
        <v>1611.1000000000004</v>
      </c>
    </row>
    <row r="70" spans="1:8" x14ac:dyDescent="0.25">
      <c r="A70" s="2">
        <v>109.7</v>
      </c>
      <c r="B70" s="2">
        <v>75</v>
      </c>
      <c r="C70" s="2">
        <v>2353.5</v>
      </c>
      <c r="D70" s="2">
        <v>8227.5</v>
      </c>
      <c r="E70" s="2">
        <v>6565.4</v>
      </c>
      <c r="F70" s="2">
        <v>2663.9</v>
      </c>
      <c r="G70" s="2">
        <v>79.8</v>
      </c>
      <c r="H70" s="2">
        <f>Table003__Page_1_3___20[[#This Row],[Input Power '[W']]]-Table003__Page_1_3___20[[#This Row],[Output Power '[W']]]</f>
        <v>1662.1000000000004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03A3-58CA-42C5-BB59-D5CEC925DE16}">
  <dimension ref="A1:L70"/>
  <sheetViews>
    <sheetView topLeftCell="A58" zoomScale="115" zoomScaleNormal="115"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100</v>
      </c>
      <c r="B2" s="2">
        <v>5</v>
      </c>
      <c r="C2" s="2">
        <v>3178.5</v>
      </c>
      <c r="D2" s="2">
        <v>500</v>
      </c>
      <c r="E2" s="2">
        <v>383.4</v>
      </c>
      <c r="F2" s="2">
        <v>115.2</v>
      </c>
      <c r="G2" s="2">
        <v>76.69</v>
      </c>
      <c r="H2" s="2">
        <f>Table003__Page_1_3___21[[#This Row],[Input Power '[W']]]-Table003__Page_1_3___21[[#This Row],[Output Power '[W']]]</f>
        <v>116.60000000000002</v>
      </c>
      <c r="I2" s="24" t="s">
        <v>1</v>
      </c>
      <c r="J2" s="24"/>
      <c r="K2" s="24"/>
      <c r="L2" s="24"/>
    </row>
    <row r="3" spans="1:12" x14ac:dyDescent="0.25">
      <c r="A3" s="2">
        <v>100</v>
      </c>
      <c r="B3" s="2">
        <v>6</v>
      </c>
      <c r="C3" s="2">
        <v>3155</v>
      </c>
      <c r="D3" s="2">
        <v>600</v>
      </c>
      <c r="E3" s="2">
        <v>481.7</v>
      </c>
      <c r="F3" s="2">
        <v>145.80000000000001</v>
      </c>
      <c r="G3" s="2">
        <v>80.28</v>
      </c>
      <c r="H3" s="2">
        <f>Table003__Page_1_3___21[[#This Row],[Input Power '[W']]]-Table003__Page_1_3___21[[#This Row],[Output Power '[W']]]</f>
        <v>118.30000000000001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100</v>
      </c>
      <c r="B4" s="2">
        <v>7</v>
      </c>
      <c r="C4" s="2">
        <v>3131.9</v>
      </c>
      <c r="D4" s="2">
        <v>700</v>
      </c>
      <c r="E4" s="2">
        <v>579.9</v>
      </c>
      <c r="F4" s="2">
        <v>176.8</v>
      </c>
      <c r="G4" s="2">
        <v>82.84</v>
      </c>
      <c r="H4" s="2">
        <f>Table003__Page_1_3___21[[#This Row],[Input Power '[W']]]-Table003__Page_1_3___21[[#This Row],[Output Power '[W']]]</f>
        <v>120.10000000000002</v>
      </c>
      <c r="I4" t="s">
        <v>6</v>
      </c>
      <c r="J4" t="s">
        <v>8</v>
      </c>
      <c r="K4">
        <v>3168.8</v>
      </c>
      <c r="L4" t="s">
        <v>13</v>
      </c>
    </row>
    <row r="5" spans="1:12" x14ac:dyDescent="0.25">
      <c r="A5" s="2">
        <v>100</v>
      </c>
      <c r="B5" s="2">
        <v>8</v>
      </c>
      <c r="C5" s="2">
        <v>3109.1</v>
      </c>
      <c r="D5" s="2">
        <v>800</v>
      </c>
      <c r="E5" s="2">
        <v>677.5</v>
      </c>
      <c r="F5" s="2">
        <v>208.1</v>
      </c>
      <c r="G5" s="2">
        <v>84.69</v>
      </c>
      <c r="H5" s="2">
        <f>Table003__Page_1_3___21[[#This Row],[Input Power '[W']]]-Table003__Page_1_3___21[[#This Row],[Output Power '[W']]]</f>
        <v>122.5</v>
      </c>
      <c r="I5" t="s">
        <v>7</v>
      </c>
      <c r="J5" t="s">
        <v>9</v>
      </c>
      <c r="K5">
        <v>2.9</v>
      </c>
      <c r="L5" t="s">
        <v>14</v>
      </c>
    </row>
    <row r="6" spans="1:12" x14ac:dyDescent="0.25">
      <c r="A6" s="2">
        <v>100</v>
      </c>
      <c r="B6" s="2">
        <v>9</v>
      </c>
      <c r="C6" s="2">
        <v>3086.6</v>
      </c>
      <c r="D6" s="2">
        <v>900</v>
      </c>
      <c r="E6" s="2">
        <v>774.8</v>
      </c>
      <c r="F6" s="2">
        <v>239.7</v>
      </c>
      <c r="G6" s="2">
        <v>86.09</v>
      </c>
      <c r="H6" s="2">
        <f>Table003__Page_1_3___21[[#This Row],[Input Power '[W']]]-Table003__Page_1_3___21[[#This Row],[Output Power '[W']]]</f>
        <v>125.20000000000005</v>
      </c>
      <c r="I6" t="s">
        <v>18</v>
      </c>
      <c r="J6" t="s">
        <v>10</v>
      </c>
      <c r="K6">
        <v>3.2</v>
      </c>
      <c r="L6" t="s">
        <v>15</v>
      </c>
    </row>
    <row r="7" spans="1:12" x14ac:dyDescent="0.25">
      <c r="A7" s="2">
        <v>100</v>
      </c>
      <c r="B7" s="2">
        <v>10</v>
      </c>
      <c r="C7" s="2">
        <v>3064.4</v>
      </c>
      <c r="D7" s="2">
        <v>1000</v>
      </c>
      <c r="E7" s="2">
        <v>871.9</v>
      </c>
      <c r="F7" s="2">
        <v>271.7</v>
      </c>
      <c r="G7" s="2">
        <v>87.19</v>
      </c>
      <c r="H7" s="2">
        <f>Table003__Page_1_3___21[[#This Row],[Input Power '[W']]]-Table003__Page_1_3___21[[#This Row],[Output Power '[W']]]</f>
        <v>128.10000000000002</v>
      </c>
      <c r="I7" t="s">
        <v>19</v>
      </c>
      <c r="J7" t="s">
        <v>11</v>
      </c>
      <c r="K7">
        <v>-17.05</v>
      </c>
      <c r="L7" t="s">
        <v>16</v>
      </c>
    </row>
    <row r="8" spans="1:12" x14ac:dyDescent="0.25">
      <c r="A8" s="2">
        <v>100</v>
      </c>
      <c r="B8" s="2">
        <v>11</v>
      </c>
      <c r="C8" s="2">
        <v>3042.6</v>
      </c>
      <c r="D8" s="2">
        <v>1100</v>
      </c>
      <c r="E8" s="2">
        <v>968.6</v>
      </c>
      <c r="F8" s="2">
        <v>304</v>
      </c>
      <c r="G8" s="2">
        <v>88.06</v>
      </c>
      <c r="H8" s="2">
        <f>Table003__Page_1_3___21[[#This Row],[Input Power '[W']]]-Table003__Page_1_3___21[[#This Row],[Output Power '[W']]]</f>
        <v>131.39999999999998</v>
      </c>
      <c r="I8" t="s">
        <v>20</v>
      </c>
      <c r="J8" t="s">
        <v>12</v>
      </c>
      <c r="K8">
        <v>36.11</v>
      </c>
      <c r="L8" t="s">
        <v>17</v>
      </c>
    </row>
    <row r="9" spans="1:12" x14ac:dyDescent="0.25">
      <c r="A9" s="2">
        <v>100</v>
      </c>
      <c r="B9" s="2">
        <v>12</v>
      </c>
      <c r="C9" s="2">
        <v>3021</v>
      </c>
      <c r="D9" s="2">
        <v>1200</v>
      </c>
      <c r="E9" s="2">
        <v>1064.9000000000001</v>
      </c>
      <c r="F9" s="2">
        <v>336.6</v>
      </c>
      <c r="G9" s="2">
        <v>88.74</v>
      </c>
      <c r="H9" s="2">
        <f>Table003__Page_1_3___21[[#This Row],[Input Power '[W']]]-Table003__Page_1_3___21[[#This Row],[Output Power '[W']]]</f>
        <v>135.09999999999991</v>
      </c>
      <c r="I9" t="s">
        <v>21</v>
      </c>
    </row>
    <row r="10" spans="1:12" x14ac:dyDescent="0.25">
      <c r="A10" s="2">
        <v>100</v>
      </c>
      <c r="B10" s="2">
        <v>13</v>
      </c>
      <c r="C10" s="2">
        <v>2999.7</v>
      </c>
      <c r="D10" s="2">
        <v>1300</v>
      </c>
      <c r="E10" s="2">
        <v>1160.7</v>
      </c>
      <c r="F10" s="2">
        <v>369.5</v>
      </c>
      <c r="G10" s="2">
        <v>89.28</v>
      </c>
      <c r="H10" s="2">
        <f>Table003__Page_1_3___21[[#This Row],[Input Power '[W']]]-Table003__Page_1_3___21[[#This Row],[Output Power '[W']]]</f>
        <v>139.29999999999995</v>
      </c>
    </row>
    <row r="11" spans="1:12" x14ac:dyDescent="0.25">
      <c r="A11" s="2">
        <v>100</v>
      </c>
      <c r="B11" s="2">
        <v>14</v>
      </c>
      <c r="C11" s="2">
        <v>2978.7</v>
      </c>
      <c r="D11" s="2">
        <v>1400</v>
      </c>
      <c r="E11" s="2">
        <v>1256.0999999999999</v>
      </c>
      <c r="F11" s="2">
        <v>402.7</v>
      </c>
      <c r="G11" s="2">
        <v>89.72</v>
      </c>
      <c r="H11" s="2">
        <f>Table003__Page_1_3___21[[#This Row],[Input Power '[W']]]-Table003__Page_1_3___21[[#This Row],[Output Power '[W']]]</f>
        <v>143.90000000000009</v>
      </c>
    </row>
    <row r="12" spans="1:12" x14ac:dyDescent="0.25">
      <c r="A12" s="2">
        <v>100</v>
      </c>
      <c r="B12" s="2">
        <v>15</v>
      </c>
      <c r="C12" s="2">
        <v>2958</v>
      </c>
      <c r="D12" s="2">
        <v>1500</v>
      </c>
      <c r="E12" s="2">
        <v>1351.2</v>
      </c>
      <c r="F12" s="2">
        <v>436.2</v>
      </c>
      <c r="G12" s="2">
        <v>90.08</v>
      </c>
      <c r="H12" s="2">
        <f>Table003__Page_1_3___21[[#This Row],[Input Power '[W']]]-Table003__Page_1_3___21[[#This Row],[Output Power '[W']]]</f>
        <v>148.79999999999995</v>
      </c>
    </row>
    <row r="13" spans="1:12" x14ac:dyDescent="0.25">
      <c r="A13" s="2">
        <v>100</v>
      </c>
      <c r="B13" s="2">
        <v>16</v>
      </c>
      <c r="C13" s="2">
        <v>2937.6</v>
      </c>
      <c r="D13" s="2">
        <v>1600</v>
      </c>
      <c r="E13" s="2">
        <v>1445.5</v>
      </c>
      <c r="F13" s="2">
        <v>469.9</v>
      </c>
      <c r="G13" s="2">
        <v>90.35</v>
      </c>
      <c r="H13" s="2">
        <f>Table003__Page_1_3___21[[#This Row],[Input Power '[W']]]-Table003__Page_1_3___21[[#This Row],[Output Power '[W']]]</f>
        <v>154.5</v>
      </c>
    </row>
    <row r="14" spans="1:12" x14ac:dyDescent="0.25">
      <c r="A14" s="2">
        <v>99.9</v>
      </c>
      <c r="B14" s="2">
        <v>17</v>
      </c>
      <c r="C14" s="2">
        <v>2917.5</v>
      </c>
      <c r="D14" s="2">
        <v>1698.3</v>
      </c>
      <c r="E14" s="2">
        <v>1539.8</v>
      </c>
      <c r="F14" s="2">
        <v>504</v>
      </c>
      <c r="G14" s="2">
        <v>90.67</v>
      </c>
      <c r="H14" s="2">
        <f>Table003__Page_1_3___21[[#This Row],[Input Power '[W']]]-Table003__Page_1_3___21[[#This Row],[Output Power '[W']]]</f>
        <v>158.5</v>
      </c>
    </row>
    <row r="15" spans="1:12" x14ac:dyDescent="0.25">
      <c r="A15" s="2">
        <v>99.9</v>
      </c>
      <c r="B15" s="2">
        <v>18</v>
      </c>
      <c r="C15" s="2">
        <v>2897.6</v>
      </c>
      <c r="D15" s="2">
        <v>1798.2</v>
      </c>
      <c r="E15" s="2">
        <v>1633.1</v>
      </c>
      <c r="F15" s="2">
        <v>538.20000000000005</v>
      </c>
      <c r="G15" s="2">
        <v>90.82</v>
      </c>
      <c r="H15" s="2">
        <f>Table003__Page_1_3___21[[#This Row],[Input Power '[W']]]-Table003__Page_1_3___21[[#This Row],[Output Power '[W']]]</f>
        <v>165.10000000000014</v>
      </c>
    </row>
    <row r="16" spans="1:12" x14ac:dyDescent="0.25">
      <c r="A16" s="2">
        <v>99.9</v>
      </c>
      <c r="B16" s="2">
        <v>19</v>
      </c>
      <c r="C16" s="2">
        <v>2878</v>
      </c>
      <c r="D16" s="2">
        <v>1898.1</v>
      </c>
      <c r="E16" s="2">
        <v>1726.3</v>
      </c>
      <c r="F16" s="2">
        <v>572.79999999999995</v>
      </c>
      <c r="G16" s="2">
        <v>90.95</v>
      </c>
      <c r="H16" s="2">
        <f>Table003__Page_1_3___21[[#This Row],[Input Power '[W']]]-Table003__Page_1_3___21[[#This Row],[Output Power '[W']]]</f>
        <v>171.79999999999995</v>
      </c>
    </row>
    <row r="17" spans="1:8" x14ac:dyDescent="0.25">
      <c r="A17" s="2">
        <v>99.9</v>
      </c>
      <c r="B17" s="2">
        <v>20</v>
      </c>
      <c r="C17" s="2">
        <v>2858.8</v>
      </c>
      <c r="D17" s="2">
        <v>1998</v>
      </c>
      <c r="E17" s="2">
        <v>1818.7</v>
      </c>
      <c r="F17" s="2">
        <v>607.5</v>
      </c>
      <c r="G17" s="2">
        <v>91.03</v>
      </c>
      <c r="H17" s="2">
        <f>Table003__Page_1_3___21[[#This Row],[Input Power '[W']]]-Table003__Page_1_3___21[[#This Row],[Output Power '[W']]]</f>
        <v>179.29999999999995</v>
      </c>
    </row>
    <row r="18" spans="1:8" x14ac:dyDescent="0.25">
      <c r="A18" s="2">
        <v>99.9</v>
      </c>
      <c r="B18" s="2">
        <v>21</v>
      </c>
      <c r="C18" s="2">
        <v>2839.7</v>
      </c>
      <c r="D18" s="2">
        <v>2097.9</v>
      </c>
      <c r="E18" s="2">
        <v>1910.9</v>
      </c>
      <c r="F18" s="2">
        <v>642.6</v>
      </c>
      <c r="G18" s="2">
        <v>91.09</v>
      </c>
      <c r="H18" s="2">
        <f>Table003__Page_1_3___21[[#This Row],[Input Power '[W']]]-Table003__Page_1_3___21[[#This Row],[Output Power '[W']]]</f>
        <v>187</v>
      </c>
    </row>
    <row r="19" spans="1:8" x14ac:dyDescent="0.25">
      <c r="A19" s="2">
        <v>99.9</v>
      </c>
      <c r="B19" s="2">
        <v>22</v>
      </c>
      <c r="C19" s="2">
        <v>2821</v>
      </c>
      <c r="D19" s="2">
        <v>2197.8000000000002</v>
      </c>
      <c r="E19" s="2">
        <v>2002.3</v>
      </c>
      <c r="F19" s="2">
        <v>677.8</v>
      </c>
      <c r="G19" s="2">
        <v>91.11</v>
      </c>
      <c r="H19" s="2">
        <f>Table003__Page_1_3___21[[#This Row],[Input Power '[W']]]-Table003__Page_1_3___21[[#This Row],[Output Power '[W']]]</f>
        <v>195.50000000000023</v>
      </c>
    </row>
    <row r="20" spans="1:8" x14ac:dyDescent="0.25">
      <c r="A20" s="2">
        <v>99.9</v>
      </c>
      <c r="B20" s="2">
        <v>23</v>
      </c>
      <c r="C20" s="2">
        <v>2802.5</v>
      </c>
      <c r="D20" s="2">
        <v>2297.6999999999998</v>
      </c>
      <c r="E20" s="2">
        <v>2093.1</v>
      </c>
      <c r="F20" s="2">
        <v>713.2</v>
      </c>
      <c r="G20" s="2">
        <v>91.09</v>
      </c>
      <c r="H20" s="2">
        <f>Table003__Page_1_3___21[[#This Row],[Input Power '[W']]]-Table003__Page_1_3___21[[#This Row],[Output Power '[W']]]</f>
        <v>204.59999999999991</v>
      </c>
    </row>
    <row r="21" spans="1:8" x14ac:dyDescent="0.25">
      <c r="A21" s="2">
        <v>99.9</v>
      </c>
      <c r="B21" s="2">
        <v>24</v>
      </c>
      <c r="C21" s="2">
        <v>2784.3</v>
      </c>
      <c r="D21" s="2">
        <v>2397.6</v>
      </c>
      <c r="E21" s="2">
        <v>2183.6</v>
      </c>
      <c r="F21" s="2">
        <v>748.9</v>
      </c>
      <c r="G21" s="2">
        <v>91.07</v>
      </c>
      <c r="H21" s="2">
        <f>Table003__Page_1_3___21[[#This Row],[Input Power '[W']]]-Table003__Page_1_3___21[[#This Row],[Output Power '[W']]]</f>
        <v>214</v>
      </c>
    </row>
    <row r="22" spans="1:8" x14ac:dyDescent="0.25">
      <c r="A22" s="2">
        <v>99.9</v>
      </c>
      <c r="B22" s="2">
        <v>25</v>
      </c>
      <c r="C22" s="2">
        <v>2766.3</v>
      </c>
      <c r="D22" s="2">
        <v>2497.5</v>
      </c>
      <c r="E22" s="2">
        <v>2273.1999999999998</v>
      </c>
      <c r="F22" s="2">
        <v>784.7</v>
      </c>
      <c r="G22" s="2">
        <v>91.02</v>
      </c>
      <c r="H22" s="2">
        <f>Table003__Page_1_3___21[[#This Row],[Input Power '[W']]]-Table003__Page_1_3___21[[#This Row],[Output Power '[W']]]</f>
        <v>224.30000000000018</v>
      </c>
    </row>
    <row r="23" spans="1:8" x14ac:dyDescent="0.25">
      <c r="A23" s="2">
        <v>99.9</v>
      </c>
      <c r="B23" s="2">
        <v>26</v>
      </c>
      <c r="C23" s="2">
        <v>2748.6</v>
      </c>
      <c r="D23" s="2">
        <v>2597.4</v>
      </c>
      <c r="E23" s="2">
        <v>2362.5</v>
      </c>
      <c r="F23" s="2">
        <v>820.8</v>
      </c>
      <c r="G23" s="2">
        <v>90.96</v>
      </c>
      <c r="H23" s="2">
        <f>Table003__Page_1_3___21[[#This Row],[Input Power '[W']]]-Table003__Page_1_3___21[[#This Row],[Output Power '[W']]]</f>
        <v>234.90000000000009</v>
      </c>
    </row>
    <row r="24" spans="1:8" x14ac:dyDescent="0.25">
      <c r="A24" s="2">
        <v>99.9</v>
      </c>
      <c r="B24" s="2">
        <v>27</v>
      </c>
      <c r="C24" s="2">
        <v>2731.1</v>
      </c>
      <c r="D24" s="2">
        <v>2697.3</v>
      </c>
      <c r="E24" s="2">
        <v>2451</v>
      </c>
      <c r="F24" s="2">
        <v>857</v>
      </c>
      <c r="G24" s="2">
        <v>90.87</v>
      </c>
      <c r="H24" s="2">
        <f>Table003__Page_1_3___21[[#This Row],[Input Power '[W']]]-Table003__Page_1_3___21[[#This Row],[Output Power '[W']]]</f>
        <v>246.30000000000018</v>
      </c>
    </row>
    <row r="25" spans="1:8" x14ac:dyDescent="0.25">
      <c r="A25" s="2">
        <v>99.9</v>
      </c>
      <c r="B25" s="2">
        <v>28</v>
      </c>
      <c r="C25" s="2">
        <v>2713.9</v>
      </c>
      <c r="D25" s="2">
        <v>2797.2</v>
      </c>
      <c r="E25" s="2">
        <v>2539</v>
      </c>
      <c r="F25" s="2">
        <v>893.4</v>
      </c>
      <c r="G25" s="2">
        <v>90.77</v>
      </c>
      <c r="H25" s="2">
        <f>Table003__Page_1_3___21[[#This Row],[Input Power '[W']]]-Table003__Page_1_3___21[[#This Row],[Output Power '[W']]]</f>
        <v>258.19999999999982</v>
      </c>
    </row>
    <row r="26" spans="1:8" x14ac:dyDescent="0.25">
      <c r="A26" s="2">
        <v>99.9</v>
      </c>
      <c r="B26" s="2">
        <v>29</v>
      </c>
      <c r="C26" s="2">
        <v>2697</v>
      </c>
      <c r="D26" s="2">
        <v>2897.1</v>
      </c>
      <c r="E26" s="2">
        <v>2626.6</v>
      </c>
      <c r="F26" s="2">
        <v>930</v>
      </c>
      <c r="G26" s="2">
        <v>90.66</v>
      </c>
      <c r="H26" s="2">
        <f>Table003__Page_1_3___21[[#This Row],[Input Power '[W']]]-Table003__Page_1_3___21[[#This Row],[Output Power '[W']]]</f>
        <v>270.5</v>
      </c>
    </row>
    <row r="27" spans="1:8" x14ac:dyDescent="0.25">
      <c r="A27" s="2">
        <v>99.9</v>
      </c>
      <c r="B27" s="2">
        <v>30</v>
      </c>
      <c r="C27" s="2">
        <v>2680.3</v>
      </c>
      <c r="D27" s="2">
        <v>2997</v>
      </c>
      <c r="E27" s="2">
        <v>2713.3</v>
      </c>
      <c r="F27" s="2">
        <v>966.7</v>
      </c>
      <c r="G27" s="2">
        <v>90.54</v>
      </c>
      <c r="H27" s="2">
        <f>Table003__Page_1_3___21[[#This Row],[Input Power '[W']]]-Table003__Page_1_3___21[[#This Row],[Output Power '[W']]]</f>
        <v>283.69999999999982</v>
      </c>
    </row>
    <row r="28" spans="1:8" x14ac:dyDescent="0.25">
      <c r="A28" s="2">
        <v>99.9</v>
      </c>
      <c r="B28" s="2">
        <v>32</v>
      </c>
      <c r="C28" s="2">
        <v>2647.6</v>
      </c>
      <c r="D28" s="2">
        <v>3196.8</v>
      </c>
      <c r="E28" s="2">
        <v>2884.8</v>
      </c>
      <c r="F28" s="2">
        <v>1040.5</v>
      </c>
      <c r="G28" s="2">
        <v>90.24</v>
      </c>
      <c r="H28" s="2">
        <f>Table003__Page_1_3___21[[#This Row],[Input Power '[W']]]-Table003__Page_1_3___21[[#This Row],[Output Power '[W']]]</f>
        <v>312</v>
      </c>
    </row>
    <row r="29" spans="1:8" x14ac:dyDescent="0.25">
      <c r="A29" s="2">
        <v>99.9</v>
      </c>
      <c r="B29" s="2">
        <v>33</v>
      </c>
      <c r="C29" s="2">
        <v>2631.5</v>
      </c>
      <c r="D29" s="2">
        <v>3296.7</v>
      </c>
      <c r="E29" s="2">
        <v>2969.8</v>
      </c>
      <c r="F29" s="2">
        <v>1077.7</v>
      </c>
      <c r="G29" s="2">
        <v>90.08</v>
      </c>
      <c r="H29" s="2">
        <f>Table003__Page_1_3___21[[#This Row],[Input Power '[W']]]-Table003__Page_1_3___21[[#This Row],[Output Power '[W']]]</f>
        <v>326.89999999999964</v>
      </c>
    </row>
    <row r="30" spans="1:8" x14ac:dyDescent="0.25">
      <c r="A30" s="2">
        <v>99.9</v>
      </c>
      <c r="B30" s="2">
        <v>34</v>
      </c>
      <c r="C30" s="2">
        <v>2615.8000000000002</v>
      </c>
      <c r="D30" s="2">
        <v>3396.6</v>
      </c>
      <c r="E30" s="2">
        <v>3054</v>
      </c>
      <c r="F30" s="2">
        <v>1114.9000000000001</v>
      </c>
      <c r="G30" s="2">
        <v>89.91</v>
      </c>
      <c r="H30" s="2">
        <f>Table003__Page_1_3___21[[#This Row],[Input Power '[W']]]-Table003__Page_1_3___21[[#This Row],[Output Power '[W']]]</f>
        <v>342.59999999999991</v>
      </c>
    </row>
    <row r="31" spans="1:8" x14ac:dyDescent="0.25">
      <c r="A31" s="2">
        <v>99.9</v>
      </c>
      <c r="B31" s="2">
        <v>35</v>
      </c>
      <c r="C31" s="2">
        <v>2600.1999999999998</v>
      </c>
      <c r="D31" s="2">
        <v>3496.5</v>
      </c>
      <c r="E31" s="2">
        <v>3137.6</v>
      </c>
      <c r="F31" s="2">
        <v>1152.3</v>
      </c>
      <c r="G31" s="2">
        <v>89.74</v>
      </c>
      <c r="H31" s="2">
        <f>Table003__Page_1_3___21[[#This Row],[Input Power '[W']]]-Table003__Page_1_3___21[[#This Row],[Output Power '[W']]]</f>
        <v>358.90000000000009</v>
      </c>
    </row>
    <row r="32" spans="1:8" x14ac:dyDescent="0.25">
      <c r="A32" s="2">
        <v>99.9</v>
      </c>
      <c r="B32" s="2">
        <v>36</v>
      </c>
      <c r="C32" s="2">
        <v>2584.9</v>
      </c>
      <c r="D32" s="2">
        <v>3596.4</v>
      </c>
      <c r="E32" s="2">
        <v>3220.4</v>
      </c>
      <c r="F32" s="2">
        <v>1189.7</v>
      </c>
      <c r="G32" s="2">
        <v>89.55</v>
      </c>
      <c r="H32" s="2">
        <f>Table003__Page_1_3___21[[#This Row],[Input Power '[W']]]-Table003__Page_1_3___21[[#This Row],[Output Power '[W']]]</f>
        <v>376</v>
      </c>
    </row>
    <row r="33" spans="1:8" x14ac:dyDescent="0.25">
      <c r="A33" s="2">
        <v>99.8</v>
      </c>
      <c r="B33" s="2">
        <v>37</v>
      </c>
      <c r="C33" s="2">
        <v>2569.8000000000002</v>
      </c>
      <c r="D33" s="2">
        <v>3692.6</v>
      </c>
      <c r="E33" s="2">
        <v>3302.8</v>
      </c>
      <c r="F33" s="2">
        <v>1227.3</v>
      </c>
      <c r="G33" s="2">
        <v>89.44</v>
      </c>
      <c r="H33" s="2">
        <f>Table003__Page_1_3___21[[#This Row],[Input Power '[W']]]-Table003__Page_1_3___21[[#This Row],[Output Power '[W']]]</f>
        <v>389.79999999999973</v>
      </c>
    </row>
    <row r="34" spans="1:8" x14ac:dyDescent="0.25">
      <c r="A34" s="2">
        <v>99.8</v>
      </c>
      <c r="B34" s="2">
        <v>38</v>
      </c>
      <c r="C34" s="2">
        <v>2554.9</v>
      </c>
      <c r="D34" s="2">
        <v>3792.4</v>
      </c>
      <c r="E34" s="2">
        <v>3384.5</v>
      </c>
      <c r="F34" s="2">
        <v>1265</v>
      </c>
      <c r="G34" s="2">
        <v>89.24</v>
      </c>
      <c r="H34" s="2">
        <f>Table003__Page_1_3___21[[#This Row],[Input Power '[W']]]-Table003__Page_1_3___21[[#This Row],[Output Power '[W']]]</f>
        <v>407.90000000000009</v>
      </c>
    </row>
    <row r="35" spans="1:8" x14ac:dyDescent="0.25">
      <c r="A35" s="2">
        <v>99.8</v>
      </c>
      <c r="B35" s="2">
        <v>39</v>
      </c>
      <c r="C35" s="2">
        <v>2540.1999999999998</v>
      </c>
      <c r="D35" s="2">
        <v>3892.2</v>
      </c>
      <c r="E35" s="2">
        <v>3465.3</v>
      </c>
      <c r="F35" s="2">
        <v>1302.7</v>
      </c>
      <c r="G35" s="2">
        <v>89.03</v>
      </c>
      <c r="H35" s="2">
        <f>Table003__Page_1_3___21[[#This Row],[Input Power '[W']]]-Table003__Page_1_3___21[[#This Row],[Output Power '[W']]]</f>
        <v>426.89999999999964</v>
      </c>
    </row>
    <row r="36" spans="1:8" x14ac:dyDescent="0.25">
      <c r="A36" s="2">
        <v>99.8</v>
      </c>
      <c r="B36" s="2">
        <v>40</v>
      </c>
      <c r="C36" s="2">
        <v>2525.8000000000002</v>
      </c>
      <c r="D36" s="2">
        <v>3992</v>
      </c>
      <c r="E36" s="2">
        <v>3545.6</v>
      </c>
      <c r="F36" s="2">
        <v>1340.5</v>
      </c>
      <c r="G36" s="2">
        <v>88.82</v>
      </c>
      <c r="H36" s="2">
        <f>Table003__Page_1_3___21[[#This Row],[Input Power '[W']]]-Table003__Page_1_3___21[[#This Row],[Output Power '[W']]]</f>
        <v>446.40000000000009</v>
      </c>
    </row>
    <row r="37" spans="1:8" x14ac:dyDescent="0.25">
      <c r="A37" s="2">
        <v>99.8</v>
      </c>
      <c r="B37" s="2">
        <v>41</v>
      </c>
      <c r="C37" s="2">
        <v>2511.5</v>
      </c>
      <c r="D37" s="2">
        <v>4091.8</v>
      </c>
      <c r="E37" s="2">
        <v>3625</v>
      </c>
      <c r="F37" s="2">
        <v>1378.3</v>
      </c>
      <c r="G37" s="2">
        <v>88.59</v>
      </c>
      <c r="H37" s="2">
        <f>Table003__Page_1_3___21[[#This Row],[Input Power '[W']]]-Table003__Page_1_3___21[[#This Row],[Output Power '[W']]]</f>
        <v>466.80000000000018</v>
      </c>
    </row>
    <row r="38" spans="1:8" x14ac:dyDescent="0.25">
      <c r="A38" s="2">
        <v>99.8</v>
      </c>
      <c r="B38" s="2">
        <v>42</v>
      </c>
      <c r="C38" s="2">
        <v>2497.5</v>
      </c>
      <c r="D38" s="2">
        <v>4191.6000000000004</v>
      </c>
      <c r="E38" s="2">
        <v>3704.2</v>
      </c>
      <c r="F38" s="2">
        <v>1416.3</v>
      </c>
      <c r="G38" s="2">
        <v>88.37</v>
      </c>
      <c r="H38" s="2">
        <f>Table003__Page_1_3___21[[#This Row],[Input Power '[W']]]-Table003__Page_1_3___21[[#This Row],[Output Power '[W']]]</f>
        <v>487.40000000000055</v>
      </c>
    </row>
    <row r="39" spans="1:8" x14ac:dyDescent="0.25">
      <c r="A39" s="2">
        <v>99.8</v>
      </c>
      <c r="B39" s="2">
        <v>43</v>
      </c>
      <c r="C39" s="2">
        <v>2483.6999999999998</v>
      </c>
      <c r="D39" s="2">
        <v>4291.3999999999996</v>
      </c>
      <c r="E39" s="2">
        <v>3782.3</v>
      </c>
      <c r="F39" s="2">
        <v>1454.2</v>
      </c>
      <c r="G39" s="2">
        <v>88.14</v>
      </c>
      <c r="H39" s="2">
        <f>Table003__Page_1_3___21[[#This Row],[Input Power '[W']]]-Table003__Page_1_3___21[[#This Row],[Output Power '[W']]]</f>
        <v>509.09999999999945</v>
      </c>
    </row>
    <row r="40" spans="1:8" x14ac:dyDescent="0.25">
      <c r="A40" s="2">
        <v>99.8</v>
      </c>
      <c r="B40" s="2">
        <v>44</v>
      </c>
      <c r="C40" s="2">
        <v>2470</v>
      </c>
      <c r="D40" s="2">
        <v>4391.2</v>
      </c>
      <c r="E40" s="2">
        <v>3859.7</v>
      </c>
      <c r="F40" s="2">
        <v>1492.2</v>
      </c>
      <c r="G40" s="2">
        <v>87.9</v>
      </c>
      <c r="H40" s="2">
        <f>Table003__Page_1_3___21[[#This Row],[Input Power '[W']]]-Table003__Page_1_3___21[[#This Row],[Output Power '[W']]]</f>
        <v>531.5</v>
      </c>
    </row>
    <row r="41" spans="1:8" x14ac:dyDescent="0.25">
      <c r="A41" s="2">
        <v>99.8</v>
      </c>
      <c r="B41" s="2">
        <v>45</v>
      </c>
      <c r="C41" s="2">
        <v>2456.6</v>
      </c>
      <c r="D41" s="2">
        <v>4491</v>
      </c>
      <c r="E41" s="2">
        <v>3936.5</v>
      </c>
      <c r="F41" s="2">
        <v>1530.2</v>
      </c>
      <c r="G41" s="2">
        <v>87.65</v>
      </c>
      <c r="H41" s="2">
        <f>Table003__Page_1_3___21[[#This Row],[Input Power '[W']]]-Table003__Page_1_3___21[[#This Row],[Output Power '[W']]]</f>
        <v>554.5</v>
      </c>
    </row>
    <row r="42" spans="1:8" x14ac:dyDescent="0.25">
      <c r="A42" s="2">
        <v>99.8</v>
      </c>
      <c r="B42" s="2">
        <v>46</v>
      </c>
      <c r="C42" s="2">
        <v>2443.3000000000002</v>
      </c>
      <c r="D42" s="2">
        <v>4590.8</v>
      </c>
      <c r="E42" s="2">
        <v>4012.7</v>
      </c>
      <c r="F42" s="2">
        <v>1568.3</v>
      </c>
      <c r="G42" s="2">
        <v>87.41</v>
      </c>
      <c r="H42" s="2">
        <f>Table003__Page_1_3___21[[#This Row],[Input Power '[W']]]-Table003__Page_1_3___21[[#This Row],[Output Power '[W']]]</f>
        <v>578.10000000000036</v>
      </c>
    </row>
    <row r="43" spans="1:8" x14ac:dyDescent="0.25">
      <c r="A43" s="2">
        <v>99.8</v>
      </c>
      <c r="B43" s="2">
        <v>47</v>
      </c>
      <c r="C43" s="2">
        <v>2430.1999999999998</v>
      </c>
      <c r="D43" s="2">
        <v>4690.6000000000004</v>
      </c>
      <c r="E43" s="2">
        <v>4087.9</v>
      </c>
      <c r="F43" s="2">
        <v>1606.3</v>
      </c>
      <c r="G43" s="2">
        <v>87.15</v>
      </c>
      <c r="H43" s="2">
        <f>Table003__Page_1_3___21[[#This Row],[Input Power '[W']]]-Table003__Page_1_3___21[[#This Row],[Output Power '[W']]]</f>
        <v>602.70000000000027</v>
      </c>
    </row>
    <row r="44" spans="1:8" x14ac:dyDescent="0.25">
      <c r="A44" s="2">
        <v>99.8</v>
      </c>
      <c r="B44" s="2">
        <v>48</v>
      </c>
      <c r="C44" s="2">
        <v>2417.4</v>
      </c>
      <c r="D44" s="2">
        <v>4790.3999999999996</v>
      </c>
      <c r="E44" s="2">
        <v>4162.5</v>
      </c>
      <c r="F44" s="2">
        <v>1644.3</v>
      </c>
      <c r="G44" s="2">
        <v>86.89</v>
      </c>
      <c r="H44" s="2">
        <f>Table003__Page_1_3___21[[#This Row],[Input Power '[W']]]-Table003__Page_1_3___21[[#This Row],[Output Power '[W']]]</f>
        <v>627.89999999999964</v>
      </c>
    </row>
    <row r="45" spans="1:8" x14ac:dyDescent="0.25">
      <c r="A45" s="2">
        <v>99.8</v>
      </c>
      <c r="B45" s="2">
        <v>49</v>
      </c>
      <c r="C45" s="2">
        <v>2404.6999999999998</v>
      </c>
      <c r="D45" s="2">
        <v>4890.2</v>
      </c>
      <c r="E45" s="2">
        <v>4236.6000000000004</v>
      </c>
      <c r="F45" s="2">
        <v>1682.4</v>
      </c>
      <c r="G45" s="2">
        <v>86.63</v>
      </c>
      <c r="H45" s="2">
        <f>Table003__Page_1_3___21[[#This Row],[Input Power '[W']]]-Table003__Page_1_3___21[[#This Row],[Output Power '[W']]]</f>
        <v>653.59999999999945</v>
      </c>
    </row>
    <row r="46" spans="1:8" x14ac:dyDescent="0.25">
      <c r="A46" s="2">
        <v>99.8</v>
      </c>
      <c r="B46" s="2">
        <v>50</v>
      </c>
      <c r="C46" s="2">
        <v>2392.1</v>
      </c>
      <c r="D46" s="2">
        <v>4990</v>
      </c>
      <c r="E46" s="2">
        <v>4309.6000000000004</v>
      </c>
      <c r="F46" s="2">
        <v>1720.4</v>
      </c>
      <c r="G46" s="2">
        <v>86.36</v>
      </c>
      <c r="H46" s="2">
        <f>Table003__Page_1_3___21[[#This Row],[Input Power '[W']]]-Table003__Page_1_3___21[[#This Row],[Output Power '[W']]]</f>
        <v>680.39999999999964</v>
      </c>
    </row>
    <row r="47" spans="1:8" x14ac:dyDescent="0.25">
      <c r="A47" s="2">
        <v>99.8</v>
      </c>
      <c r="B47" s="2">
        <v>51</v>
      </c>
      <c r="C47" s="2">
        <v>2379.8000000000002</v>
      </c>
      <c r="D47" s="2">
        <v>5089.8</v>
      </c>
      <c r="E47" s="2">
        <v>4382.1000000000004</v>
      </c>
      <c r="F47" s="2">
        <v>1758.4</v>
      </c>
      <c r="G47" s="2">
        <v>86.1</v>
      </c>
      <c r="H47" s="2">
        <f>Table003__Page_1_3___21[[#This Row],[Input Power '[W']]]-Table003__Page_1_3___21[[#This Row],[Output Power '[W']]]</f>
        <v>707.69999999999982</v>
      </c>
    </row>
    <row r="48" spans="1:8" x14ac:dyDescent="0.25">
      <c r="A48" s="2">
        <v>99.8</v>
      </c>
      <c r="B48" s="2">
        <v>52</v>
      </c>
      <c r="C48" s="2">
        <v>2367.6</v>
      </c>
      <c r="D48" s="2">
        <v>5189.6000000000004</v>
      </c>
      <c r="E48" s="2">
        <v>4453.8999999999996</v>
      </c>
      <c r="F48" s="2">
        <v>1796.4</v>
      </c>
      <c r="G48" s="2">
        <v>85.82</v>
      </c>
      <c r="H48" s="2">
        <f>Table003__Page_1_3___21[[#This Row],[Input Power '[W']]]-Table003__Page_1_3___21[[#This Row],[Output Power '[W']]]</f>
        <v>735.70000000000073</v>
      </c>
    </row>
    <row r="49" spans="1:8" x14ac:dyDescent="0.25">
      <c r="A49" s="2">
        <v>99.8</v>
      </c>
      <c r="B49" s="2">
        <v>53</v>
      </c>
      <c r="C49" s="2">
        <v>2355.6</v>
      </c>
      <c r="D49" s="2">
        <v>5289.4</v>
      </c>
      <c r="E49" s="2">
        <v>4524.8</v>
      </c>
      <c r="F49" s="2">
        <v>1834.3</v>
      </c>
      <c r="G49" s="2">
        <v>85.54</v>
      </c>
      <c r="H49" s="2">
        <f>Table003__Page_1_3___21[[#This Row],[Input Power '[W']]]-Table003__Page_1_3___21[[#This Row],[Output Power '[W']]]</f>
        <v>764.59999999999945</v>
      </c>
    </row>
    <row r="50" spans="1:8" x14ac:dyDescent="0.25">
      <c r="A50" s="2">
        <v>99.8</v>
      </c>
      <c r="B50" s="2">
        <v>54</v>
      </c>
      <c r="C50" s="2">
        <v>2343.8000000000002</v>
      </c>
      <c r="D50" s="2">
        <v>5389.2</v>
      </c>
      <c r="E50" s="2">
        <v>4594.8999999999996</v>
      </c>
      <c r="F50" s="2">
        <v>1872.1</v>
      </c>
      <c r="G50" s="2">
        <v>85.26</v>
      </c>
      <c r="H50" s="2">
        <f>Table003__Page_1_3___21[[#This Row],[Input Power '[W']]]-Table003__Page_1_3___21[[#This Row],[Output Power '[W']]]</f>
        <v>794.30000000000018</v>
      </c>
    </row>
    <row r="51" spans="1:8" x14ac:dyDescent="0.25">
      <c r="A51" s="2">
        <v>99.8</v>
      </c>
      <c r="B51" s="2">
        <v>55</v>
      </c>
      <c r="C51" s="2">
        <v>2332.1</v>
      </c>
      <c r="D51" s="2">
        <v>5489</v>
      </c>
      <c r="E51" s="2">
        <v>4664.5</v>
      </c>
      <c r="F51" s="2">
        <v>1910</v>
      </c>
      <c r="G51" s="2">
        <v>84.98</v>
      </c>
      <c r="H51" s="2">
        <f>Table003__Page_1_3___21[[#This Row],[Input Power '[W']]]-Table003__Page_1_3___21[[#This Row],[Output Power '[W']]]</f>
        <v>824.5</v>
      </c>
    </row>
    <row r="52" spans="1:8" x14ac:dyDescent="0.25">
      <c r="A52" s="2">
        <v>99.8</v>
      </c>
      <c r="B52" s="2">
        <v>56</v>
      </c>
      <c r="C52" s="2">
        <v>2320.6</v>
      </c>
      <c r="D52" s="2">
        <v>5588.8</v>
      </c>
      <c r="E52" s="2">
        <v>4733.2</v>
      </c>
      <c r="F52" s="2">
        <v>1947.7</v>
      </c>
      <c r="G52" s="2">
        <v>84.69</v>
      </c>
      <c r="H52" s="2">
        <f>Table003__Page_1_3___21[[#This Row],[Input Power '[W']]]-Table003__Page_1_3___21[[#This Row],[Output Power '[W']]]</f>
        <v>855.60000000000036</v>
      </c>
    </row>
    <row r="53" spans="1:8" x14ac:dyDescent="0.25">
      <c r="A53" s="2">
        <v>99.7</v>
      </c>
      <c r="B53" s="2">
        <v>57</v>
      </c>
      <c r="C53" s="2">
        <v>2309.3000000000002</v>
      </c>
      <c r="D53" s="2">
        <v>5682.9</v>
      </c>
      <c r="E53" s="2">
        <v>4801.3</v>
      </c>
      <c r="F53" s="2">
        <v>1985.4</v>
      </c>
      <c r="G53" s="2">
        <v>84.49</v>
      </c>
      <c r="H53" s="2">
        <f>Table003__Page_1_3___21[[#This Row],[Input Power '[W']]]-Table003__Page_1_3___21[[#This Row],[Output Power '[W']]]</f>
        <v>881.59999999999945</v>
      </c>
    </row>
    <row r="54" spans="1:8" x14ac:dyDescent="0.25">
      <c r="A54" s="2">
        <v>99.7</v>
      </c>
      <c r="B54" s="2">
        <v>58</v>
      </c>
      <c r="C54" s="2">
        <v>2298.1</v>
      </c>
      <c r="D54" s="2">
        <v>5782.6</v>
      </c>
      <c r="E54" s="2">
        <v>4868.2</v>
      </c>
      <c r="F54" s="2">
        <v>2022.9</v>
      </c>
      <c r="G54" s="2">
        <v>84.19</v>
      </c>
      <c r="H54" s="2">
        <f>Table003__Page_1_3___21[[#This Row],[Input Power '[W']]]-Table003__Page_1_3___21[[#This Row],[Output Power '[W']]]</f>
        <v>914.40000000000055</v>
      </c>
    </row>
    <row r="55" spans="1:8" x14ac:dyDescent="0.25">
      <c r="A55" s="2">
        <v>99.7</v>
      </c>
      <c r="B55" s="2">
        <v>59</v>
      </c>
      <c r="C55" s="2">
        <v>2287</v>
      </c>
      <c r="D55" s="2">
        <v>5882.3</v>
      </c>
      <c r="E55" s="2">
        <v>4934.5</v>
      </c>
      <c r="F55" s="2">
        <v>2060.4</v>
      </c>
      <c r="G55" s="2">
        <v>83.89</v>
      </c>
      <c r="H55" s="2">
        <f>Table003__Page_1_3___21[[#This Row],[Input Power '[W']]]-Table003__Page_1_3___21[[#This Row],[Output Power '[W']]]</f>
        <v>947.80000000000018</v>
      </c>
    </row>
    <row r="56" spans="1:8" x14ac:dyDescent="0.25">
      <c r="A56" s="2">
        <v>99.7</v>
      </c>
      <c r="B56" s="2">
        <v>60</v>
      </c>
      <c r="C56" s="2">
        <v>2276.1</v>
      </c>
      <c r="D56" s="2">
        <v>5982</v>
      </c>
      <c r="E56" s="2">
        <v>5000.2</v>
      </c>
      <c r="F56" s="2">
        <v>2097.8000000000002</v>
      </c>
      <c r="G56" s="2">
        <v>83.59</v>
      </c>
      <c r="H56" s="2">
        <f>Table003__Page_1_3___21[[#This Row],[Input Power '[W']]]-Table003__Page_1_3___21[[#This Row],[Output Power '[W']]]</f>
        <v>981.80000000000018</v>
      </c>
    </row>
    <row r="57" spans="1:8" x14ac:dyDescent="0.25">
      <c r="A57" s="2">
        <v>99.7</v>
      </c>
      <c r="B57" s="2">
        <v>61</v>
      </c>
      <c r="C57" s="2">
        <v>2265.4</v>
      </c>
      <c r="D57" s="2">
        <v>6081.7</v>
      </c>
      <c r="E57" s="2">
        <v>5065.1000000000004</v>
      </c>
      <c r="F57" s="2">
        <v>2135.1</v>
      </c>
      <c r="G57" s="2">
        <v>83.28</v>
      </c>
      <c r="H57" s="2">
        <f>Table003__Page_1_3___21[[#This Row],[Input Power '[W']]]-Table003__Page_1_3___21[[#This Row],[Output Power '[W']]]</f>
        <v>1016.5999999999995</v>
      </c>
    </row>
    <row r="58" spans="1:8" x14ac:dyDescent="0.25">
      <c r="A58" s="2">
        <v>99.7</v>
      </c>
      <c r="B58" s="2">
        <v>62</v>
      </c>
      <c r="C58" s="2">
        <v>2254.8000000000002</v>
      </c>
      <c r="D58" s="2">
        <v>6181.4</v>
      </c>
      <c r="E58" s="2">
        <v>5129</v>
      </c>
      <c r="F58" s="2">
        <v>2172.1999999999998</v>
      </c>
      <c r="G58" s="2">
        <v>82.98</v>
      </c>
      <c r="H58" s="2">
        <f>Table003__Page_1_3___21[[#This Row],[Input Power '[W']]]-Table003__Page_1_3___21[[#This Row],[Output Power '[W']]]</f>
        <v>1052.3999999999996</v>
      </c>
    </row>
    <row r="59" spans="1:8" x14ac:dyDescent="0.25">
      <c r="A59" s="2">
        <v>99.7</v>
      </c>
      <c r="B59" s="2">
        <v>63</v>
      </c>
      <c r="C59" s="2">
        <v>2244.3000000000002</v>
      </c>
      <c r="D59" s="2">
        <v>6281.1</v>
      </c>
      <c r="E59" s="2">
        <v>5192.3999999999996</v>
      </c>
      <c r="F59" s="2">
        <v>2209.3000000000002</v>
      </c>
      <c r="G59" s="2">
        <v>82.67</v>
      </c>
      <c r="H59" s="2">
        <f>Table003__Page_1_3___21[[#This Row],[Input Power '[W']]]-Table003__Page_1_3___21[[#This Row],[Output Power '[W']]]</f>
        <v>1088.7000000000007</v>
      </c>
    </row>
    <row r="60" spans="1:8" x14ac:dyDescent="0.25">
      <c r="A60" s="2">
        <v>99.7</v>
      </c>
      <c r="B60" s="2">
        <v>64</v>
      </c>
      <c r="C60" s="2">
        <v>2234</v>
      </c>
      <c r="D60" s="2">
        <v>6380.8</v>
      </c>
      <c r="E60" s="2">
        <v>5254.8</v>
      </c>
      <c r="F60" s="2">
        <v>2246.1999999999998</v>
      </c>
      <c r="G60" s="2">
        <v>82.35</v>
      </c>
      <c r="H60" s="2">
        <f>Table003__Page_1_3___21[[#This Row],[Input Power '[W']]]-Table003__Page_1_3___21[[#This Row],[Output Power '[W']]]</f>
        <v>1126</v>
      </c>
    </row>
    <row r="61" spans="1:8" x14ac:dyDescent="0.25">
      <c r="A61" s="2">
        <v>99.7</v>
      </c>
      <c r="B61" s="2">
        <v>65</v>
      </c>
      <c r="C61" s="2">
        <v>2223.6999999999998</v>
      </c>
      <c r="D61" s="2">
        <v>6480.5</v>
      </c>
      <c r="E61" s="2">
        <v>5316.1</v>
      </c>
      <c r="F61" s="2">
        <v>2282.9</v>
      </c>
      <c r="G61" s="2">
        <v>82.03</v>
      </c>
      <c r="H61" s="2">
        <f>Table003__Page_1_3___21[[#This Row],[Input Power '[W']]]-Table003__Page_1_3___21[[#This Row],[Output Power '[W']]]</f>
        <v>1164.3999999999996</v>
      </c>
    </row>
    <row r="62" spans="1:8" x14ac:dyDescent="0.25">
      <c r="A62" s="2">
        <v>99.7</v>
      </c>
      <c r="B62" s="2">
        <v>66</v>
      </c>
      <c r="C62" s="2">
        <v>2213.6999999999998</v>
      </c>
      <c r="D62" s="2">
        <v>6580.2</v>
      </c>
      <c r="E62" s="2">
        <v>5377</v>
      </c>
      <c r="F62" s="2">
        <v>2319.5</v>
      </c>
      <c r="G62" s="2">
        <v>81.72</v>
      </c>
      <c r="H62" s="2">
        <f>Table003__Page_1_3___21[[#This Row],[Input Power '[W']]]-Table003__Page_1_3___21[[#This Row],[Output Power '[W']]]</f>
        <v>1203.1999999999998</v>
      </c>
    </row>
    <row r="63" spans="1:8" x14ac:dyDescent="0.25">
      <c r="A63" s="2">
        <v>99.7</v>
      </c>
      <c r="B63" s="2">
        <v>67</v>
      </c>
      <c r="C63" s="2">
        <v>2203.6999999999998</v>
      </c>
      <c r="D63" s="2">
        <v>6679.9</v>
      </c>
      <c r="E63" s="2">
        <v>5436.7</v>
      </c>
      <c r="F63" s="2">
        <v>2355.9</v>
      </c>
      <c r="G63" s="2">
        <v>81.39</v>
      </c>
      <c r="H63" s="2">
        <f>Table003__Page_1_3___21[[#This Row],[Input Power '[W']]]-Table003__Page_1_3___21[[#This Row],[Output Power '[W']]]</f>
        <v>1243.1999999999998</v>
      </c>
    </row>
    <row r="64" spans="1:8" x14ac:dyDescent="0.25">
      <c r="A64" s="2">
        <v>99.7</v>
      </c>
      <c r="B64" s="2">
        <v>68</v>
      </c>
      <c r="C64" s="2">
        <v>2193.9</v>
      </c>
      <c r="D64" s="2">
        <v>6779.6</v>
      </c>
      <c r="E64" s="2">
        <v>5496</v>
      </c>
      <c r="F64" s="2">
        <v>2392.1999999999998</v>
      </c>
      <c r="G64" s="2">
        <v>81.069999999999993</v>
      </c>
      <c r="H64" s="2">
        <f>Table003__Page_1_3___21[[#This Row],[Input Power '[W']]]-Table003__Page_1_3___21[[#This Row],[Output Power '[W']]]</f>
        <v>1283.6000000000004</v>
      </c>
    </row>
    <row r="65" spans="1:8" x14ac:dyDescent="0.25">
      <c r="A65" s="2">
        <v>99.7</v>
      </c>
      <c r="B65" s="2">
        <v>69</v>
      </c>
      <c r="C65" s="2">
        <v>2184.1999999999998</v>
      </c>
      <c r="D65" s="2">
        <v>6879.3</v>
      </c>
      <c r="E65" s="2">
        <v>5554.2</v>
      </c>
      <c r="F65" s="2">
        <v>2428.3000000000002</v>
      </c>
      <c r="G65" s="2">
        <v>80.739999999999995</v>
      </c>
      <c r="H65" s="2">
        <f>Table003__Page_1_3___21[[#This Row],[Input Power '[W']]]-Table003__Page_1_3___21[[#This Row],[Output Power '[W']]]</f>
        <v>1325.1000000000004</v>
      </c>
    </row>
    <row r="66" spans="1:8" x14ac:dyDescent="0.25">
      <c r="A66" s="2">
        <v>99.7</v>
      </c>
      <c r="B66" s="2">
        <v>70</v>
      </c>
      <c r="C66" s="2">
        <v>2174.6</v>
      </c>
      <c r="D66" s="2">
        <v>6979</v>
      </c>
      <c r="E66" s="2">
        <v>5611.6</v>
      </c>
      <c r="F66" s="2">
        <v>2464.1999999999998</v>
      </c>
      <c r="G66" s="2">
        <v>80.41</v>
      </c>
      <c r="H66" s="2">
        <f>Table003__Page_1_3___21[[#This Row],[Input Power '[W']]]-Table003__Page_1_3___21[[#This Row],[Output Power '[W']]]</f>
        <v>1367.3999999999996</v>
      </c>
    </row>
    <row r="67" spans="1:8" x14ac:dyDescent="0.25">
      <c r="A67" s="2">
        <v>99.7</v>
      </c>
      <c r="B67" s="2">
        <v>72</v>
      </c>
      <c r="C67" s="2">
        <v>2155.6999999999998</v>
      </c>
      <c r="D67" s="2">
        <v>7178.4</v>
      </c>
      <c r="E67" s="2">
        <v>5723.3</v>
      </c>
      <c r="F67" s="2">
        <v>2535.3000000000002</v>
      </c>
      <c r="G67" s="2">
        <v>79.73</v>
      </c>
      <c r="H67" s="2">
        <f>Table003__Page_1_3___21[[#This Row],[Input Power '[W']]]-Table003__Page_1_3___21[[#This Row],[Output Power '[W']]]</f>
        <v>1455.0999999999995</v>
      </c>
    </row>
    <row r="68" spans="1:8" x14ac:dyDescent="0.25">
      <c r="A68" s="2">
        <v>99.7</v>
      </c>
      <c r="B68" s="2">
        <v>73</v>
      </c>
      <c r="C68" s="2">
        <v>2146.5</v>
      </c>
      <c r="D68" s="2">
        <v>7278.1</v>
      </c>
      <c r="E68" s="2">
        <v>5778.2</v>
      </c>
      <c r="F68" s="2">
        <v>2570.6</v>
      </c>
      <c r="G68" s="2">
        <v>79.39</v>
      </c>
      <c r="H68" s="2">
        <f>Table003__Page_1_3___21[[#This Row],[Input Power '[W']]]-Table003__Page_1_3___21[[#This Row],[Output Power '[W']]]</f>
        <v>1499.9000000000005</v>
      </c>
    </row>
    <row r="69" spans="1:8" x14ac:dyDescent="0.25">
      <c r="A69" s="2">
        <v>99.7</v>
      </c>
      <c r="B69" s="2">
        <v>74</v>
      </c>
      <c r="C69" s="2">
        <v>2137.3000000000002</v>
      </c>
      <c r="D69" s="2">
        <v>7377.8</v>
      </c>
      <c r="E69" s="2">
        <v>5832</v>
      </c>
      <c r="F69" s="2">
        <v>2605.6999999999998</v>
      </c>
      <c r="G69" s="2">
        <v>79.05</v>
      </c>
      <c r="H69" s="2">
        <f>Table003__Page_1_3___21[[#This Row],[Input Power '[W']]]-Table003__Page_1_3___21[[#This Row],[Output Power '[W']]]</f>
        <v>1545.8000000000002</v>
      </c>
    </row>
    <row r="70" spans="1:8" x14ac:dyDescent="0.25">
      <c r="A70" s="2">
        <v>99.7</v>
      </c>
      <c r="B70" s="2">
        <v>75</v>
      </c>
      <c r="C70" s="2">
        <v>2128.1999999999998</v>
      </c>
      <c r="D70" s="2">
        <v>7477.5</v>
      </c>
      <c r="E70" s="2">
        <v>5884.7</v>
      </c>
      <c r="F70" s="2">
        <v>2640.5</v>
      </c>
      <c r="G70" s="2">
        <v>78.7</v>
      </c>
      <c r="H70" s="2">
        <f>Table003__Page_1_3___21[[#This Row],[Input Power '[W']]]-Table003__Page_1_3___21[[#This Row],[Output Power '[W']]]</f>
        <v>1592.8000000000002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DCAA-0F99-4786-9D08-17C21643E3CF}">
  <dimension ref="A1:L70"/>
  <sheetViews>
    <sheetView topLeftCell="A52" workbookViewId="0">
      <selection sqref="A1:H1"/>
    </sheetView>
  </sheetViews>
  <sheetFormatPr defaultRowHeight="15" x14ac:dyDescent="0.25"/>
  <cols>
    <col min="1" max="7" width="11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90</v>
      </c>
      <c r="B2" s="2">
        <v>5</v>
      </c>
      <c r="C2" s="2">
        <v>2867.6</v>
      </c>
      <c r="D2" s="2">
        <v>450</v>
      </c>
      <c r="E2" s="2">
        <v>349.2</v>
      </c>
      <c r="F2" s="2">
        <v>116.3</v>
      </c>
      <c r="G2" s="2">
        <v>77.61</v>
      </c>
      <c r="H2" s="2"/>
      <c r="I2" s="24" t="s">
        <v>1</v>
      </c>
      <c r="J2" s="24"/>
      <c r="K2" s="24"/>
      <c r="L2" s="24"/>
    </row>
    <row r="3" spans="1:12" x14ac:dyDescent="0.25">
      <c r="A3" s="2">
        <v>90</v>
      </c>
      <c r="B3" s="2">
        <v>6</v>
      </c>
      <c r="C3" s="2">
        <v>2845.9</v>
      </c>
      <c r="D3" s="2">
        <v>540</v>
      </c>
      <c r="E3" s="2">
        <v>436.3</v>
      </c>
      <c r="F3" s="2">
        <v>146.4</v>
      </c>
      <c r="G3" s="2">
        <v>80.8</v>
      </c>
      <c r="H3" s="2"/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90</v>
      </c>
      <c r="B4" s="2">
        <v>7</v>
      </c>
      <c r="C4" s="2">
        <v>2824.5</v>
      </c>
      <c r="D4" s="2">
        <v>630</v>
      </c>
      <c r="E4" s="2">
        <v>523.5</v>
      </c>
      <c r="F4" s="2">
        <v>177</v>
      </c>
      <c r="G4" s="2">
        <v>83.1</v>
      </c>
      <c r="H4" s="2"/>
      <c r="I4" t="s">
        <v>6</v>
      </c>
      <c r="J4" t="s">
        <v>8</v>
      </c>
      <c r="K4">
        <v>2858.5</v>
      </c>
      <c r="L4" t="s">
        <v>13</v>
      </c>
    </row>
    <row r="5" spans="1:12" x14ac:dyDescent="0.25">
      <c r="A5" s="2">
        <v>90</v>
      </c>
      <c r="B5" s="2">
        <v>8</v>
      </c>
      <c r="C5" s="2">
        <v>2803.4</v>
      </c>
      <c r="D5" s="2">
        <v>720</v>
      </c>
      <c r="E5" s="2">
        <v>610.29999999999995</v>
      </c>
      <c r="F5" s="2">
        <v>207.9</v>
      </c>
      <c r="G5" s="2">
        <v>84.77</v>
      </c>
      <c r="H5" s="2"/>
      <c r="I5" t="s">
        <v>7</v>
      </c>
      <c r="J5" t="s">
        <v>9</v>
      </c>
      <c r="K5">
        <v>2.8</v>
      </c>
      <c r="L5" t="s">
        <v>14</v>
      </c>
    </row>
    <row r="6" spans="1:12" x14ac:dyDescent="0.25">
      <c r="A6" s="2">
        <v>90</v>
      </c>
      <c r="B6" s="2">
        <v>9</v>
      </c>
      <c r="C6" s="2">
        <v>2782.6</v>
      </c>
      <c r="D6" s="2">
        <v>810</v>
      </c>
      <c r="E6" s="2">
        <v>697</v>
      </c>
      <c r="F6" s="2">
        <v>239.2</v>
      </c>
      <c r="G6" s="2">
        <v>86.05</v>
      </c>
      <c r="H6" s="2"/>
      <c r="I6" t="s">
        <v>18</v>
      </c>
      <c r="J6" t="s">
        <v>10</v>
      </c>
      <c r="K6">
        <v>32.200000000000003</v>
      </c>
      <c r="L6" t="s">
        <v>15</v>
      </c>
    </row>
    <row r="7" spans="1:12" x14ac:dyDescent="0.25">
      <c r="A7" s="2">
        <v>90</v>
      </c>
      <c r="B7" s="2">
        <v>10</v>
      </c>
      <c r="C7" s="2">
        <v>2762.1</v>
      </c>
      <c r="D7" s="2">
        <v>900</v>
      </c>
      <c r="E7" s="2">
        <v>783.6</v>
      </c>
      <c r="F7" s="2">
        <v>270.89999999999998</v>
      </c>
      <c r="G7" s="2">
        <v>87.06</v>
      </c>
      <c r="H7" s="2"/>
      <c r="I7" t="s">
        <v>19</v>
      </c>
      <c r="J7" t="s">
        <v>11</v>
      </c>
      <c r="K7">
        <v>-15.84</v>
      </c>
      <c r="L7" t="s">
        <v>16</v>
      </c>
    </row>
    <row r="8" spans="1:12" x14ac:dyDescent="0.25">
      <c r="A8" s="2">
        <v>90</v>
      </c>
      <c r="B8" s="2">
        <v>11</v>
      </c>
      <c r="C8" s="2">
        <v>2741.8</v>
      </c>
      <c r="D8" s="2">
        <v>990</v>
      </c>
      <c r="E8" s="2">
        <v>869.4</v>
      </c>
      <c r="F8" s="2">
        <v>302.8</v>
      </c>
      <c r="G8" s="2">
        <v>87.82</v>
      </c>
      <c r="H8" s="2"/>
      <c r="I8" t="s">
        <v>20</v>
      </c>
      <c r="J8" t="s">
        <v>12</v>
      </c>
      <c r="K8">
        <v>35.99</v>
      </c>
      <c r="L8" t="s">
        <v>17</v>
      </c>
    </row>
    <row r="9" spans="1:12" x14ac:dyDescent="0.25">
      <c r="A9" s="2">
        <v>90</v>
      </c>
      <c r="B9" s="2">
        <v>12</v>
      </c>
      <c r="C9" s="2">
        <v>2721.9</v>
      </c>
      <c r="D9" s="2">
        <v>1080</v>
      </c>
      <c r="E9" s="2">
        <v>955.2</v>
      </c>
      <c r="F9" s="2">
        <v>335.1</v>
      </c>
      <c r="G9" s="2">
        <v>88.44</v>
      </c>
      <c r="H9" s="2"/>
      <c r="I9" t="s">
        <v>21</v>
      </c>
    </row>
    <row r="10" spans="1:12" x14ac:dyDescent="0.25">
      <c r="A10" s="2">
        <v>90</v>
      </c>
      <c r="B10" s="2">
        <v>13</v>
      </c>
      <c r="C10" s="2">
        <v>2702.2</v>
      </c>
      <c r="D10" s="2">
        <v>1170</v>
      </c>
      <c r="E10" s="2">
        <v>1040.8</v>
      </c>
      <c r="F10" s="2">
        <v>367.8</v>
      </c>
      <c r="G10" s="2">
        <v>88.96</v>
      </c>
      <c r="H10" s="2"/>
    </row>
    <row r="11" spans="1:12" x14ac:dyDescent="0.25">
      <c r="A11" s="2">
        <v>90</v>
      </c>
      <c r="B11" s="2">
        <v>14</v>
      </c>
      <c r="C11" s="2">
        <v>2682.7</v>
      </c>
      <c r="D11" s="2">
        <v>1260</v>
      </c>
      <c r="E11" s="2">
        <v>1125.7</v>
      </c>
      <c r="F11" s="2">
        <v>400.7</v>
      </c>
      <c r="G11" s="2">
        <v>89.34</v>
      </c>
      <c r="H11" s="2"/>
    </row>
    <row r="12" spans="1:12" x14ac:dyDescent="0.25">
      <c r="A12" s="2">
        <v>90</v>
      </c>
      <c r="B12" s="2">
        <v>15</v>
      </c>
      <c r="C12" s="2">
        <v>2663.6</v>
      </c>
      <c r="D12" s="2">
        <v>1350</v>
      </c>
      <c r="E12" s="2">
        <v>1210.5999999999999</v>
      </c>
      <c r="F12" s="2">
        <v>434</v>
      </c>
      <c r="G12" s="2">
        <v>89.67</v>
      </c>
      <c r="H12" s="2"/>
    </row>
    <row r="13" spans="1:12" x14ac:dyDescent="0.25">
      <c r="A13" s="2">
        <v>90</v>
      </c>
      <c r="B13" s="2">
        <v>16</v>
      </c>
      <c r="C13" s="2">
        <v>2644.7</v>
      </c>
      <c r="D13" s="2">
        <v>1440</v>
      </c>
      <c r="E13" s="2">
        <v>1294.8</v>
      </c>
      <c r="F13" s="2">
        <v>467.5</v>
      </c>
      <c r="G13" s="2">
        <v>89.91</v>
      </c>
      <c r="H13" s="2"/>
    </row>
    <row r="14" spans="1:12" x14ac:dyDescent="0.25">
      <c r="A14" s="2">
        <v>90</v>
      </c>
      <c r="B14" s="2">
        <v>17</v>
      </c>
      <c r="C14" s="2">
        <v>2626</v>
      </c>
      <c r="D14" s="2">
        <v>1530</v>
      </c>
      <c r="E14" s="2">
        <v>1378.8</v>
      </c>
      <c r="F14" s="2">
        <v>501.4</v>
      </c>
      <c r="G14" s="2">
        <v>90.12</v>
      </c>
      <c r="H14" s="2"/>
    </row>
    <row r="15" spans="1:12" x14ac:dyDescent="0.25">
      <c r="A15" s="2">
        <v>90</v>
      </c>
      <c r="B15" s="2">
        <v>18</v>
      </c>
      <c r="C15" s="2">
        <v>2607.6999999999998</v>
      </c>
      <c r="D15" s="2">
        <v>1620</v>
      </c>
      <c r="E15" s="2">
        <v>1462.3</v>
      </c>
      <c r="F15" s="2">
        <v>535.5</v>
      </c>
      <c r="G15" s="2">
        <v>90.27</v>
      </c>
      <c r="H15" s="2"/>
    </row>
    <row r="16" spans="1:12" x14ac:dyDescent="0.25">
      <c r="A16" s="2">
        <v>90</v>
      </c>
      <c r="B16" s="2">
        <v>19</v>
      </c>
      <c r="C16" s="2">
        <v>2589.5</v>
      </c>
      <c r="D16" s="2">
        <v>1710</v>
      </c>
      <c r="E16" s="2">
        <v>1545.4</v>
      </c>
      <c r="F16" s="2">
        <v>569.9</v>
      </c>
      <c r="G16" s="2">
        <v>90.37</v>
      </c>
      <c r="H16" s="2"/>
    </row>
    <row r="17" spans="1:8" x14ac:dyDescent="0.25">
      <c r="A17" s="2">
        <v>89.9</v>
      </c>
      <c r="B17" s="2">
        <v>20</v>
      </c>
      <c r="C17" s="2">
        <v>2571.6999999999998</v>
      </c>
      <c r="D17" s="2">
        <v>1798</v>
      </c>
      <c r="E17" s="2">
        <v>1628</v>
      </c>
      <c r="F17" s="2">
        <v>604.5</v>
      </c>
      <c r="G17" s="2">
        <v>90.54</v>
      </c>
      <c r="H17" s="2"/>
    </row>
    <row r="18" spans="1:8" x14ac:dyDescent="0.25">
      <c r="A18" s="2">
        <v>89.9</v>
      </c>
      <c r="B18" s="2">
        <v>21</v>
      </c>
      <c r="C18" s="2">
        <v>2554</v>
      </c>
      <c r="D18" s="2">
        <v>1887.9</v>
      </c>
      <c r="E18" s="2">
        <v>1710.1</v>
      </c>
      <c r="F18" s="2">
        <v>639.4</v>
      </c>
      <c r="G18" s="2">
        <v>90.58</v>
      </c>
      <c r="H18" s="2"/>
    </row>
    <row r="19" spans="1:8" x14ac:dyDescent="0.25">
      <c r="A19" s="2">
        <v>89.9</v>
      </c>
      <c r="B19" s="2">
        <v>22</v>
      </c>
      <c r="C19" s="2">
        <v>2536.6</v>
      </c>
      <c r="D19" s="2">
        <v>1977.8</v>
      </c>
      <c r="E19" s="2">
        <v>1791.7</v>
      </c>
      <c r="F19" s="2">
        <v>674.5</v>
      </c>
      <c r="G19" s="2">
        <v>90.59</v>
      </c>
      <c r="H19" s="2"/>
    </row>
    <row r="20" spans="1:8" x14ac:dyDescent="0.25">
      <c r="A20" s="2">
        <v>89.9</v>
      </c>
      <c r="B20" s="2">
        <v>23</v>
      </c>
      <c r="C20" s="2">
        <v>2519.5</v>
      </c>
      <c r="D20" s="2">
        <v>2067.6999999999998</v>
      </c>
      <c r="E20" s="2">
        <v>1872.7</v>
      </c>
      <c r="F20" s="2">
        <v>709.8</v>
      </c>
      <c r="G20" s="2">
        <v>90.57</v>
      </c>
      <c r="H20" s="2"/>
    </row>
    <row r="21" spans="1:8" x14ac:dyDescent="0.25">
      <c r="A21" s="2">
        <v>89.9</v>
      </c>
      <c r="B21" s="2">
        <v>24</v>
      </c>
      <c r="C21" s="2">
        <v>2502.6</v>
      </c>
      <c r="D21" s="2">
        <v>2157.6</v>
      </c>
      <c r="E21" s="2">
        <v>1953.5</v>
      </c>
      <c r="F21" s="2">
        <v>745.4</v>
      </c>
      <c r="G21" s="2">
        <v>90.54</v>
      </c>
      <c r="H21" s="2"/>
    </row>
    <row r="22" spans="1:8" x14ac:dyDescent="0.25">
      <c r="A22" s="2">
        <v>89.9</v>
      </c>
      <c r="B22" s="2">
        <v>25</v>
      </c>
      <c r="C22" s="2">
        <v>2485.9</v>
      </c>
      <c r="D22" s="2">
        <v>2247.5</v>
      </c>
      <c r="E22" s="2">
        <v>2033.4</v>
      </c>
      <c r="F22" s="2">
        <v>781.1</v>
      </c>
      <c r="G22" s="2">
        <v>90.47</v>
      </c>
      <c r="H22" s="2"/>
    </row>
    <row r="23" spans="1:8" x14ac:dyDescent="0.25">
      <c r="A23" s="2">
        <v>89.9</v>
      </c>
      <c r="B23" s="2">
        <v>26</v>
      </c>
      <c r="C23" s="2">
        <v>2469.5</v>
      </c>
      <c r="D23" s="2">
        <v>2337.4</v>
      </c>
      <c r="E23" s="2">
        <v>2113.1</v>
      </c>
      <c r="F23" s="2">
        <v>817.1</v>
      </c>
      <c r="G23" s="2">
        <v>90.4</v>
      </c>
      <c r="H23" s="2"/>
    </row>
    <row r="24" spans="1:8" x14ac:dyDescent="0.25">
      <c r="A24" s="2">
        <v>89.9</v>
      </c>
      <c r="B24" s="2">
        <v>27</v>
      </c>
      <c r="C24" s="2">
        <v>2453.3000000000002</v>
      </c>
      <c r="D24" s="2">
        <v>2427.3000000000002</v>
      </c>
      <c r="E24" s="2">
        <v>2191.9</v>
      </c>
      <c r="F24" s="2">
        <v>853.2</v>
      </c>
      <c r="G24" s="2">
        <v>90.3</v>
      </c>
      <c r="H24" s="2"/>
    </row>
    <row r="25" spans="1:8" x14ac:dyDescent="0.25">
      <c r="A25" s="2">
        <v>89.9</v>
      </c>
      <c r="B25" s="2">
        <v>28</v>
      </c>
      <c r="C25" s="2">
        <v>2437.3000000000002</v>
      </c>
      <c r="D25" s="2">
        <v>2517.1999999999998</v>
      </c>
      <c r="E25" s="2">
        <v>2270.3000000000002</v>
      </c>
      <c r="F25" s="2">
        <v>889.5</v>
      </c>
      <c r="G25" s="2">
        <v>90.19</v>
      </c>
      <c r="H25" s="2"/>
    </row>
    <row r="26" spans="1:8" x14ac:dyDescent="0.25">
      <c r="A26" s="2">
        <v>89.9</v>
      </c>
      <c r="B26" s="2">
        <v>29</v>
      </c>
      <c r="C26" s="2">
        <v>2421.6</v>
      </c>
      <c r="D26" s="2">
        <v>2607.1</v>
      </c>
      <c r="E26" s="2">
        <v>2348.1999999999998</v>
      </c>
      <c r="F26" s="2">
        <v>926</v>
      </c>
      <c r="G26" s="2">
        <v>90.07</v>
      </c>
      <c r="H26" s="2"/>
    </row>
    <row r="27" spans="1:8" x14ac:dyDescent="0.25">
      <c r="A27" s="2">
        <v>89.9</v>
      </c>
      <c r="B27" s="2">
        <v>30</v>
      </c>
      <c r="C27" s="2">
        <v>2406</v>
      </c>
      <c r="D27" s="2">
        <v>2697</v>
      </c>
      <c r="E27" s="2">
        <v>2425.6</v>
      </c>
      <c r="F27" s="2">
        <v>962.7</v>
      </c>
      <c r="G27" s="2">
        <v>89.94</v>
      </c>
      <c r="H27" s="2"/>
    </row>
    <row r="28" spans="1:8" x14ac:dyDescent="0.25">
      <c r="A28" s="2">
        <v>89.9</v>
      </c>
      <c r="B28" s="2">
        <v>32</v>
      </c>
      <c r="C28" s="2">
        <v>2375.6</v>
      </c>
      <c r="D28" s="2">
        <v>2876.8</v>
      </c>
      <c r="E28" s="2">
        <v>2578.3000000000002</v>
      </c>
      <c r="F28" s="2">
        <v>1036.4000000000001</v>
      </c>
      <c r="G28" s="2">
        <v>89.62</v>
      </c>
      <c r="H28" s="2"/>
    </row>
    <row r="29" spans="1:8" x14ac:dyDescent="0.25">
      <c r="A29" s="2">
        <v>89.9</v>
      </c>
      <c r="B29" s="2">
        <v>33</v>
      </c>
      <c r="C29" s="2">
        <v>2360.6999999999998</v>
      </c>
      <c r="D29" s="2">
        <v>2966.7</v>
      </c>
      <c r="E29" s="2">
        <v>2653.8</v>
      </c>
      <c r="F29" s="2">
        <v>1073.5</v>
      </c>
      <c r="G29" s="2">
        <v>89.45</v>
      </c>
      <c r="H29" s="2"/>
    </row>
    <row r="30" spans="1:8" x14ac:dyDescent="0.25">
      <c r="A30" s="2">
        <v>89.9</v>
      </c>
      <c r="B30" s="2">
        <v>34</v>
      </c>
      <c r="C30" s="2">
        <v>2346</v>
      </c>
      <c r="D30" s="2">
        <v>3056.6</v>
      </c>
      <c r="E30" s="2">
        <v>2728.4</v>
      </c>
      <c r="F30" s="2">
        <v>1110.5999999999999</v>
      </c>
      <c r="G30" s="2">
        <v>89.26</v>
      </c>
      <c r="H30" s="2"/>
    </row>
    <row r="31" spans="1:8" x14ac:dyDescent="0.25">
      <c r="A31" s="2">
        <v>89.9</v>
      </c>
      <c r="B31" s="2">
        <v>35</v>
      </c>
      <c r="C31" s="2">
        <v>2331.5</v>
      </c>
      <c r="D31" s="2">
        <v>3146.5</v>
      </c>
      <c r="E31" s="2">
        <v>2802.6</v>
      </c>
      <c r="F31" s="2">
        <v>1147.9000000000001</v>
      </c>
      <c r="G31" s="2">
        <v>89.07</v>
      </c>
      <c r="H31" s="2"/>
    </row>
    <row r="32" spans="1:8" x14ac:dyDescent="0.25">
      <c r="A32" s="2">
        <v>89.9</v>
      </c>
      <c r="B32" s="2">
        <v>36</v>
      </c>
      <c r="C32" s="2">
        <v>2317.1999999999998</v>
      </c>
      <c r="D32" s="2">
        <v>3236.4</v>
      </c>
      <c r="E32" s="2">
        <v>2876.2</v>
      </c>
      <c r="F32" s="2">
        <v>1185.3</v>
      </c>
      <c r="G32" s="2">
        <v>88.87</v>
      </c>
      <c r="H32" s="2"/>
    </row>
    <row r="33" spans="1:8" x14ac:dyDescent="0.25">
      <c r="A33" s="2">
        <v>89.9</v>
      </c>
      <c r="B33" s="2">
        <v>37</v>
      </c>
      <c r="C33" s="2">
        <v>2303.1</v>
      </c>
      <c r="D33" s="2">
        <v>3326.3</v>
      </c>
      <c r="E33" s="2">
        <v>2949.1</v>
      </c>
      <c r="F33" s="2">
        <v>1222.8</v>
      </c>
      <c r="G33" s="2">
        <v>88.66</v>
      </c>
      <c r="H33" s="2"/>
    </row>
    <row r="34" spans="1:8" x14ac:dyDescent="0.25">
      <c r="A34" s="2">
        <v>89.9</v>
      </c>
      <c r="B34" s="2">
        <v>38</v>
      </c>
      <c r="C34" s="2">
        <v>2289.3000000000002</v>
      </c>
      <c r="D34" s="2">
        <v>3416.2</v>
      </c>
      <c r="E34" s="2">
        <v>3021.6</v>
      </c>
      <c r="F34" s="2">
        <v>1260.4000000000001</v>
      </c>
      <c r="G34" s="2">
        <v>88.45</v>
      </c>
      <c r="H34" s="2"/>
    </row>
    <row r="35" spans="1:8" x14ac:dyDescent="0.25">
      <c r="A35" s="2">
        <v>89.8</v>
      </c>
      <c r="B35" s="2">
        <v>39</v>
      </c>
      <c r="C35" s="2">
        <v>2275.5</v>
      </c>
      <c r="D35" s="2">
        <v>3502.2</v>
      </c>
      <c r="E35" s="2">
        <v>3093</v>
      </c>
      <c r="F35" s="2">
        <v>1298</v>
      </c>
      <c r="G35" s="2">
        <v>88.32</v>
      </c>
      <c r="H35" s="2"/>
    </row>
    <row r="36" spans="1:8" x14ac:dyDescent="0.25">
      <c r="A36" s="2">
        <v>89.8</v>
      </c>
      <c r="B36" s="2">
        <v>40</v>
      </c>
      <c r="C36" s="2">
        <v>2262</v>
      </c>
      <c r="D36" s="2">
        <v>3592</v>
      </c>
      <c r="E36" s="2">
        <v>3164</v>
      </c>
      <c r="F36" s="2">
        <v>1335.7</v>
      </c>
      <c r="G36" s="2">
        <v>88.08</v>
      </c>
      <c r="H36" s="2"/>
    </row>
    <row r="37" spans="1:8" x14ac:dyDescent="0.25">
      <c r="A37" s="2">
        <v>89.8</v>
      </c>
      <c r="B37" s="2">
        <v>41</v>
      </c>
      <c r="C37" s="2">
        <v>2248.6999999999998</v>
      </c>
      <c r="D37" s="2">
        <v>3681.8</v>
      </c>
      <c r="E37" s="2">
        <v>3234.1</v>
      </c>
      <c r="F37" s="2">
        <v>1373.4</v>
      </c>
      <c r="G37" s="2">
        <v>87.84</v>
      </c>
      <c r="H37" s="2"/>
    </row>
    <row r="38" spans="1:8" x14ac:dyDescent="0.25">
      <c r="A38" s="2">
        <v>89.8</v>
      </c>
      <c r="B38" s="2">
        <v>42</v>
      </c>
      <c r="C38" s="2">
        <v>2235.5</v>
      </c>
      <c r="D38" s="2">
        <v>3771.6</v>
      </c>
      <c r="E38" s="2">
        <v>3303.6</v>
      </c>
      <c r="F38" s="2">
        <v>1411.2</v>
      </c>
      <c r="G38" s="2">
        <v>87.59</v>
      </c>
      <c r="H38" s="2"/>
    </row>
    <row r="39" spans="1:8" x14ac:dyDescent="0.25">
      <c r="A39" s="2">
        <v>89.8</v>
      </c>
      <c r="B39" s="2">
        <v>43</v>
      </c>
      <c r="C39" s="2">
        <v>2222.6</v>
      </c>
      <c r="D39" s="2">
        <v>3861.4</v>
      </c>
      <c r="E39" s="2">
        <v>3372.5</v>
      </c>
      <c r="F39" s="2">
        <v>1449</v>
      </c>
      <c r="G39" s="2">
        <v>87.34</v>
      </c>
      <c r="H39" s="2"/>
    </row>
    <row r="40" spans="1:8" x14ac:dyDescent="0.25">
      <c r="A40" s="2">
        <v>89.8</v>
      </c>
      <c r="B40" s="2">
        <v>44</v>
      </c>
      <c r="C40" s="2">
        <v>2209.8000000000002</v>
      </c>
      <c r="D40" s="2">
        <v>3951.2</v>
      </c>
      <c r="E40" s="2">
        <v>3440.8</v>
      </c>
      <c r="F40" s="2">
        <v>1486.9</v>
      </c>
      <c r="G40" s="2">
        <v>87.08</v>
      </c>
      <c r="H40" s="2"/>
    </row>
    <row r="41" spans="1:8" x14ac:dyDescent="0.25">
      <c r="A41" s="2">
        <v>89.8</v>
      </c>
      <c r="B41" s="2">
        <v>45</v>
      </c>
      <c r="C41" s="2">
        <v>2197.1</v>
      </c>
      <c r="D41" s="2">
        <v>4041</v>
      </c>
      <c r="E41" s="2">
        <v>3508</v>
      </c>
      <c r="F41" s="2">
        <v>1524.7</v>
      </c>
      <c r="G41" s="2">
        <v>86.81</v>
      </c>
      <c r="H41" s="2"/>
    </row>
    <row r="42" spans="1:8" x14ac:dyDescent="0.25">
      <c r="A42" s="2">
        <v>89.8</v>
      </c>
      <c r="B42" s="2">
        <v>46</v>
      </c>
      <c r="C42" s="2">
        <v>2184.6999999999998</v>
      </c>
      <c r="D42" s="2">
        <v>4130.8</v>
      </c>
      <c r="E42" s="2">
        <v>3574.9</v>
      </c>
      <c r="F42" s="2">
        <v>1562.6</v>
      </c>
      <c r="G42" s="2">
        <v>86.54</v>
      </c>
      <c r="H42" s="2"/>
    </row>
    <row r="43" spans="1:8" x14ac:dyDescent="0.25">
      <c r="A43" s="2">
        <v>89.8</v>
      </c>
      <c r="B43" s="2">
        <v>47</v>
      </c>
      <c r="C43" s="2">
        <v>2172.4</v>
      </c>
      <c r="D43" s="2">
        <v>4220.6000000000004</v>
      </c>
      <c r="E43" s="2">
        <v>3640.8</v>
      </c>
      <c r="F43" s="2">
        <v>1600.4</v>
      </c>
      <c r="G43" s="2">
        <v>86.26</v>
      </c>
      <c r="H43" s="2"/>
    </row>
    <row r="44" spans="1:8" x14ac:dyDescent="0.25">
      <c r="A44" s="2">
        <v>89.8</v>
      </c>
      <c r="B44" s="2">
        <v>48</v>
      </c>
      <c r="C44" s="2">
        <v>2160.3000000000002</v>
      </c>
      <c r="D44" s="2">
        <v>4310.3999999999996</v>
      </c>
      <c r="E44" s="2">
        <v>3706.3</v>
      </c>
      <c r="F44" s="2">
        <v>1638.3</v>
      </c>
      <c r="G44" s="2">
        <v>85.98</v>
      </c>
      <c r="H44" s="2"/>
    </row>
    <row r="45" spans="1:8" x14ac:dyDescent="0.25">
      <c r="A45" s="2">
        <v>89.8</v>
      </c>
      <c r="B45" s="2">
        <v>49</v>
      </c>
      <c r="C45" s="2">
        <v>2148.3000000000002</v>
      </c>
      <c r="D45" s="2">
        <v>4400.2</v>
      </c>
      <c r="E45" s="2">
        <v>3770.7</v>
      </c>
      <c r="F45" s="2">
        <v>1676.1</v>
      </c>
      <c r="G45" s="2">
        <v>85.69</v>
      </c>
      <c r="H45" s="2"/>
    </row>
    <row r="46" spans="1:8" x14ac:dyDescent="0.25">
      <c r="A46" s="2">
        <v>89.8</v>
      </c>
      <c r="B46" s="2">
        <v>50</v>
      </c>
      <c r="C46" s="2">
        <v>2136.5</v>
      </c>
      <c r="D46" s="2">
        <v>4490</v>
      </c>
      <c r="E46" s="2">
        <v>3834.3</v>
      </c>
      <c r="F46" s="2">
        <v>1713.8</v>
      </c>
      <c r="G46" s="2">
        <v>85.4</v>
      </c>
      <c r="H46" s="2"/>
    </row>
    <row r="47" spans="1:8" x14ac:dyDescent="0.25">
      <c r="A47" s="2">
        <v>89.8</v>
      </c>
      <c r="B47" s="2">
        <v>51</v>
      </c>
      <c r="C47" s="2">
        <v>2124.8000000000002</v>
      </c>
      <c r="D47" s="2">
        <v>4579.8</v>
      </c>
      <c r="E47" s="2">
        <v>3897.5</v>
      </c>
      <c r="F47" s="2">
        <v>1751.6</v>
      </c>
      <c r="G47" s="2">
        <v>85.1</v>
      </c>
      <c r="H47" s="2"/>
    </row>
    <row r="48" spans="1:8" x14ac:dyDescent="0.25">
      <c r="A48" s="2">
        <v>89.8</v>
      </c>
      <c r="B48" s="2">
        <v>52</v>
      </c>
      <c r="C48" s="2">
        <v>2113.3000000000002</v>
      </c>
      <c r="D48" s="2">
        <v>4669.6000000000004</v>
      </c>
      <c r="E48" s="2">
        <v>3959.6</v>
      </c>
      <c r="F48" s="2">
        <v>1789.2</v>
      </c>
      <c r="G48" s="2">
        <v>84.79</v>
      </c>
      <c r="H48" s="2"/>
    </row>
    <row r="49" spans="1:8" x14ac:dyDescent="0.25">
      <c r="A49" s="2">
        <v>89.8</v>
      </c>
      <c r="B49" s="2">
        <v>53</v>
      </c>
      <c r="C49" s="2">
        <v>2101.9</v>
      </c>
      <c r="D49" s="2">
        <v>4759.3999999999996</v>
      </c>
      <c r="E49" s="2">
        <v>4021</v>
      </c>
      <c r="F49" s="2">
        <v>1826.8</v>
      </c>
      <c r="G49" s="2">
        <v>84.48</v>
      </c>
      <c r="H49" s="2"/>
    </row>
    <row r="50" spans="1:8" x14ac:dyDescent="0.25">
      <c r="A50" s="2">
        <v>89.8</v>
      </c>
      <c r="B50" s="2">
        <v>54</v>
      </c>
      <c r="C50" s="2">
        <v>2090.6999999999998</v>
      </c>
      <c r="D50" s="2">
        <v>4849.2</v>
      </c>
      <c r="E50" s="2">
        <v>4081.7</v>
      </c>
      <c r="F50" s="2">
        <v>1864.3</v>
      </c>
      <c r="G50" s="2">
        <v>84.17</v>
      </c>
      <c r="H50" s="2"/>
    </row>
    <row r="51" spans="1:8" x14ac:dyDescent="0.25">
      <c r="A51" s="2">
        <v>89.8</v>
      </c>
      <c r="B51" s="2">
        <v>55</v>
      </c>
      <c r="C51" s="2">
        <v>2079.6</v>
      </c>
      <c r="D51" s="2">
        <v>4939</v>
      </c>
      <c r="E51" s="2">
        <v>4141.6000000000004</v>
      </c>
      <c r="F51" s="2">
        <v>1901.8</v>
      </c>
      <c r="G51" s="2">
        <v>83.86</v>
      </c>
      <c r="H51" s="2"/>
    </row>
    <row r="52" spans="1:8" x14ac:dyDescent="0.25">
      <c r="A52" s="2">
        <v>89.8</v>
      </c>
      <c r="B52" s="2">
        <v>56</v>
      </c>
      <c r="C52" s="2">
        <v>2068.6999999999998</v>
      </c>
      <c r="D52" s="2">
        <v>5028.8</v>
      </c>
      <c r="E52" s="2">
        <v>4200.7</v>
      </c>
      <c r="F52" s="2">
        <v>1939.1</v>
      </c>
      <c r="G52" s="2">
        <v>83.53</v>
      </c>
      <c r="H52" s="2"/>
    </row>
    <row r="53" spans="1:8" x14ac:dyDescent="0.25">
      <c r="A53" s="2">
        <v>89.8</v>
      </c>
      <c r="B53" s="2">
        <v>57</v>
      </c>
      <c r="C53" s="2">
        <v>2057.9</v>
      </c>
      <c r="D53" s="2">
        <v>5118.6000000000004</v>
      </c>
      <c r="E53" s="2">
        <v>4259.2</v>
      </c>
      <c r="F53" s="2">
        <v>1976.4</v>
      </c>
      <c r="G53" s="2">
        <v>83.21</v>
      </c>
      <c r="H53" s="2"/>
    </row>
    <row r="54" spans="1:8" x14ac:dyDescent="0.25">
      <c r="A54" s="2">
        <v>89.8</v>
      </c>
      <c r="B54" s="2">
        <v>58</v>
      </c>
      <c r="C54" s="2">
        <v>2047.2</v>
      </c>
      <c r="D54" s="2">
        <v>5208.3999999999996</v>
      </c>
      <c r="E54" s="2">
        <v>4316.6000000000004</v>
      </c>
      <c r="F54" s="2">
        <v>2013.5</v>
      </c>
      <c r="G54" s="2">
        <v>82.88</v>
      </c>
      <c r="H54" s="2"/>
    </row>
    <row r="55" spans="1:8" x14ac:dyDescent="0.25">
      <c r="A55" s="2">
        <v>89.7</v>
      </c>
      <c r="B55" s="2">
        <v>59</v>
      </c>
      <c r="C55" s="2">
        <v>2036.6</v>
      </c>
      <c r="D55" s="2">
        <v>5292.3</v>
      </c>
      <c r="E55" s="2">
        <v>4373.1000000000004</v>
      </c>
      <c r="F55" s="2">
        <v>2050.5</v>
      </c>
      <c r="G55" s="2">
        <v>82.63</v>
      </c>
      <c r="H55" s="2"/>
    </row>
    <row r="56" spans="1:8" x14ac:dyDescent="0.25">
      <c r="A56" s="2">
        <v>89.7</v>
      </c>
      <c r="B56" s="2">
        <v>60</v>
      </c>
      <c r="C56" s="2">
        <v>2026.2</v>
      </c>
      <c r="D56" s="2">
        <v>5382</v>
      </c>
      <c r="E56" s="2">
        <v>4429.1000000000004</v>
      </c>
      <c r="F56" s="2">
        <v>2087.4</v>
      </c>
      <c r="G56" s="2">
        <v>82.29</v>
      </c>
      <c r="H56" s="2"/>
    </row>
    <row r="57" spans="1:8" x14ac:dyDescent="0.25">
      <c r="A57" s="2">
        <v>89.7</v>
      </c>
      <c r="B57" s="2">
        <v>61</v>
      </c>
      <c r="C57" s="2">
        <v>2015.9</v>
      </c>
      <c r="D57" s="2">
        <v>5471.7</v>
      </c>
      <c r="E57" s="2">
        <v>4484.1000000000004</v>
      </c>
      <c r="F57" s="2">
        <v>2124.1</v>
      </c>
      <c r="G57" s="2">
        <v>81.95</v>
      </c>
      <c r="H57" s="2"/>
    </row>
    <row r="58" spans="1:8" x14ac:dyDescent="0.25">
      <c r="A58" s="2">
        <v>89.7</v>
      </c>
      <c r="B58" s="2">
        <v>62</v>
      </c>
      <c r="C58" s="2">
        <v>2005.7</v>
      </c>
      <c r="D58" s="2">
        <v>5561.4</v>
      </c>
      <c r="E58" s="2">
        <v>4538.3</v>
      </c>
      <c r="F58" s="2">
        <v>2160.6999999999998</v>
      </c>
      <c r="G58" s="2">
        <v>81.599999999999994</v>
      </c>
      <c r="H58" s="2"/>
    </row>
    <row r="59" spans="1:8" x14ac:dyDescent="0.25">
      <c r="A59" s="2">
        <v>89.7</v>
      </c>
      <c r="B59" s="2">
        <v>63</v>
      </c>
      <c r="C59" s="2">
        <v>1995.6</v>
      </c>
      <c r="D59" s="2">
        <v>5651.1</v>
      </c>
      <c r="E59" s="2">
        <v>4591.5</v>
      </c>
      <c r="F59" s="2">
        <v>2197.1</v>
      </c>
      <c r="G59" s="2">
        <v>81.25</v>
      </c>
      <c r="H59" s="2"/>
    </row>
    <row r="60" spans="1:8" x14ac:dyDescent="0.25">
      <c r="A60" s="2">
        <v>89.7</v>
      </c>
      <c r="B60" s="2">
        <v>64</v>
      </c>
      <c r="C60" s="2">
        <v>1985.6</v>
      </c>
      <c r="D60" s="2">
        <v>5740.8</v>
      </c>
      <c r="E60" s="2">
        <v>4643.7</v>
      </c>
      <c r="F60" s="2">
        <v>2233.3000000000002</v>
      </c>
      <c r="G60" s="2">
        <v>80.89</v>
      </c>
      <c r="H60" s="2"/>
    </row>
    <row r="61" spans="1:8" x14ac:dyDescent="0.25">
      <c r="A61" s="2">
        <v>89.7</v>
      </c>
      <c r="B61" s="2">
        <v>65</v>
      </c>
      <c r="C61" s="2">
        <v>1975.8</v>
      </c>
      <c r="D61" s="2">
        <v>5830.5</v>
      </c>
      <c r="E61" s="2">
        <v>4695.5</v>
      </c>
      <c r="F61" s="2">
        <v>2269.4</v>
      </c>
      <c r="G61" s="2">
        <v>80.53</v>
      </c>
      <c r="H61" s="2"/>
    </row>
    <row r="62" spans="1:8" x14ac:dyDescent="0.25">
      <c r="A62" s="2">
        <v>89.7</v>
      </c>
      <c r="B62" s="2">
        <v>66</v>
      </c>
      <c r="C62" s="2">
        <v>1966</v>
      </c>
      <c r="D62" s="2">
        <v>5920.2</v>
      </c>
      <c r="E62" s="2">
        <v>4746.1000000000004</v>
      </c>
      <c r="F62" s="2">
        <v>2305.3000000000002</v>
      </c>
      <c r="G62" s="2">
        <v>80.17</v>
      </c>
      <c r="H62" s="2"/>
    </row>
    <row r="63" spans="1:8" x14ac:dyDescent="0.25">
      <c r="A63" s="2">
        <v>89.7</v>
      </c>
      <c r="B63" s="2">
        <v>67</v>
      </c>
      <c r="C63" s="2">
        <v>1956.4</v>
      </c>
      <c r="D63" s="2">
        <v>6009.9</v>
      </c>
      <c r="E63" s="2">
        <v>4795.8999999999996</v>
      </c>
      <c r="F63" s="2">
        <v>2340.9</v>
      </c>
      <c r="G63" s="2">
        <v>79.8</v>
      </c>
      <c r="H63" s="2"/>
    </row>
    <row r="64" spans="1:8" x14ac:dyDescent="0.25">
      <c r="A64" s="2">
        <v>89.7</v>
      </c>
      <c r="B64" s="2">
        <v>68</v>
      </c>
      <c r="C64" s="2">
        <v>1946.8</v>
      </c>
      <c r="D64" s="2">
        <v>6099.6</v>
      </c>
      <c r="E64" s="2">
        <v>4844.7</v>
      </c>
      <c r="F64" s="2">
        <v>2376.4</v>
      </c>
      <c r="G64" s="2">
        <v>79.430000000000007</v>
      </c>
      <c r="H64" s="2"/>
    </row>
    <row r="65" spans="1:8" x14ac:dyDescent="0.25">
      <c r="A65" s="2">
        <v>89.7</v>
      </c>
      <c r="B65" s="2">
        <v>69</v>
      </c>
      <c r="C65" s="2">
        <v>1937.3</v>
      </c>
      <c r="D65" s="2">
        <v>6189.3</v>
      </c>
      <c r="E65" s="2">
        <v>4892.5</v>
      </c>
      <c r="F65" s="2">
        <v>2411.6</v>
      </c>
      <c r="G65" s="2">
        <v>79.05</v>
      </c>
      <c r="H65" s="2"/>
    </row>
    <row r="66" spans="1:8" x14ac:dyDescent="0.25">
      <c r="A66" s="2">
        <v>89.7</v>
      </c>
      <c r="B66" s="2">
        <v>70</v>
      </c>
      <c r="C66" s="2">
        <v>1928</v>
      </c>
      <c r="D66" s="2">
        <v>6279</v>
      </c>
      <c r="E66" s="2">
        <v>4939.7</v>
      </c>
      <c r="F66" s="2">
        <v>2446.6</v>
      </c>
      <c r="G66" s="2">
        <v>78.67</v>
      </c>
      <c r="H66" s="2"/>
    </row>
    <row r="67" spans="1:8" x14ac:dyDescent="0.25">
      <c r="A67" s="2">
        <v>89.7</v>
      </c>
      <c r="B67" s="2">
        <v>72</v>
      </c>
      <c r="C67" s="2">
        <v>1909.5</v>
      </c>
      <c r="D67" s="2">
        <v>6458.4</v>
      </c>
      <c r="E67" s="2">
        <v>5030.8999999999996</v>
      </c>
      <c r="F67" s="2">
        <v>2515.9</v>
      </c>
      <c r="G67" s="2">
        <v>77.900000000000006</v>
      </c>
      <c r="H67" s="2"/>
    </row>
    <row r="68" spans="1:8" x14ac:dyDescent="0.25">
      <c r="A68" s="2">
        <v>89.7</v>
      </c>
      <c r="B68" s="2">
        <v>73</v>
      </c>
      <c r="C68" s="2">
        <v>1900.4</v>
      </c>
      <c r="D68" s="2">
        <v>6548.1</v>
      </c>
      <c r="E68" s="2">
        <v>5074.8999999999996</v>
      </c>
      <c r="F68" s="2">
        <v>2550.1</v>
      </c>
      <c r="G68" s="2">
        <v>77.5</v>
      </c>
      <c r="H68" s="2"/>
    </row>
    <row r="69" spans="1:8" x14ac:dyDescent="0.25">
      <c r="A69" s="2">
        <v>89.7</v>
      </c>
      <c r="B69" s="2">
        <v>74</v>
      </c>
      <c r="C69" s="2">
        <v>1891.4</v>
      </c>
      <c r="D69" s="2">
        <v>6637.8</v>
      </c>
      <c r="E69" s="2">
        <v>5118.2</v>
      </c>
      <c r="F69" s="2">
        <v>2584.1</v>
      </c>
      <c r="G69" s="2">
        <v>77.11</v>
      </c>
      <c r="H69" s="2"/>
    </row>
    <row r="70" spans="1:8" x14ac:dyDescent="0.25">
      <c r="A70" s="2">
        <v>89.7</v>
      </c>
      <c r="B70" s="2">
        <v>75</v>
      </c>
      <c r="C70" s="2">
        <v>1882.4</v>
      </c>
      <c r="D70" s="2">
        <v>6727.5</v>
      </c>
      <c r="E70" s="2">
        <v>5160.3</v>
      </c>
      <c r="F70" s="2">
        <v>2617.8000000000002</v>
      </c>
      <c r="G70" s="2">
        <v>76.7</v>
      </c>
      <c r="H70" s="2"/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0411-7264-4888-86D3-3722DB1C832B}">
  <dimension ref="A1:L70"/>
  <sheetViews>
    <sheetView topLeftCell="A46"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80.099999999999994</v>
      </c>
      <c r="B2" s="2">
        <v>5</v>
      </c>
      <c r="C2" s="2">
        <v>2554.1</v>
      </c>
      <c r="D2" s="2">
        <v>400.5</v>
      </c>
      <c r="E2" s="2">
        <v>297.2</v>
      </c>
      <c r="F2" s="2">
        <v>111.1</v>
      </c>
      <c r="G2" s="2">
        <v>74.2</v>
      </c>
      <c r="H2" s="2">
        <f>Table003__Page_1_3___23[[#This Row],[Input Power '[W']]]-Table003__Page_1_3___23[[#This Row],[Output Power '[W']]]</f>
        <v>103.30000000000001</v>
      </c>
      <c r="I2" s="24" t="s">
        <v>1</v>
      </c>
      <c r="J2" s="24"/>
      <c r="K2" s="24"/>
      <c r="L2" s="24"/>
    </row>
    <row r="3" spans="1:12" x14ac:dyDescent="0.25">
      <c r="A3" s="2">
        <v>80.099999999999994</v>
      </c>
      <c r="B3" s="2">
        <v>6</v>
      </c>
      <c r="C3" s="2">
        <v>2534.1</v>
      </c>
      <c r="D3" s="2">
        <v>480.6</v>
      </c>
      <c r="E3" s="2">
        <v>375.2</v>
      </c>
      <c r="F3" s="2">
        <v>141.4</v>
      </c>
      <c r="G3" s="2">
        <v>78.08</v>
      </c>
      <c r="H3" s="2">
        <f>Table003__Page_1_3___23[[#This Row],[Input Power '[W']]]-Table003__Page_1_3___23[[#This Row],[Output Power '[W']]]</f>
        <v>105.40000000000003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80.099999999999994</v>
      </c>
      <c r="B4" s="2">
        <v>7</v>
      </c>
      <c r="C4" s="2">
        <v>2514.5</v>
      </c>
      <c r="D4" s="2">
        <v>560.70000000000005</v>
      </c>
      <c r="E4" s="2">
        <v>453.2</v>
      </c>
      <c r="F4" s="2">
        <v>172.1</v>
      </c>
      <c r="G4" s="2">
        <v>80.819999999999993</v>
      </c>
      <c r="H4" s="2">
        <f>Table003__Page_1_3___23[[#This Row],[Input Power '[W']]]-Table003__Page_1_3___23[[#This Row],[Output Power '[W']]]</f>
        <v>107.50000000000006</v>
      </c>
      <c r="I4" t="s">
        <v>6</v>
      </c>
      <c r="J4" t="s">
        <v>8</v>
      </c>
      <c r="K4">
        <v>2545.5</v>
      </c>
      <c r="L4" t="s">
        <v>13</v>
      </c>
    </row>
    <row r="5" spans="1:12" x14ac:dyDescent="0.25">
      <c r="A5" s="2">
        <v>80.099999999999994</v>
      </c>
      <c r="B5" s="2">
        <v>8</v>
      </c>
      <c r="C5" s="2">
        <v>2495.1</v>
      </c>
      <c r="D5" s="2">
        <v>640.79999999999995</v>
      </c>
      <c r="E5" s="2">
        <v>530.70000000000005</v>
      </c>
      <c r="F5" s="2">
        <v>203.1</v>
      </c>
      <c r="G5" s="2">
        <v>82.81</v>
      </c>
      <c r="H5" s="2">
        <f>Table003__Page_1_3___23[[#This Row],[Input Power '[W']]]-Table003__Page_1_3___23[[#This Row],[Output Power '[W']]]</f>
        <v>110.09999999999991</v>
      </c>
      <c r="I5" t="s">
        <v>7</v>
      </c>
      <c r="J5" t="s">
        <v>9</v>
      </c>
      <c r="K5">
        <v>2.9</v>
      </c>
      <c r="L5" t="s">
        <v>14</v>
      </c>
    </row>
    <row r="6" spans="1:12" x14ac:dyDescent="0.25">
      <c r="A6" s="2">
        <v>80</v>
      </c>
      <c r="B6" s="2">
        <v>9</v>
      </c>
      <c r="C6" s="2">
        <v>2476</v>
      </c>
      <c r="D6" s="2">
        <v>720</v>
      </c>
      <c r="E6" s="2">
        <v>608</v>
      </c>
      <c r="F6" s="2">
        <v>234.5</v>
      </c>
      <c r="G6" s="2">
        <v>84.45</v>
      </c>
      <c r="H6" s="2">
        <f>Table003__Page_1_3___23[[#This Row],[Input Power '[W']]]-Table003__Page_1_3___23[[#This Row],[Output Power '[W']]]</f>
        <v>112</v>
      </c>
      <c r="I6" t="s">
        <v>18</v>
      </c>
      <c r="J6" t="s">
        <v>10</v>
      </c>
      <c r="K6">
        <v>32.299999999999997</v>
      </c>
      <c r="L6" t="s">
        <v>15</v>
      </c>
    </row>
    <row r="7" spans="1:12" x14ac:dyDescent="0.25">
      <c r="A7" s="2">
        <v>80</v>
      </c>
      <c r="B7" s="2">
        <v>10</v>
      </c>
      <c r="C7" s="2">
        <v>2457.1</v>
      </c>
      <c r="D7" s="2">
        <v>800</v>
      </c>
      <c r="E7" s="2">
        <v>685</v>
      </c>
      <c r="F7" s="2">
        <v>266.2</v>
      </c>
      <c r="G7" s="2">
        <v>85.62</v>
      </c>
      <c r="H7" s="2">
        <f>Table003__Page_1_3___23[[#This Row],[Input Power '[W']]]-Table003__Page_1_3___23[[#This Row],[Output Power '[W']]]</f>
        <v>115</v>
      </c>
      <c r="I7" t="s">
        <v>19</v>
      </c>
      <c r="J7" t="s">
        <v>11</v>
      </c>
      <c r="K7">
        <v>-14.6</v>
      </c>
      <c r="L7" t="s">
        <v>16</v>
      </c>
    </row>
    <row r="8" spans="1:12" x14ac:dyDescent="0.25">
      <c r="A8" s="2">
        <v>80</v>
      </c>
      <c r="B8" s="2">
        <v>11</v>
      </c>
      <c r="C8" s="2">
        <v>2438.5</v>
      </c>
      <c r="D8" s="2">
        <v>880</v>
      </c>
      <c r="E8" s="2">
        <v>761.7</v>
      </c>
      <c r="F8" s="2">
        <v>298.3</v>
      </c>
      <c r="G8" s="2">
        <v>86.56</v>
      </c>
      <c r="H8" s="2">
        <f>Table003__Page_1_3___23[[#This Row],[Input Power '[W']]]-Table003__Page_1_3___23[[#This Row],[Output Power '[W']]]</f>
        <v>118.29999999999995</v>
      </c>
      <c r="I8" t="s">
        <v>20</v>
      </c>
      <c r="J8" t="s">
        <v>12</v>
      </c>
      <c r="K8">
        <v>35.799999999999997</v>
      </c>
      <c r="L8" t="s">
        <v>17</v>
      </c>
    </row>
    <row r="9" spans="1:12" x14ac:dyDescent="0.25">
      <c r="A9" s="2">
        <v>80</v>
      </c>
      <c r="B9" s="2">
        <v>12</v>
      </c>
      <c r="C9" s="2">
        <v>2420.1999999999998</v>
      </c>
      <c r="D9" s="2">
        <v>960</v>
      </c>
      <c r="E9" s="2">
        <v>838.1</v>
      </c>
      <c r="F9" s="2">
        <v>330.7</v>
      </c>
      <c r="G9" s="2">
        <v>87.31</v>
      </c>
      <c r="H9" s="2">
        <f>Table003__Page_1_3___23[[#This Row],[Input Power '[W']]]-Table003__Page_1_3___23[[#This Row],[Output Power '[W']]]</f>
        <v>121.89999999999998</v>
      </c>
      <c r="I9" t="s">
        <v>21</v>
      </c>
    </row>
    <row r="10" spans="1:12" x14ac:dyDescent="0.25">
      <c r="A10" s="2">
        <v>80</v>
      </c>
      <c r="B10" s="2">
        <v>13</v>
      </c>
      <c r="C10" s="2">
        <v>2402.1</v>
      </c>
      <c r="D10" s="2">
        <v>1040</v>
      </c>
      <c r="E10" s="2">
        <v>913.9</v>
      </c>
      <c r="F10" s="2">
        <v>363.3</v>
      </c>
      <c r="G10" s="2">
        <v>87.87</v>
      </c>
      <c r="H10" s="2">
        <f>Table003__Page_1_3___23[[#This Row],[Input Power '[W']]]-Table003__Page_1_3___23[[#This Row],[Output Power '[W']]]</f>
        <v>126.10000000000002</v>
      </c>
    </row>
    <row r="11" spans="1:12" x14ac:dyDescent="0.25">
      <c r="A11" s="2">
        <v>80</v>
      </c>
      <c r="B11" s="2">
        <v>14</v>
      </c>
      <c r="C11" s="2">
        <v>2384.3000000000002</v>
      </c>
      <c r="D11" s="2">
        <v>1120</v>
      </c>
      <c r="E11" s="2">
        <v>989.5</v>
      </c>
      <c r="F11" s="2">
        <v>396.3</v>
      </c>
      <c r="G11" s="2">
        <v>88.35</v>
      </c>
      <c r="H11" s="2">
        <f>Table003__Page_1_3___23[[#This Row],[Input Power '[W']]]-Table003__Page_1_3___23[[#This Row],[Output Power '[W']]]</f>
        <v>130.5</v>
      </c>
    </row>
    <row r="12" spans="1:12" x14ac:dyDescent="0.25">
      <c r="A12" s="2">
        <v>80</v>
      </c>
      <c r="B12" s="2">
        <v>15</v>
      </c>
      <c r="C12" s="2">
        <v>2366.6999999999998</v>
      </c>
      <c r="D12" s="2">
        <v>1200</v>
      </c>
      <c r="E12" s="2">
        <v>1064.7</v>
      </c>
      <c r="F12" s="2">
        <v>429.6</v>
      </c>
      <c r="G12" s="2">
        <v>88.73</v>
      </c>
      <c r="H12" s="2">
        <f>Table003__Page_1_3___23[[#This Row],[Input Power '[W']]]-Table003__Page_1_3___23[[#This Row],[Output Power '[W']]]</f>
        <v>135.29999999999995</v>
      </c>
    </row>
    <row r="13" spans="1:12" x14ac:dyDescent="0.25">
      <c r="A13" s="2">
        <v>80</v>
      </c>
      <c r="B13" s="2">
        <v>16</v>
      </c>
      <c r="C13" s="2">
        <v>2349.3000000000002</v>
      </c>
      <c r="D13" s="2">
        <v>1280</v>
      </c>
      <c r="E13" s="2">
        <v>1139.3</v>
      </c>
      <c r="F13" s="2">
        <v>463.1</v>
      </c>
      <c r="G13" s="2">
        <v>89.01</v>
      </c>
      <c r="H13" s="2">
        <f>Table003__Page_1_3___23[[#This Row],[Input Power '[W']]]-Table003__Page_1_3___23[[#This Row],[Output Power '[W']]]</f>
        <v>140.70000000000005</v>
      </c>
    </row>
    <row r="14" spans="1:12" x14ac:dyDescent="0.25">
      <c r="A14" s="2">
        <v>80</v>
      </c>
      <c r="B14" s="2">
        <v>17</v>
      </c>
      <c r="C14" s="2">
        <v>2332.1999999999998</v>
      </c>
      <c r="D14" s="2">
        <v>1360</v>
      </c>
      <c r="E14" s="2">
        <v>1213.8</v>
      </c>
      <c r="F14" s="2">
        <v>497</v>
      </c>
      <c r="G14" s="2">
        <v>89.25</v>
      </c>
      <c r="H14" s="2">
        <f>Table003__Page_1_3___23[[#This Row],[Input Power '[W']]]-Table003__Page_1_3___23[[#This Row],[Output Power '[W']]]</f>
        <v>146.20000000000005</v>
      </c>
    </row>
    <row r="15" spans="1:12" x14ac:dyDescent="0.25">
      <c r="A15" s="2">
        <v>80</v>
      </c>
      <c r="B15" s="2">
        <v>18</v>
      </c>
      <c r="C15" s="2">
        <v>2315.3000000000002</v>
      </c>
      <c r="D15" s="2">
        <v>1440</v>
      </c>
      <c r="E15" s="2">
        <v>1287.5</v>
      </c>
      <c r="F15" s="2">
        <v>531</v>
      </c>
      <c r="G15" s="2">
        <v>89.41</v>
      </c>
      <c r="H15" s="2">
        <f>Table003__Page_1_3___23[[#This Row],[Input Power '[W']]]-Table003__Page_1_3___23[[#This Row],[Output Power '[W']]]</f>
        <v>152.5</v>
      </c>
    </row>
    <row r="16" spans="1:12" x14ac:dyDescent="0.25">
      <c r="A16" s="2">
        <v>80</v>
      </c>
      <c r="B16" s="2">
        <v>19</v>
      </c>
      <c r="C16" s="2">
        <v>2298.6999999999998</v>
      </c>
      <c r="D16" s="2">
        <v>1520</v>
      </c>
      <c r="E16" s="2">
        <v>1361</v>
      </c>
      <c r="F16" s="2">
        <v>565.4</v>
      </c>
      <c r="G16" s="2">
        <v>89.54</v>
      </c>
      <c r="H16" s="2">
        <f>Table003__Page_1_3___23[[#This Row],[Input Power '[W']]]-Table003__Page_1_3___23[[#This Row],[Output Power '[W']]]</f>
        <v>159</v>
      </c>
    </row>
    <row r="17" spans="1:8" x14ac:dyDescent="0.25">
      <c r="A17" s="2">
        <v>80</v>
      </c>
      <c r="B17" s="2">
        <v>20</v>
      </c>
      <c r="C17" s="2">
        <v>2282.1999999999998</v>
      </c>
      <c r="D17" s="2">
        <v>1600</v>
      </c>
      <c r="E17" s="2">
        <v>1433.9</v>
      </c>
      <c r="F17" s="2">
        <v>600</v>
      </c>
      <c r="G17" s="2">
        <v>89.62</v>
      </c>
      <c r="H17" s="2">
        <f>Table003__Page_1_3___23[[#This Row],[Input Power '[W']]]-Table003__Page_1_3___23[[#This Row],[Output Power '[W']]]</f>
        <v>166.09999999999991</v>
      </c>
    </row>
    <row r="18" spans="1:8" x14ac:dyDescent="0.25">
      <c r="A18" s="2">
        <v>80</v>
      </c>
      <c r="B18" s="2">
        <v>21</v>
      </c>
      <c r="C18" s="2">
        <v>2266</v>
      </c>
      <c r="D18" s="2">
        <v>1680</v>
      </c>
      <c r="E18" s="2">
        <v>1506.3</v>
      </c>
      <c r="F18" s="2">
        <v>634.79999999999995</v>
      </c>
      <c r="G18" s="2">
        <v>89.66</v>
      </c>
      <c r="H18" s="2">
        <f>Table003__Page_1_3___23[[#This Row],[Input Power '[W']]]-Table003__Page_1_3___23[[#This Row],[Output Power '[W']]]</f>
        <v>173.70000000000005</v>
      </c>
    </row>
    <row r="19" spans="1:8" x14ac:dyDescent="0.25">
      <c r="A19" s="2">
        <v>80</v>
      </c>
      <c r="B19" s="2">
        <v>22</v>
      </c>
      <c r="C19" s="2">
        <v>2250.1</v>
      </c>
      <c r="D19" s="2">
        <v>1760</v>
      </c>
      <c r="E19" s="2">
        <v>1578.2</v>
      </c>
      <c r="F19" s="2">
        <v>669.8</v>
      </c>
      <c r="G19" s="2">
        <v>89.67</v>
      </c>
      <c r="H19" s="2">
        <f>Table003__Page_1_3___23[[#This Row],[Input Power '[W']]]-Table003__Page_1_3___23[[#This Row],[Output Power '[W']]]</f>
        <v>181.79999999999995</v>
      </c>
    </row>
    <row r="20" spans="1:8" x14ac:dyDescent="0.25">
      <c r="A20" s="2">
        <v>80</v>
      </c>
      <c r="B20" s="2">
        <v>23</v>
      </c>
      <c r="C20" s="2">
        <v>2234.3000000000002</v>
      </c>
      <c r="D20" s="2">
        <v>1840</v>
      </c>
      <c r="E20" s="2">
        <v>1649.5</v>
      </c>
      <c r="F20" s="2">
        <v>705</v>
      </c>
      <c r="G20" s="2">
        <v>89.65</v>
      </c>
      <c r="H20" s="2">
        <f>Table003__Page_1_3___23[[#This Row],[Input Power '[W']]]-Table003__Page_1_3___23[[#This Row],[Output Power '[W']]]</f>
        <v>190.5</v>
      </c>
    </row>
    <row r="21" spans="1:8" x14ac:dyDescent="0.25">
      <c r="A21" s="2">
        <v>80</v>
      </c>
      <c r="B21" s="2">
        <v>24</v>
      </c>
      <c r="C21" s="2">
        <v>2218.8000000000002</v>
      </c>
      <c r="D21" s="2">
        <v>1920</v>
      </c>
      <c r="E21" s="2">
        <v>1720.6</v>
      </c>
      <c r="F21" s="2">
        <v>740.5</v>
      </c>
      <c r="G21" s="2">
        <v>89.61</v>
      </c>
      <c r="H21" s="2">
        <f>Table003__Page_1_3___23[[#This Row],[Input Power '[W']]]-Table003__Page_1_3___23[[#This Row],[Output Power '[W']]]</f>
        <v>199.40000000000009</v>
      </c>
    </row>
    <row r="22" spans="1:8" x14ac:dyDescent="0.25">
      <c r="A22" s="2">
        <v>80</v>
      </c>
      <c r="B22" s="2">
        <v>25</v>
      </c>
      <c r="C22" s="2">
        <v>2203.4</v>
      </c>
      <c r="D22" s="2">
        <v>2000</v>
      </c>
      <c r="E22" s="2">
        <v>1790.8</v>
      </c>
      <c r="F22" s="2">
        <v>776.1</v>
      </c>
      <c r="G22" s="2">
        <v>89.54</v>
      </c>
      <c r="H22" s="2">
        <f>Table003__Page_1_3___23[[#This Row],[Input Power '[W']]]-Table003__Page_1_3___23[[#This Row],[Output Power '[W']]]</f>
        <v>209.20000000000005</v>
      </c>
    </row>
    <row r="23" spans="1:8" x14ac:dyDescent="0.25">
      <c r="A23" s="2">
        <v>80</v>
      </c>
      <c r="B23" s="2">
        <v>26</v>
      </c>
      <c r="C23" s="2">
        <v>2188.3000000000002</v>
      </c>
      <c r="D23" s="2">
        <v>2080</v>
      </c>
      <c r="E23" s="2">
        <v>1860.5</v>
      </c>
      <c r="F23" s="2">
        <v>811.9</v>
      </c>
      <c r="G23" s="2">
        <v>89.45</v>
      </c>
      <c r="H23" s="2">
        <f>Table003__Page_1_3___23[[#This Row],[Input Power '[W']]]-Table003__Page_1_3___23[[#This Row],[Output Power '[W']]]</f>
        <v>219.5</v>
      </c>
    </row>
    <row r="24" spans="1:8" x14ac:dyDescent="0.25">
      <c r="A24" s="2">
        <v>80</v>
      </c>
      <c r="B24" s="2">
        <v>27</v>
      </c>
      <c r="C24" s="2">
        <v>2173.4</v>
      </c>
      <c r="D24" s="2">
        <v>2160</v>
      </c>
      <c r="E24" s="2">
        <v>1929.8</v>
      </c>
      <c r="F24" s="2">
        <v>847.9</v>
      </c>
      <c r="G24" s="2">
        <v>89.34</v>
      </c>
      <c r="H24" s="2">
        <f>Table003__Page_1_3___23[[#This Row],[Input Power '[W']]]-Table003__Page_1_3___23[[#This Row],[Output Power '[W']]]</f>
        <v>230.20000000000005</v>
      </c>
    </row>
    <row r="25" spans="1:8" x14ac:dyDescent="0.25">
      <c r="A25" s="2">
        <v>80</v>
      </c>
      <c r="B25" s="2">
        <v>28</v>
      </c>
      <c r="C25" s="2">
        <v>2158.6999999999998</v>
      </c>
      <c r="D25" s="2">
        <v>2240</v>
      </c>
      <c r="E25" s="2">
        <v>1998.6</v>
      </c>
      <c r="F25" s="2">
        <v>884.1</v>
      </c>
      <c r="G25" s="2">
        <v>89.22</v>
      </c>
      <c r="H25" s="2">
        <f>Table003__Page_1_3___23[[#This Row],[Input Power '[W']]]-Table003__Page_1_3___23[[#This Row],[Output Power '[W']]]</f>
        <v>241.40000000000009</v>
      </c>
    </row>
    <row r="26" spans="1:8" x14ac:dyDescent="0.25">
      <c r="A26" s="2">
        <v>79.900000000000006</v>
      </c>
      <c r="B26" s="2">
        <v>29</v>
      </c>
      <c r="C26" s="2">
        <v>2144.1999999999998</v>
      </c>
      <c r="D26" s="2">
        <v>2317.1</v>
      </c>
      <c r="E26" s="2">
        <v>2066.6999999999998</v>
      </c>
      <c r="F26" s="2">
        <v>920.4</v>
      </c>
      <c r="G26" s="2">
        <v>89.19</v>
      </c>
      <c r="H26" s="2">
        <f>Table003__Page_1_3___23[[#This Row],[Input Power '[W']]]-Table003__Page_1_3___23[[#This Row],[Output Power '[W']]]</f>
        <v>250.40000000000009</v>
      </c>
    </row>
    <row r="27" spans="1:8" x14ac:dyDescent="0.25">
      <c r="A27" s="2">
        <v>79.900000000000006</v>
      </c>
      <c r="B27" s="2">
        <v>30</v>
      </c>
      <c r="C27" s="2">
        <v>2129.9</v>
      </c>
      <c r="D27" s="2">
        <v>2397</v>
      </c>
      <c r="E27" s="2">
        <v>2134.1</v>
      </c>
      <c r="F27" s="2">
        <v>956.8</v>
      </c>
      <c r="G27" s="2">
        <v>89.03</v>
      </c>
      <c r="H27" s="2">
        <f>Table003__Page_1_3___23[[#This Row],[Input Power '[W']]]-Table003__Page_1_3___23[[#This Row],[Output Power '[W']]]</f>
        <v>262.90000000000009</v>
      </c>
    </row>
    <row r="28" spans="1:8" x14ac:dyDescent="0.25">
      <c r="A28" s="2">
        <v>79.900000000000006</v>
      </c>
      <c r="B28" s="2">
        <v>32</v>
      </c>
      <c r="C28" s="2">
        <v>2101.8000000000002</v>
      </c>
      <c r="D28" s="2">
        <v>2556.8000000000002</v>
      </c>
      <c r="E28" s="2">
        <v>2267.1999999999998</v>
      </c>
      <c r="F28" s="2">
        <v>1030.0999999999999</v>
      </c>
      <c r="G28" s="2">
        <v>88.68</v>
      </c>
      <c r="H28" s="2">
        <f>Table003__Page_1_3___23[[#This Row],[Input Power '[W']]]-Table003__Page_1_3___23[[#This Row],[Output Power '[W']]]</f>
        <v>289.60000000000036</v>
      </c>
    </row>
    <row r="29" spans="1:8" x14ac:dyDescent="0.25">
      <c r="A29" s="2">
        <v>79.900000000000006</v>
      </c>
      <c r="B29" s="2">
        <v>33</v>
      </c>
      <c r="C29" s="2">
        <v>2088.1</v>
      </c>
      <c r="D29" s="2">
        <v>2636.7</v>
      </c>
      <c r="E29" s="2">
        <v>2333.1999999999998</v>
      </c>
      <c r="F29" s="2">
        <v>1067</v>
      </c>
      <c r="G29" s="2">
        <v>88.49</v>
      </c>
      <c r="H29" s="2">
        <f>Table003__Page_1_3___23[[#This Row],[Input Power '[W']]]-Table003__Page_1_3___23[[#This Row],[Output Power '[W']]]</f>
        <v>303.5</v>
      </c>
    </row>
    <row r="30" spans="1:8" x14ac:dyDescent="0.25">
      <c r="A30" s="2">
        <v>79.900000000000006</v>
      </c>
      <c r="B30" s="2">
        <v>34</v>
      </c>
      <c r="C30" s="2">
        <v>2074.5</v>
      </c>
      <c r="D30" s="2">
        <v>2716.6</v>
      </c>
      <c r="E30" s="2">
        <v>2398.1</v>
      </c>
      <c r="F30" s="2">
        <v>1103.9000000000001</v>
      </c>
      <c r="G30" s="2">
        <v>88.28</v>
      </c>
      <c r="H30" s="2">
        <f>Table003__Page_1_3___23[[#This Row],[Input Power '[W']]]-Table003__Page_1_3___23[[#This Row],[Output Power '[W']]]</f>
        <v>318.5</v>
      </c>
    </row>
    <row r="31" spans="1:8" x14ac:dyDescent="0.25">
      <c r="A31" s="2">
        <v>79.900000000000006</v>
      </c>
      <c r="B31" s="2">
        <v>35</v>
      </c>
      <c r="C31" s="2">
        <v>2061.1</v>
      </c>
      <c r="D31" s="2">
        <v>2796.5</v>
      </c>
      <c r="E31" s="2">
        <v>2462.5</v>
      </c>
      <c r="F31" s="2">
        <v>1140.9000000000001</v>
      </c>
      <c r="G31" s="2">
        <v>88.06</v>
      </c>
      <c r="H31" s="2">
        <f>Table003__Page_1_3___23[[#This Row],[Input Power '[W']]]-Table003__Page_1_3___23[[#This Row],[Output Power '[W']]]</f>
        <v>334</v>
      </c>
    </row>
    <row r="32" spans="1:8" x14ac:dyDescent="0.25">
      <c r="A32" s="2">
        <v>79.900000000000006</v>
      </c>
      <c r="B32" s="2">
        <v>36</v>
      </c>
      <c r="C32" s="2">
        <v>2047.9</v>
      </c>
      <c r="D32" s="2">
        <v>2876.4</v>
      </c>
      <c r="E32" s="2">
        <v>2526.3000000000002</v>
      </c>
      <c r="F32" s="2">
        <v>1178</v>
      </c>
      <c r="G32" s="2">
        <v>87.83</v>
      </c>
      <c r="H32" s="2">
        <f>Table003__Page_1_3___23[[#This Row],[Input Power '[W']]]-Table003__Page_1_3___23[[#This Row],[Output Power '[W']]]</f>
        <v>350.09999999999991</v>
      </c>
    </row>
    <row r="33" spans="1:8" x14ac:dyDescent="0.25">
      <c r="A33" s="2">
        <v>79.900000000000006</v>
      </c>
      <c r="B33" s="2">
        <v>37</v>
      </c>
      <c r="C33" s="2">
        <v>2034.9</v>
      </c>
      <c r="D33" s="2">
        <v>2956.3</v>
      </c>
      <c r="E33" s="2">
        <v>2589.5</v>
      </c>
      <c r="F33" s="2">
        <v>1215.2</v>
      </c>
      <c r="G33" s="2">
        <v>87.59</v>
      </c>
      <c r="H33" s="2">
        <f>Table003__Page_1_3___23[[#This Row],[Input Power '[W']]]-Table003__Page_1_3___23[[#This Row],[Output Power '[W']]]</f>
        <v>366.80000000000018</v>
      </c>
    </row>
    <row r="34" spans="1:8" x14ac:dyDescent="0.25">
      <c r="A34" s="2">
        <v>79.900000000000006</v>
      </c>
      <c r="B34" s="2">
        <v>38</v>
      </c>
      <c r="C34" s="2">
        <v>2022.1</v>
      </c>
      <c r="D34" s="2">
        <v>3036.2</v>
      </c>
      <c r="E34" s="2">
        <v>2652.2</v>
      </c>
      <c r="F34" s="2">
        <v>1252.5</v>
      </c>
      <c r="G34" s="2">
        <v>87.35</v>
      </c>
      <c r="H34" s="2">
        <f>Table003__Page_1_3___23[[#This Row],[Input Power '[W']]]-Table003__Page_1_3___23[[#This Row],[Output Power '[W']]]</f>
        <v>384</v>
      </c>
    </row>
    <row r="35" spans="1:8" x14ac:dyDescent="0.25">
      <c r="A35" s="2">
        <v>79.900000000000006</v>
      </c>
      <c r="B35" s="2">
        <v>39</v>
      </c>
      <c r="C35" s="2">
        <v>2009.4</v>
      </c>
      <c r="D35" s="2">
        <v>3116.1</v>
      </c>
      <c r="E35" s="2">
        <v>2714</v>
      </c>
      <c r="F35" s="2">
        <v>1289.8</v>
      </c>
      <c r="G35" s="2">
        <v>87.1</v>
      </c>
      <c r="H35" s="2">
        <f>Table003__Page_1_3___23[[#This Row],[Input Power '[W']]]-Table003__Page_1_3___23[[#This Row],[Output Power '[W']]]</f>
        <v>402.09999999999991</v>
      </c>
    </row>
    <row r="36" spans="1:8" x14ac:dyDescent="0.25">
      <c r="A36" s="2">
        <v>79.900000000000006</v>
      </c>
      <c r="B36" s="2">
        <v>40</v>
      </c>
      <c r="C36" s="2">
        <v>1996.8</v>
      </c>
      <c r="D36" s="2">
        <v>3196</v>
      </c>
      <c r="E36" s="2">
        <v>2775</v>
      </c>
      <c r="F36" s="2">
        <v>1327.1</v>
      </c>
      <c r="G36" s="2">
        <v>86.83</v>
      </c>
      <c r="H36" s="2">
        <f>Table003__Page_1_3___23[[#This Row],[Input Power '[W']]]-Table003__Page_1_3___23[[#This Row],[Output Power '[W']]]</f>
        <v>421</v>
      </c>
    </row>
    <row r="37" spans="1:8" x14ac:dyDescent="0.25">
      <c r="A37" s="2">
        <v>79.900000000000006</v>
      </c>
      <c r="B37" s="2">
        <v>41</v>
      </c>
      <c r="C37" s="2">
        <v>1984.5</v>
      </c>
      <c r="D37" s="2">
        <v>3275.9</v>
      </c>
      <c r="E37" s="2">
        <v>2835.7</v>
      </c>
      <c r="F37" s="2">
        <v>1364.5</v>
      </c>
      <c r="G37" s="2">
        <v>86.56</v>
      </c>
      <c r="H37" s="2">
        <f>Table003__Page_1_3___23[[#This Row],[Input Power '[W']]]-Table003__Page_1_3___23[[#This Row],[Output Power '[W']]]</f>
        <v>440.20000000000027</v>
      </c>
    </row>
    <row r="38" spans="1:8" x14ac:dyDescent="0.25">
      <c r="A38" s="2">
        <v>79.900000000000006</v>
      </c>
      <c r="B38" s="2">
        <v>42</v>
      </c>
      <c r="C38" s="2">
        <v>1972.3</v>
      </c>
      <c r="D38" s="2">
        <v>3355.8</v>
      </c>
      <c r="E38" s="2">
        <v>2895.7</v>
      </c>
      <c r="F38" s="2">
        <v>1402</v>
      </c>
      <c r="G38" s="2">
        <v>86.29</v>
      </c>
      <c r="H38" s="2">
        <f>Table003__Page_1_3___23[[#This Row],[Input Power '[W']]]-Table003__Page_1_3___23[[#This Row],[Output Power '[W']]]</f>
        <v>460.10000000000036</v>
      </c>
    </row>
    <row r="39" spans="1:8" x14ac:dyDescent="0.25">
      <c r="A39" s="2">
        <v>79.900000000000006</v>
      </c>
      <c r="B39" s="2">
        <v>43</v>
      </c>
      <c r="C39" s="2">
        <v>1960.2</v>
      </c>
      <c r="D39" s="2">
        <v>3435.7</v>
      </c>
      <c r="E39" s="2">
        <v>2954.7</v>
      </c>
      <c r="F39" s="2">
        <v>1439.4</v>
      </c>
      <c r="G39" s="2">
        <v>86</v>
      </c>
      <c r="H39" s="2">
        <f>Table003__Page_1_3___23[[#This Row],[Input Power '[W']]]-Table003__Page_1_3___23[[#This Row],[Output Power '[W']]]</f>
        <v>481</v>
      </c>
    </row>
    <row r="40" spans="1:8" x14ac:dyDescent="0.25">
      <c r="A40" s="2">
        <v>79.900000000000006</v>
      </c>
      <c r="B40" s="2">
        <v>44</v>
      </c>
      <c r="C40" s="2">
        <v>1948.3</v>
      </c>
      <c r="D40" s="2">
        <v>3515.6</v>
      </c>
      <c r="E40" s="2">
        <v>3013.3</v>
      </c>
      <c r="F40" s="2">
        <v>1476.9</v>
      </c>
      <c r="G40" s="2">
        <v>85.71</v>
      </c>
      <c r="H40" s="2">
        <f>Table003__Page_1_3___23[[#This Row],[Input Power '[W']]]-Table003__Page_1_3___23[[#This Row],[Output Power '[W']]]</f>
        <v>502.29999999999973</v>
      </c>
    </row>
    <row r="41" spans="1:8" x14ac:dyDescent="0.25">
      <c r="A41" s="2">
        <v>79.900000000000006</v>
      </c>
      <c r="B41" s="2">
        <v>45</v>
      </c>
      <c r="C41" s="2">
        <v>1936.5</v>
      </c>
      <c r="D41" s="2">
        <v>3595.5</v>
      </c>
      <c r="E41" s="2">
        <v>3070.8</v>
      </c>
      <c r="F41" s="2">
        <v>1514.3</v>
      </c>
      <c r="G41" s="2">
        <v>85.41</v>
      </c>
      <c r="H41" s="2">
        <f>Table003__Page_1_3___23[[#This Row],[Input Power '[W']]]-Table003__Page_1_3___23[[#This Row],[Output Power '[W']]]</f>
        <v>524.69999999999982</v>
      </c>
    </row>
    <row r="42" spans="1:8" x14ac:dyDescent="0.25">
      <c r="A42" s="2">
        <v>79.900000000000006</v>
      </c>
      <c r="B42" s="2">
        <v>46</v>
      </c>
      <c r="C42" s="2">
        <v>1924.9</v>
      </c>
      <c r="D42" s="2">
        <v>3675.4</v>
      </c>
      <c r="E42" s="2">
        <v>3127.8</v>
      </c>
      <c r="F42" s="2">
        <v>1551.7</v>
      </c>
      <c r="G42" s="2">
        <v>85.1</v>
      </c>
      <c r="H42" s="2">
        <f>Table003__Page_1_3___23[[#This Row],[Input Power '[W']]]-Table003__Page_1_3___23[[#This Row],[Output Power '[W']]]</f>
        <v>547.59999999999991</v>
      </c>
    </row>
    <row r="43" spans="1:8" x14ac:dyDescent="0.25">
      <c r="A43" s="2">
        <v>79.900000000000006</v>
      </c>
      <c r="B43" s="2">
        <v>47</v>
      </c>
      <c r="C43" s="2">
        <v>1913.5</v>
      </c>
      <c r="D43" s="2">
        <v>3755.3</v>
      </c>
      <c r="E43" s="2">
        <v>3184.5</v>
      </c>
      <c r="F43" s="2">
        <v>1589.2</v>
      </c>
      <c r="G43" s="2">
        <v>84.8</v>
      </c>
      <c r="H43" s="2">
        <f>Table003__Page_1_3___23[[#This Row],[Input Power '[W']]]-Table003__Page_1_3___23[[#This Row],[Output Power '[W']]]</f>
        <v>570.80000000000018</v>
      </c>
    </row>
    <row r="44" spans="1:8" x14ac:dyDescent="0.25">
      <c r="A44" s="2">
        <v>79.900000000000006</v>
      </c>
      <c r="B44" s="2">
        <v>48</v>
      </c>
      <c r="C44" s="2">
        <v>1902.1</v>
      </c>
      <c r="D44" s="2">
        <v>3835.2</v>
      </c>
      <c r="E44" s="2">
        <v>3239.8</v>
      </c>
      <c r="F44" s="2">
        <v>1626.5</v>
      </c>
      <c r="G44" s="2">
        <v>84.47</v>
      </c>
      <c r="H44" s="2">
        <f>Table003__Page_1_3___23[[#This Row],[Input Power '[W']]]-Table003__Page_1_3___23[[#This Row],[Output Power '[W']]]</f>
        <v>595.39999999999964</v>
      </c>
    </row>
    <row r="45" spans="1:8" x14ac:dyDescent="0.25">
      <c r="A45" s="2">
        <v>79.8</v>
      </c>
      <c r="B45" s="2">
        <v>49</v>
      </c>
      <c r="C45" s="2">
        <v>1890.9</v>
      </c>
      <c r="D45" s="2">
        <v>3910.2</v>
      </c>
      <c r="E45" s="2">
        <v>3294.8</v>
      </c>
      <c r="F45" s="2">
        <v>1663.9</v>
      </c>
      <c r="G45" s="2">
        <v>84.26</v>
      </c>
      <c r="H45" s="2">
        <f>Table003__Page_1_3___23[[#This Row],[Input Power '[W']]]-Table003__Page_1_3___23[[#This Row],[Output Power '[W']]]</f>
        <v>615.39999999999964</v>
      </c>
    </row>
    <row r="46" spans="1:8" x14ac:dyDescent="0.25">
      <c r="A46" s="2">
        <v>79.8</v>
      </c>
      <c r="B46" s="2">
        <v>50</v>
      </c>
      <c r="C46" s="2">
        <v>1879.9</v>
      </c>
      <c r="D46" s="2">
        <v>3990</v>
      </c>
      <c r="E46" s="2">
        <v>3349</v>
      </c>
      <c r="F46" s="2">
        <v>1701.2</v>
      </c>
      <c r="G46" s="2">
        <v>83.94</v>
      </c>
      <c r="H46" s="2">
        <f>Table003__Page_1_3___23[[#This Row],[Input Power '[W']]]-Table003__Page_1_3___23[[#This Row],[Output Power '[W']]]</f>
        <v>641</v>
      </c>
    </row>
    <row r="47" spans="1:8" x14ac:dyDescent="0.25">
      <c r="A47" s="2">
        <v>79.8</v>
      </c>
      <c r="B47" s="2">
        <v>51</v>
      </c>
      <c r="C47" s="2">
        <v>1868.9</v>
      </c>
      <c r="D47" s="2">
        <v>4069.8</v>
      </c>
      <c r="E47" s="2">
        <v>3402.2</v>
      </c>
      <c r="F47" s="2">
        <v>1738.4</v>
      </c>
      <c r="G47" s="2">
        <v>83.6</v>
      </c>
      <c r="H47" s="2">
        <f>Table003__Page_1_3___23[[#This Row],[Input Power '[W']]]-Table003__Page_1_3___23[[#This Row],[Output Power '[W']]]</f>
        <v>667.60000000000036</v>
      </c>
    </row>
    <row r="48" spans="1:8" x14ac:dyDescent="0.25">
      <c r="A48" s="2">
        <v>79.8</v>
      </c>
      <c r="B48" s="2">
        <v>52</v>
      </c>
      <c r="C48" s="2">
        <v>1858.1</v>
      </c>
      <c r="D48" s="2">
        <v>4149.6000000000004</v>
      </c>
      <c r="E48" s="2">
        <v>3455</v>
      </c>
      <c r="F48" s="2">
        <v>1775.6</v>
      </c>
      <c r="G48" s="2">
        <v>83.26</v>
      </c>
      <c r="H48" s="2">
        <f>Table003__Page_1_3___23[[#This Row],[Input Power '[W']]]-Table003__Page_1_3___23[[#This Row],[Output Power '[W']]]</f>
        <v>694.60000000000036</v>
      </c>
    </row>
    <row r="49" spans="1:8" x14ac:dyDescent="0.25">
      <c r="A49" s="2">
        <v>79.8</v>
      </c>
      <c r="B49" s="2">
        <v>53</v>
      </c>
      <c r="C49" s="2">
        <v>1847.4</v>
      </c>
      <c r="D49" s="2">
        <v>4229.3999999999996</v>
      </c>
      <c r="E49" s="2">
        <v>3506.6</v>
      </c>
      <c r="F49" s="2">
        <v>1812.6</v>
      </c>
      <c r="G49" s="2">
        <v>82.91</v>
      </c>
      <c r="H49" s="2">
        <f>Table003__Page_1_3___23[[#This Row],[Input Power '[W']]]-Table003__Page_1_3___23[[#This Row],[Output Power '[W']]]</f>
        <v>722.79999999999973</v>
      </c>
    </row>
    <row r="50" spans="1:8" x14ac:dyDescent="0.25">
      <c r="A50" s="2">
        <v>79.8</v>
      </c>
      <c r="B50" s="2">
        <v>54</v>
      </c>
      <c r="C50" s="2">
        <v>1836.9</v>
      </c>
      <c r="D50" s="2">
        <v>4309.2</v>
      </c>
      <c r="E50" s="2">
        <v>3557.9</v>
      </c>
      <c r="F50" s="2">
        <v>1849.6</v>
      </c>
      <c r="G50" s="2">
        <v>82.56</v>
      </c>
      <c r="H50" s="2">
        <f>Table003__Page_1_3___23[[#This Row],[Input Power '[W']]]-Table003__Page_1_3___23[[#This Row],[Output Power '[W']]]</f>
        <v>751.29999999999973</v>
      </c>
    </row>
    <row r="51" spans="1:8" x14ac:dyDescent="0.25">
      <c r="A51" s="2">
        <v>79.8</v>
      </c>
      <c r="B51" s="2">
        <v>55</v>
      </c>
      <c r="C51" s="2">
        <v>1826.4</v>
      </c>
      <c r="D51" s="2">
        <v>4389</v>
      </c>
      <c r="E51" s="2">
        <v>3608.1</v>
      </c>
      <c r="F51" s="2">
        <v>1886.5</v>
      </c>
      <c r="G51" s="2">
        <v>82.21</v>
      </c>
      <c r="H51" s="2">
        <f>Table003__Page_1_3___23[[#This Row],[Input Power '[W']]]-Table003__Page_1_3___23[[#This Row],[Output Power '[W']]]</f>
        <v>780.90000000000009</v>
      </c>
    </row>
    <row r="52" spans="1:8" x14ac:dyDescent="0.25">
      <c r="A52" s="2">
        <v>79.8</v>
      </c>
      <c r="B52" s="2">
        <v>56</v>
      </c>
      <c r="C52" s="2">
        <v>1816.1</v>
      </c>
      <c r="D52" s="2">
        <v>4468.8</v>
      </c>
      <c r="E52" s="2">
        <v>3657.8</v>
      </c>
      <c r="F52" s="2">
        <v>1923.3</v>
      </c>
      <c r="G52" s="2">
        <v>81.849999999999994</v>
      </c>
      <c r="H52" s="2">
        <f>Table003__Page_1_3___23[[#This Row],[Input Power '[W']]]-Table003__Page_1_3___23[[#This Row],[Output Power '[W']]]</f>
        <v>811</v>
      </c>
    </row>
    <row r="53" spans="1:8" x14ac:dyDescent="0.25">
      <c r="A53" s="2">
        <v>79.8</v>
      </c>
      <c r="B53" s="2">
        <v>57</v>
      </c>
      <c r="C53" s="2">
        <v>1805.8</v>
      </c>
      <c r="D53" s="2">
        <v>4548.6000000000004</v>
      </c>
      <c r="E53" s="2">
        <v>3706.4</v>
      </c>
      <c r="F53" s="2">
        <v>1960</v>
      </c>
      <c r="G53" s="2">
        <v>81.48</v>
      </c>
      <c r="H53" s="2">
        <f>Table003__Page_1_3___23[[#This Row],[Input Power '[W']]]-Table003__Page_1_3___23[[#This Row],[Output Power '[W']]]</f>
        <v>842.20000000000027</v>
      </c>
    </row>
    <row r="54" spans="1:8" x14ac:dyDescent="0.25">
      <c r="A54" s="2">
        <v>79.8</v>
      </c>
      <c r="B54" s="2">
        <v>58</v>
      </c>
      <c r="C54" s="2">
        <v>1795.7</v>
      </c>
      <c r="D54" s="2">
        <v>4628.3999999999996</v>
      </c>
      <c r="E54" s="2">
        <v>3754.3</v>
      </c>
      <c r="F54" s="2">
        <v>1996.5</v>
      </c>
      <c r="G54" s="2">
        <v>81.11</v>
      </c>
      <c r="H54" s="2">
        <f>Table003__Page_1_3___23[[#This Row],[Input Power '[W']]]-Table003__Page_1_3___23[[#This Row],[Output Power '[W']]]</f>
        <v>874.09999999999945</v>
      </c>
    </row>
    <row r="55" spans="1:8" x14ac:dyDescent="0.25">
      <c r="A55" s="2">
        <v>79.8</v>
      </c>
      <c r="B55" s="2">
        <v>59</v>
      </c>
      <c r="C55" s="2">
        <v>1785.7</v>
      </c>
      <c r="D55" s="2">
        <v>4708.2</v>
      </c>
      <c r="E55" s="2">
        <v>3801.5</v>
      </c>
      <c r="F55" s="2">
        <v>2032.9</v>
      </c>
      <c r="G55" s="2">
        <v>80.739999999999995</v>
      </c>
      <c r="H55" s="2">
        <f>Table003__Page_1_3___23[[#This Row],[Input Power '[W']]]-Table003__Page_1_3___23[[#This Row],[Output Power '[W']]]</f>
        <v>906.69999999999982</v>
      </c>
    </row>
    <row r="56" spans="1:8" x14ac:dyDescent="0.25">
      <c r="A56" s="2">
        <v>79.8</v>
      </c>
      <c r="B56" s="2">
        <v>60</v>
      </c>
      <c r="C56" s="2">
        <v>1775.7</v>
      </c>
      <c r="D56" s="2">
        <v>4788</v>
      </c>
      <c r="E56" s="2">
        <v>3847.7</v>
      </c>
      <c r="F56" s="2">
        <v>2069.1999999999998</v>
      </c>
      <c r="G56" s="2">
        <v>80.36</v>
      </c>
      <c r="H56" s="2">
        <f>Table003__Page_1_3___23[[#This Row],[Input Power '[W']]]-Table003__Page_1_3___23[[#This Row],[Output Power '[W']]]</f>
        <v>940.30000000000018</v>
      </c>
    </row>
    <row r="57" spans="1:8" x14ac:dyDescent="0.25">
      <c r="A57" s="2">
        <v>79.8</v>
      </c>
      <c r="B57" s="2">
        <v>61</v>
      </c>
      <c r="C57" s="2">
        <v>1765.9</v>
      </c>
      <c r="D57" s="2">
        <v>4867.8</v>
      </c>
      <c r="E57" s="2">
        <v>3893.2</v>
      </c>
      <c r="F57" s="2">
        <v>2105.3000000000002</v>
      </c>
      <c r="G57" s="2">
        <v>79.98</v>
      </c>
      <c r="H57" s="2">
        <f>Table003__Page_1_3___23[[#This Row],[Input Power '[W']]]-Table003__Page_1_3___23[[#This Row],[Output Power '[W']]]</f>
        <v>974.60000000000036</v>
      </c>
    </row>
    <row r="58" spans="1:8" x14ac:dyDescent="0.25">
      <c r="A58" s="2">
        <v>79.8</v>
      </c>
      <c r="B58" s="2">
        <v>62</v>
      </c>
      <c r="C58" s="2">
        <v>1756.2</v>
      </c>
      <c r="D58" s="2">
        <v>4947.6000000000004</v>
      </c>
      <c r="E58" s="2">
        <v>3937.9</v>
      </c>
      <c r="F58" s="2">
        <v>2141.1999999999998</v>
      </c>
      <c r="G58" s="2">
        <v>79.59</v>
      </c>
      <c r="H58" s="2">
        <f>Table003__Page_1_3___23[[#This Row],[Input Power '[W']]]-Table003__Page_1_3___23[[#This Row],[Output Power '[W']]]</f>
        <v>1009.7000000000003</v>
      </c>
    </row>
    <row r="59" spans="1:8" x14ac:dyDescent="0.25">
      <c r="A59" s="2">
        <v>79.8</v>
      </c>
      <c r="B59" s="2">
        <v>63</v>
      </c>
      <c r="C59" s="2">
        <v>1746.5</v>
      </c>
      <c r="D59" s="2">
        <v>5027.3999999999996</v>
      </c>
      <c r="E59" s="2">
        <v>3981.6</v>
      </c>
      <c r="F59" s="2">
        <v>2177</v>
      </c>
      <c r="G59" s="2">
        <v>79.2</v>
      </c>
      <c r="H59" s="2">
        <f>Table003__Page_1_3___23[[#This Row],[Input Power '[W']]]-Table003__Page_1_3___23[[#This Row],[Output Power '[W']]]</f>
        <v>1045.7999999999997</v>
      </c>
    </row>
    <row r="60" spans="1:8" x14ac:dyDescent="0.25">
      <c r="A60" s="2">
        <v>79.8</v>
      </c>
      <c r="B60" s="2">
        <v>64</v>
      </c>
      <c r="C60" s="2">
        <v>1737</v>
      </c>
      <c r="D60" s="2">
        <v>5107.2</v>
      </c>
      <c r="E60" s="2">
        <v>4024.5</v>
      </c>
      <c r="F60" s="2">
        <v>2212.5</v>
      </c>
      <c r="G60" s="2">
        <v>78.8</v>
      </c>
      <c r="H60" s="2">
        <f>Table003__Page_1_3___23[[#This Row],[Input Power '[W']]]-Table003__Page_1_3___23[[#This Row],[Output Power '[W']]]</f>
        <v>1082.6999999999998</v>
      </c>
    </row>
    <row r="61" spans="1:8" x14ac:dyDescent="0.25">
      <c r="A61" s="2">
        <v>79.8</v>
      </c>
      <c r="B61" s="2">
        <v>65</v>
      </c>
      <c r="C61" s="2">
        <v>1727.5</v>
      </c>
      <c r="D61" s="2">
        <v>5187</v>
      </c>
      <c r="E61" s="2">
        <v>4066.5</v>
      </c>
      <c r="F61" s="2">
        <v>2247.9</v>
      </c>
      <c r="G61" s="2">
        <v>78.400000000000006</v>
      </c>
      <c r="H61" s="2">
        <f>Table003__Page_1_3___23[[#This Row],[Input Power '[W']]]-Table003__Page_1_3___23[[#This Row],[Output Power '[W']]]</f>
        <v>1120.5</v>
      </c>
    </row>
    <row r="62" spans="1:8" x14ac:dyDescent="0.25">
      <c r="A62" s="2">
        <v>79.8</v>
      </c>
      <c r="B62" s="2">
        <v>66</v>
      </c>
      <c r="C62" s="2">
        <v>1718.1</v>
      </c>
      <c r="D62" s="2">
        <v>5266.8</v>
      </c>
      <c r="E62" s="2">
        <v>4107.7</v>
      </c>
      <c r="F62" s="2">
        <v>2283.1</v>
      </c>
      <c r="G62" s="2">
        <v>77.989999999999995</v>
      </c>
      <c r="H62" s="2">
        <f>Table003__Page_1_3___23[[#This Row],[Input Power '[W']]]-Table003__Page_1_3___23[[#This Row],[Output Power '[W']]]</f>
        <v>1159.1000000000004</v>
      </c>
    </row>
    <row r="63" spans="1:8" x14ac:dyDescent="0.25">
      <c r="A63" s="2">
        <v>79.8</v>
      </c>
      <c r="B63" s="2">
        <v>67</v>
      </c>
      <c r="C63" s="2">
        <v>1708.8</v>
      </c>
      <c r="D63" s="2">
        <v>5346.6</v>
      </c>
      <c r="E63" s="2">
        <v>4147.8999999999996</v>
      </c>
      <c r="F63" s="2">
        <v>2318</v>
      </c>
      <c r="G63" s="2">
        <v>77.58</v>
      </c>
      <c r="H63" s="2">
        <f>Table003__Page_1_3___23[[#This Row],[Input Power '[W']]]-Table003__Page_1_3___23[[#This Row],[Output Power '[W']]]</f>
        <v>1198.7000000000007</v>
      </c>
    </row>
    <row r="64" spans="1:8" x14ac:dyDescent="0.25">
      <c r="A64" s="2">
        <v>79.8</v>
      </c>
      <c r="B64" s="2">
        <v>68</v>
      </c>
      <c r="C64" s="2">
        <v>1699.5</v>
      </c>
      <c r="D64" s="2">
        <v>5426.4</v>
      </c>
      <c r="E64" s="2">
        <v>4187.1000000000004</v>
      </c>
      <c r="F64" s="2">
        <v>2352.6999999999998</v>
      </c>
      <c r="G64" s="2">
        <v>77.16</v>
      </c>
      <c r="H64" s="2">
        <f>Table003__Page_1_3___23[[#This Row],[Input Power '[W']]]-Table003__Page_1_3___23[[#This Row],[Output Power '[W']]]</f>
        <v>1239.2999999999993</v>
      </c>
    </row>
    <row r="65" spans="1:8" x14ac:dyDescent="0.25">
      <c r="A65" s="2">
        <v>79.7</v>
      </c>
      <c r="B65" s="2">
        <v>69</v>
      </c>
      <c r="C65" s="2">
        <v>1690.3</v>
      </c>
      <c r="D65" s="2">
        <v>5499.3</v>
      </c>
      <c r="E65" s="2">
        <v>4225.5</v>
      </c>
      <c r="F65" s="2">
        <v>2387.1999999999998</v>
      </c>
      <c r="G65" s="2">
        <v>76.84</v>
      </c>
      <c r="H65" s="2">
        <f>Table003__Page_1_3___23[[#This Row],[Input Power '[W']]]-Table003__Page_1_3___23[[#This Row],[Output Power '[W']]]</f>
        <v>1273.8000000000002</v>
      </c>
    </row>
    <row r="66" spans="1:8" x14ac:dyDescent="0.25">
      <c r="A66" s="2">
        <v>79.7</v>
      </c>
      <c r="B66" s="2">
        <v>70</v>
      </c>
      <c r="C66" s="2">
        <v>1681.2</v>
      </c>
      <c r="D66" s="2">
        <v>5579</v>
      </c>
      <c r="E66" s="2">
        <v>4263.2</v>
      </c>
      <c r="F66" s="2">
        <v>2421.5</v>
      </c>
      <c r="G66" s="2">
        <v>76.41</v>
      </c>
      <c r="H66" s="2">
        <f>Table003__Page_1_3___23[[#This Row],[Input Power '[W']]]-Table003__Page_1_3___23[[#This Row],[Output Power '[W']]]</f>
        <v>1315.8000000000002</v>
      </c>
    </row>
    <row r="67" spans="1:8" x14ac:dyDescent="0.25">
      <c r="A67" s="2">
        <v>79.7</v>
      </c>
      <c r="B67" s="2">
        <v>72</v>
      </c>
      <c r="C67" s="2">
        <v>1663.2</v>
      </c>
      <c r="D67" s="2">
        <v>5738.4</v>
      </c>
      <c r="E67" s="2">
        <v>4335.3999999999996</v>
      </c>
      <c r="F67" s="2">
        <v>2489.1999999999998</v>
      </c>
      <c r="G67" s="2">
        <v>75.55</v>
      </c>
      <c r="H67" s="2">
        <f>Table003__Page_1_3___23[[#This Row],[Input Power '[W']]]-Table003__Page_1_3___23[[#This Row],[Output Power '[W']]]</f>
        <v>1403</v>
      </c>
    </row>
    <row r="68" spans="1:8" x14ac:dyDescent="0.25">
      <c r="A68" s="2">
        <v>79.7</v>
      </c>
      <c r="B68" s="2">
        <v>73</v>
      </c>
      <c r="C68" s="2">
        <v>1654.3</v>
      </c>
      <c r="D68" s="2">
        <v>5818.1</v>
      </c>
      <c r="E68" s="2">
        <v>4370.1000000000004</v>
      </c>
      <c r="F68" s="2">
        <v>2522.6</v>
      </c>
      <c r="G68" s="2">
        <v>75.11</v>
      </c>
      <c r="H68" s="2">
        <f>Table003__Page_1_3___23[[#This Row],[Input Power '[W']]]-Table003__Page_1_3___23[[#This Row],[Output Power '[W']]]</f>
        <v>1448</v>
      </c>
    </row>
    <row r="69" spans="1:8" x14ac:dyDescent="0.25">
      <c r="A69" s="2">
        <v>79.7</v>
      </c>
      <c r="B69" s="2">
        <v>74</v>
      </c>
      <c r="C69" s="2">
        <v>1645.4</v>
      </c>
      <c r="D69" s="2">
        <v>5897.8</v>
      </c>
      <c r="E69" s="2">
        <v>4403.8</v>
      </c>
      <c r="F69" s="2">
        <v>2555.8000000000002</v>
      </c>
      <c r="G69" s="2">
        <v>74.67</v>
      </c>
      <c r="H69" s="2">
        <f>Table003__Page_1_3___23[[#This Row],[Input Power '[W']]]-Table003__Page_1_3___23[[#This Row],[Output Power '[W']]]</f>
        <v>1494</v>
      </c>
    </row>
    <row r="70" spans="1:8" x14ac:dyDescent="0.25">
      <c r="A70" s="2">
        <v>79.7</v>
      </c>
      <c r="B70" s="2">
        <v>75</v>
      </c>
      <c r="C70" s="2">
        <v>1636.6</v>
      </c>
      <c r="D70" s="2">
        <v>5977.5</v>
      </c>
      <c r="E70" s="2">
        <v>4436.6000000000004</v>
      </c>
      <c r="F70" s="2">
        <v>2588.6999999999998</v>
      </c>
      <c r="G70" s="2">
        <v>74.22</v>
      </c>
      <c r="H70" s="2">
        <f>Table003__Page_1_3___23[[#This Row],[Input Power '[W']]]-Table003__Page_1_3___23[[#This Row],[Output Power '[W']]]</f>
        <v>1540.8999999999996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A5F95-AD0D-4FA0-AA5A-563756E2DB08}">
  <dimension ref="A1:I23"/>
  <sheetViews>
    <sheetView workbookViewId="0">
      <selection activeCell="I2" sqref="I2"/>
    </sheetView>
  </sheetViews>
  <sheetFormatPr defaultRowHeight="15" x14ac:dyDescent="0.25"/>
  <cols>
    <col min="1" max="1" width="13.140625" customWidth="1"/>
    <col min="2" max="2" width="13" customWidth="1"/>
    <col min="3" max="3" width="14.7109375" customWidth="1"/>
    <col min="4" max="4" width="17.85546875" customWidth="1"/>
    <col min="5" max="5" width="19.42578125" customWidth="1"/>
    <col min="6" max="6" width="14.85546875" customWidth="1"/>
    <col min="7" max="7" width="15.140625" customWidth="1"/>
    <col min="8" max="8" width="18.28515625" customWidth="1"/>
    <col min="9" max="9" width="11" customWidth="1"/>
  </cols>
  <sheetData>
    <row r="1" spans="1:9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9" t="s">
        <v>32</v>
      </c>
      <c r="I1" t="s">
        <v>35</v>
      </c>
    </row>
    <row r="2" spans="1:9" x14ac:dyDescent="0.25">
      <c r="A2" s="13">
        <v>319.60000000000002</v>
      </c>
      <c r="B2" s="13">
        <v>51</v>
      </c>
      <c r="C2" s="13">
        <v>8000.4</v>
      </c>
      <c r="D2" s="13">
        <v>16299.6</v>
      </c>
      <c r="E2" s="13">
        <v>14793.9</v>
      </c>
      <c r="F2" s="13">
        <v>1765.8</v>
      </c>
      <c r="G2" s="13">
        <v>90.76</v>
      </c>
      <c r="H2" s="8">
        <f>B2</f>
        <v>51</v>
      </c>
      <c r="I2">
        <f>3.6*0.228*C2*PI()/30/8</f>
        <v>85.958272700966845</v>
      </c>
    </row>
    <row r="3" spans="1:9" x14ac:dyDescent="0.25">
      <c r="A3" s="15">
        <v>309.8</v>
      </c>
      <c r="B3" s="15">
        <v>51</v>
      </c>
      <c r="C3" s="16">
        <v>7749.6</v>
      </c>
      <c r="D3" s="16">
        <v>15799.8</v>
      </c>
      <c r="E3" s="16">
        <v>14315.5</v>
      </c>
      <c r="F3" s="16">
        <v>1764</v>
      </c>
      <c r="G3" s="15">
        <v>90.61</v>
      </c>
      <c r="H3" s="7">
        <f>B3*A3/320</f>
        <v>49.374375000000001</v>
      </c>
      <c r="I3">
        <f t="shared" ref="I3:I23" si="0">3.6*0.228*C3*PI()/30/8</f>
        <v>83.263615584647368</v>
      </c>
    </row>
    <row r="4" spans="1:9" x14ac:dyDescent="0.25">
      <c r="A4" s="15">
        <v>299.7</v>
      </c>
      <c r="B4" s="15">
        <v>53</v>
      </c>
      <c r="C4" s="16">
        <v>7436.7</v>
      </c>
      <c r="D4" s="16">
        <v>15884.1</v>
      </c>
      <c r="E4" s="16">
        <v>14367.5</v>
      </c>
      <c r="F4" s="16">
        <v>1844.9</v>
      </c>
      <c r="G4" s="15">
        <v>90.45</v>
      </c>
      <c r="H4" s="7">
        <f t="shared" ref="H4:H23" si="1">B4*A4/320</f>
        <v>49.637812499999995</v>
      </c>
      <c r="I4">
        <f t="shared" si="0"/>
        <v>79.90174073737316</v>
      </c>
    </row>
    <row r="5" spans="1:9" x14ac:dyDescent="0.25">
      <c r="A5" s="15">
        <v>289.89999999999998</v>
      </c>
      <c r="B5" s="15">
        <v>55</v>
      </c>
      <c r="C5" s="16">
        <v>7164.2</v>
      </c>
      <c r="D5" s="16">
        <v>15944.5</v>
      </c>
      <c r="E5" s="16">
        <v>14454.7</v>
      </c>
      <c r="F5" s="16">
        <v>1926.7</v>
      </c>
      <c r="G5" s="15">
        <v>90.66</v>
      </c>
      <c r="H5" s="7">
        <f t="shared" si="1"/>
        <v>49.826562499999994</v>
      </c>
      <c r="I5">
        <f t="shared" si="0"/>
        <v>76.973933463860163</v>
      </c>
    </row>
    <row r="6" spans="1:9" x14ac:dyDescent="0.25">
      <c r="A6" s="15">
        <v>269.8</v>
      </c>
      <c r="B6" s="15">
        <v>55</v>
      </c>
      <c r="C6" s="16">
        <v>6653.8</v>
      </c>
      <c r="D6" s="16">
        <v>14839</v>
      </c>
      <c r="E6" s="16">
        <v>13360.1</v>
      </c>
      <c r="F6" s="16">
        <v>1917.4</v>
      </c>
      <c r="G6" s="15">
        <v>90.03</v>
      </c>
      <c r="H6" s="7">
        <f t="shared" si="1"/>
        <v>46.371875000000003</v>
      </c>
      <c r="I6">
        <f t="shared" si="0"/>
        <v>71.490069858718726</v>
      </c>
    </row>
    <row r="7" spans="1:9" x14ac:dyDescent="0.25">
      <c r="A7" s="15">
        <v>259.7</v>
      </c>
      <c r="B7" s="15">
        <v>57</v>
      </c>
      <c r="C7" s="16">
        <v>6350.4</v>
      </c>
      <c r="D7" s="16">
        <v>14802.9</v>
      </c>
      <c r="E7" s="16">
        <v>13293.6</v>
      </c>
      <c r="F7" s="16">
        <v>1999</v>
      </c>
      <c r="G7" s="15">
        <v>89.8</v>
      </c>
      <c r="H7" s="7">
        <f t="shared" si="1"/>
        <v>46.259062499999999</v>
      </c>
      <c r="I7">
        <f t="shared" si="0"/>
        <v>68.230265356759645</v>
      </c>
    </row>
    <row r="8" spans="1:9" x14ac:dyDescent="0.25">
      <c r="A8" s="15">
        <v>249.8</v>
      </c>
      <c r="B8" s="15">
        <v>57</v>
      </c>
      <c r="C8" s="16">
        <v>6100.3</v>
      </c>
      <c r="D8" s="16">
        <v>14238.6</v>
      </c>
      <c r="E8" s="16">
        <v>12733</v>
      </c>
      <c r="F8" s="16">
        <v>1993.2</v>
      </c>
      <c r="G8" s="15">
        <v>89.43</v>
      </c>
      <c r="H8" s="7">
        <f t="shared" si="1"/>
        <v>44.495625000000004</v>
      </c>
      <c r="I8">
        <f t="shared" si="0"/>
        <v>65.543129213252854</v>
      </c>
    </row>
    <row r="9" spans="1:9" x14ac:dyDescent="0.25">
      <c r="A9" s="15">
        <v>239.7</v>
      </c>
      <c r="B9" s="15">
        <v>59</v>
      </c>
      <c r="C9" s="16">
        <v>5804.1</v>
      </c>
      <c r="D9" s="16">
        <v>14142.3</v>
      </c>
      <c r="E9" s="16">
        <v>12650.8</v>
      </c>
      <c r="F9" s="16">
        <v>2081.4</v>
      </c>
      <c r="G9" s="15">
        <v>89.45</v>
      </c>
      <c r="H9" s="7">
        <f t="shared" si="1"/>
        <v>44.194687500000001</v>
      </c>
      <c r="I9">
        <f t="shared" si="0"/>
        <v>62.360683288795791</v>
      </c>
    </row>
    <row r="10" spans="1:9" x14ac:dyDescent="0.25">
      <c r="A10" s="15">
        <v>230</v>
      </c>
      <c r="B10" s="15">
        <v>60</v>
      </c>
      <c r="C10" s="16">
        <v>5540.7</v>
      </c>
      <c r="D10" s="16">
        <v>13800</v>
      </c>
      <c r="E10" s="16">
        <v>12276.9</v>
      </c>
      <c r="F10" s="16">
        <v>2115.9</v>
      </c>
      <c r="G10" s="15">
        <v>88.96</v>
      </c>
      <c r="H10" s="7">
        <f t="shared" si="1"/>
        <v>43.125</v>
      </c>
      <c r="I10">
        <f t="shared" si="0"/>
        <v>59.530648661847785</v>
      </c>
    </row>
    <row r="11" spans="1:9" x14ac:dyDescent="0.25">
      <c r="A11" s="15">
        <v>220</v>
      </c>
      <c r="B11" s="15">
        <v>61</v>
      </c>
      <c r="C11" s="16">
        <v>5278.4</v>
      </c>
      <c r="D11" s="16">
        <v>13420</v>
      </c>
      <c r="E11" s="16">
        <v>11906.8</v>
      </c>
      <c r="F11" s="16">
        <v>2154.1</v>
      </c>
      <c r="G11" s="15">
        <v>88.72</v>
      </c>
      <c r="H11" s="7">
        <f t="shared" si="1"/>
        <v>41.9375</v>
      </c>
      <c r="I11">
        <f t="shared" si="0"/>
        <v>56.712432706462614</v>
      </c>
    </row>
    <row r="12" spans="1:9" x14ac:dyDescent="0.25">
      <c r="A12" s="15">
        <v>210</v>
      </c>
      <c r="B12" s="15">
        <v>63</v>
      </c>
      <c r="C12" s="16">
        <v>4990.7</v>
      </c>
      <c r="D12" s="16">
        <v>13230</v>
      </c>
      <c r="E12" s="16">
        <v>11720.4</v>
      </c>
      <c r="F12" s="16">
        <v>2242.6</v>
      </c>
      <c r="G12" s="15">
        <v>88.59</v>
      </c>
      <c r="H12" s="7">
        <f t="shared" si="1"/>
        <v>41.34375</v>
      </c>
      <c r="I12">
        <f t="shared" si="0"/>
        <v>53.621312880445394</v>
      </c>
    </row>
    <row r="13" spans="1:9" x14ac:dyDescent="0.25">
      <c r="A13" s="15">
        <v>189.9</v>
      </c>
      <c r="B13" s="15">
        <v>63</v>
      </c>
      <c r="C13" s="16">
        <v>4500.1000000000004</v>
      </c>
      <c r="D13" s="16">
        <v>11963.7</v>
      </c>
      <c r="E13" s="16">
        <v>10454.700000000001</v>
      </c>
      <c r="F13" s="16">
        <v>2218.5</v>
      </c>
      <c r="G13" s="15">
        <v>87.39</v>
      </c>
      <c r="H13" s="7">
        <f t="shared" si="1"/>
        <v>37.386562500000004</v>
      </c>
      <c r="I13">
        <f t="shared" si="0"/>
        <v>48.350185363434449</v>
      </c>
    </row>
    <row r="14" spans="1:9" x14ac:dyDescent="0.25">
      <c r="A14" s="15">
        <v>169.8</v>
      </c>
      <c r="B14" s="15">
        <v>63</v>
      </c>
      <c r="C14" s="16">
        <v>3996.2</v>
      </c>
      <c r="D14" s="16">
        <v>10697.4</v>
      </c>
      <c r="E14" s="16">
        <v>9218.7000000000007</v>
      </c>
      <c r="F14" s="16">
        <v>2202.9</v>
      </c>
      <c r="G14" s="15">
        <v>86.18</v>
      </c>
      <c r="H14" s="7">
        <f t="shared" si="1"/>
        <v>33.429375000000007</v>
      </c>
      <c r="I14">
        <f t="shared" si="0"/>
        <v>42.936159362982316</v>
      </c>
    </row>
    <row r="15" spans="1:9" x14ac:dyDescent="0.25">
      <c r="A15" s="15">
        <v>149.9</v>
      </c>
      <c r="B15" s="15">
        <v>67</v>
      </c>
      <c r="C15" s="16">
        <v>3449</v>
      </c>
      <c r="D15" s="16">
        <v>10043.299999999999</v>
      </c>
      <c r="E15" s="16">
        <v>8536.7999999999993</v>
      </c>
      <c r="F15" s="16">
        <v>2363.6</v>
      </c>
      <c r="G15" s="15">
        <v>85</v>
      </c>
      <c r="H15" s="7">
        <f t="shared" si="1"/>
        <v>31.385312500000005</v>
      </c>
      <c r="I15">
        <f t="shared" si="0"/>
        <v>37.056907472830702</v>
      </c>
    </row>
    <row r="16" spans="1:9" x14ac:dyDescent="0.25">
      <c r="A16" s="15">
        <v>139.80000000000001</v>
      </c>
      <c r="B16" s="15">
        <v>72</v>
      </c>
      <c r="C16" s="16">
        <v>3149.2</v>
      </c>
      <c r="D16" s="16">
        <v>10065.6</v>
      </c>
      <c r="E16" s="16">
        <v>8419.4</v>
      </c>
      <c r="F16" s="16">
        <v>2553</v>
      </c>
      <c r="G16" s="15">
        <v>83.65</v>
      </c>
      <c r="H16" s="7">
        <f t="shared" si="1"/>
        <v>31.455000000000002</v>
      </c>
      <c r="I16">
        <f t="shared" si="0"/>
        <v>33.835782259622626</v>
      </c>
    </row>
    <row r="17" spans="1:9" x14ac:dyDescent="0.25">
      <c r="A17" s="15">
        <v>129.80000000000001</v>
      </c>
      <c r="B17" s="15">
        <v>69</v>
      </c>
      <c r="C17" s="16">
        <v>2926.8</v>
      </c>
      <c r="D17" s="16">
        <v>8956.2000000000007</v>
      </c>
      <c r="E17" s="16">
        <v>7503.3</v>
      </c>
      <c r="F17" s="16">
        <v>2448.1</v>
      </c>
      <c r="G17" s="15">
        <v>83.78</v>
      </c>
      <c r="H17" s="7">
        <f t="shared" si="1"/>
        <v>27.988125000000004</v>
      </c>
      <c r="I17">
        <f t="shared" si="0"/>
        <v>31.446261754561</v>
      </c>
    </row>
    <row r="18" spans="1:9" x14ac:dyDescent="0.25">
      <c r="A18" s="15">
        <v>119.7</v>
      </c>
      <c r="B18" s="15">
        <v>72</v>
      </c>
      <c r="C18" s="16">
        <v>2642.1</v>
      </c>
      <c r="D18" s="16">
        <v>8618.4</v>
      </c>
      <c r="E18" s="16">
        <v>7061.4</v>
      </c>
      <c r="F18" s="16">
        <v>2552.1999999999998</v>
      </c>
      <c r="G18" s="15">
        <v>81.93</v>
      </c>
      <c r="H18" s="7">
        <f t="shared" si="1"/>
        <v>26.932499999999997</v>
      </c>
      <c r="I18">
        <f t="shared" si="0"/>
        <v>28.38737466916961</v>
      </c>
    </row>
    <row r="19" spans="1:9" x14ac:dyDescent="0.25">
      <c r="A19" s="15">
        <v>109.7</v>
      </c>
      <c r="B19" s="15">
        <v>72</v>
      </c>
      <c r="C19" s="16">
        <v>2386.5</v>
      </c>
      <c r="D19" s="16">
        <v>7898.4</v>
      </c>
      <c r="E19" s="16">
        <v>6385.8</v>
      </c>
      <c r="F19" s="16">
        <v>2555.1999999999998</v>
      </c>
      <c r="G19" s="15">
        <v>80.849999999999994</v>
      </c>
      <c r="H19" s="7">
        <f t="shared" si="1"/>
        <v>24.682500000000001</v>
      </c>
      <c r="I19">
        <f t="shared" si="0"/>
        <v>25.641145167848784</v>
      </c>
    </row>
    <row r="20" spans="1:9" x14ac:dyDescent="0.25">
      <c r="A20" s="15">
        <v>99.7</v>
      </c>
      <c r="B20" s="15">
        <v>73</v>
      </c>
      <c r="C20" s="16">
        <v>2146.5</v>
      </c>
      <c r="D20" s="16">
        <v>7278.1</v>
      </c>
      <c r="E20" s="16">
        <v>5778.2</v>
      </c>
      <c r="F20" s="16">
        <v>2570.6</v>
      </c>
      <c r="G20" s="15">
        <v>79.39</v>
      </c>
      <c r="H20" s="7">
        <f t="shared" si="1"/>
        <v>22.744062500000002</v>
      </c>
      <c r="I20">
        <f t="shared" si="0"/>
        <v>23.062525917782281</v>
      </c>
    </row>
    <row r="21" spans="1:9" x14ac:dyDescent="0.25">
      <c r="A21" s="15">
        <v>79.7</v>
      </c>
      <c r="B21" s="15">
        <v>74</v>
      </c>
      <c r="C21" s="16">
        <v>1645.4</v>
      </c>
      <c r="D21" s="16">
        <v>5897.8</v>
      </c>
      <c r="E21" s="16">
        <v>4403.8</v>
      </c>
      <c r="F21" s="16">
        <v>2555.8000000000002</v>
      </c>
      <c r="G21" s="15">
        <v>74.67</v>
      </c>
      <c r="H21" s="7">
        <f t="shared" si="1"/>
        <v>18.430624999999999</v>
      </c>
      <c r="I21">
        <f t="shared" si="0"/>
        <v>17.678583808580932</v>
      </c>
    </row>
    <row r="22" spans="1:9" x14ac:dyDescent="0.25">
      <c r="A22" s="15">
        <v>69.599999999999994</v>
      </c>
      <c r="B22" s="15">
        <v>75</v>
      </c>
      <c r="C22" s="16">
        <v>1398.3</v>
      </c>
      <c r="D22" s="16">
        <v>5220</v>
      </c>
      <c r="E22" s="16">
        <v>3712.9</v>
      </c>
      <c r="F22" s="16">
        <v>2535.6</v>
      </c>
      <c r="G22" s="15">
        <v>71.13</v>
      </c>
      <c r="H22" s="7">
        <f t="shared" si="1"/>
        <v>16.3125</v>
      </c>
      <c r="I22">
        <f t="shared" si="0"/>
        <v>15.02368040569996</v>
      </c>
    </row>
    <row r="23" spans="1:9" x14ac:dyDescent="0.25">
      <c r="A23" s="15">
        <v>59.6</v>
      </c>
      <c r="B23" s="15">
        <v>75</v>
      </c>
      <c r="C23" s="16">
        <v>1137.3</v>
      </c>
      <c r="D23" s="16">
        <v>4470</v>
      </c>
      <c r="E23" s="16">
        <v>3030.8</v>
      </c>
      <c r="F23" s="16">
        <v>2544.8000000000002</v>
      </c>
      <c r="G23" s="15">
        <v>67.8</v>
      </c>
      <c r="H23" s="7">
        <f t="shared" si="1"/>
        <v>13.96875</v>
      </c>
      <c r="I23">
        <f t="shared" si="0"/>
        <v>12.219431971252638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8C29-2F29-4C07-A499-9E83D1FF741C}">
  <dimension ref="A1:L70"/>
  <sheetViews>
    <sheetView topLeftCell="A46"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70</v>
      </c>
      <c r="B2" s="2">
        <v>5</v>
      </c>
      <c r="C2" s="2">
        <v>2229.4</v>
      </c>
      <c r="D2" s="2">
        <v>350</v>
      </c>
      <c r="E2" s="2">
        <v>271.8</v>
      </c>
      <c r="F2" s="2">
        <v>116.4</v>
      </c>
      <c r="G2" s="2">
        <v>77.64</v>
      </c>
      <c r="H2" s="2">
        <f>Table003__Page_1_3___24[[#This Row],[Input Power '[W']]]-Table003__Page_1_3___24[[#This Row],[Output Power '[W']]]</f>
        <v>78.199999999999989</v>
      </c>
      <c r="I2" s="24" t="s">
        <v>1</v>
      </c>
      <c r="J2" s="24"/>
      <c r="K2" s="24"/>
      <c r="L2" s="24"/>
    </row>
    <row r="3" spans="1:12" x14ac:dyDescent="0.25">
      <c r="A3" s="2">
        <v>70</v>
      </c>
      <c r="B3" s="2">
        <v>6</v>
      </c>
      <c r="C3" s="2">
        <v>2211.6</v>
      </c>
      <c r="D3" s="2">
        <v>420</v>
      </c>
      <c r="E3" s="2">
        <v>338.8</v>
      </c>
      <c r="F3" s="2">
        <v>146.30000000000001</v>
      </c>
      <c r="G3" s="2">
        <v>80.67</v>
      </c>
      <c r="H3" s="2">
        <f>Table003__Page_1_3___24[[#This Row],[Input Power '[W']]]-Table003__Page_1_3___24[[#This Row],[Output Power '[W']]]</f>
        <v>81.199999999999989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70</v>
      </c>
      <c r="B4" s="2">
        <v>7</v>
      </c>
      <c r="C4" s="2">
        <v>2194</v>
      </c>
      <c r="D4" s="2">
        <v>490</v>
      </c>
      <c r="E4" s="2">
        <v>406</v>
      </c>
      <c r="F4" s="2">
        <v>176.7</v>
      </c>
      <c r="G4" s="2">
        <v>82.85</v>
      </c>
      <c r="H4" s="2">
        <f>Table003__Page_1_3___24[[#This Row],[Input Power '[W']]]-Table003__Page_1_3___24[[#This Row],[Output Power '[W']]]</f>
        <v>84</v>
      </c>
      <c r="I4" t="s">
        <v>6</v>
      </c>
      <c r="J4" t="s">
        <v>8</v>
      </c>
      <c r="K4">
        <v>2225.1</v>
      </c>
      <c r="L4" t="s">
        <v>13</v>
      </c>
    </row>
    <row r="5" spans="1:12" x14ac:dyDescent="0.25">
      <c r="A5" s="2">
        <v>70</v>
      </c>
      <c r="B5" s="2">
        <v>8</v>
      </c>
      <c r="C5" s="2">
        <v>2176.6</v>
      </c>
      <c r="D5" s="2">
        <v>560</v>
      </c>
      <c r="E5" s="2">
        <v>473</v>
      </c>
      <c r="F5" s="2">
        <v>207.5</v>
      </c>
      <c r="G5" s="2">
        <v>84.46</v>
      </c>
      <c r="H5" s="2">
        <f>Table003__Page_1_3___24[[#This Row],[Input Power '[W']]]-Table003__Page_1_3___24[[#This Row],[Output Power '[W']]]</f>
        <v>87</v>
      </c>
      <c r="I5" t="s">
        <v>7</v>
      </c>
      <c r="J5" t="s">
        <v>9</v>
      </c>
      <c r="K5">
        <v>2.7</v>
      </c>
      <c r="L5" t="s">
        <v>14</v>
      </c>
    </row>
    <row r="6" spans="1:12" x14ac:dyDescent="0.25">
      <c r="A6" s="2">
        <v>70</v>
      </c>
      <c r="B6" s="2">
        <v>9</v>
      </c>
      <c r="C6" s="2">
        <v>2159.4</v>
      </c>
      <c r="D6" s="2">
        <v>630</v>
      </c>
      <c r="E6" s="2">
        <v>539.6</v>
      </c>
      <c r="F6" s="2">
        <v>238.6</v>
      </c>
      <c r="G6" s="2">
        <v>85.64</v>
      </c>
      <c r="H6" s="2">
        <f>Table003__Page_1_3___24[[#This Row],[Input Power '[W']]]-Table003__Page_1_3___24[[#This Row],[Output Power '[W']]]</f>
        <v>90.399999999999977</v>
      </c>
      <c r="I6" t="s">
        <v>18</v>
      </c>
      <c r="J6" t="s">
        <v>10</v>
      </c>
      <c r="K6">
        <v>32.299999999999997</v>
      </c>
      <c r="L6" t="s">
        <v>15</v>
      </c>
    </row>
    <row r="7" spans="1:12" x14ac:dyDescent="0.25">
      <c r="A7" s="2">
        <v>70</v>
      </c>
      <c r="B7" s="2">
        <v>10</v>
      </c>
      <c r="C7" s="2">
        <v>2142.5</v>
      </c>
      <c r="D7" s="2">
        <v>700</v>
      </c>
      <c r="E7" s="2">
        <v>606.20000000000005</v>
      </c>
      <c r="F7" s="2">
        <v>270.2</v>
      </c>
      <c r="G7" s="2">
        <v>86.6</v>
      </c>
      <c r="H7" s="2">
        <f>Table003__Page_1_3___24[[#This Row],[Input Power '[W']]]-Table003__Page_1_3___24[[#This Row],[Output Power '[W']]]</f>
        <v>93.799999999999955</v>
      </c>
      <c r="I7" t="s">
        <v>19</v>
      </c>
      <c r="J7" t="s">
        <v>11</v>
      </c>
      <c r="K7">
        <v>-13.24</v>
      </c>
      <c r="L7" t="s">
        <v>16</v>
      </c>
    </row>
    <row r="8" spans="1:12" x14ac:dyDescent="0.25">
      <c r="A8" s="2">
        <v>70</v>
      </c>
      <c r="B8" s="2">
        <v>11</v>
      </c>
      <c r="C8" s="2">
        <v>2125.6999999999998</v>
      </c>
      <c r="D8" s="2">
        <v>770</v>
      </c>
      <c r="E8" s="2">
        <v>672.3</v>
      </c>
      <c r="F8" s="2">
        <v>302</v>
      </c>
      <c r="G8" s="2">
        <v>87.31</v>
      </c>
      <c r="H8" s="2">
        <f>Table003__Page_1_3___24[[#This Row],[Input Power '[W']]]-Table003__Page_1_3___24[[#This Row],[Output Power '[W']]]</f>
        <v>97.700000000000045</v>
      </c>
      <c r="I8" t="s">
        <v>20</v>
      </c>
      <c r="J8" t="s">
        <v>12</v>
      </c>
      <c r="K8">
        <v>35.630000000000003</v>
      </c>
      <c r="L8" t="s">
        <v>17</v>
      </c>
    </row>
    <row r="9" spans="1:12" x14ac:dyDescent="0.25">
      <c r="A9" s="2">
        <v>70</v>
      </c>
      <c r="B9" s="2">
        <v>12</v>
      </c>
      <c r="C9" s="2">
        <v>2109.1999999999998</v>
      </c>
      <c r="D9" s="2">
        <v>840</v>
      </c>
      <c r="E9" s="2">
        <v>738.4</v>
      </c>
      <c r="F9" s="2">
        <v>334.3</v>
      </c>
      <c r="G9" s="2">
        <v>87.9</v>
      </c>
      <c r="H9" s="2">
        <f>Table003__Page_1_3___24[[#This Row],[Input Power '[W']]]-Table003__Page_1_3___24[[#This Row],[Output Power '[W']]]</f>
        <v>101.60000000000002</v>
      </c>
      <c r="I9" t="s">
        <v>21</v>
      </c>
    </row>
    <row r="10" spans="1:12" x14ac:dyDescent="0.25">
      <c r="A10" s="2">
        <v>69.900000000000006</v>
      </c>
      <c r="B10" s="2">
        <v>13</v>
      </c>
      <c r="C10" s="2">
        <v>2092.9</v>
      </c>
      <c r="D10" s="2">
        <v>908.7</v>
      </c>
      <c r="E10" s="2">
        <v>803.9</v>
      </c>
      <c r="F10" s="2">
        <v>366.8</v>
      </c>
      <c r="G10" s="2">
        <v>88.47</v>
      </c>
      <c r="H10" s="2">
        <f>Table003__Page_1_3___24[[#This Row],[Input Power '[W']]]-Table003__Page_1_3___24[[#This Row],[Output Power '[W']]]</f>
        <v>104.80000000000007</v>
      </c>
    </row>
    <row r="11" spans="1:12" x14ac:dyDescent="0.25">
      <c r="A11" s="2">
        <v>69.900000000000006</v>
      </c>
      <c r="B11" s="2">
        <v>14</v>
      </c>
      <c r="C11" s="2">
        <v>2076.8000000000002</v>
      </c>
      <c r="D11" s="2">
        <v>978.6</v>
      </c>
      <c r="E11" s="2">
        <v>869.3</v>
      </c>
      <c r="F11" s="2">
        <v>399.7</v>
      </c>
      <c r="G11" s="2">
        <v>88.83</v>
      </c>
      <c r="H11" s="2">
        <f>Table003__Page_1_3___24[[#This Row],[Input Power '[W']]]-Table003__Page_1_3___24[[#This Row],[Output Power '[W']]]</f>
        <v>109.30000000000007</v>
      </c>
    </row>
    <row r="12" spans="1:12" x14ac:dyDescent="0.25">
      <c r="A12" s="2">
        <v>69.900000000000006</v>
      </c>
      <c r="B12" s="2">
        <v>15</v>
      </c>
      <c r="C12" s="2">
        <v>2061</v>
      </c>
      <c r="D12" s="2">
        <v>1048.5</v>
      </c>
      <c r="E12" s="2">
        <v>934.3</v>
      </c>
      <c r="F12" s="2">
        <v>432.9</v>
      </c>
      <c r="G12" s="2">
        <v>89.11</v>
      </c>
      <c r="H12" s="2">
        <f>Table003__Page_1_3___24[[#This Row],[Input Power '[W']]]-Table003__Page_1_3___24[[#This Row],[Output Power '[W']]]</f>
        <v>114.20000000000005</v>
      </c>
    </row>
    <row r="13" spans="1:12" x14ac:dyDescent="0.25">
      <c r="A13" s="2">
        <v>69.900000000000006</v>
      </c>
      <c r="B13" s="2">
        <v>16</v>
      </c>
      <c r="C13" s="2">
        <v>2045.3</v>
      </c>
      <c r="D13" s="2">
        <v>1118.4000000000001</v>
      </c>
      <c r="E13" s="2">
        <v>999</v>
      </c>
      <c r="F13" s="2">
        <v>466.4</v>
      </c>
      <c r="G13" s="2">
        <v>89.32</v>
      </c>
      <c r="H13" s="2">
        <f>Table003__Page_1_3___24[[#This Row],[Input Power '[W']]]-Table003__Page_1_3___24[[#This Row],[Output Power '[W']]]</f>
        <v>119.40000000000009</v>
      </c>
    </row>
    <row r="14" spans="1:12" x14ac:dyDescent="0.25">
      <c r="A14" s="2">
        <v>69.900000000000006</v>
      </c>
      <c r="B14" s="2">
        <v>17</v>
      </c>
      <c r="C14" s="2">
        <v>2029.8</v>
      </c>
      <c r="D14" s="2">
        <v>1188.3</v>
      </c>
      <c r="E14" s="2">
        <v>1063.2</v>
      </c>
      <c r="F14" s="2">
        <v>500.2</v>
      </c>
      <c r="G14" s="2">
        <v>89.47</v>
      </c>
      <c r="H14" s="2">
        <f>Table003__Page_1_3___24[[#This Row],[Input Power '[W']]]-Table003__Page_1_3___24[[#This Row],[Output Power '[W']]]</f>
        <v>125.09999999999991</v>
      </c>
    </row>
    <row r="15" spans="1:12" x14ac:dyDescent="0.25">
      <c r="A15" s="2">
        <v>69.900000000000006</v>
      </c>
      <c r="B15" s="2">
        <v>18</v>
      </c>
      <c r="C15" s="2">
        <v>2014.6</v>
      </c>
      <c r="D15" s="2">
        <v>1258.2</v>
      </c>
      <c r="E15" s="2">
        <v>1127.2</v>
      </c>
      <c r="F15" s="2">
        <v>534.29999999999995</v>
      </c>
      <c r="G15" s="2">
        <v>89.59</v>
      </c>
      <c r="H15" s="2">
        <f>Table003__Page_1_3___24[[#This Row],[Input Power '[W']]]-Table003__Page_1_3___24[[#This Row],[Output Power '[W']]]</f>
        <v>131</v>
      </c>
    </row>
    <row r="16" spans="1:12" x14ac:dyDescent="0.25">
      <c r="A16" s="2">
        <v>69.900000000000006</v>
      </c>
      <c r="B16" s="2">
        <v>19</v>
      </c>
      <c r="C16" s="2">
        <v>1999.5</v>
      </c>
      <c r="D16" s="2">
        <v>1328.1</v>
      </c>
      <c r="E16" s="2">
        <v>1190.5999999999999</v>
      </c>
      <c r="F16" s="2">
        <v>568.6</v>
      </c>
      <c r="G16" s="2">
        <v>89.65</v>
      </c>
      <c r="H16" s="2">
        <f>Table003__Page_1_3___24[[#This Row],[Input Power '[W']]]-Table003__Page_1_3___24[[#This Row],[Output Power '[W']]]</f>
        <v>137.5</v>
      </c>
    </row>
    <row r="17" spans="1:8" x14ac:dyDescent="0.25">
      <c r="A17" s="2">
        <v>69.900000000000006</v>
      </c>
      <c r="B17" s="2">
        <v>20</v>
      </c>
      <c r="C17" s="2">
        <v>1984.6</v>
      </c>
      <c r="D17" s="2">
        <v>1398</v>
      </c>
      <c r="E17" s="2">
        <v>1253.5999999999999</v>
      </c>
      <c r="F17" s="2">
        <v>603.20000000000005</v>
      </c>
      <c r="G17" s="2">
        <v>89.67</v>
      </c>
      <c r="H17" s="2">
        <f>Table003__Page_1_3___24[[#This Row],[Input Power '[W']]]-Table003__Page_1_3___24[[#This Row],[Output Power '[W']]]</f>
        <v>144.40000000000009</v>
      </c>
    </row>
    <row r="18" spans="1:8" x14ac:dyDescent="0.25">
      <c r="A18" s="2">
        <v>69.900000000000006</v>
      </c>
      <c r="B18" s="2">
        <v>21</v>
      </c>
      <c r="C18" s="2">
        <v>1970</v>
      </c>
      <c r="D18" s="2">
        <v>1467.9</v>
      </c>
      <c r="E18" s="2">
        <v>1316.2</v>
      </c>
      <c r="F18" s="2">
        <v>638</v>
      </c>
      <c r="G18" s="2">
        <v>89.66</v>
      </c>
      <c r="H18" s="2">
        <f>Table003__Page_1_3___24[[#This Row],[Input Power '[W']]]-Table003__Page_1_3___24[[#This Row],[Output Power '[W']]]</f>
        <v>151.70000000000005</v>
      </c>
    </row>
    <row r="19" spans="1:8" x14ac:dyDescent="0.25">
      <c r="A19" s="2">
        <v>69.900000000000006</v>
      </c>
      <c r="B19" s="2">
        <v>22</v>
      </c>
      <c r="C19" s="2">
        <v>1955.5</v>
      </c>
      <c r="D19" s="2">
        <v>1537.8</v>
      </c>
      <c r="E19" s="2">
        <v>1378.2</v>
      </c>
      <c r="F19" s="2">
        <v>673</v>
      </c>
      <c r="G19" s="2">
        <v>89.62</v>
      </c>
      <c r="H19" s="2">
        <f>Table003__Page_1_3___24[[#This Row],[Input Power '[W']]]-Table003__Page_1_3___24[[#This Row],[Output Power '[W']]]</f>
        <v>159.59999999999991</v>
      </c>
    </row>
    <row r="20" spans="1:8" x14ac:dyDescent="0.25">
      <c r="A20" s="2">
        <v>69.900000000000006</v>
      </c>
      <c r="B20" s="2">
        <v>23</v>
      </c>
      <c r="C20" s="2">
        <v>1941.2</v>
      </c>
      <c r="D20" s="2">
        <v>1607.7</v>
      </c>
      <c r="E20" s="2">
        <v>1439.8</v>
      </c>
      <c r="F20" s="2">
        <v>708.3</v>
      </c>
      <c r="G20" s="2">
        <v>89.56</v>
      </c>
      <c r="H20" s="2">
        <f>Table003__Page_1_3___24[[#This Row],[Input Power '[W']]]-Table003__Page_1_3___24[[#This Row],[Output Power '[W']]]</f>
        <v>167.90000000000009</v>
      </c>
    </row>
    <row r="21" spans="1:8" x14ac:dyDescent="0.25">
      <c r="A21" s="2">
        <v>69.900000000000006</v>
      </c>
      <c r="B21" s="2">
        <v>24</v>
      </c>
      <c r="C21" s="2">
        <v>1927.1</v>
      </c>
      <c r="D21" s="2">
        <v>1677.6</v>
      </c>
      <c r="E21" s="2">
        <v>1500.8</v>
      </c>
      <c r="F21" s="2">
        <v>743.7</v>
      </c>
      <c r="G21" s="2">
        <v>89.46</v>
      </c>
      <c r="H21" s="2">
        <f>Table003__Page_1_3___24[[#This Row],[Input Power '[W']]]-Table003__Page_1_3___24[[#This Row],[Output Power '[W']]]</f>
        <v>176.79999999999995</v>
      </c>
    </row>
    <row r="22" spans="1:8" x14ac:dyDescent="0.25">
      <c r="A22" s="2">
        <v>69.900000000000006</v>
      </c>
      <c r="B22" s="2">
        <v>25</v>
      </c>
      <c r="C22" s="2">
        <v>1913.2</v>
      </c>
      <c r="D22" s="2">
        <v>1747.5</v>
      </c>
      <c r="E22" s="2">
        <v>1561.3</v>
      </c>
      <c r="F22" s="2">
        <v>779.3</v>
      </c>
      <c r="G22" s="2">
        <v>89.35</v>
      </c>
      <c r="H22" s="2">
        <f>Table003__Page_1_3___24[[#This Row],[Input Power '[W']]]-Table003__Page_1_3___24[[#This Row],[Output Power '[W']]]</f>
        <v>186.20000000000005</v>
      </c>
    </row>
    <row r="23" spans="1:8" x14ac:dyDescent="0.25">
      <c r="A23" s="2">
        <v>69.900000000000006</v>
      </c>
      <c r="B23" s="2">
        <v>26</v>
      </c>
      <c r="C23" s="2">
        <v>1899.5</v>
      </c>
      <c r="D23" s="2">
        <v>1817.4</v>
      </c>
      <c r="E23" s="2">
        <v>1621.6</v>
      </c>
      <c r="F23" s="2">
        <v>815.2</v>
      </c>
      <c r="G23" s="2">
        <v>89.22</v>
      </c>
      <c r="H23" s="2">
        <f>Table003__Page_1_3___24[[#This Row],[Input Power '[W']]]-Table003__Page_1_3___24[[#This Row],[Output Power '[W']]]</f>
        <v>195.80000000000018</v>
      </c>
    </row>
    <row r="24" spans="1:8" x14ac:dyDescent="0.25">
      <c r="A24" s="2">
        <v>69.900000000000006</v>
      </c>
      <c r="B24" s="2">
        <v>27</v>
      </c>
      <c r="C24" s="2">
        <v>1885.9</v>
      </c>
      <c r="D24" s="2">
        <v>1887.3</v>
      </c>
      <c r="E24" s="2">
        <v>1681</v>
      </c>
      <c r="F24" s="2">
        <v>851.2</v>
      </c>
      <c r="G24" s="2">
        <v>89.07</v>
      </c>
      <c r="H24" s="2">
        <f>Table003__Page_1_3___24[[#This Row],[Input Power '[W']]]-Table003__Page_1_3___24[[#This Row],[Output Power '[W']]]</f>
        <v>206.29999999999995</v>
      </c>
    </row>
    <row r="25" spans="1:8" x14ac:dyDescent="0.25">
      <c r="A25" s="2">
        <v>69.900000000000006</v>
      </c>
      <c r="B25" s="2">
        <v>28</v>
      </c>
      <c r="C25" s="2">
        <v>1872.5</v>
      </c>
      <c r="D25" s="2">
        <v>1957.2</v>
      </c>
      <c r="E25" s="2">
        <v>1739.9</v>
      </c>
      <c r="F25" s="2">
        <v>887.3</v>
      </c>
      <c r="G25" s="2">
        <v>88.9</v>
      </c>
      <c r="H25" s="2">
        <f>Table003__Page_1_3___24[[#This Row],[Input Power '[W']]]-Table003__Page_1_3___24[[#This Row],[Output Power '[W']]]</f>
        <v>217.29999999999995</v>
      </c>
    </row>
    <row r="26" spans="1:8" x14ac:dyDescent="0.25">
      <c r="A26" s="2">
        <v>69.900000000000006</v>
      </c>
      <c r="B26" s="2">
        <v>29</v>
      </c>
      <c r="C26" s="2">
        <v>1859.3</v>
      </c>
      <c r="D26" s="2">
        <v>2027.1</v>
      </c>
      <c r="E26" s="2">
        <v>1798.3</v>
      </c>
      <c r="F26" s="2">
        <v>923.6</v>
      </c>
      <c r="G26" s="2">
        <v>88.71</v>
      </c>
      <c r="H26" s="2">
        <f>Table003__Page_1_3___24[[#This Row],[Input Power '[W']]]-Table003__Page_1_3___24[[#This Row],[Output Power '[W']]]</f>
        <v>228.79999999999995</v>
      </c>
    </row>
    <row r="27" spans="1:8" x14ac:dyDescent="0.25">
      <c r="A27" s="2">
        <v>69.900000000000006</v>
      </c>
      <c r="B27" s="2">
        <v>30</v>
      </c>
      <c r="C27" s="2">
        <v>1846.3</v>
      </c>
      <c r="D27" s="2">
        <v>2097</v>
      </c>
      <c r="E27" s="2">
        <v>1856.1</v>
      </c>
      <c r="F27" s="2">
        <v>960</v>
      </c>
      <c r="G27" s="2">
        <v>88.51</v>
      </c>
      <c r="H27" s="2">
        <f>Table003__Page_1_3___24[[#This Row],[Input Power '[W']]]-Table003__Page_1_3___24[[#This Row],[Output Power '[W']]]</f>
        <v>240.90000000000009</v>
      </c>
    </row>
    <row r="28" spans="1:8" x14ac:dyDescent="0.25">
      <c r="A28" s="2">
        <v>69.8</v>
      </c>
      <c r="B28" s="2">
        <v>32</v>
      </c>
      <c r="C28" s="2">
        <v>1820.8</v>
      </c>
      <c r="D28" s="2">
        <v>2233.6</v>
      </c>
      <c r="E28" s="2">
        <v>1969.9</v>
      </c>
      <c r="F28" s="2">
        <v>1033.0999999999999</v>
      </c>
      <c r="G28" s="2">
        <v>88.19</v>
      </c>
      <c r="H28" s="2">
        <f>Table003__Page_1_3___24[[#This Row],[Input Power '[W']]]-Table003__Page_1_3___24[[#This Row],[Output Power '[W']]]</f>
        <v>263.69999999999982</v>
      </c>
    </row>
    <row r="29" spans="1:8" x14ac:dyDescent="0.25">
      <c r="A29" s="2">
        <v>69.8</v>
      </c>
      <c r="B29" s="2">
        <v>33</v>
      </c>
      <c r="C29" s="2">
        <v>1808.2</v>
      </c>
      <c r="D29" s="2">
        <v>2303.4</v>
      </c>
      <c r="E29" s="2">
        <v>2025.9</v>
      </c>
      <c r="F29" s="2">
        <v>1069.9000000000001</v>
      </c>
      <c r="G29" s="2">
        <v>87.95</v>
      </c>
      <c r="H29" s="2">
        <f>Table003__Page_1_3___24[[#This Row],[Input Power '[W']]]-Table003__Page_1_3___24[[#This Row],[Output Power '[W']]]</f>
        <v>277.5</v>
      </c>
    </row>
    <row r="30" spans="1:8" x14ac:dyDescent="0.25">
      <c r="A30" s="2">
        <v>69.8</v>
      </c>
      <c r="B30" s="2">
        <v>34</v>
      </c>
      <c r="C30" s="2">
        <v>1795.9</v>
      </c>
      <c r="D30" s="2">
        <v>2373.1999999999998</v>
      </c>
      <c r="E30" s="2">
        <v>2081.3000000000002</v>
      </c>
      <c r="F30" s="2">
        <v>1106.7</v>
      </c>
      <c r="G30" s="2">
        <v>87.7</v>
      </c>
      <c r="H30" s="2">
        <f>Table003__Page_1_3___24[[#This Row],[Input Power '[W']]]-Table003__Page_1_3___24[[#This Row],[Output Power '[W']]]</f>
        <v>291.89999999999964</v>
      </c>
    </row>
    <row r="31" spans="1:8" x14ac:dyDescent="0.25">
      <c r="A31" s="2">
        <v>69.8</v>
      </c>
      <c r="B31" s="2">
        <v>35</v>
      </c>
      <c r="C31" s="2">
        <v>1783.7</v>
      </c>
      <c r="D31" s="2">
        <v>2443</v>
      </c>
      <c r="E31" s="2">
        <v>2135.9</v>
      </c>
      <c r="F31" s="2">
        <v>1143.5</v>
      </c>
      <c r="G31" s="2">
        <v>87.43</v>
      </c>
      <c r="H31" s="2">
        <f>Table003__Page_1_3___24[[#This Row],[Input Power '[W']]]-Table003__Page_1_3___24[[#This Row],[Output Power '[W']]]</f>
        <v>307.09999999999991</v>
      </c>
    </row>
    <row r="32" spans="1:8" x14ac:dyDescent="0.25">
      <c r="A32" s="2">
        <v>69.8</v>
      </c>
      <c r="B32" s="2">
        <v>36</v>
      </c>
      <c r="C32" s="2">
        <v>1771.6</v>
      </c>
      <c r="D32" s="2">
        <v>2512.8000000000002</v>
      </c>
      <c r="E32" s="2">
        <v>2190.1</v>
      </c>
      <c r="F32" s="2">
        <v>1180.5</v>
      </c>
      <c r="G32" s="2">
        <v>87.16</v>
      </c>
      <c r="H32" s="2">
        <f>Table003__Page_1_3___24[[#This Row],[Input Power '[W']]]-Table003__Page_1_3___24[[#This Row],[Output Power '[W']]]</f>
        <v>322.70000000000027</v>
      </c>
    </row>
    <row r="33" spans="1:8" x14ac:dyDescent="0.25">
      <c r="A33" s="2">
        <v>69.8</v>
      </c>
      <c r="B33" s="2">
        <v>37</v>
      </c>
      <c r="C33" s="2">
        <v>1759.8</v>
      </c>
      <c r="D33" s="2">
        <v>2582.6</v>
      </c>
      <c r="E33" s="2">
        <v>2243.5</v>
      </c>
      <c r="F33" s="2">
        <v>1217.4000000000001</v>
      </c>
      <c r="G33" s="2">
        <v>86.87</v>
      </c>
      <c r="H33" s="2">
        <f>Table003__Page_1_3___24[[#This Row],[Input Power '[W']]]-Table003__Page_1_3___24[[#This Row],[Output Power '[W']]]</f>
        <v>339.09999999999991</v>
      </c>
    </row>
    <row r="34" spans="1:8" x14ac:dyDescent="0.25">
      <c r="A34" s="2">
        <v>69.8</v>
      </c>
      <c r="B34" s="2">
        <v>38</v>
      </c>
      <c r="C34" s="2">
        <v>1748</v>
      </c>
      <c r="D34" s="2">
        <v>2652.4</v>
      </c>
      <c r="E34" s="2">
        <v>2296.4</v>
      </c>
      <c r="F34" s="2">
        <v>1254.5</v>
      </c>
      <c r="G34" s="2">
        <v>86.58</v>
      </c>
      <c r="H34" s="2">
        <f>Table003__Page_1_3___24[[#This Row],[Input Power '[W']]]-Table003__Page_1_3___24[[#This Row],[Output Power '[W']]]</f>
        <v>356</v>
      </c>
    </row>
    <row r="35" spans="1:8" x14ac:dyDescent="0.25">
      <c r="A35" s="2">
        <v>69.8</v>
      </c>
      <c r="B35" s="2">
        <v>39</v>
      </c>
      <c r="C35" s="2">
        <v>1736.4</v>
      </c>
      <c r="D35" s="2">
        <v>2722.2</v>
      </c>
      <c r="E35" s="2">
        <v>2348.4</v>
      </c>
      <c r="F35" s="2">
        <v>1291.5</v>
      </c>
      <c r="G35" s="2">
        <v>86.27</v>
      </c>
      <c r="H35" s="2">
        <f>Table003__Page_1_3___24[[#This Row],[Input Power '[W']]]-Table003__Page_1_3___24[[#This Row],[Output Power '[W']]]</f>
        <v>373.79999999999973</v>
      </c>
    </row>
    <row r="36" spans="1:8" x14ac:dyDescent="0.25">
      <c r="A36" s="2">
        <v>69.8</v>
      </c>
      <c r="B36" s="2">
        <v>40</v>
      </c>
      <c r="C36" s="2">
        <v>1725</v>
      </c>
      <c r="D36" s="2">
        <v>2792</v>
      </c>
      <c r="E36" s="2">
        <v>2399.8000000000002</v>
      </c>
      <c r="F36" s="2">
        <v>1328.5</v>
      </c>
      <c r="G36" s="2">
        <v>85.95</v>
      </c>
      <c r="H36" s="2">
        <f>Table003__Page_1_3___24[[#This Row],[Input Power '[W']]]-Table003__Page_1_3___24[[#This Row],[Output Power '[W']]]</f>
        <v>392.19999999999982</v>
      </c>
    </row>
    <row r="37" spans="1:8" x14ac:dyDescent="0.25">
      <c r="A37" s="2">
        <v>69.8</v>
      </c>
      <c r="B37" s="2">
        <v>41</v>
      </c>
      <c r="C37" s="2">
        <v>1713.7</v>
      </c>
      <c r="D37" s="2">
        <v>2861.8</v>
      </c>
      <c r="E37" s="2">
        <v>2450.5</v>
      </c>
      <c r="F37" s="2">
        <v>1365.5</v>
      </c>
      <c r="G37" s="2">
        <v>85.63</v>
      </c>
      <c r="H37" s="2">
        <f>Table003__Page_1_3___24[[#This Row],[Input Power '[W']]]-Table003__Page_1_3___24[[#This Row],[Output Power '[W']]]</f>
        <v>411.30000000000018</v>
      </c>
    </row>
    <row r="38" spans="1:8" x14ac:dyDescent="0.25">
      <c r="A38" s="2">
        <v>69.8</v>
      </c>
      <c r="B38" s="2">
        <v>42</v>
      </c>
      <c r="C38" s="2">
        <v>1702.5</v>
      </c>
      <c r="D38" s="2">
        <v>2931.6</v>
      </c>
      <c r="E38" s="2">
        <v>2500.6</v>
      </c>
      <c r="F38" s="2">
        <v>1402.6</v>
      </c>
      <c r="G38" s="2">
        <v>85.3</v>
      </c>
      <c r="H38" s="2">
        <f>Table003__Page_1_3___24[[#This Row],[Input Power '[W']]]-Table003__Page_1_3___24[[#This Row],[Output Power '[W']]]</f>
        <v>431</v>
      </c>
    </row>
    <row r="39" spans="1:8" x14ac:dyDescent="0.25">
      <c r="A39" s="2">
        <v>69.8</v>
      </c>
      <c r="B39" s="2">
        <v>43</v>
      </c>
      <c r="C39" s="2">
        <v>1691.5</v>
      </c>
      <c r="D39" s="2">
        <v>3001.4</v>
      </c>
      <c r="E39" s="2">
        <v>2549.8000000000002</v>
      </c>
      <c r="F39" s="2">
        <v>1439.5</v>
      </c>
      <c r="G39" s="2">
        <v>84.95</v>
      </c>
      <c r="H39" s="2">
        <f>Table003__Page_1_3___24[[#This Row],[Input Power '[W']]]-Table003__Page_1_3___24[[#This Row],[Output Power '[W']]]</f>
        <v>451.59999999999991</v>
      </c>
    </row>
    <row r="40" spans="1:8" x14ac:dyDescent="0.25">
      <c r="A40" s="2">
        <v>69.8</v>
      </c>
      <c r="B40" s="2">
        <v>44</v>
      </c>
      <c r="C40" s="2">
        <v>1680.7</v>
      </c>
      <c r="D40" s="2">
        <v>3071.2</v>
      </c>
      <c r="E40" s="2">
        <v>2598.6999999999998</v>
      </c>
      <c r="F40" s="2">
        <v>1476.5</v>
      </c>
      <c r="G40" s="2">
        <v>84.61</v>
      </c>
      <c r="H40" s="2">
        <f>Table003__Page_1_3___24[[#This Row],[Input Power '[W']]]-Table003__Page_1_3___24[[#This Row],[Output Power '[W']]]</f>
        <v>472.5</v>
      </c>
    </row>
    <row r="41" spans="1:8" x14ac:dyDescent="0.25">
      <c r="A41" s="2">
        <v>69.8</v>
      </c>
      <c r="B41" s="2">
        <v>45</v>
      </c>
      <c r="C41" s="2">
        <v>1669.9</v>
      </c>
      <c r="D41" s="2">
        <v>3141</v>
      </c>
      <c r="E41" s="2">
        <v>2646.5</v>
      </c>
      <c r="F41" s="2">
        <v>1513.4</v>
      </c>
      <c r="G41" s="2">
        <v>84.26</v>
      </c>
      <c r="H41" s="2">
        <f>Table003__Page_1_3___24[[#This Row],[Input Power '[W']]]-Table003__Page_1_3___24[[#This Row],[Output Power '[W']]]</f>
        <v>494.5</v>
      </c>
    </row>
    <row r="42" spans="1:8" x14ac:dyDescent="0.25">
      <c r="A42" s="2">
        <v>69.8</v>
      </c>
      <c r="B42" s="2">
        <v>46</v>
      </c>
      <c r="C42" s="2">
        <v>1659.3</v>
      </c>
      <c r="D42" s="2">
        <v>3210.8</v>
      </c>
      <c r="E42" s="2">
        <v>2693.7</v>
      </c>
      <c r="F42" s="2">
        <v>1550.2</v>
      </c>
      <c r="G42" s="2">
        <v>83.89</v>
      </c>
      <c r="H42" s="2">
        <f>Table003__Page_1_3___24[[#This Row],[Input Power '[W']]]-Table003__Page_1_3___24[[#This Row],[Output Power '[W']]]</f>
        <v>517.10000000000036</v>
      </c>
    </row>
    <row r="43" spans="1:8" x14ac:dyDescent="0.25">
      <c r="A43" s="2">
        <v>69.8</v>
      </c>
      <c r="B43" s="2">
        <v>47</v>
      </c>
      <c r="C43" s="2">
        <v>1648.8</v>
      </c>
      <c r="D43" s="2">
        <v>3280.6</v>
      </c>
      <c r="E43" s="2">
        <v>2740.1</v>
      </c>
      <c r="F43" s="2">
        <v>1587</v>
      </c>
      <c r="G43" s="2">
        <v>83.53</v>
      </c>
      <c r="H43" s="2">
        <f>Table003__Page_1_3___24[[#This Row],[Input Power '[W']]]-Table003__Page_1_3___24[[#This Row],[Output Power '[W']]]</f>
        <v>540.5</v>
      </c>
    </row>
    <row r="44" spans="1:8" x14ac:dyDescent="0.25">
      <c r="A44" s="2">
        <v>69.8</v>
      </c>
      <c r="B44" s="2">
        <v>48</v>
      </c>
      <c r="C44" s="2">
        <v>1638.5</v>
      </c>
      <c r="D44" s="2">
        <v>3350.4</v>
      </c>
      <c r="E44" s="2">
        <v>2785.8</v>
      </c>
      <c r="F44" s="2">
        <v>1623.6</v>
      </c>
      <c r="G44" s="2">
        <v>83.15</v>
      </c>
      <c r="H44" s="2">
        <f>Table003__Page_1_3___24[[#This Row],[Input Power '[W']]]-Table003__Page_1_3___24[[#This Row],[Output Power '[W']]]</f>
        <v>564.59999999999991</v>
      </c>
    </row>
    <row r="45" spans="1:8" x14ac:dyDescent="0.25">
      <c r="A45" s="2">
        <v>69.8</v>
      </c>
      <c r="B45" s="2">
        <v>49</v>
      </c>
      <c r="C45" s="2">
        <v>1628.3</v>
      </c>
      <c r="D45" s="2">
        <v>3420.2</v>
      </c>
      <c r="E45" s="2">
        <v>2830.9</v>
      </c>
      <c r="F45" s="2">
        <v>1660.2</v>
      </c>
      <c r="G45" s="2">
        <v>82.77</v>
      </c>
      <c r="H45" s="2">
        <f>Table003__Page_1_3___24[[#This Row],[Input Power '[W']]]-Table003__Page_1_3___24[[#This Row],[Output Power '[W']]]</f>
        <v>589.29999999999973</v>
      </c>
    </row>
    <row r="46" spans="1:8" x14ac:dyDescent="0.25">
      <c r="A46" s="2">
        <v>69.8</v>
      </c>
      <c r="B46" s="2">
        <v>50</v>
      </c>
      <c r="C46" s="2">
        <v>1618.2</v>
      </c>
      <c r="D46" s="2">
        <v>3490</v>
      </c>
      <c r="E46" s="2">
        <v>2875</v>
      </c>
      <c r="F46" s="2">
        <v>1696.6</v>
      </c>
      <c r="G46" s="2">
        <v>82.38</v>
      </c>
      <c r="H46" s="2">
        <f>Table003__Page_1_3___24[[#This Row],[Input Power '[W']]]-Table003__Page_1_3___24[[#This Row],[Output Power '[W']]]</f>
        <v>615</v>
      </c>
    </row>
    <row r="47" spans="1:8" x14ac:dyDescent="0.25">
      <c r="A47" s="2">
        <v>69.8</v>
      </c>
      <c r="B47" s="2">
        <v>51</v>
      </c>
      <c r="C47" s="2">
        <v>1608.2</v>
      </c>
      <c r="D47" s="2">
        <v>3559.8</v>
      </c>
      <c r="E47" s="2">
        <v>2918.6</v>
      </c>
      <c r="F47" s="2">
        <v>1733</v>
      </c>
      <c r="G47" s="2">
        <v>81.99</v>
      </c>
      <c r="H47" s="2">
        <f>Table003__Page_1_3___24[[#This Row],[Input Power '[W']]]-Table003__Page_1_3___24[[#This Row],[Output Power '[W']]]</f>
        <v>641.20000000000027</v>
      </c>
    </row>
    <row r="48" spans="1:8" x14ac:dyDescent="0.25">
      <c r="A48" s="2">
        <v>69.7</v>
      </c>
      <c r="B48" s="2">
        <v>52</v>
      </c>
      <c r="C48" s="2">
        <v>1598.3</v>
      </c>
      <c r="D48" s="2">
        <v>3624.4</v>
      </c>
      <c r="E48" s="2">
        <v>2961</v>
      </c>
      <c r="F48" s="2">
        <v>1769.1</v>
      </c>
      <c r="G48" s="2">
        <v>81.7</v>
      </c>
      <c r="H48" s="2">
        <f>Table003__Page_1_3___24[[#This Row],[Input Power '[W']]]-Table003__Page_1_3___24[[#This Row],[Output Power '[W']]]</f>
        <v>663.40000000000009</v>
      </c>
    </row>
    <row r="49" spans="1:8" x14ac:dyDescent="0.25">
      <c r="A49" s="2">
        <v>69.7</v>
      </c>
      <c r="B49" s="2">
        <v>53</v>
      </c>
      <c r="C49" s="2">
        <v>1588.6</v>
      </c>
      <c r="D49" s="2">
        <v>3694.1</v>
      </c>
      <c r="E49" s="2">
        <v>3003.1</v>
      </c>
      <c r="F49" s="2">
        <v>1805.2</v>
      </c>
      <c r="G49" s="2">
        <v>81.290000000000006</v>
      </c>
      <c r="H49" s="2">
        <f>Table003__Page_1_3___24[[#This Row],[Input Power '[W']]]-Table003__Page_1_3___24[[#This Row],[Output Power '[W']]]</f>
        <v>691</v>
      </c>
    </row>
    <row r="50" spans="1:8" x14ac:dyDescent="0.25">
      <c r="A50" s="2">
        <v>69.7</v>
      </c>
      <c r="B50" s="2">
        <v>54</v>
      </c>
      <c r="C50" s="2">
        <v>1579</v>
      </c>
      <c r="D50" s="2">
        <v>3763.8</v>
      </c>
      <c r="E50" s="2">
        <v>3044.3</v>
      </c>
      <c r="F50" s="2">
        <v>1841.1</v>
      </c>
      <c r="G50" s="2">
        <v>80.88</v>
      </c>
      <c r="H50" s="2">
        <f>Table003__Page_1_3___24[[#This Row],[Input Power '[W']]]-Table003__Page_1_3___24[[#This Row],[Output Power '[W']]]</f>
        <v>719.5</v>
      </c>
    </row>
    <row r="51" spans="1:8" x14ac:dyDescent="0.25">
      <c r="A51" s="2">
        <v>69.7</v>
      </c>
      <c r="B51" s="2">
        <v>55</v>
      </c>
      <c r="C51" s="2">
        <v>1569.4</v>
      </c>
      <c r="D51" s="2">
        <v>3833.5</v>
      </c>
      <c r="E51" s="2">
        <v>3084.5</v>
      </c>
      <c r="F51" s="2">
        <v>1876.8</v>
      </c>
      <c r="G51" s="2">
        <v>80.459999999999994</v>
      </c>
      <c r="H51" s="2">
        <f>Table003__Page_1_3___24[[#This Row],[Input Power '[W']]]-Table003__Page_1_3___24[[#This Row],[Output Power '[W']]]</f>
        <v>749</v>
      </c>
    </row>
    <row r="52" spans="1:8" x14ac:dyDescent="0.25">
      <c r="A52" s="2">
        <v>69.7</v>
      </c>
      <c r="B52" s="2">
        <v>56</v>
      </c>
      <c r="C52" s="2">
        <v>1560</v>
      </c>
      <c r="D52" s="2">
        <v>3903.2</v>
      </c>
      <c r="E52" s="2">
        <v>3124</v>
      </c>
      <c r="F52" s="2">
        <v>1912.3</v>
      </c>
      <c r="G52" s="2">
        <v>80.040000000000006</v>
      </c>
      <c r="H52" s="2">
        <f>Table003__Page_1_3___24[[#This Row],[Input Power '[W']]]-Table003__Page_1_3___24[[#This Row],[Output Power '[W']]]</f>
        <v>779.19999999999982</v>
      </c>
    </row>
    <row r="53" spans="1:8" x14ac:dyDescent="0.25">
      <c r="A53" s="2">
        <v>69.7</v>
      </c>
      <c r="B53" s="2">
        <v>57</v>
      </c>
      <c r="C53" s="2">
        <v>1550.7</v>
      </c>
      <c r="D53" s="2">
        <v>3972.9</v>
      </c>
      <c r="E53" s="2">
        <v>3162.7</v>
      </c>
      <c r="F53" s="2">
        <v>1947.6</v>
      </c>
      <c r="G53" s="2">
        <v>79.61</v>
      </c>
      <c r="H53" s="2">
        <f>Table003__Page_1_3___24[[#This Row],[Input Power '[W']]]-Table003__Page_1_3___24[[#This Row],[Output Power '[W']]]</f>
        <v>810.20000000000027</v>
      </c>
    </row>
    <row r="54" spans="1:8" x14ac:dyDescent="0.25">
      <c r="A54" s="2">
        <v>69.7</v>
      </c>
      <c r="B54" s="2">
        <v>58</v>
      </c>
      <c r="C54" s="2">
        <v>1541.5</v>
      </c>
      <c r="D54" s="2">
        <v>4042.6</v>
      </c>
      <c r="E54" s="2">
        <v>3200.6</v>
      </c>
      <c r="F54" s="2">
        <v>1982.7</v>
      </c>
      <c r="G54" s="2">
        <v>79.17</v>
      </c>
      <c r="H54" s="2">
        <f>Table003__Page_1_3___24[[#This Row],[Input Power '[W']]]-Table003__Page_1_3___24[[#This Row],[Output Power '[W']]]</f>
        <v>842</v>
      </c>
    </row>
    <row r="55" spans="1:8" x14ac:dyDescent="0.25">
      <c r="A55" s="2">
        <v>69.7</v>
      </c>
      <c r="B55" s="2">
        <v>59</v>
      </c>
      <c r="C55" s="2">
        <v>1532.4</v>
      </c>
      <c r="D55" s="2">
        <v>4112.3</v>
      </c>
      <c r="E55" s="2">
        <v>3237.7</v>
      </c>
      <c r="F55" s="2">
        <v>2017.6</v>
      </c>
      <c r="G55" s="2">
        <v>78.73</v>
      </c>
      <c r="H55" s="2">
        <f>Table003__Page_1_3___24[[#This Row],[Input Power '[W']]]-Table003__Page_1_3___24[[#This Row],[Output Power '[W']]]</f>
        <v>874.60000000000036</v>
      </c>
    </row>
    <row r="56" spans="1:8" x14ac:dyDescent="0.25">
      <c r="A56" s="2">
        <v>69.7</v>
      </c>
      <c r="B56" s="2">
        <v>60</v>
      </c>
      <c r="C56" s="2">
        <v>1523.4</v>
      </c>
      <c r="D56" s="2">
        <v>4182</v>
      </c>
      <c r="E56" s="2">
        <v>3273.9</v>
      </c>
      <c r="F56" s="2">
        <v>2052.1999999999998</v>
      </c>
      <c r="G56" s="2">
        <v>78.28</v>
      </c>
      <c r="H56" s="2">
        <f>Table003__Page_1_3___24[[#This Row],[Input Power '[W']]]-Table003__Page_1_3___24[[#This Row],[Output Power '[W']]]</f>
        <v>908.09999999999991</v>
      </c>
    </row>
    <row r="57" spans="1:8" x14ac:dyDescent="0.25">
      <c r="A57" s="2">
        <v>69.7</v>
      </c>
      <c r="B57" s="2">
        <v>61</v>
      </c>
      <c r="C57" s="2">
        <v>1514.5</v>
      </c>
      <c r="D57" s="2">
        <v>4251.7</v>
      </c>
      <c r="E57" s="2">
        <v>3309.3</v>
      </c>
      <c r="F57" s="2">
        <v>2086.6</v>
      </c>
      <c r="G57" s="2">
        <v>77.83</v>
      </c>
      <c r="H57" s="2">
        <f>Table003__Page_1_3___24[[#This Row],[Input Power '[W']]]-Table003__Page_1_3___24[[#This Row],[Output Power '[W']]]</f>
        <v>942.39999999999964</v>
      </c>
    </row>
    <row r="58" spans="1:8" x14ac:dyDescent="0.25">
      <c r="A58" s="2">
        <v>69.7</v>
      </c>
      <c r="B58" s="2">
        <v>62</v>
      </c>
      <c r="C58" s="2">
        <v>1505.6</v>
      </c>
      <c r="D58" s="2">
        <v>4321.3999999999996</v>
      </c>
      <c r="E58" s="2">
        <v>3343.8</v>
      </c>
      <c r="F58" s="2">
        <v>2120.8000000000002</v>
      </c>
      <c r="G58" s="2">
        <v>77.38</v>
      </c>
      <c r="H58" s="2">
        <f>Table003__Page_1_3___24[[#This Row],[Input Power '[W']]]-Table003__Page_1_3___24[[#This Row],[Output Power '[W']]]</f>
        <v>977.59999999999945</v>
      </c>
    </row>
    <row r="59" spans="1:8" x14ac:dyDescent="0.25">
      <c r="A59" s="2">
        <v>69.7</v>
      </c>
      <c r="B59" s="2">
        <v>63</v>
      </c>
      <c r="C59" s="2">
        <v>1496.9</v>
      </c>
      <c r="D59" s="2">
        <v>4391.1000000000004</v>
      </c>
      <c r="E59" s="2">
        <v>3377.4</v>
      </c>
      <c r="F59" s="2">
        <v>2154.6</v>
      </c>
      <c r="G59" s="2">
        <v>76.92</v>
      </c>
      <c r="H59" s="2">
        <f>Table003__Page_1_3___24[[#This Row],[Input Power '[W']]]-Table003__Page_1_3___24[[#This Row],[Output Power '[W']]]</f>
        <v>1013.7000000000003</v>
      </c>
    </row>
    <row r="60" spans="1:8" x14ac:dyDescent="0.25">
      <c r="A60" s="2">
        <v>69.7</v>
      </c>
      <c r="B60" s="2">
        <v>64</v>
      </c>
      <c r="C60" s="2">
        <v>1488.3</v>
      </c>
      <c r="D60" s="2">
        <v>4460.8</v>
      </c>
      <c r="E60" s="2">
        <v>3410.4</v>
      </c>
      <c r="F60" s="2">
        <v>2188.1999999999998</v>
      </c>
      <c r="G60" s="2">
        <v>76.45</v>
      </c>
      <c r="H60" s="2">
        <f>Table003__Page_1_3___24[[#This Row],[Input Power '[W']]]-Table003__Page_1_3___24[[#This Row],[Output Power '[W']]]</f>
        <v>1050.4000000000001</v>
      </c>
    </row>
    <row r="61" spans="1:8" x14ac:dyDescent="0.25">
      <c r="A61" s="2">
        <v>69.7</v>
      </c>
      <c r="B61" s="2">
        <v>65</v>
      </c>
      <c r="C61" s="2">
        <v>1479.7</v>
      </c>
      <c r="D61" s="2">
        <v>4530.5</v>
      </c>
      <c r="E61" s="2">
        <v>3442.3</v>
      </c>
      <c r="F61" s="2">
        <v>2221.5</v>
      </c>
      <c r="G61" s="2">
        <v>75.98</v>
      </c>
      <c r="H61" s="2">
        <f>Table003__Page_1_3___24[[#This Row],[Input Power '[W']]]-Table003__Page_1_3___24[[#This Row],[Output Power '[W']]]</f>
        <v>1088.1999999999998</v>
      </c>
    </row>
    <row r="62" spans="1:8" x14ac:dyDescent="0.25">
      <c r="A62" s="2">
        <v>69.7</v>
      </c>
      <c r="B62" s="2">
        <v>66</v>
      </c>
      <c r="C62" s="2">
        <v>1471.2</v>
      </c>
      <c r="D62" s="2">
        <v>4600.2</v>
      </c>
      <c r="E62" s="2">
        <v>3473.4</v>
      </c>
      <c r="F62" s="2">
        <v>2254.5</v>
      </c>
      <c r="G62" s="2">
        <v>75.5</v>
      </c>
      <c r="H62" s="2">
        <f>Table003__Page_1_3___24[[#This Row],[Input Power '[W']]]-Table003__Page_1_3___24[[#This Row],[Output Power '[W']]]</f>
        <v>1126.7999999999997</v>
      </c>
    </row>
    <row r="63" spans="1:8" x14ac:dyDescent="0.25">
      <c r="A63" s="2">
        <v>69.7</v>
      </c>
      <c r="B63" s="2">
        <v>67</v>
      </c>
      <c r="C63" s="2">
        <v>1462.8</v>
      </c>
      <c r="D63" s="2">
        <v>4669.8999999999996</v>
      </c>
      <c r="E63" s="2">
        <v>3503.6</v>
      </c>
      <c r="F63" s="2">
        <v>2287.1999999999998</v>
      </c>
      <c r="G63" s="2">
        <v>75.03</v>
      </c>
      <c r="H63" s="2">
        <f>Table003__Page_1_3___24[[#This Row],[Input Power '[W']]]-Table003__Page_1_3___24[[#This Row],[Output Power '[W']]]</f>
        <v>1166.2999999999997</v>
      </c>
    </row>
    <row r="64" spans="1:8" x14ac:dyDescent="0.25">
      <c r="A64" s="2">
        <v>69.7</v>
      </c>
      <c r="B64" s="2">
        <v>68</v>
      </c>
      <c r="C64" s="2">
        <v>1454.5</v>
      </c>
      <c r="D64" s="2">
        <v>4739.6000000000004</v>
      </c>
      <c r="E64" s="2">
        <v>3532.9</v>
      </c>
      <c r="F64" s="2">
        <v>2319.5</v>
      </c>
      <c r="G64" s="2">
        <v>74.540000000000006</v>
      </c>
      <c r="H64" s="2">
        <f>Table003__Page_1_3___24[[#This Row],[Input Power '[W']]]-Table003__Page_1_3___24[[#This Row],[Output Power '[W']]]</f>
        <v>1206.7000000000003</v>
      </c>
    </row>
    <row r="65" spans="1:8" x14ac:dyDescent="0.25">
      <c r="A65" s="2">
        <v>69.7</v>
      </c>
      <c r="B65" s="2">
        <v>69</v>
      </c>
      <c r="C65" s="2">
        <v>1446.3</v>
      </c>
      <c r="D65" s="2">
        <v>4809.3</v>
      </c>
      <c r="E65" s="2">
        <v>3561.5</v>
      </c>
      <c r="F65" s="2">
        <v>2351.5</v>
      </c>
      <c r="G65" s="2">
        <v>74.05</v>
      </c>
      <c r="H65" s="2">
        <f>Table003__Page_1_3___24[[#This Row],[Input Power '[W']]]-Table003__Page_1_3___24[[#This Row],[Output Power '[W']]]</f>
        <v>1247.8000000000002</v>
      </c>
    </row>
    <row r="66" spans="1:8" x14ac:dyDescent="0.25">
      <c r="A66" s="2">
        <v>69.7</v>
      </c>
      <c r="B66" s="2">
        <v>70</v>
      </c>
      <c r="C66" s="2">
        <v>1438.1</v>
      </c>
      <c r="D66" s="2">
        <v>4879</v>
      </c>
      <c r="E66" s="2">
        <v>3589</v>
      </c>
      <c r="F66" s="2">
        <v>2383.1999999999998</v>
      </c>
      <c r="G66" s="2">
        <v>73.56</v>
      </c>
      <c r="H66" s="2">
        <f>Table003__Page_1_3___24[[#This Row],[Input Power '[W']]]-Table003__Page_1_3___24[[#This Row],[Output Power '[W']]]</f>
        <v>1290</v>
      </c>
    </row>
    <row r="67" spans="1:8" x14ac:dyDescent="0.25">
      <c r="A67" s="2">
        <v>69.599999999999994</v>
      </c>
      <c r="B67" s="2">
        <v>72</v>
      </c>
      <c r="C67" s="2">
        <v>1422</v>
      </c>
      <c r="D67" s="2">
        <v>5011.2</v>
      </c>
      <c r="E67" s="2">
        <v>3641.3</v>
      </c>
      <c r="F67" s="2">
        <v>2445.3000000000002</v>
      </c>
      <c r="G67" s="2">
        <v>72.66</v>
      </c>
      <c r="H67" s="2">
        <f>Table003__Page_1_3___24[[#This Row],[Input Power '[W']]]-Table003__Page_1_3___24[[#This Row],[Output Power '[W']]]</f>
        <v>1369.8999999999996</v>
      </c>
    </row>
    <row r="68" spans="1:8" x14ac:dyDescent="0.25">
      <c r="A68" s="2">
        <v>69.599999999999994</v>
      </c>
      <c r="B68" s="2">
        <v>73</v>
      </c>
      <c r="C68" s="2">
        <v>1414</v>
      </c>
      <c r="D68" s="2">
        <v>5080.8</v>
      </c>
      <c r="E68" s="2">
        <v>3666</v>
      </c>
      <c r="F68" s="2">
        <v>2475.8000000000002</v>
      </c>
      <c r="G68" s="2">
        <v>72.150000000000006</v>
      </c>
      <c r="H68" s="2">
        <f>Table003__Page_1_3___24[[#This Row],[Input Power '[W']]]-Table003__Page_1_3___24[[#This Row],[Output Power '[W']]]</f>
        <v>1414.8000000000002</v>
      </c>
    </row>
    <row r="69" spans="1:8" x14ac:dyDescent="0.25">
      <c r="A69" s="2">
        <v>69.599999999999994</v>
      </c>
      <c r="B69" s="2">
        <v>74</v>
      </c>
      <c r="C69" s="2">
        <v>1406.1</v>
      </c>
      <c r="D69" s="2">
        <v>5150.3999999999996</v>
      </c>
      <c r="E69" s="2">
        <v>3689.8</v>
      </c>
      <c r="F69" s="2">
        <v>2505.9</v>
      </c>
      <c r="G69" s="2">
        <v>71.64</v>
      </c>
      <c r="H69" s="2">
        <f>Table003__Page_1_3___24[[#This Row],[Input Power '[W']]]-Table003__Page_1_3___24[[#This Row],[Output Power '[W']]]</f>
        <v>1460.5999999999995</v>
      </c>
    </row>
    <row r="70" spans="1:8" x14ac:dyDescent="0.25">
      <c r="A70" s="2">
        <v>69.599999999999994</v>
      </c>
      <c r="B70" s="2">
        <v>75</v>
      </c>
      <c r="C70" s="2">
        <v>1398.3</v>
      </c>
      <c r="D70" s="2">
        <v>5220</v>
      </c>
      <c r="E70" s="2">
        <v>3712.9</v>
      </c>
      <c r="F70" s="2">
        <v>2535.6</v>
      </c>
      <c r="G70" s="2">
        <v>71.13</v>
      </c>
      <c r="H70" s="2">
        <f>Table003__Page_1_3___24[[#This Row],[Input Power '[W']]]-Table003__Page_1_3___24[[#This Row],[Output Power '[W']]]</f>
        <v>1507.1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AC5B-FF7B-4025-BFD4-B976F4724348}">
  <dimension ref="A1:L70"/>
  <sheetViews>
    <sheetView topLeftCell="A49" workbookViewId="0">
      <selection activeCell="K17" sqref="K17"/>
    </sheetView>
  </sheetViews>
  <sheetFormatPr defaultRowHeight="15" x14ac:dyDescent="0.25"/>
  <cols>
    <col min="1" max="2" width="11.140625" bestFit="1" customWidth="1"/>
    <col min="3" max="3" width="14.85546875" bestFit="1" customWidth="1"/>
    <col min="4" max="7" width="11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59.9</v>
      </c>
      <c r="B2" s="2">
        <v>5</v>
      </c>
      <c r="C2" s="2">
        <v>1917.9</v>
      </c>
      <c r="D2" s="2">
        <v>299.5</v>
      </c>
      <c r="E2" s="2">
        <v>230</v>
      </c>
      <c r="F2" s="2">
        <v>114.5</v>
      </c>
      <c r="G2" s="2">
        <v>76.78</v>
      </c>
      <c r="H2" s="2"/>
      <c r="I2" s="24" t="s">
        <v>1</v>
      </c>
      <c r="J2" s="24"/>
      <c r="K2" s="24"/>
      <c r="L2" s="24"/>
    </row>
    <row r="3" spans="1:12" x14ac:dyDescent="0.25">
      <c r="A3" s="2">
        <v>59.9</v>
      </c>
      <c r="B3" s="2">
        <v>6</v>
      </c>
      <c r="C3" s="2">
        <v>1901.3</v>
      </c>
      <c r="D3" s="2">
        <v>359.4</v>
      </c>
      <c r="E3" s="2">
        <v>289.10000000000002</v>
      </c>
      <c r="F3" s="2">
        <v>145.19999999999999</v>
      </c>
      <c r="G3" s="2">
        <v>80.44</v>
      </c>
      <c r="H3" s="2"/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59.9</v>
      </c>
      <c r="B4" s="2">
        <v>7</v>
      </c>
      <c r="C4" s="2">
        <v>1885</v>
      </c>
      <c r="D4" s="2">
        <v>419.3</v>
      </c>
      <c r="E4" s="2">
        <v>347.8</v>
      </c>
      <c r="F4" s="2">
        <v>176.2</v>
      </c>
      <c r="G4" s="2">
        <v>82.95</v>
      </c>
      <c r="H4" s="2"/>
      <c r="I4" t="s">
        <v>6</v>
      </c>
      <c r="J4" t="s">
        <v>8</v>
      </c>
      <c r="K4">
        <v>1901.4</v>
      </c>
      <c r="L4" t="s">
        <v>13</v>
      </c>
    </row>
    <row r="5" spans="1:12" x14ac:dyDescent="0.25">
      <c r="A5" s="2">
        <v>59.9</v>
      </c>
      <c r="B5" s="2">
        <v>8</v>
      </c>
      <c r="C5" s="2">
        <v>1868.9</v>
      </c>
      <c r="D5" s="2">
        <v>479.2</v>
      </c>
      <c r="E5" s="2">
        <v>406.1</v>
      </c>
      <c r="F5" s="2">
        <v>207.5</v>
      </c>
      <c r="G5" s="2">
        <v>84.75</v>
      </c>
      <c r="H5" s="2"/>
      <c r="I5" t="s">
        <v>7</v>
      </c>
      <c r="J5" t="s">
        <v>9</v>
      </c>
      <c r="K5">
        <v>2.8</v>
      </c>
      <c r="L5" t="s">
        <v>14</v>
      </c>
    </row>
    <row r="6" spans="1:12" x14ac:dyDescent="0.25">
      <c r="A6" s="2">
        <v>59.9</v>
      </c>
      <c r="B6" s="2">
        <v>9</v>
      </c>
      <c r="C6" s="2">
        <v>1853</v>
      </c>
      <c r="D6" s="2">
        <v>539.1</v>
      </c>
      <c r="E6" s="2">
        <v>464</v>
      </c>
      <c r="F6" s="2">
        <v>239.1</v>
      </c>
      <c r="G6" s="2">
        <v>86.06</v>
      </c>
      <c r="H6" s="2"/>
      <c r="I6" t="s">
        <v>18</v>
      </c>
      <c r="J6" t="s">
        <v>10</v>
      </c>
      <c r="K6">
        <v>32.299999999999997</v>
      </c>
      <c r="L6" t="s">
        <v>15</v>
      </c>
    </row>
    <row r="7" spans="1:12" x14ac:dyDescent="0.25">
      <c r="A7" s="2">
        <v>59.9</v>
      </c>
      <c r="B7" s="2">
        <v>10</v>
      </c>
      <c r="C7" s="2">
        <v>1837.4</v>
      </c>
      <c r="D7" s="2">
        <v>599</v>
      </c>
      <c r="E7" s="2">
        <v>521.4</v>
      </c>
      <c r="F7" s="2">
        <v>271</v>
      </c>
      <c r="G7" s="2">
        <v>87.05</v>
      </c>
      <c r="H7" s="2"/>
      <c r="I7" t="s">
        <v>19</v>
      </c>
      <c r="J7" t="s">
        <v>11</v>
      </c>
      <c r="K7">
        <v>-11.78</v>
      </c>
      <c r="L7" t="s">
        <v>16</v>
      </c>
    </row>
    <row r="8" spans="1:12" x14ac:dyDescent="0.25">
      <c r="A8" s="2">
        <v>59.9</v>
      </c>
      <c r="B8" s="2">
        <v>11</v>
      </c>
      <c r="C8" s="2">
        <v>1822</v>
      </c>
      <c r="D8" s="2">
        <v>658.9</v>
      </c>
      <c r="E8" s="2">
        <v>578.70000000000005</v>
      </c>
      <c r="F8" s="2">
        <v>303.3</v>
      </c>
      <c r="G8" s="2">
        <v>87.83</v>
      </c>
      <c r="H8" s="2"/>
      <c r="I8" t="s">
        <v>20</v>
      </c>
      <c r="J8" t="s">
        <v>12</v>
      </c>
      <c r="K8">
        <v>35.64</v>
      </c>
      <c r="L8" t="s">
        <v>17</v>
      </c>
    </row>
    <row r="9" spans="1:12" x14ac:dyDescent="0.25">
      <c r="A9" s="2">
        <v>59.9</v>
      </c>
      <c r="B9" s="2">
        <v>12</v>
      </c>
      <c r="C9" s="2">
        <v>1806.8</v>
      </c>
      <c r="D9" s="2">
        <v>718.8</v>
      </c>
      <c r="E9" s="2">
        <v>635.4</v>
      </c>
      <c r="F9" s="2">
        <v>335.8</v>
      </c>
      <c r="G9" s="2">
        <v>88.39</v>
      </c>
      <c r="H9" s="2"/>
      <c r="I9" t="s">
        <v>21</v>
      </c>
    </row>
    <row r="10" spans="1:12" x14ac:dyDescent="0.25">
      <c r="A10" s="2">
        <v>59.9</v>
      </c>
      <c r="B10" s="2">
        <v>13</v>
      </c>
      <c r="C10" s="2">
        <v>1791.8</v>
      </c>
      <c r="D10" s="2">
        <v>778.7</v>
      </c>
      <c r="E10" s="2">
        <v>691.4</v>
      </c>
      <c r="F10" s="2">
        <v>368.5</v>
      </c>
      <c r="G10" s="2">
        <v>88.79</v>
      </c>
      <c r="H10" s="2"/>
    </row>
    <row r="11" spans="1:12" x14ac:dyDescent="0.25">
      <c r="A11" s="2">
        <v>59.9</v>
      </c>
      <c r="B11" s="2">
        <v>14</v>
      </c>
      <c r="C11" s="2">
        <v>1777.1</v>
      </c>
      <c r="D11" s="2">
        <v>838.6</v>
      </c>
      <c r="E11" s="2">
        <v>747.4</v>
      </c>
      <c r="F11" s="2">
        <v>401.6</v>
      </c>
      <c r="G11" s="2">
        <v>89.12</v>
      </c>
      <c r="H11" s="2"/>
    </row>
    <row r="12" spans="1:12" x14ac:dyDescent="0.25">
      <c r="A12" s="2">
        <v>59.9</v>
      </c>
      <c r="B12" s="2">
        <v>15</v>
      </c>
      <c r="C12" s="2">
        <v>1762.5</v>
      </c>
      <c r="D12" s="2">
        <v>898.5</v>
      </c>
      <c r="E12" s="2">
        <v>802.7</v>
      </c>
      <c r="F12" s="2">
        <v>434.9</v>
      </c>
      <c r="G12" s="2">
        <v>89.34</v>
      </c>
      <c r="H12" s="2"/>
    </row>
    <row r="13" spans="1:12" x14ac:dyDescent="0.25">
      <c r="A13" s="2">
        <v>59.9</v>
      </c>
      <c r="B13" s="2">
        <v>16</v>
      </c>
      <c r="C13" s="2">
        <v>1748.2</v>
      </c>
      <c r="D13" s="2">
        <v>958.4</v>
      </c>
      <c r="E13" s="2">
        <v>857.7</v>
      </c>
      <c r="F13" s="2">
        <v>468.5</v>
      </c>
      <c r="G13" s="2">
        <v>89.49</v>
      </c>
      <c r="H13" s="2"/>
    </row>
    <row r="14" spans="1:12" x14ac:dyDescent="0.25">
      <c r="A14" s="2">
        <v>59.9</v>
      </c>
      <c r="B14" s="2">
        <v>17</v>
      </c>
      <c r="C14" s="2">
        <v>1734.1</v>
      </c>
      <c r="D14" s="2">
        <v>1018.3</v>
      </c>
      <c r="E14" s="2">
        <v>912</v>
      </c>
      <c r="F14" s="2">
        <v>502.2</v>
      </c>
      <c r="G14" s="2">
        <v>89.56</v>
      </c>
      <c r="H14" s="2"/>
    </row>
    <row r="15" spans="1:12" x14ac:dyDescent="0.25">
      <c r="A15" s="2">
        <v>59.9</v>
      </c>
      <c r="B15" s="2">
        <v>18</v>
      </c>
      <c r="C15" s="2">
        <v>1720.2</v>
      </c>
      <c r="D15" s="2">
        <v>1078.2</v>
      </c>
      <c r="E15" s="2">
        <v>966.1</v>
      </c>
      <c r="F15" s="2">
        <v>536.29999999999995</v>
      </c>
      <c r="G15" s="2">
        <v>89.6</v>
      </c>
      <c r="H15" s="2"/>
    </row>
    <row r="16" spans="1:12" x14ac:dyDescent="0.25">
      <c r="A16" s="2">
        <v>59.9</v>
      </c>
      <c r="B16" s="2">
        <v>19</v>
      </c>
      <c r="C16" s="2">
        <v>1706.5</v>
      </c>
      <c r="D16" s="2">
        <v>1138.0999999999999</v>
      </c>
      <c r="E16" s="2">
        <v>1019.5</v>
      </c>
      <c r="F16" s="2">
        <v>570.5</v>
      </c>
      <c r="G16" s="2">
        <v>89.58</v>
      </c>
      <c r="H16" s="2"/>
    </row>
    <row r="17" spans="1:8" x14ac:dyDescent="0.25">
      <c r="A17" s="2">
        <v>59.9</v>
      </c>
      <c r="B17" s="2">
        <v>20</v>
      </c>
      <c r="C17" s="2">
        <v>1693</v>
      </c>
      <c r="D17" s="2">
        <v>1198</v>
      </c>
      <c r="E17" s="2">
        <v>1072.4000000000001</v>
      </c>
      <c r="F17" s="2">
        <v>604.9</v>
      </c>
      <c r="G17" s="2">
        <v>89.52</v>
      </c>
      <c r="H17" s="2"/>
    </row>
    <row r="18" spans="1:8" x14ac:dyDescent="0.25">
      <c r="A18" s="2">
        <v>59.9</v>
      </c>
      <c r="B18" s="2">
        <v>21</v>
      </c>
      <c r="C18" s="2">
        <v>1679.7</v>
      </c>
      <c r="D18" s="2">
        <v>1257.9000000000001</v>
      </c>
      <c r="E18" s="2">
        <v>1125</v>
      </c>
      <c r="F18" s="2">
        <v>639.6</v>
      </c>
      <c r="G18" s="2">
        <v>89.44</v>
      </c>
      <c r="H18" s="2"/>
    </row>
    <row r="19" spans="1:8" x14ac:dyDescent="0.25">
      <c r="A19" s="2">
        <v>59.8</v>
      </c>
      <c r="B19" s="2">
        <v>22</v>
      </c>
      <c r="C19" s="2">
        <v>1666.5</v>
      </c>
      <c r="D19" s="2">
        <v>1315.6</v>
      </c>
      <c r="E19" s="2">
        <v>1176.9000000000001</v>
      </c>
      <c r="F19" s="2">
        <v>674.4</v>
      </c>
      <c r="G19" s="2">
        <v>89.46</v>
      </c>
      <c r="H19" s="2"/>
    </row>
    <row r="20" spans="1:8" x14ac:dyDescent="0.25">
      <c r="A20" s="2">
        <v>59.8</v>
      </c>
      <c r="B20" s="2">
        <v>23</v>
      </c>
      <c r="C20" s="2">
        <v>1653.6</v>
      </c>
      <c r="D20" s="2">
        <v>1375.4</v>
      </c>
      <c r="E20" s="2">
        <v>1228.4000000000001</v>
      </c>
      <c r="F20" s="2">
        <v>709.4</v>
      </c>
      <c r="G20" s="2">
        <v>89.31</v>
      </c>
      <c r="H20" s="2"/>
    </row>
    <row r="21" spans="1:8" x14ac:dyDescent="0.25">
      <c r="A21" s="2">
        <v>59.8</v>
      </c>
      <c r="B21" s="2">
        <v>24</v>
      </c>
      <c r="C21" s="2">
        <v>1640.8</v>
      </c>
      <c r="D21" s="2">
        <v>1435.2</v>
      </c>
      <c r="E21" s="2">
        <v>1279.4000000000001</v>
      </c>
      <c r="F21" s="2">
        <v>744.6</v>
      </c>
      <c r="G21" s="2">
        <v>89.14</v>
      </c>
      <c r="H21" s="2"/>
    </row>
    <row r="22" spans="1:8" x14ac:dyDescent="0.25">
      <c r="A22" s="2">
        <v>59.8</v>
      </c>
      <c r="B22" s="2">
        <v>25</v>
      </c>
      <c r="C22" s="2">
        <v>1628.2</v>
      </c>
      <c r="D22" s="2">
        <v>1495</v>
      </c>
      <c r="E22" s="2">
        <v>1329.9</v>
      </c>
      <c r="F22" s="2">
        <v>780</v>
      </c>
      <c r="G22" s="2">
        <v>88.96</v>
      </c>
      <c r="H22" s="2"/>
    </row>
    <row r="23" spans="1:8" x14ac:dyDescent="0.25">
      <c r="A23" s="2">
        <v>59.8</v>
      </c>
      <c r="B23" s="2">
        <v>26</v>
      </c>
      <c r="C23" s="2">
        <v>1615.8</v>
      </c>
      <c r="D23" s="2">
        <v>1554.8</v>
      </c>
      <c r="E23" s="2">
        <v>1379.9</v>
      </c>
      <c r="F23" s="2">
        <v>815.5</v>
      </c>
      <c r="G23" s="2">
        <v>88.75</v>
      </c>
      <c r="H23" s="2"/>
    </row>
    <row r="24" spans="1:8" x14ac:dyDescent="0.25">
      <c r="A24" s="2">
        <v>59.8</v>
      </c>
      <c r="B24" s="2">
        <v>27</v>
      </c>
      <c r="C24" s="2">
        <v>1603.5</v>
      </c>
      <c r="D24" s="2">
        <v>1614.6</v>
      </c>
      <c r="E24" s="2">
        <v>1429.2</v>
      </c>
      <c r="F24" s="2">
        <v>851.1</v>
      </c>
      <c r="G24" s="2">
        <v>88.51</v>
      </c>
      <c r="H24" s="2"/>
    </row>
    <row r="25" spans="1:8" x14ac:dyDescent="0.25">
      <c r="A25" s="2">
        <v>59.8</v>
      </c>
      <c r="B25" s="2">
        <v>28</v>
      </c>
      <c r="C25" s="2">
        <v>1591.5</v>
      </c>
      <c r="D25" s="2">
        <v>1674.4</v>
      </c>
      <c r="E25" s="2">
        <v>1478.1</v>
      </c>
      <c r="F25" s="2">
        <v>886.9</v>
      </c>
      <c r="G25" s="2">
        <v>88.28</v>
      </c>
      <c r="H25" s="2"/>
    </row>
    <row r="26" spans="1:8" x14ac:dyDescent="0.25">
      <c r="A26" s="2">
        <v>59.8</v>
      </c>
      <c r="B26" s="2">
        <v>29</v>
      </c>
      <c r="C26" s="2">
        <v>1579.5</v>
      </c>
      <c r="D26" s="2">
        <v>1734.2</v>
      </c>
      <c r="E26" s="2">
        <v>1526.4</v>
      </c>
      <c r="F26" s="2">
        <v>922.8</v>
      </c>
      <c r="G26" s="2">
        <v>88.01</v>
      </c>
      <c r="H26" s="2"/>
    </row>
    <row r="27" spans="1:8" x14ac:dyDescent="0.25">
      <c r="A27" s="2">
        <v>59.8</v>
      </c>
      <c r="B27" s="2">
        <v>30</v>
      </c>
      <c r="C27" s="2">
        <v>1567.7</v>
      </c>
      <c r="D27" s="2">
        <v>1794</v>
      </c>
      <c r="E27" s="2">
        <v>1574.1</v>
      </c>
      <c r="F27" s="2">
        <v>958.8</v>
      </c>
      <c r="G27" s="2">
        <v>87.74</v>
      </c>
      <c r="H27" s="2"/>
    </row>
    <row r="28" spans="1:8" x14ac:dyDescent="0.25">
      <c r="A28" s="2">
        <v>59.8</v>
      </c>
      <c r="B28" s="2">
        <v>32</v>
      </c>
      <c r="C28" s="2">
        <v>1544.7</v>
      </c>
      <c r="D28" s="2">
        <v>1913.6</v>
      </c>
      <c r="E28" s="2">
        <v>1667.9</v>
      </c>
      <c r="F28" s="2">
        <v>1031.0999999999999</v>
      </c>
      <c r="G28" s="2">
        <v>87.16</v>
      </c>
      <c r="H28" s="2"/>
    </row>
    <row r="29" spans="1:8" x14ac:dyDescent="0.25">
      <c r="A29" s="2">
        <v>59.8</v>
      </c>
      <c r="B29" s="2">
        <v>33</v>
      </c>
      <c r="C29" s="2">
        <v>1533.3</v>
      </c>
      <c r="D29" s="2">
        <v>1973.4</v>
      </c>
      <c r="E29" s="2">
        <v>1713.9</v>
      </c>
      <c r="F29" s="2">
        <v>1067.4000000000001</v>
      </c>
      <c r="G29" s="2">
        <v>86.85</v>
      </c>
      <c r="H29" s="2"/>
    </row>
    <row r="30" spans="1:8" x14ac:dyDescent="0.25">
      <c r="A30" s="2">
        <v>59.8</v>
      </c>
      <c r="B30" s="2">
        <v>34</v>
      </c>
      <c r="C30" s="2">
        <v>1522.1</v>
      </c>
      <c r="D30" s="2">
        <v>2033.2</v>
      </c>
      <c r="E30" s="2">
        <v>1759.4</v>
      </c>
      <c r="F30" s="2">
        <v>1103.8</v>
      </c>
      <c r="G30" s="2">
        <v>86.53</v>
      </c>
      <c r="H30" s="2"/>
    </row>
    <row r="31" spans="1:8" x14ac:dyDescent="0.25">
      <c r="A31" s="2">
        <v>59.8</v>
      </c>
      <c r="B31" s="2">
        <v>35</v>
      </c>
      <c r="C31" s="2">
        <v>1511.1</v>
      </c>
      <c r="D31" s="2">
        <v>2093</v>
      </c>
      <c r="E31" s="2">
        <v>1804.3</v>
      </c>
      <c r="F31" s="2">
        <v>1140.2</v>
      </c>
      <c r="G31" s="2">
        <v>86.21</v>
      </c>
      <c r="H31" s="2"/>
    </row>
    <row r="32" spans="1:8" x14ac:dyDescent="0.25">
      <c r="A32" s="2">
        <v>59.8</v>
      </c>
      <c r="B32" s="2">
        <v>36</v>
      </c>
      <c r="C32" s="2">
        <v>1500.2</v>
      </c>
      <c r="D32" s="2">
        <v>2152.8000000000002</v>
      </c>
      <c r="E32" s="2">
        <v>1848.6</v>
      </c>
      <c r="F32" s="2">
        <v>1176.7</v>
      </c>
      <c r="G32" s="2">
        <v>85.87</v>
      </c>
      <c r="H32" s="2"/>
    </row>
    <row r="33" spans="1:8" x14ac:dyDescent="0.25">
      <c r="A33" s="2">
        <v>59.8</v>
      </c>
      <c r="B33" s="2">
        <v>37</v>
      </c>
      <c r="C33" s="2">
        <v>1489.4</v>
      </c>
      <c r="D33" s="2">
        <v>2212.6</v>
      </c>
      <c r="E33" s="2">
        <v>1892.4</v>
      </c>
      <c r="F33" s="2">
        <v>1213.3</v>
      </c>
      <c r="G33" s="2">
        <v>85.53</v>
      </c>
      <c r="H33" s="2"/>
    </row>
    <row r="34" spans="1:8" x14ac:dyDescent="0.25">
      <c r="A34" s="2">
        <v>59.8</v>
      </c>
      <c r="B34" s="2">
        <v>38</v>
      </c>
      <c r="C34" s="2">
        <v>1478.7</v>
      </c>
      <c r="D34" s="2">
        <v>2272.4</v>
      </c>
      <c r="E34" s="2">
        <v>1935.5</v>
      </c>
      <c r="F34" s="2">
        <v>1249.9000000000001</v>
      </c>
      <c r="G34" s="2">
        <v>85.17</v>
      </c>
      <c r="H34" s="2"/>
    </row>
    <row r="35" spans="1:8" x14ac:dyDescent="0.25">
      <c r="A35" s="2">
        <v>59.8</v>
      </c>
      <c r="B35" s="2">
        <v>39</v>
      </c>
      <c r="C35" s="2">
        <v>1468.2</v>
      </c>
      <c r="D35" s="2">
        <v>2332.1999999999998</v>
      </c>
      <c r="E35" s="2">
        <v>1978</v>
      </c>
      <c r="F35" s="2">
        <v>1286.5</v>
      </c>
      <c r="G35" s="2">
        <v>84.81</v>
      </c>
      <c r="H35" s="2"/>
    </row>
    <row r="36" spans="1:8" x14ac:dyDescent="0.25">
      <c r="A36" s="2">
        <v>59.7</v>
      </c>
      <c r="B36" s="2">
        <v>40</v>
      </c>
      <c r="C36" s="2">
        <v>1457.8</v>
      </c>
      <c r="D36" s="2">
        <v>2388</v>
      </c>
      <c r="E36" s="2">
        <v>2019.9</v>
      </c>
      <c r="F36" s="2">
        <v>1323.1</v>
      </c>
      <c r="G36" s="2">
        <v>84.58</v>
      </c>
      <c r="H36" s="2"/>
    </row>
    <row r="37" spans="1:8" x14ac:dyDescent="0.25">
      <c r="A37" s="2">
        <v>59.7</v>
      </c>
      <c r="B37" s="2">
        <v>41</v>
      </c>
      <c r="C37" s="2">
        <v>1447.5</v>
      </c>
      <c r="D37" s="2">
        <v>2447.6999999999998</v>
      </c>
      <c r="E37" s="2">
        <v>2061.1999999999998</v>
      </c>
      <c r="F37" s="2">
        <v>1359.8</v>
      </c>
      <c r="G37" s="2">
        <v>84.21</v>
      </c>
      <c r="H37" s="2"/>
    </row>
    <row r="38" spans="1:8" x14ac:dyDescent="0.25">
      <c r="A38" s="2">
        <v>59.7</v>
      </c>
      <c r="B38" s="2">
        <v>42</v>
      </c>
      <c r="C38" s="2">
        <v>1437.3</v>
      </c>
      <c r="D38" s="2">
        <v>2507.4</v>
      </c>
      <c r="E38" s="2">
        <v>2101.8000000000002</v>
      </c>
      <c r="F38" s="2">
        <v>1396.4</v>
      </c>
      <c r="G38" s="2">
        <v>83.82</v>
      </c>
      <c r="H38" s="2"/>
    </row>
    <row r="39" spans="1:8" x14ac:dyDescent="0.25">
      <c r="A39" s="2">
        <v>59.7</v>
      </c>
      <c r="B39" s="2">
        <v>43</v>
      </c>
      <c r="C39" s="2">
        <v>1427.2</v>
      </c>
      <c r="D39" s="2">
        <v>2567.1</v>
      </c>
      <c r="E39" s="2">
        <v>2141.9</v>
      </c>
      <c r="F39" s="2">
        <v>1433.1</v>
      </c>
      <c r="G39" s="2">
        <v>83.43</v>
      </c>
      <c r="H39" s="2"/>
    </row>
    <row r="40" spans="1:8" x14ac:dyDescent="0.25">
      <c r="A40" s="2">
        <v>59.7</v>
      </c>
      <c r="B40" s="2">
        <v>44</v>
      </c>
      <c r="C40" s="2">
        <v>1417.2</v>
      </c>
      <c r="D40" s="2">
        <v>2626.8</v>
      </c>
      <c r="E40" s="2">
        <v>2181.1999999999998</v>
      </c>
      <c r="F40" s="2">
        <v>1469.7</v>
      </c>
      <c r="G40" s="2">
        <v>83.04</v>
      </c>
      <c r="H40" s="2"/>
    </row>
    <row r="41" spans="1:8" x14ac:dyDescent="0.25">
      <c r="A41" s="2">
        <v>59.7</v>
      </c>
      <c r="B41" s="2">
        <v>45</v>
      </c>
      <c r="C41" s="2">
        <v>1407.3</v>
      </c>
      <c r="D41" s="2">
        <v>2686.5</v>
      </c>
      <c r="E41" s="2">
        <v>2219.9</v>
      </c>
      <c r="F41" s="2">
        <v>1506.3</v>
      </c>
      <c r="G41" s="2">
        <v>82.63</v>
      </c>
      <c r="H41" s="2"/>
    </row>
    <row r="42" spans="1:8" x14ac:dyDescent="0.25">
      <c r="A42" s="2">
        <v>59.7</v>
      </c>
      <c r="B42" s="2">
        <v>46</v>
      </c>
      <c r="C42" s="2">
        <v>1397.5</v>
      </c>
      <c r="D42" s="2">
        <v>2746.2</v>
      </c>
      <c r="E42" s="2">
        <v>2257.8000000000002</v>
      </c>
      <c r="F42" s="2">
        <v>1542.8</v>
      </c>
      <c r="G42" s="2">
        <v>82.22</v>
      </c>
      <c r="H42" s="2"/>
    </row>
    <row r="43" spans="1:8" x14ac:dyDescent="0.25">
      <c r="A43" s="2">
        <v>59.7</v>
      </c>
      <c r="B43" s="2">
        <v>47</v>
      </c>
      <c r="C43" s="2">
        <v>1387.8</v>
      </c>
      <c r="D43" s="2">
        <v>2805.9</v>
      </c>
      <c r="E43" s="2">
        <v>2295.3000000000002</v>
      </c>
      <c r="F43" s="2">
        <v>1579.4</v>
      </c>
      <c r="G43" s="2">
        <v>81.8</v>
      </c>
      <c r="H43" s="2"/>
    </row>
    <row r="44" spans="1:8" x14ac:dyDescent="0.25">
      <c r="A44" s="2">
        <v>59.7</v>
      </c>
      <c r="B44" s="2">
        <v>48</v>
      </c>
      <c r="C44" s="2">
        <v>1378.2</v>
      </c>
      <c r="D44" s="2">
        <v>2865.6</v>
      </c>
      <c r="E44" s="2">
        <v>2332</v>
      </c>
      <c r="F44" s="2">
        <v>1615.8</v>
      </c>
      <c r="G44" s="2">
        <v>81.38</v>
      </c>
      <c r="H44" s="2"/>
    </row>
    <row r="45" spans="1:8" x14ac:dyDescent="0.25">
      <c r="A45" s="2">
        <v>59.7</v>
      </c>
      <c r="B45" s="2">
        <v>49</v>
      </c>
      <c r="C45" s="2">
        <v>1368.6</v>
      </c>
      <c r="D45" s="2">
        <v>2925.3</v>
      </c>
      <c r="E45" s="2">
        <v>2367.9</v>
      </c>
      <c r="F45" s="2">
        <v>1652.2</v>
      </c>
      <c r="G45" s="2">
        <v>80.95</v>
      </c>
      <c r="H45" s="2"/>
    </row>
    <row r="46" spans="1:8" x14ac:dyDescent="0.25">
      <c r="A46" s="2">
        <v>59.7</v>
      </c>
      <c r="B46" s="2">
        <v>50</v>
      </c>
      <c r="C46" s="2">
        <v>1359.2</v>
      </c>
      <c r="D46" s="2">
        <v>2985</v>
      </c>
      <c r="E46" s="2">
        <v>2403.3000000000002</v>
      </c>
      <c r="F46" s="2">
        <v>1688.5</v>
      </c>
      <c r="G46" s="2">
        <v>80.510000000000005</v>
      </c>
      <c r="H46" s="2"/>
    </row>
    <row r="47" spans="1:8" x14ac:dyDescent="0.25">
      <c r="A47" s="2">
        <v>59.7</v>
      </c>
      <c r="B47" s="2">
        <v>51</v>
      </c>
      <c r="C47" s="2">
        <v>1349.8</v>
      </c>
      <c r="D47" s="2">
        <v>3044.7</v>
      </c>
      <c r="E47" s="2">
        <v>2438</v>
      </c>
      <c r="F47" s="2">
        <v>1724.8</v>
      </c>
      <c r="G47" s="2">
        <v>80.069999999999993</v>
      </c>
      <c r="H47" s="2"/>
    </row>
    <row r="48" spans="1:8" x14ac:dyDescent="0.25">
      <c r="A48" s="2">
        <v>59.7</v>
      </c>
      <c r="B48" s="2">
        <v>52</v>
      </c>
      <c r="C48" s="2">
        <v>1340.5</v>
      </c>
      <c r="D48" s="2">
        <v>3104.4</v>
      </c>
      <c r="E48" s="2">
        <v>2471.9</v>
      </c>
      <c r="F48" s="2">
        <v>1760.9</v>
      </c>
      <c r="G48" s="2">
        <v>79.63</v>
      </c>
      <c r="H48" s="2"/>
    </row>
    <row r="49" spans="1:8" x14ac:dyDescent="0.25">
      <c r="A49" s="2">
        <v>59.7</v>
      </c>
      <c r="B49" s="2">
        <v>53</v>
      </c>
      <c r="C49" s="2">
        <v>1331.2</v>
      </c>
      <c r="D49" s="2">
        <v>3164.1</v>
      </c>
      <c r="E49" s="2">
        <v>2505.1</v>
      </c>
      <c r="F49" s="2">
        <v>1797</v>
      </c>
      <c r="G49" s="2">
        <v>79.17</v>
      </c>
      <c r="H49" s="2"/>
    </row>
    <row r="50" spans="1:8" x14ac:dyDescent="0.25">
      <c r="A50" s="2">
        <v>59.7</v>
      </c>
      <c r="B50" s="2">
        <v>54</v>
      </c>
      <c r="C50" s="2">
        <v>1322.1</v>
      </c>
      <c r="D50" s="2">
        <v>3223.8</v>
      </c>
      <c r="E50" s="2">
        <v>2537.6</v>
      </c>
      <c r="F50" s="2">
        <v>1832.9</v>
      </c>
      <c r="G50" s="2">
        <v>78.72</v>
      </c>
      <c r="H50" s="2"/>
    </row>
    <row r="51" spans="1:8" x14ac:dyDescent="0.25">
      <c r="A51" s="2">
        <v>59.7</v>
      </c>
      <c r="B51" s="2">
        <v>55</v>
      </c>
      <c r="C51" s="2">
        <v>1312.9</v>
      </c>
      <c r="D51" s="2">
        <v>3283.5</v>
      </c>
      <c r="E51" s="2">
        <v>2569.1999999999998</v>
      </c>
      <c r="F51" s="2">
        <v>1868.7</v>
      </c>
      <c r="G51" s="2">
        <v>78.25</v>
      </c>
      <c r="H51" s="2"/>
    </row>
    <row r="52" spans="1:8" x14ac:dyDescent="0.25">
      <c r="A52" s="2">
        <v>59.7</v>
      </c>
      <c r="B52" s="2">
        <v>56</v>
      </c>
      <c r="C52" s="2">
        <v>1303.9000000000001</v>
      </c>
      <c r="D52" s="2">
        <v>3343.2</v>
      </c>
      <c r="E52" s="2">
        <v>2600.3000000000002</v>
      </c>
      <c r="F52" s="2">
        <v>1904.4</v>
      </c>
      <c r="G52" s="2">
        <v>77.78</v>
      </c>
      <c r="H52" s="2"/>
    </row>
    <row r="53" spans="1:8" x14ac:dyDescent="0.25">
      <c r="A53" s="2">
        <v>59.7</v>
      </c>
      <c r="B53" s="2">
        <v>57</v>
      </c>
      <c r="C53" s="2">
        <v>1294.9000000000001</v>
      </c>
      <c r="D53" s="2">
        <v>3402.9</v>
      </c>
      <c r="E53" s="2">
        <v>2630.5</v>
      </c>
      <c r="F53" s="2">
        <v>1939.9</v>
      </c>
      <c r="G53" s="2">
        <v>77.3</v>
      </c>
      <c r="H53" s="2"/>
    </row>
    <row r="54" spans="1:8" x14ac:dyDescent="0.25">
      <c r="A54" s="2">
        <v>59.6</v>
      </c>
      <c r="B54" s="2">
        <v>58</v>
      </c>
      <c r="C54" s="2">
        <v>1285.9000000000001</v>
      </c>
      <c r="D54" s="2">
        <v>3456.8</v>
      </c>
      <c r="E54" s="2">
        <v>2659.9</v>
      </c>
      <c r="F54" s="2">
        <v>1975.3</v>
      </c>
      <c r="G54" s="2">
        <v>76.95</v>
      </c>
      <c r="H54" s="2"/>
    </row>
    <row r="55" spans="1:8" x14ac:dyDescent="0.25">
      <c r="A55" s="2">
        <v>59.6</v>
      </c>
      <c r="B55" s="2">
        <v>59</v>
      </c>
      <c r="C55" s="2">
        <v>1277</v>
      </c>
      <c r="D55" s="2">
        <v>3516.4</v>
      </c>
      <c r="E55" s="2">
        <v>2688.6</v>
      </c>
      <c r="F55" s="2">
        <v>2010.5</v>
      </c>
      <c r="G55" s="2">
        <v>76.459999999999994</v>
      </c>
      <c r="H55" s="2"/>
    </row>
    <row r="56" spans="1:8" x14ac:dyDescent="0.25">
      <c r="A56" s="2">
        <v>59.6</v>
      </c>
      <c r="B56" s="2">
        <v>60</v>
      </c>
      <c r="C56" s="2">
        <v>1268.0999999999999</v>
      </c>
      <c r="D56" s="2">
        <v>3576</v>
      </c>
      <c r="E56" s="2">
        <v>2716.5</v>
      </c>
      <c r="F56" s="2">
        <v>2045.6</v>
      </c>
      <c r="G56" s="2">
        <v>75.959999999999994</v>
      </c>
      <c r="H56" s="2"/>
    </row>
    <row r="57" spans="1:8" x14ac:dyDescent="0.25">
      <c r="A57" s="2">
        <v>59.6</v>
      </c>
      <c r="B57" s="2">
        <v>61</v>
      </c>
      <c r="C57" s="2">
        <v>1259.3</v>
      </c>
      <c r="D57" s="2">
        <v>3635.6</v>
      </c>
      <c r="E57" s="2">
        <v>2743.6</v>
      </c>
      <c r="F57" s="2">
        <v>2080.5</v>
      </c>
      <c r="G57" s="2">
        <v>75.47</v>
      </c>
      <c r="H57" s="2"/>
    </row>
    <row r="58" spans="1:8" x14ac:dyDescent="0.25">
      <c r="A58" s="2">
        <v>59.6</v>
      </c>
      <c r="B58" s="2">
        <v>62</v>
      </c>
      <c r="C58" s="2">
        <v>1250.5</v>
      </c>
      <c r="D58" s="2">
        <v>3695.2</v>
      </c>
      <c r="E58" s="2">
        <v>2769.8</v>
      </c>
      <c r="F58" s="2">
        <v>2115.1</v>
      </c>
      <c r="G58" s="2">
        <v>74.959999999999994</v>
      </c>
      <c r="H58" s="2"/>
    </row>
    <row r="59" spans="1:8" x14ac:dyDescent="0.25">
      <c r="A59" s="2">
        <v>59.6</v>
      </c>
      <c r="B59" s="2">
        <v>63</v>
      </c>
      <c r="C59" s="2">
        <v>1241.7</v>
      </c>
      <c r="D59" s="2">
        <v>3754.8</v>
      </c>
      <c r="E59" s="2">
        <v>2795.1</v>
      </c>
      <c r="F59" s="2">
        <v>2149.6</v>
      </c>
      <c r="G59" s="2">
        <v>74.44</v>
      </c>
      <c r="H59" s="2"/>
    </row>
    <row r="60" spans="1:8" x14ac:dyDescent="0.25">
      <c r="A60" s="2">
        <v>59.6</v>
      </c>
      <c r="B60" s="2">
        <v>64</v>
      </c>
      <c r="C60" s="2">
        <v>1233</v>
      </c>
      <c r="D60" s="2">
        <v>3814.4</v>
      </c>
      <c r="E60" s="2">
        <v>2819.8</v>
      </c>
      <c r="F60" s="2">
        <v>2183.9</v>
      </c>
      <c r="G60" s="2">
        <v>73.930000000000007</v>
      </c>
      <c r="H60" s="2"/>
    </row>
    <row r="61" spans="1:8" x14ac:dyDescent="0.25">
      <c r="A61" s="2">
        <v>59.6</v>
      </c>
      <c r="B61" s="2">
        <v>65</v>
      </c>
      <c r="C61" s="2">
        <v>1224.2</v>
      </c>
      <c r="D61" s="2">
        <v>3874</v>
      </c>
      <c r="E61" s="2">
        <v>2843.4</v>
      </c>
      <c r="F61" s="2">
        <v>2218</v>
      </c>
      <c r="G61" s="2">
        <v>73.400000000000006</v>
      </c>
      <c r="H61" s="2"/>
    </row>
    <row r="62" spans="1:8" x14ac:dyDescent="0.25">
      <c r="A62" s="2">
        <v>59.6</v>
      </c>
      <c r="B62" s="2">
        <v>66</v>
      </c>
      <c r="C62" s="2">
        <v>1215.5</v>
      </c>
      <c r="D62" s="2">
        <v>3933.6</v>
      </c>
      <c r="E62" s="2">
        <v>2866.4</v>
      </c>
      <c r="F62" s="2">
        <v>2251.9</v>
      </c>
      <c r="G62" s="2">
        <v>72.87</v>
      </c>
      <c r="H62" s="2"/>
    </row>
    <row r="63" spans="1:8" x14ac:dyDescent="0.25">
      <c r="A63" s="2">
        <v>59.6</v>
      </c>
      <c r="B63" s="2">
        <v>67</v>
      </c>
      <c r="C63" s="2">
        <v>1206.8</v>
      </c>
      <c r="D63" s="2">
        <v>3993.2</v>
      </c>
      <c r="E63" s="2">
        <v>2888.3</v>
      </c>
      <c r="F63" s="2">
        <v>2285.5</v>
      </c>
      <c r="G63" s="2">
        <v>72.33</v>
      </c>
      <c r="H63" s="2"/>
    </row>
    <row r="64" spans="1:8" x14ac:dyDescent="0.25">
      <c r="A64" s="2">
        <v>59.6</v>
      </c>
      <c r="B64" s="2">
        <v>68</v>
      </c>
      <c r="C64" s="2">
        <v>1198.0999999999999</v>
      </c>
      <c r="D64" s="2">
        <v>4052.8</v>
      </c>
      <c r="E64" s="2">
        <v>2909.3</v>
      </c>
      <c r="F64" s="2">
        <v>2318.8000000000002</v>
      </c>
      <c r="G64" s="2">
        <v>71.78</v>
      </c>
      <c r="H64" s="2"/>
    </row>
    <row r="65" spans="1:8" x14ac:dyDescent="0.25">
      <c r="A65" s="2">
        <v>59.6</v>
      </c>
      <c r="B65" s="2">
        <v>69</v>
      </c>
      <c r="C65" s="2">
        <v>1189.4000000000001</v>
      </c>
      <c r="D65" s="2">
        <v>4112.3999999999996</v>
      </c>
      <c r="E65" s="2">
        <v>2929.5</v>
      </c>
      <c r="F65" s="2">
        <v>2352</v>
      </c>
      <c r="G65" s="2">
        <v>71.239999999999995</v>
      </c>
      <c r="H65" s="2"/>
    </row>
    <row r="66" spans="1:8" x14ac:dyDescent="0.25">
      <c r="A66" s="2">
        <v>59.6</v>
      </c>
      <c r="B66" s="2">
        <v>70</v>
      </c>
      <c r="C66" s="2">
        <v>1180.8</v>
      </c>
      <c r="D66" s="2">
        <v>4172</v>
      </c>
      <c r="E66" s="2">
        <v>2948.9</v>
      </c>
      <c r="F66" s="2">
        <v>2384.8000000000002</v>
      </c>
      <c r="G66" s="2">
        <v>70.680000000000007</v>
      </c>
      <c r="H66" s="2"/>
    </row>
    <row r="67" spans="1:8" x14ac:dyDescent="0.25">
      <c r="A67" s="2">
        <v>59.6</v>
      </c>
      <c r="B67" s="2">
        <v>72</v>
      </c>
      <c r="C67" s="2">
        <v>1163.4000000000001</v>
      </c>
      <c r="D67" s="2">
        <v>4291.2</v>
      </c>
      <c r="E67" s="2">
        <v>2984.5</v>
      </c>
      <c r="F67" s="2">
        <v>2449.6999999999998</v>
      </c>
      <c r="G67" s="2">
        <v>69.55</v>
      </c>
      <c r="H67" s="2"/>
    </row>
    <row r="68" spans="1:8" x14ac:dyDescent="0.25">
      <c r="A68" s="2">
        <v>59.6</v>
      </c>
      <c r="B68" s="2">
        <v>73</v>
      </c>
      <c r="C68" s="2">
        <v>1154.7</v>
      </c>
      <c r="D68" s="2">
        <v>4350.8</v>
      </c>
      <c r="E68" s="2">
        <v>3000.9</v>
      </c>
      <c r="F68" s="2">
        <v>2481.6999999999998</v>
      </c>
      <c r="G68" s="2">
        <v>68.97</v>
      </c>
      <c r="H68" s="2"/>
    </row>
    <row r="69" spans="1:8" x14ac:dyDescent="0.25">
      <c r="A69" s="2">
        <v>59.6</v>
      </c>
      <c r="B69" s="2">
        <v>74</v>
      </c>
      <c r="C69" s="2">
        <v>1146</v>
      </c>
      <c r="D69" s="2">
        <v>4410.3999999999996</v>
      </c>
      <c r="E69" s="2">
        <v>3016.3</v>
      </c>
      <c r="F69" s="2">
        <v>2513.4</v>
      </c>
      <c r="G69" s="2">
        <v>68.39</v>
      </c>
      <c r="H69" s="2"/>
    </row>
    <row r="70" spans="1:8" x14ac:dyDescent="0.25">
      <c r="A70" s="2">
        <v>59.6</v>
      </c>
      <c r="B70" s="2">
        <v>75</v>
      </c>
      <c r="C70" s="2">
        <v>1137.3</v>
      </c>
      <c r="D70" s="2">
        <v>4470</v>
      </c>
      <c r="E70" s="2">
        <v>3030.8</v>
      </c>
      <c r="F70" s="2">
        <v>2544.8000000000002</v>
      </c>
      <c r="G70" s="2">
        <v>67.8</v>
      </c>
      <c r="H70" s="2"/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E31E-CF5B-4F46-B884-568BF1B1415D}">
  <dimension ref="A1:L70"/>
  <sheetViews>
    <sheetView workbookViewId="0">
      <selection activeCell="H17" sqref="H17"/>
    </sheetView>
  </sheetViews>
  <sheetFormatPr defaultRowHeight="15" x14ac:dyDescent="0.25"/>
  <cols>
    <col min="1" max="1" width="13.28515625" bestFit="1" customWidth="1"/>
    <col min="2" max="2" width="13.140625" bestFit="1" customWidth="1"/>
    <col min="3" max="3" width="14.85546875" bestFit="1" customWidth="1"/>
    <col min="4" max="4" width="18.140625" bestFit="1" customWidth="1"/>
    <col min="5" max="5" width="19.85546875" bestFit="1" customWidth="1"/>
    <col min="6" max="6" width="15" bestFit="1" customWidth="1"/>
    <col min="7" max="7" width="15.425781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</row>
    <row r="2" spans="1:12" x14ac:dyDescent="0.25">
      <c r="A2" s="2">
        <v>339.8</v>
      </c>
      <c r="B2" s="2">
        <v>5</v>
      </c>
      <c r="C2" s="2">
        <v>10626.2</v>
      </c>
      <c r="D2" s="2">
        <v>1699</v>
      </c>
      <c r="E2" s="2">
        <v>1053.8</v>
      </c>
      <c r="F2" s="2">
        <v>94.7</v>
      </c>
      <c r="G2" s="2">
        <v>62.02</v>
      </c>
      <c r="I2" s="24" t="s">
        <v>1</v>
      </c>
      <c r="J2" s="24"/>
      <c r="K2" s="24"/>
      <c r="L2" s="24"/>
    </row>
    <row r="3" spans="1:12" x14ac:dyDescent="0.25">
      <c r="A3" s="2">
        <v>339.8</v>
      </c>
      <c r="B3" s="2">
        <v>6</v>
      </c>
      <c r="C3" s="2">
        <v>10559.7</v>
      </c>
      <c r="D3" s="2">
        <v>2038.8</v>
      </c>
      <c r="E3" s="2">
        <v>1384.5</v>
      </c>
      <c r="F3" s="2">
        <v>125.2</v>
      </c>
      <c r="G3" s="2">
        <v>67.91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339.8</v>
      </c>
      <c r="B4" s="2">
        <v>7</v>
      </c>
      <c r="C4" s="2">
        <v>10494.2</v>
      </c>
      <c r="D4" s="2">
        <v>2378.6</v>
      </c>
      <c r="E4" s="2">
        <v>1716.6</v>
      </c>
      <c r="F4" s="2">
        <v>156.19999999999999</v>
      </c>
      <c r="G4" s="2">
        <v>72.17</v>
      </c>
      <c r="I4" t="s">
        <v>6</v>
      </c>
      <c r="J4" t="s">
        <v>8</v>
      </c>
      <c r="K4">
        <v>10531.2</v>
      </c>
      <c r="L4" t="s">
        <v>13</v>
      </c>
    </row>
    <row r="5" spans="1:12" x14ac:dyDescent="0.25">
      <c r="A5" s="2">
        <v>339.8</v>
      </c>
      <c r="B5" s="2">
        <v>8</v>
      </c>
      <c r="C5" s="2">
        <v>10429.9</v>
      </c>
      <c r="D5" s="2">
        <v>2718.4</v>
      </c>
      <c r="E5" s="2">
        <v>2047.9</v>
      </c>
      <c r="F5" s="2">
        <v>187.5</v>
      </c>
      <c r="G5" s="2">
        <v>75.33</v>
      </c>
      <c r="I5" t="s">
        <v>7</v>
      </c>
      <c r="J5" t="s">
        <v>9</v>
      </c>
      <c r="K5">
        <v>3.5</v>
      </c>
      <c r="L5" t="s">
        <v>14</v>
      </c>
    </row>
    <row r="6" spans="1:12" x14ac:dyDescent="0.25">
      <c r="A6" s="2">
        <v>339.7</v>
      </c>
      <c r="B6" s="2">
        <v>9</v>
      </c>
      <c r="C6" s="2">
        <v>10366.700000000001</v>
      </c>
      <c r="D6" s="2">
        <v>3057.3</v>
      </c>
      <c r="E6" s="2">
        <v>2378.5</v>
      </c>
      <c r="F6" s="2">
        <v>219.1</v>
      </c>
      <c r="G6" s="2">
        <v>77.8</v>
      </c>
      <c r="I6" t="s">
        <v>18</v>
      </c>
      <c r="J6" t="s">
        <v>10</v>
      </c>
      <c r="K6">
        <v>31.4</v>
      </c>
      <c r="L6" t="s">
        <v>15</v>
      </c>
    </row>
    <row r="7" spans="1:12" x14ac:dyDescent="0.25">
      <c r="A7" s="2">
        <v>339.7</v>
      </c>
      <c r="B7" s="2">
        <v>10</v>
      </c>
      <c r="C7" s="2">
        <v>10304.6</v>
      </c>
      <c r="D7" s="2">
        <v>3397</v>
      </c>
      <c r="E7" s="2">
        <v>2709.6</v>
      </c>
      <c r="F7" s="2">
        <v>251.1</v>
      </c>
      <c r="G7" s="2">
        <v>79.760000000000005</v>
      </c>
      <c r="I7" t="s">
        <v>19</v>
      </c>
      <c r="J7" t="s">
        <v>11</v>
      </c>
      <c r="K7">
        <v>-44.47</v>
      </c>
      <c r="L7" t="s">
        <v>16</v>
      </c>
    </row>
    <row r="8" spans="1:12" x14ac:dyDescent="0.25">
      <c r="A8" s="2">
        <v>339.7</v>
      </c>
      <c r="B8" s="2">
        <v>11</v>
      </c>
      <c r="C8" s="2">
        <v>10243.5</v>
      </c>
      <c r="D8" s="2">
        <v>3736.7</v>
      </c>
      <c r="E8" s="2">
        <v>3040</v>
      </c>
      <c r="F8" s="2">
        <v>283.39999999999998</v>
      </c>
      <c r="G8" s="2">
        <v>81.36</v>
      </c>
      <c r="I8" t="s">
        <v>20</v>
      </c>
      <c r="J8" t="s">
        <v>12</v>
      </c>
      <c r="K8">
        <v>36.44</v>
      </c>
      <c r="L8" t="s">
        <v>17</v>
      </c>
    </row>
    <row r="9" spans="1:12" x14ac:dyDescent="0.25">
      <c r="A9" s="2">
        <v>339.7</v>
      </c>
      <c r="B9" s="2">
        <v>12</v>
      </c>
      <c r="C9" s="2">
        <v>10183.5</v>
      </c>
      <c r="D9" s="2">
        <v>4076.4</v>
      </c>
      <c r="E9" s="2">
        <v>3370.9</v>
      </c>
      <c r="F9" s="2">
        <v>316.10000000000002</v>
      </c>
      <c r="G9" s="2">
        <v>82.69</v>
      </c>
      <c r="I9" t="s">
        <v>21</v>
      </c>
    </row>
    <row r="10" spans="1:12" x14ac:dyDescent="0.25">
      <c r="A10" s="2">
        <v>339.7</v>
      </c>
      <c r="B10" s="2">
        <v>13</v>
      </c>
      <c r="C10" s="2">
        <v>10124.5</v>
      </c>
      <c r="D10" s="2">
        <v>4416.1000000000004</v>
      </c>
      <c r="E10" s="2">
        <v>3701.3</v>
      </c>
      <c r="F10" s="2">
        <v>349.1</v>
      </c>
      <c r="G10" s="2">
        <v>83.81</v>
      </c>
    </row>
    <row r="11" spans="1:12" x14ac:dyDescent="0.25">
      <c r="A11" s="2">
        <v>339.7</v>
      </c>
      <c r="B11" s="2">
        <v>14</v>
      </c>
      <c r="C11" s="2">
        <v>10066.5</v>
      </c>
      <c r="D11" s="2">
        <v>4755.8</v>
      </c>
      <c r="E11" s="2">
        <v>4031.1</v>
      </c>
      <c r="F11" s="2">
        <v>382.4</v>
      </c>
      <c r="G11" s="2">
        <v>84.76</v>
      </c>
    </row>
    <row r="12" spans="1:12" x14ac:dyDescent="0.25">
      <c r="A12" s="2">
        <v>339.7</v>
      </c>
      <c r="B12" s="2">
        <v>15</v>
      </c>
      <c r="C12" s="2">
        <v>10009.6</v>
      </c>
      <c r="D12" s="2">
        <v>5095.5</v>
      </c>
      <c r="E12" s="2">
        <v>4360.5</v>
      </c>
      <c r="F12" s="2">
        <v>416</v>
      </c>
      <c r="G12" s="2">
        <v>85.58</v>
      </c>
    </row>
    <row r="13" spans="1:12" x14ac:dyDescent="0.25">
      <c r="A13" s="2">
        <v>339.7</v>
      </c>
      <c r="B13" s="2">
        <v>16</v>
      </c>
      <c r="C13" s="2">
        <v>9953.7000000000007</v>
      </c>
      <c r="D13" s="2">
        <v>5435.2</v>
      </c>
      <c r="E13" s="2">
        <v>4689.5</v>
      </c>
      <c r="F13" s="2">
        <v>449.9</v>
      </c>
      <c r="G13" s="2">
        <v>86.28</v>
      </c>
    </row>
    <row r="14" spans="1:12" x14ac:dyDescent="0.25">
      <c r="A14" s="2">
        <v>339.7</v>
      </c>
      <c r="B14" s="2">
        <v>17</v>
      </c>
      <c r="C14" s="2">
        <v>9898.7000000000007</v>
      </c>
      <c r="D14" s="2">
        <v>5774.9</v>
      </c>
      <c r="E14" s="2">
        <v>5017.1000000000004</v>
      </c>
      <c r="F14" s="2">
        <v>484</v>
      </c>
      <c r="G14" s="2">
        <v>86.88</v>
      </c>
    </row>
    <row r="15" spans="1:12" x14ac:dyDescent="0.25">
      <c r="A15" s="2">
        <v>339.7</v>
      </c>
      <c r="B15" s="2">
        <v>18</v>
      </c>
      <c r="C15" s="2">
        <v>9844.7999999999993</v>
      </c>
      <c r="D15" s="2">
        <v>6114.6</v>
      </c>
      <c r="E15" s="2">
        <v>5345.5</v>
      </c>
      <c r="F15" s="2">
        <v>518.5</v>
      </c>
      <c r="G15" s="2">
        <v>87.42</v>
      </c>
    </row>
    <row r="16" spans="1:12" x14ac:dyDescent="0.25">
      <c r="A16" s="2">
        <v>339.7</v>
      </c>
      <c r="B16" s="2">
        <v>19</v>
      </c>
      <c r="C16" s="2">
        <v>9791.7999999999993</v>
      </c>
      <c r="D16" s="2">
        <v>6454.3</v>
      </c>
      <c r="E16" s="2">
        <v>5672.5</v>
      </c>
      <c r="F16" s="2">
        <v>553.20000000000005</v>
      </c>
      <c r="G16" s="2">
        <v>87.89</v>
      </c>
    </row>
    <row r="17" spans="1:7" x14ac:dyDescent="0.25">
      <c r="A17" s="2">
        <v>339.7</v>
      </c>
      <c r="B17" s="2">
        <v>20</v>
      </c>
      <c r="C17" s="2">
        <v>9739.7000000000007</v>
      </c>
      <c r="D17" s="2">
        <v>6794</v>
      </c>
      <c r="E17" s="2">
        <v>5999.3</v>
      </c>
      <c r="F17" s="2">
        <v>588.20000000000005</v>
      </c>
      <c r="G17" s="2">
        <v>88.3</v>
      </c>
    </row>
    <row r="18" spans="1:7" x14ac:dyDescent="0.25">
      <c r="A18" s="2">
        <v>339.7</v>
      </c>
      <c r="B18" s="2">
        <v>21</v>
      </c>
      <c r="C18" s="2">
        <v>9688.6</v>
      </c>
      <c r="D18" s="2">
        <v>7133.7</v>
      </c>
      <c r="E18" s="2">
        <v>6324.9</v>
      </c>
      <c r="F18" s="2">
        <v>623.4</v>
      </c>
      <c r="G18" s="2">
        <v>88.66</v>
      </c>
    </row>
    <row r="19" spans="1:7" x14ac:dyDescent="0.25">
      <c r="A19" s="2">
        <v>339.6</v>
      </c>
      <c r="B19" s="2">
        <v>22</v>
      </c>
      <c r="C19" s="2">
        <v>9638.4</v>
      </c>
      <c r="D19" s="2">
        <v>7471.2</v>
      </c>
      <c r="E19" s="2">
        <v>6650.5</v>
      </c>
      <c r="F19" s="2">
        <v>658.9</v>
      </c>
      <c r="G19" s="2">
        <v>89.01</v>
      </c>
    </row>
    <row r="20" spans="1:7" x14ac:dyDescent="0.25">
      <c r="A20" s="2">
        <v>339.6</v>
      </c>
      <c r="B20" s="2">
        <v>23</v>
      </c>
      <c r="C20" s="2">
        <v>9589.1</v>
      </c>
      <c r="D20" s="2">
        <v>7810.8</v>
      </c>
      <c r="E20" s="2">
        <v>6975</v>
      </c>
      <c r="F20" s="2">
        <v>694.6</v>
      </c>
      <c r="G20" s="2">
        <v>89.3</v>
      </c>
    </row>
    <row r="21" spans="1:7" x14ac:dyDescent="0.25">
      <c r="A21" s="2">
        <v>339.6</v>
      </c>
      <c r="B21" s="2">
        <v>24</v>
      </c>
      <c r="C21" s="2">
        <v>9540.7000000000007</v>
      </c>
      <c r="D21" s="2">
        <v>8150.4</v>
      </c>
      <c r="E21" s="2">
        <v>7298.4</v>
      </c>
      <c r="F21" s="2">
        <v>730.5</v>
      </c>
      <c r="G21" s="2">
        <v>89.55</v>
      </c>
    </row>
    <row r="22" spans="1:7" x14ac:dyDescent="0.25">
      <c r="A22" s="2">
        <v>339.6</v>
      </c>
      <c r="B22" s="2">
        <v>25</v>
      </c>
      <c r="C22" s="2">
        <v>9493.2000000000007</v>
      </c>
      <c r="D22" s="2">
        <v>8490</v>
      </c>
      <c r="E22" s="2">
        <v>7621</v>
      </c>
      <c r="F22" s="2">
        <v>766.6</v>
      </c>
      <c r="G22" s="2">
        <v>89.76</v>
      </c>
    </row>
    <row r="23" spans="1:7" x14ac:dyDescent="0.25">
      <c r="A23" s="2">
        <v>339.6</v>
      </c>
      <c r="B23" s="2">
        <v>26</v>
      </c>
      <c r="C23" s="2">
        <v>9446.6</v>
      </c>
      <c r="D23" s="2">
        <v>8829.6</v>
      </c>
      <c r="E23" s="2">
        <v>7942.7</v>
      </c>
      <c r="F23" s="2">
        <v>802.9</v>
      </c>
      <c r="G23" s="2">
        <v>89.95</v>
      </c>
    </row>
    <row r="24" spans="1:7" x14ac:dyDescent="0.25">
      <c r="A24" s="2">
        <v>339.6</v>
      </c>
      <c r="B24" s="2">
        <v>27</v>
      </c>
      <c r="C24" s="2">
        <v>9400.7999999999993</v>
      </c>
      <c r="D24" s="2">
        <v>9169.2000000000007</v>
      </c>
      <c r="E24" s="2">
        <v>8264.5</v>
      </c>
      <c r="F24" s="2">
        <v>839.5</v>
      </c>
      <c r="G24" s="2">
        <v>90.13</v>
      </c>
    </row>
    <row r="25" spans="1:7" x14ac:dyDescent="0.25">
      <c r="A25" s="2">
        <v>339.6</v>
      </c>
      <c r="B25" s="2">
        <v>28</v>
      </c>
      <c r="C25" s="2">
        <v>9355.9</v>
      </c>
      <c r="D25" s="2">
        <v>9508.7999999999993</v>
      </c>
      <c r="E25" s="2">
        <v>8584.5</v>
      </c>
      <c r="F25" s="2">
        <v>876.2</v>
      </c>
      <c r="G25" s="2">
        <v>90.28</v>
      </c>
    </row>
    <row r="26" spans="1:7" x14ac:dyDescent="0.25">
      <c r="A26" s="2">
        <v>339.6</v>
      </c>
      <c r="B26" s="2">
        <v>29</v>
      </c>
      <c r="C26" s="2">
        <v>9311.7999999999993</v>
      </c>
      <c r="D26" s="2">
        <v>9848.4</v>
      </c>
      <c r="E26" s="2">
        <v>8903.9</v>
      </c>
      <c r="F26" s="2">
        <v>913.1</v>
      </c>
      <c r="G26" s="2">
        <v>90.41</v>
      </c>
    </row>
    <row r="27" spans="1:7" x14ac:dyDescent="0.25">
      <c r="A27" s="2">
        <v>339.6</v>
      </c>
      <c r="B27" s="2">
        <v>30</v>
      </c>
      <c r="C27" s="2">
        <v>9268.5</v>
      </c>
      <c r="D27" s="2">
        <v>10188</v>
      </c>
      <c r="E27" s="2">
        <v>9221.6</v>
      </c>
      <c r="F27" s="2">
        <v>950.1</v>
      </c>
      <c r="G27" s="2">
        <v>90.51</v>
      </c>
    </row>
    <row r="28" spans="1:7" x14ac:dyDescent="0.25">
      <c r="A28" s="2">
        <v>339.6</v>
      </c>
      <c r="B28" s="2">
        <v>32</v>
      </c>
      <c r="C28" s="2">
        <v>9184.2999999999993</v>
      </c>
      <c r="D28" s="2">
        <v>10867.2</v>
      </c>
      <c r="E28" s="2">
        <v>9855.2999999999993</v>
      </c>
      <c r="F28" s="2">
        <v>1024.7</v>
      </c>
      <c r="G28" s="2">
        <v>90.69</v>
      </c>
    </row>
    <row r="29" spans="1:7" x14ac:dyDescent="0.25">
      <c r="A29" s="2">
        <v>339.6</v>
      </c>
      <c r="B29" s="2">
        <v>33</v>
      </c>
      <c r="C29" s="2">
        <v>9143.4</v>
      </c>
      <c r="D29" s="2">
        <v>11206.8</v>
      </c>
      <c r="E29" s="2">
        <v>10170.5</v>
      </c>
      <c r="F29" s="2">
        <v>1062.2</v>
      </c>
      <c r="G29" s="2">
        <v>90.75</v>
      </c>
    </row>
    <row r="30" spans="1:7" x14ac:dyDescent="0.25">
      <c r="A30" s="2">
        <v>339.6</v>
      </c>
      <c r="B30" s="2">
        <v>34</v>
      </c>
      <c r="C30" s="2">
        <v>9103.2999999999993</v>
      </c>
      <c r="D30" s="2">
        <v>11546.4</v>
      </c>
      <c r="E30" s="2">
        <v>10485.299999999999</v>
      </c>
      <c r="F30" s="2">
        <v>1099.9000000000001</v>
      </c>
      <c r="G30" s="2">
        <v>90.81</v>
      </c>
    </row>
    <row r="31" spans="1:7" x14ac:dyDescent="0.25">
      <c r="A31" s="2">
        <v>339.6</v>
      </c>
      <c r="B31" s="2">
        <v>35</v>
      </c>
      <c r="C31" s="2">
        <v>9063.9</v>
      </c>
      <c r="D31" s="2">
        <v>11886</v>
      </c>
      <c r="E31" s="2">
        <v>10797.8</v>
      </c>
      <c r="F31" s="2">
        <v>1137.5999999999999</v>
      </c>
      <c r="G31" s="2">
        <v>90.84</v>
      </c>
    </row>
    <row r="32" spans="1:7" x14ac:dyDescent="0.25">
      <c r="A32" s="2">
        <v>339.5</v>
      </c>
      <c r="B32" s="2">
        <v>36</v>
      </c>
      <c r="C32" s="2">
        <v>9025.2000000000007</v>
      </c>
      <c r="D32" s="2">
        <v>12222</v>
      </c>
      <c r="E32" s="2">
        <v>11109.8</v>
      </c>
      <c r="F32" s="2">
        <v>1175.5</v>
      </c>
      <c r="G32" s="2">
        <v>90.9</v>
      </c>
    </row>
    <row r="33" spans="1:7" x14ac:dyDescent="0.25">
      <c r="A33" s="2">
        <v>339.5</v>
      </c>
      <c r="B33" s="2">
        <v>37</v>
      </c>
      <c r="C33" s="2">
        <v>8987.2999999999993</v>
      </c>
      <c r="D33" s="2">
        <v>12561.5</v>
      </c>
      <c r="E33" s="2">
        <v>11420.8</v>
      </c>
      <c r="F33" s="2">
        <v>1213.5</v>
      </c>
      <c r="G33" s="2">
        <v>90.92</v>
      </c>
    </row>
    <row r="34" spans="1:7" x14ac:dyDescent="0.25">
      <c r="A34" s="2">
        <v>339.5</v>
      </c>
      <c r="B34" s="2">
        <v>38</v>
      </c>
      <c r="C34" s="2">
        <v>8950.1</v>
      </c>
      <c r="D34" s="2">
        <v>12901</v>
      </c>
      <c r="E34" s="2">
        <v>11730.6</v>
      </c>
      <c r="F34" s="2">
        <v>1251.5999999999999</v>
      </c>
      <c r="G34" s="2">
        <v>90.93</v>
      </c>
    </row>
    <row r="35" spans="1:7" x14ac:dyDescent="0.25">
      <c r="A35" s="2">
        <v>339.5</v>
      </c>
      <c r="B35" s="2">
        <v>39</v>
      </c>
      <c r="C35" s="2">
        <v>8913.5</v>
      </c>
      <c r="D35" s="2">
        <v>13240.5</v>
      </c>
      <c r="E35" s="2">
        <v>12038.3</v>
      </c>
      <c r="F35" s="2">
        <v>1289.7</v>
      </c>
      <c r="G35" s="2">
        <v>90.92</v>
      </c>
    </row>
    <row r="36" spans="1:7" x14ac:dyDescent="0.25">
      <c r="A36" s="2">
        <v>339.5</v>
      </c>
      <c r="B36" s="2">
        <v>40</v>
      </c>
      <c r="C36" s="2">
        <v>8877.7000000000007</v>
      </c>
      <c r="D36" s="2">
        <v>13580</v>
      </c>
      <c r="E36" s="2">
        <v>12346</v>
      </c>
      <c r="F36" s="2">
        <v>1328</v>
      </c>
      <c r="G36" s="2">
        <v>90.91</v>
      </c>
    </row>
    <row r="37" spans="1:7" x14ac:dyDescent="0.25">
      <c r="A37" s="2">
        <v>339.5</v>
      </c>
      <c r="B37" s="2">
        <v>41</v>
      </c>
      <c r="C37" s="2">
        <v>8842.5</v>
      </c>
      <c r="D37" s="2">
        <v>13919.5</v>
      </c>
      <c r="E37" s="2">
        <v>12651.7</v>
      </c>
      <c r="F37" s="2">
        <v>1366.3</v>
      </c>
      <c r="G37" s="2">
        <v>90.89</v>
      </c>
    </row>
    <row r="38" spans="1:7" x14ac:dyDescent="0.25">
      <c r="A38" s="2">
        <v>339.5</v>
      </c>
      <c r="B38" s="2">
        <v>42</v>
      </c>
      <c r="C38" s="2">
        <v>8808</v>
      </c>
      <c r="D38" s="2">
        <v>14259</v>
      </c>
      <c r="E38" s="2">
        <v>12956.6</v>
      </c>
      <c r="F38" s="2">
        <v>1404.7</v>
      </c>
      <c r="G38" s="2">
        <v>90.87</v>
      </c>
    </row>
    <row r="39" spans="1:7" x14ac:dyDescent="0.25">
      <c r="A39" s="2">
        <v>339.5</v>
      </c>
      <c r="B39" s="2">
        <v>43</v>
      </c>
      <c r="C39" s="2">
        <v>8774.2000000000007</v>
      </c>
      <c r="D39" s="2">
        <v>14598.5</v>
      </c>
      <c r="E39" s="2">
        <v>13259.7</v>
      </c>
      <c r="F39" s="2">
        <v>1443.1</v>
      </c>
      <c r="G39" s="2">
        <v>90.83</v>
      </c>
    </row>
    <row r="40" spans="1:7" x14ac:dyDescent="0.25">
      <c r="A40" s="2">
        <v>339.5</v>
      </c>
      <c r="B40" s="2">
        <v>44</v>
      </c>
      <c r="C40" s="2">
        <v>8741</v>
      </c>
      <c r="D40" s="2">
        <v>14938</v>
      </c>
      <c r="E40" s="2">
        <v>13561</v>
      </c>
      <c r="F40" s="2">
        <v>1481.5</v>
      </c>
      <c r="G40" s="2">
        <v>90.78</v>
      </c>
    </row>
    <row r="41" spans="1:7" x14ac:dyDescent="0.25">
      <c r="A41" s="2">
        <v>339.5</v>
      </c>
      <c r="B41" s="2">
        <v>45</v>
      </c>
      <c r="C41" s="2">
        <v>8708.4</v>
      </c>
      <c r="D41" s="2">
        <v>15277.5</v>
      </c>
      <c r="E41" s="2">
        <v>13861.5</v>
      </c>
      <c r="F41" s="2">
        <v>1520</v>
      </c>
      <c r="G41" s="2">
        <v>90.73</v>
      </c>
    </row>
    <row r="42" spans="1:7" x14ac:dyDescent="0.25">
      <c r="A42" s="2">
        <v>339.5</v>
      </c>
      <c r="B42" s="2">
        <v>46</v>
      </c>
      <c r="C42" s="2">
        <v>8676.4</v>
      </c>
      <c r="D42" s="2">
        <v>15617</v>
      </c>
      <c r="E42" s="2">
        <v>14161.3</v>
      </c>
      <c r="F42" s="2">
        <v>1558.6</v>
      </c>
      <c r="G42" s="2">
        <v>90.68</v>
      </c>
    </row>
    <row r="43" spans="1:7" x14ac:dyDescent="0.25">
      <c r="A43" s="2">
        <v>339.5</v>
      </c>
      <c r="B43" s="2">
        <v>47</v>
      </c>
      <c r="C43" s="2">
        <v>8645</v>
      </c>
      <c r="D43" s="2">
        <v>15956.5</v>
      </c>
      <c r="E43" s="2">
        <v>14458.6</v>
      </c>
      <c r="F43" s="2">
        <v>1597.1</v>
      </c>
      <c r="G43" s="2">
        <v>90.61</v>
      </c>
    </row>
    <row r="44" spans="1:7" x14ac:dyDescent="0.25">
      <c r="A44" s="2">
        <v>339.5</v>
      </c>
      <c r="B44" s="2">
        <v>48</v>
      </c>
      <c r="C44" s="2">
        <v>8614.2000000000007</v>
      </c>
      <c r="D44" s="2">
        <v>16296</v>
      </c>
      <c r="E44" s="2">
        <v>14754.4</v>
      </c>
      <c r="F44" s="2">
        <v>1635.6</v>
      </c>
      <c r="G44" s="2">
        <v>90.54</v>
      </c>
    </row>
    <row r="45" spans="1:7" x14ac:dyDescent="0.25">
      <c r="A45" s="2">
        <v>339.4</v>
      </c>
      <c r="B45" s="2">
        <v>49</v>
      </c>
      <c r="C45" s="2">
        <v>8583.9</v>
      </c>
      <c r="D45" s="2">
        <v>16630.599999999999</v>
      </c>
      <c r="E45" s="2">
        <v>15049.4</v>
      </c>
      <c r="F45" s="2">
        <v>1674.2</v>
      </c>
      <c r="G45" s="2">
        <v>90.49</v>
      </c>
    </row>
    <row r="46" spans="1:7" x14ac:dyDescent="0.25">
      <c r="A46" s="2">
        <v>339.4</v>
      </c>
      <c r="B46" s="2">
        <v>50</v>
      </c>
      <c r="C46" s="2">
        <v>8554.2000000000007</v>
      </c>
      <c r="D46" s="2">
        <v>16970</v>
      </c>
      <c r="E46" s="2">
        <v>15342.3</v>
      </c>
      <c r="F46" s="2">
        <v>1712.7</v>
      </c>
      <c r="G46" s="2">
        <v>90.41</v>
      </c>
    </row>
    <row r="47" spans="1:7" x14ac:dyDescent="0.25">
      <c r="A47" s="2">
        <v>339.4</v>
      </c>
      <c r="B47" s="2">
        <v>51</v>
      </c>
      <c r="C47" s="2">
        <v>8525</v>
      </c>
      <c r="D47" s="2">
        <v>17309.400000000001</v>
      </c>
      <c r="E47" s="2">
        <v>15633.6</v>
      </c>
      <c r="F47" s="2">
        <v>1751.2</v>
      </c>
      <c r="G47" s="2">
        <v>90.32</v>
      </c>
    </row>
    <row r="48" spans="1:7" x14ac:dyDescent="0.25">
      <c r="A48" s="2">
        <v>339.4</v>
      </c>
      <c r="B48" s="2">
        <v>52</v>
      </c>
      <c r="C48" s="2">
        <v>8496.4</v>
      </c>
      <c r="D48" s="2">
        <v>17648.8</v>
      </c>
      <c r="E48" s="2">
        <v>15923.7</v>
      </c>
      <c r="F48" s="2">
        <v>1789.7</v>
      </c>
      <c r="G48" s="2">
        <v>90.23</v>
      </c>
    </row>
    <row r="49" spans="1:7" x14ac:dyDescent="0.25">
      <c r="A49" s="2">
        <v>339.4</v>
      </c>
      <c r="B49" s="2">
        <v>53</v>
      </c>
      <c r="C49" s="2">
        <v>8468.2999999999993</v>
      </c>
      <c r="D49" s="2">
        <v>17988.2</v>
      </c>
      <c r="E49" s="2">
        <v>16211.6</v>
      </c>
      <c r="F49" s="2">
        <v>1828.1</v>
      </c>
      <c r="G49" s="2">
        <v>90.12</v>
      </c>
    </row>
    <row r="50" spans="1:7" x14ac:dyDescent="0.25">
      <c r="A50" s="2">
        <v>339.4</v>
      </c>
      <c r="B50" s="2">
        <v>54</v>
      </c>
      <c r="C50" s="2">
        <v>8440.7000000000007</v>
      </c>
      <c r="D50" s="2">
        <v>18327.599999999999</v>
      </c>
      <c r="E50" s="2">
        <v>16498.099999999999</v>
      </c>
      <c r="F50" s="2">
        <v>1866.5</v>
      </c>
      <c r="G50" s="2">
        <v>90.02</v>
      </c>
    </row>
    <row r="51" spans="1:7" x14ac:dyDescent="0.25">
      <c r="A51" s="2">
        <v>339.4</v>
      </c>
      <c r="B51" s="2">
        <v>55</v>
      </c>
      <c r="C51" s="2">
        <v>8413.6</v>
      </c>
      <c r="D51" s="2">
        <v>18667</v>
      </c>
      <c r="E51" s="2">
        <v>16782.599999999999</v>
      </c>
      <c r="F51" s="2">
        <v>1904.8</v>
      </c>
      <c r="G51" s="2">
        <v>89.91</v>
      </c>
    </row>
    <row r="52" spans="1:7" x14ac:dyDescent="0.25">
      <c r="A52" s="2">
        <v>339.4</v>
      </c>
      <c r="B52" s="2">
        <v>56</v>
      </c>
      <c r="C52" s="2">
        <v>8386.9</v>
      </c>
      <c r="D52" s="2">
        <v>19006.400000000001</v>
      </c>
      <c r="E52" s="2">
        <v>17065.7</v>
      </c>
      <c r="F52" s="2">
        <v>1943.1</v>
      </c>
      <c r="G52" s="2">
        <v>89.79</v>
      </c>
    </row>
    <row r="53" spans="1:7" x14ac:dyDescent="0.25">
      <c r="A53" s="2">
        <v>339.4</v>
      </c>
      <c r="B53" s="2">
        <v>57</v>
      </c>
      <c r="C53" s="2">
        <v>8360.7000000000007</v>
      </c>
      <c r="D53" s="2">
        <v>19345.8</v>
      </c>
      <c r="E53" s="2">
        <v>17346.900000000001</v>
      </c>
      <c r="F53" s="2">
        <v>1981.3</v>
      </c>
      <c r="G53" s="2">
        <v>89.67</v>
      </c>
    </row>
    <row r="54" spans="1:7" x14ac:dyDescent="0.25">
      <c r="A54" s="2">
        <v>339.4</v>
      </c>
      <c r="B54" s="2">
        <v>58</v>
      </c>
      <c r="C54" s="2">
        <v>8335</v>
      </c>
      <c r="D54" s="2">
        <v>19685.2</v>
      </c>
      <c r="E54" s="2">
        <v>17626.099999999999</v>
      </c>
      <c r="F54" s="2">
        <v>2019.4</v>
      </c>
      <c r="G54" s="2">
        <v>89.54</v>
      </c>
    </row>
    <row r="55" spans="1:7" x14ac:dyDescent="0.25">
      <c r="A55" s="2">
        <v>339.4</v>
      </c>
      <c r="B55" s="2">
        <v>59</v>
      </c>
      <c r="C55" s="2">
        <v>8309.7000000000007</v>
      </c>
      <c r="D55" s="2">
        <v>20024.599999999999</v>
      </c>
      <c r="E55" s="2">
        <v>17903.3</v>
      </c>
      <c r="F55" s="2">
        <v>2057.4</v>
      </c>
      <c r="G55" s="2">
        <v>89.41</v>
      </c>
    </row>
    <row r="56" spans="1:7" x14ac:dyDescent="0.25">
      <c r="A56" s="2">
        <v>339.4</v>
      </c>
      <c r="B56" s="2">
        <v>60</v>
      </c>
      <c r="C56" s="2">
        <v>8284.7999999999993</v>
      </c>
      <c r="D56" s="2">
        <v>20364</v>
      </c>
      <c r="E56" s="2">
        <v>18178.5</v>
      </c>
      <c r="F56" s="2">
        <v>2095.3000000000002</v>
      </c>
      <c r="G56" s="2">
        <v>89.27</v>
      </c>
    </row>
    <row r="57" spans="1:7" x14ac:dyDescent="0.25">
      <c r="A57" s="2">
        <v>339.4</v>
      </c>
      <c r="B57" s="2">
        <v>61</v>
      </c>
      <c r="C57" s="2">
        <v>8260.2999999999993</v>
      </c>
      <c r="D57" s="2">
        <v>20703.400000000001</v>
      </c>
      <c r="E57" s="2">
        <v>18451.7</v>
      </c>
      <c r="F57" s="2">
        <v>2133.1</v>
      </c>
      <c r="G57" s="2">
        <v>89.12</v>
      </c>
    </row>
    <row r="58" spans="1:7" x14ac:dyDescent="0.25">
      <c r="A58" s="2">
        <v>339.3</v>
      </c>
      <c r="B58" s="2">
        <v>62</v>
      </c>
      <c r="C58" s="2">
        <v>8236.2000000000007</v>
      </c>
      <c r="D58" s="2">
        <v>21036.6</v>
      </c>
      <c r="E58" s="2">
        <v>18723</v>
      </c>
      <c r="F58" s="2">
        <v>2170.8000000000002</v>
      </c>
      <c r="G58" s="2">
        <v>89</v>
      </c>
    </row>
    <row r="59" spans="1:7" x14ac:dyDescent="0.25">
      <c r="A59" s="2">
        <v>339.3</v>
      </c>
      <c r="B59" s="2">
        <v>63</v>
      </c>
      <c r="C59" s="2">
        <v>8212.5</v>
      </c>
      <c r="D59" s="2">
        <v>21375.9</v>
      </c>
      <c r="E59" s="2">
        <v>18992.5</v>
      </c>
      <c r="F59" s="2">
        <v>2208.4</v>
      </c>
      <c r="G59" s="2">
        <v>88.85</v>
      </c>
    </row>
    <row r="60" spans="1:7" x14ac:dyDescent="0.25">
      <c r="A60" s="2">
        <v>339.3</v>
      </c>
      <c r="B60" s="2">
        <v>64</v>
      </c>
      <c r="C60" s="2">
        <v>8189.2</v>
      </c>
      <c r="D60" s="2">
        <v>21715.200000000001</v>
      </c>
      <c r="E60" s="2">
        <v>19259.3</v>
      </c>
      <c r="F60" s="2">
        <v>2245.8000000000002</v>
      </c>
      <c r="G60" s="2">
        <v>88.69</v>
      </c>
    </row>
    <row r="61" spans="1:7" x14ac:dyDescent="0.25">
      <c r="A61" s="2">
        <v>339.3</v>
      </c>
      <c r="B61" s="2">
        <v>65</v>
      </c>
      <c r="C61" s="2">
        <v>8166.2</v>
      </c>
      <c r="D61" s="2">
        <v>22054.5</v>
      </c>
      <c r="E61" s="2">
        <v>19523.400000000001</v>
      </c>
      <c r="F61" s="2">
        <v>2283</v>
      </c>
      <c r="G61" s="2">
        <v>88.52</v>
      </c>
    </row>
    <row r="62" spans="1:7" x14ac:dyDescent="0.25">
      <c r="A62" s="2">
        <v>339.3</v>
      </c>
      <c r="B62" s="2">
        <v>66</v>
      </c>
      <c r="C62" s="2">
        <v>8143.6</v>
      </c>
      <c r="D62" s="2">
        <v>22393.8</v>
      </c>
      <c r="E62" s="2">
        <v>19786.599999999999</v>
      </c>
      <c r="F62" s="2">
        <v>2320.1999999999998</v>
      </c>
      <c r="G62" s="2">
        <v>88.36</v>
      </c>
    </row>
    <row r="63" spans="1:7" x14ac:dyDescent="0.25">
      <c r="A63" s="2">
        <v>339.3</v>
      </c>
      <c r="B63" s="2">
        <v>67</v>
      </c>
      <c r="C63" s="2">
        <v>8121.3</v>
      </c>
      <c r="D63" s="2">
        <v>22733.1</v>
      </c>
      <c r="E63" s="2">
        <v>20046.2</v>
      </c>
      <c r="F63" s="2">
        <v>2357.1</v>
      </c>
      <c r="G63" s="2">
        <v>88.18</v>
      </c>
    </row>
    <row r="64" spans="1:7" x14ac:dyDescent="0.25">
      <c r="A64" s="2">
        <v>339.3</v>
      </c>
      <c r="B64" s="2">
        <v>68</v>
      </c>
      <c r="C64" s="2">
        <v>8099.3</v>
      </c>
      <c r="D64" s="2">
        <v>23072.400000000001</v>
      </c>
      <c r="E64" s="2">
        <v>20304</v>
      </c>
      <c r="F64" s="2">
        <v>2393.9</v>
      </c>
      <c r="G64" s="2">
        <v>88</v>
      </c>
    </row>
    <row r="65" spans="1:7" x14ac:dyDescent="0.25">
      <c r="A65" s="2">
        <v>339.3</v>
      </c>
      <c r="B65" s="2">
        <v>69</v>
      </c>
      <c r="C65" s="2">
        <v>8077.7</v>
      </c>
      <c r="D65" s="2">
        <v>23411.7</v>
      </c>
      <c r="E65" s="2">
        <v>20559.5</v>
      </c>
      <c r="F65" s="2">
        <v>2430.5</v>
      </c>
      <c r="G65" s="2">
        <v>87.82</v>
      </c>
    </row>
    <row r="66" spans="1:7" x14ac:dyDescent="0.25">
      <c r="A66" s="2">
        <v>339.3</v>
      </c>
      <c r="B66" s="2">
        <v>70</v>
      </c>
      <c r="C66" s="2">
        <v>8056.3</v>
      </c>
      <c r="D66" s="2">
        <v>23751</v>
      </c>
      <c r="E66" s="2">
        <v>20812.099999999999</v>
      </c>
      <c r="F66" s="2">
        <v>2466.9</v>
      </c>
      <c r="G66" s="2">
        <v>87.63</v>
      </c>
    </row>
    <row r="67" spans="1:7" x14ac:dyDescent="0.25">
      <c r="A67" s="2">
        <v>339.3</v>
      </c>
      <c r="B67" s="2">
        <v>72</v>
      </c>
      <c r="C67" s="2">
        <v>8014.3</v>
      </c>
      <c r="D67" s="2">
        <v>24429.599999999999</v>
      </c>
      <c r="E67" s="2">
        <v>21308.7</v>
      </c>
      <c r="F67" s="2">
        <v>2539</v>
      </c>
      <c r="G67" s="2">
        <v>87.22</v>
      </c>
    </row>
    <row r="68" spans="1:7" x14ac:dyDescent="0.25">
      <c r="A68" s="2">
        <v>339.3</v>
      </c>
      <c r="B68" s="2">
        <v>73</v>
      </c>
      <c r="C68" s="2">
        <v>7993.8</v>
      </c>
      <c r="D68" s="2">
        <v>24768.9</v>
      </c>
      <c r="E68" s="2">
        <v>21553.9</v>
      </c>
      <c r="F68" s="2">
        <v>2574.8000000000002</v>
      </c>
      <c r="G68" s="2">
        <v>87.02</v>
      </c>
    </row>
    <row r="69" spans="1:7" x14ac:dyDescent="0.25">
      <c r="A69" s="2">
        <v>339.3</v>
      </c>
      <c r="B69" s="2">
        <v>74</v>
      </c>
      <c r="C69" s="2">
        <v>7973.4</v>
      </c>
      <c r="D69" s="2">
        <v>25108.2</v>
      </c>
      <c r="E69" s="2">
        <v>21796.1</v>
      </c>
      <c r="F69" s="2">
        <v>2610.4</v>
      </c>
      <c r="G69" s="2">
        <v>86.81</v>
      </c>
    </row>
    <row r="70" spans="1:7" x14ac:dyDescent="0.25">
      <c r="A70" s="2">
        <v>339.3</v>
      </c>
      <c r="B70" s="2">
        <v>75</v>
      </c>
      <c r="C70" s="2">
        <v>7953.3</v>
      </c>
      <c r="D70" s="2">
        <v>25447.5</v>
      </c>
      <c r="E70" s="2">
        <v>22035.200000000001</v>
      </c>
      <c r="F70" s="2">
        <v>2645.7</v>
      </c>
      <c r="G70" s="2">
        <v>86.59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AA86-F13D-4884-AE67-BC449D426EB7}">
  <dimension ref="A1:L70"/>
  <sheetViews>
    <sheetView workbookViewId="0">
      <selection activeCell="G2" sqref="G2"/>
    </sheetView>
  </sheetViews>
  <sheetFormatPr defaultRowHeight="15" x14ac:dyDescent="0.25"/>
  <cols>
    <col min="1" max="7" width="11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</row>
    <row r="2" spans="1:12" x14ac:dyDescent="0.25">
      <c r="A2" s="2">
        <v>329.8</v>
      </c>
      <c r="B2" s="2">
        <v>5</v>
      </c>
      <c r="C2" s="2">
        <v>10291.200000000001</v>
      </c>
      <c r="D2" s="2">
        <v>1649</v>
      </c>
      <c r="E2" s="2">
        <v>1037.8</v>
      </c>
      <c r="F2" s="2">
        <v>96.3</v>
      </c>
      <c r="G2" s="2">
        <v>62.94</v>
      </c>
      <c r="I2" s="24" t="s">
        <v>1</v>
      </c>
      <c r="J2" s="24"/>
      <c r="K2" s="24"/>
      <c r="L2" s="24"/>
    </row>
    <row r="3" spans="1:12" x14ac:dyDescent="0.25">
      <c r="A3" s="2">
        <v>329.8</v>
      </c>
      <c r="B3" s="2">
        <v>6</v>
      </c>
      <c r="C3" s="2">
        <v>10227.4</v>
      </c>
      <c r="D3" s="2">
        <v>1978.8</v>
      </c>
      <c r="E3" s="2">
        <v>1359.1</v>
      </c>
      <c r="F3" s="2">
        <v>126.9</v>
      </c>
      <c r="G3" s="2">
        <v>68.680000000000007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329.8</v>
      </c>
      <c r="B4" s="2">
        <v>7</v>
      </c>
      <c r="C4" s="2">
        <v>10164.700000000001</v>
      </c>
      <c r="D4" s="2">
        <v>2308.6</v>
      </c>
      <c r="E4" s="2">
        <v>1680.8</v>
      </c>
      <c r="F4" s="2">
        <v>157.9</v>
      </c>
      <c r="G4" s="2">
        <v>72.8</v>
      </c>
      <c r="I4" t="s">
        <v>6</v>
      </c>
      <c r="J4" t="s">
        <v>8</v>
      </c>
      <c r="K4">
        <v>10204.799999999999</v>
      </c>
      <c r="L4" t="s">
        <v>13</v>
      </c>
    </row>
    <row r="5" spans="1:12" x14ac:dyDescent="0.25">
      <c r="A5" s="2">
        <v>329.8</v>
      </c>
      <c r="B5" s="2">
        <v>8</v>
      </c>
      <c r="C5" s="2">
        <v>10103</v>
      </c>
      <c r="D5" s="2">
        <v>2638.4</v>
      </c>
      <c r="E5" s="2">
        <v>2001.7</v>
      </c>
      <c r="F5" s="2">
        <v>189.2</v>
      </c>
      <c r="G5" s="2">
        <v>75.87</v>
      </c>
      <c r="I5" t="s">
        <v>7</v>
      </c>
      <c r="J5" t="s">
        <v>9</v>
      </c>
      <c r="K5">
        <v>3.4</v>
      </c>
      <c r="L5" t="s">
        <v>14</v>
      </c>
    </row>
    <row r="6" spans="1:12" x14ac:dyDescent="0.25">
      <c r="A6" s="2">
        <v>329.8</v>
      </c>
      <c r="B6" s="2">
        <v>9</v>
      </c>
      <c r="C6" s="2">
        <v>10042.299999999999</v>
      </c>
      <c r="D6" s="2">
        <v>2968.2</v>
      </c>
      <c r="E6" s="2">
        <v>2324.1</v>
      </c>
      <c r="F6" s="2">
        <v>221</v>
      </c>
      <c r="G6" s="2">
        <v>78.3</v>
      </c>
      <c r="I6" t="s">
        <v>18</v>
      </c>
      <c r="J6" t="s">
        <v>10</v>
      </c>
      <c r="K6">
        <v>31.4</v>
      </c>
      <c r="L6" t="s">
        <v>15</v>
      </c>
    </row>
    <row r="7" spans="1:12" x14ac:dyDescent="0.25">
      <c r="A7" s="2">
        <v>329.8</v>
      </c>
      <c r="B7" s="2">
        <v>10</v>
      </c>
      <c r="C7" s="2">
        <v>9982.6</v>
      </c>
      <c r="D7" s="2">
        <v>3298</v>
      </c>
      <c r="E7" s="2">
        <v>2644.8</v>
      </c>
      <c r="F7" s="2">
        <v>253</v>
      </c>
      <c r="G7" s="2">
        <v>80.19</v>
      </c>
      <c r="I7" t="s">
        <v>19</v>
      </c>
      <c r="J7" t="s">
        <v>11</v>
      </c>
      <c r="K7">
        <v>-43.1</v>
      </c>
      <c r="L7" t="s">
        <v>16</v>
      </c>
    </row>
    <row r="8" spans="1:12" x14ac:dyDescent="0.25">
      <c r="A8" s="2">
        <v>329.8</v>
      </c>
      <c r="B8" s="2">
        <v>11</v>
      </c>
      <c r="C8" s="2">
        <v>9923.9</v>
      </c>
      <c r="D8" s="2">
        <v>3627.8</v>
      </c>
      <c r="E8" s="2">
        <v>2967</v>
      </c>
      <c r="F8" s="2">
        <v>285.5</v>
      </c>
      <c r="G8" s="2">
        <v>81.790000000000006</v>
      </c>
      <c r="I8" t="s">
        <v>20</v>
      </c>
      <c r="J8" t="s">
        <v>12</v>
      </c>
      <c r="K8">
        <v>36.590000000000003</v>
      </c>
      <c r="L8" t="s">
        <v>17</v>
      </c>
    </row>
    <row r="9" spans="1:12" x14ac:dyDescent="0.25">
      <c r="A9" s="2">
        <v>329.8</v>
      </c>
      <c r="B9" s="2">
        <v>12</v>
      </c>
      <c r="C9" s="2">
        <v>9866.1</v>
      </c>
      <c r="D9" s="2">
        <v>3957.6</v>
      </c>
      <c r="E9" s="2">
        <v>3288.6</v>
      </c>
      <c r="F9" s="2">
        <v>318.3</v>
      </c>
      <c r="G9" s="2">
        <v>83.1</v>
      </c>
      <c r="I9" t="s">
        <v>21</v>
      </c>
    </row>
    <row r="10" spans="1:12" x14ac:dyDescent="0.25">
      <c r="A10" s="2">
        <v>329.8</v>
      </c>
      <c r="B10" s="2">
        <v>13</v>
      </c>
      <c r="C10" s="2">
        <v>9809.4</v>
      </c>
      <c r="D10" s="2">
        <v>4287.3999999999996</v>
      </c>
      <c r="E10" s="2">
        <v>3609.7</v>
      </c>
      <c r="F10" s="2">
        <v>351.4</v>
      </c>
      <c r="G10" s="2">
        <v>84.19</v>
      </c>
    </row>
    <row r="11" spans="1:12" x14ac:dyDescent="0.25">
      <c r="A11" s="2">
        <v>329.8</v>
      </c>
      <c r="B11" s="2">
        <v>14</v>
      </c>
      <c r="C11" s="2">
        <v>9753.5</v>
      </c>
      <c r="D11" s="2">
        <v>4617.2</v>
      </c>
      <c r="E11" s="2">
        <v>3930.3</v>
      </c>
      <c r="F11" s="2">
        <v>384.8</v>
      </c>
      <c r="G11" s="2">
        <v>85.12</v>
      </c>
    </row>
    <row r="12" spans="1:12" x14ac:dyDescent="0.25">
      <c r="A12" s="2">
        <v>329.8</v>
      </c>
      <c r="B12" s="2">
        <v>15</v>
      </c>
      <c r="C12" s="2">
        <v>9698.7000000000007</v>
      </c>
      <c r="D12" s="2">
        <v>4947</v>
      </c>
      <c r="E12" s="2">
        <v>4251.5</v>
      </c>
      <c r="F12" s="2">
        <v>418.6</v>
      </c>
      <c r="G12" s="2">
        <v>85.94</v>
      </c>
    </row>
    <row r="13" spans="1:12" x14ac:dyDescent="0.25">
      <c r="A13" s="2">
        <v>329.8</v>
      </c>
      <c r="B13" s="2">
        <v>16</v>
      </c>
      <c r="C13" s="2">
        <v>9644.7000000000007</v>
      </c>
      <c r="D13" s="2">
        <v>5276.8</v>
      </c>
      <c r="E13" s="2">
        <v>4571.2</v>
      </c>
      <c r="F13" s="2">
        <v>452.6</v>
      </c>
      <c r="G13" s="2">
        <v>86.63</v>
      </c>
    </row>
    <row r="14" spans="1:12" x14ac:dyDescent="0.25">
      <c r="A14" s="2">
        <v>329.7</v>
      </c>
      <c r="B14" s="2">
        <v>17</v>
      </c>
      <c r="C14" s="2">
        <v>9591.7000000000007</v>
      </c>
      <c r="D14" s="2">
        <v>5604.9</v>
      </c>
      <c r="E14" s="2">
        <v>4891.6000000000004</v>
      </c>
      <c r="F14" s="2">
        <v>487</v>
      </c>
      <c r="G14" s="2">
        <v>87.27</v>
      </c>
    </row>
    <row r="15" spans="1:12" x14ac:dyDescent="0.25">
      <c r="A15" s="2">
        <v>329.7</v>
      </c>
      <c r="B15" s="2">
        <v>18</v>
      </c>
      <c r="C15" s="2">
        <v>9539.5</v>
      </c>
      <c r="D15" s="2">
        <v>5934.6</v>
      </c>
      <c r="E15" s="2">
        <v>5210.6000000000004</v>
      </c>
      <c r="F15" s="2">
        <v>521.6</v>
      </c>
      <c r="G15" s="2">
        <v>87.8</v>
      </c>
    </row>
    <row r="16" spans="1:12" x14ac:dyDescent="0.25">
      <c r="A16" s="2">
        <v>329.7</v>
      </c>
      <c r="B16" s="2">
        <v>19</v>
      </c>
      <c r="C16" s="2">
        <v>9488.2999999999993</v>
      </c>
      <c r="D16" s="2">
        <v>6264.3</v>
      </c>
      <c r="E16" s="2">
        <v>5529.5</v>
      </c>
      <c r="F16" s="2">
        <v>556.5</v>
      </c>
      <c r="G16" s="2">
        <v>88.27</v>
      </c>
    </row>
    <row r="17" spans="1:7" x14ac:dyDescent="0.25">
      <c r="A17" s="2">
        <v>329.7</v>
      </c>
      <c r="B17" s="2">
        <v>20</v>
      </c>
      <c r="C17" s="2">
        <v>9438</v>
      </c>
      <c r="D17" s="2">
        <v>6594</v>
      </c>
      <c r="E17" s="2">
        <v>5848</v>
      </c>
      <c r="F17" s="2">
        <v>591.70000000000005</v>
      </c>
      <c r="G17" s="2">
        <v>88.69</v>
      </c>
    </row>
    <row r="18" spans="1:7" x14ac:dyDescent="0.25">
      <c r="A18" s="2">
        <v>329.7</v>
      </c>
      <c r="B18" s="2">
        <v>21</v>
      </c>
      <c r="C18" s="2">
        <v>9388.5</v>
      </c>
      <c r="D18" s="2">
        <v>6923.7</v>
      </c>
      <c r="E18" s="2">
        <v>6165.4</v>
      </c>
      <c r="F18" s="2">
        <v>627.1</v>
      </c>
      <c r="G18" s="2">
        <v>89.05</v>
      </c>
    </row>
    <row r="19" spans="1:7" x14ac:dyDescent="0.25">
      <c r="A19" s="2">
        <v>329.7</v>
      </c>
      <c r="B19" s="2">
        <v>22</v>
      </c>
      <c r="C19" s="2">
        <v>9339.9</v>
      </c>
      <c r="D19" s="2">
        <v>7253.4</v>
      </c>
      <c r="E19" s="2">
        <v>6481.7</v>
      </c>
      <c r="F19" s="2">
        <v>662.7</v>
      </c>
      <c r="G19" s="2">
        <v>89.36</v>
      </c>
    </row>
    <row r="20" spans="1:7" x14ac:dyDescent="0.25">
      <c r="A20" s="2">
        <v>329.7</v>
      </c>
      <c r="B20" s="2">
        <v>23</v>
      </c>
      <c r="C20" s="2">
        <v>9292.2000000000007</v>
      </c>
      <c r="D20" s="2">
        <v>7583.1</v>
      </c>
      <c r="E20" s="2">
        <v>6797.9</v>
      </c>
      <c r="F20" s="2">
        <v>698.6</v>
      </c>
      <c r="G20" s="2">
        <v>89.65</v>
      </c>
    </row>
    <row r="21" spans="1:7" x14ac:dyDescent="0.25">
      <c r="A21" s="2">
        <v>329.7</v>
      </c>
      <c r="B21" s="2">
        <v>24</v>
      </c>
      <c r="C21" s="2">
        <v>9245.2000000000007</v>
      </c>
      <c r="D21" s="2">
        <v>7912.8</v>
      </c>
      <c r="E21" s="2">
        <v>7113</v>
      </c>
      <c r="F21" s="2">
        <v>734.7</v>
      </c>
      <c r="G21" s="2">
        <v>89.89</v>
      </c>
    </row>
    <row r="22" spans="1:7" x14ac:dyDescent="0.25">
      <c r="A22" s="2">
        <v>329.7</v>
      </c>
      <c r="B22" s="2">
        <v>25</v>
      </c>
      <c r="C22" s="2">
        <v>9199.2000000000007</v>
      </c>
      <c r="D22" s="2">
        <v>8242.5</v>
      </c>
      <c r="E22" s="2">
        <v>7428.3</v>
      </c>
      <c r="F22" s="2">
        <v>771.1</v>
      </c>
      <c r="G22" s="2">
        <v>90.12</v>
      </c>
    </row>
    <row r="23" spans="1:7" x14ac:dyDescent="0.25">
      <c r="A23" s="2">
        <v>329.7</v>
      </c>
      <c r="B23" s="2">
        <v>26</v>
      </c>
      <c r="C23" s="2">
        <v>9153.9</v>
      </c>
      <c r="D23" s="2">
        <v>8572.2000000000007</v>
      </c>
      <c r="E23" s="2">
        <v>7741.6</v>
      </c>
      <c r="F23" s="2">
        <v>807.6</v>
      </c>
      <c r="G23" s="2">
        <v>90.31</v>
      </c>
    </row>
    <row r="24" spans="1:7" x14ac:dyDescent="0.25">
      <c r="A24" s="2">
        <v>329.7</v>
      </c>
      <c r="B24" s="2">
        <v>27</v>
      </c>
      <c r="C24" s="2">
        <v>9109.5</v>
      </c>
      <c r="D24" s="2">
        <v>8901.9</v>
      </c>
      <c r="E24" s="2">
        <v>8054.2</v>
      </c>
      <c r="F24" s="2">
        <v>844.3</v>
      </c>
      <c r="G24" s="2">
        <v>90.48</v>
      </c>
    </row>
    <row r="25" spans="1:7" x14ac:dyDescent="0.25">
      <c r="A25" s="2">
        <v>329.7</v>
      </c>
      <c r="B25" s="2">
        <v>28</v>
      </c>
      <c r="C25" s="2">
        <v>9065.9</v>
      </c>
      <c r="D25" s="2">
        <v>9231.6</v>
      </c>
      <c r="E25" s="2">
        <v>8366.9</v>
      </c>
      <c r="F25" s="2">
        <v>881.3</v>
      </c>
      <c r="G25" s="2">
        <v>90.63</v>
      </c>
    </row>
    <row r="26" spans="1:7" x14ac:dyDescent="0.25">
      <c r="A26" s="2">
        <v>329.7</v>
      </c>
      <c r="B26" s="2">
        <v>29</v>
      </c>
      <c r="C26" s="2">
        <v>9023</v>
      </c>
      <c r="D26" s="2">
        <v>9561.2999999999993</v>
      </c>
      <c r="E26" s="2">
        <v>8677.7999999999993</v>
      </c>
      <c r="F26" s="2">
        <v>918.4</v>
      </c>
      <c r="G26" s="2">
        <v>90.76</v>
      </c>
    </row>
    <row r="27" spans="1:7" x14ac:dyDescent="0.25">
      <c r="A27" s="2">
        <v>329.6</v>
      </c>
      <c r="B27" s="2">
        <v>30</v>
      </c>
      <c r="C27" s="2">
        <v>8981</v>
      </c>
      <c r="D27" s="2">
        <v>9888</v>
      </c>
      <c r="E27" s="2">
        <v>8987.2999999999993</v>
      </c>
      <c r="F27" s="2">
        <v>955.6</v>
      </c>
      <c r="G27" s="2">
        <v>90.89</v>
      </c>
    </row>
    <row r="28" spans="1:7" x14ac:dyDescent="0.25">
      <c r="A28" s="2">
        <v>329.6</v>
      </c>
      <c r="B28" s="2">
        <v>32</v>
      </c>
      <c r="C28" s="2">
        <v>8899.1</v>
      </c>
      <c r="D28" s="2">
        <v>10547.2</v>
      </c>
      <c r="E28" s="2">
        <v>9604.2999999999993</v>
      </c>
      <c r="F28" s="2">
        <v>1030.5999999999999</v>
      </c>
      <c r="G28" s="2">
        <v>91.06</v>
      </c>
    </row>
    <row r="29" spans="1:7" x14ac:dyDescent="0.25">
      <c r="A29" s="2">
        <v>329.6</v>
      </c>
      <c r="B29" s="2">
        <v>33</v>
      </c>
      <c r="C29" s="2">
        <v>8859.4</v>
      </c>
      <c r="D29" s="2">
        <v>10876.8</v>
      </c>
      <c r="E29" s="2">
        <v>9911.2000000000007</v>
      </c>
      <c r="F29" s="2">
        <v>1068.3</v>
      </c>
      <c r="G29" s="2">
        <v>91.12</v>
      </c>
    </row>
    <row r="30" spans="1:7" x14ac:dyDescent="0.25">
      <c r="A30" s="2">
        <v>329.6</v>
      </c>
      <c r="B30" s="2">
        <v>34</v>
      </c>
      <c r="C30" s="2">
        <v>8820.2999999999993</v>
      </c>
      <c r="D30" s="2">
        <v>11206.4</v>
      </c>
      <c r="E30" s="2">
        <v>10216.6</v>
      </c>
      <c r="F30" s="2">
        <v>1106.0999999999999</v>
      </c>
      <c r="G30" s="2">
        <v>91.17</v>
      </c>
    </row>
    <row r="31" spans="1:7" x14ac:dyDescent="0.25">
      <c r="A31" s="2">
        <v>329.6</v>
      </c>
      <c r="B31" s="2">
        <v>35</v>
      </c>
      <c r="C31" s="2">
        <v>8782</v>
      </c>
      <c r="D31" s="2">
        <v>11536</v>
      </c>
      <c r="E31" s="2">
        <v>10521.7</v>
      </c>
      <c r="F31" s="2">
        <v>1144.0999999999999</v>
      </c>
      <c r="G31" s="2">
        <v>91.21</v>
      </c>
    </row>
    <row r="32" spans="1:7" x14ac:dyDescent="0.25">
      <c r="A32" s="2">
        <v>329.6</v>
      </c>
      <c r="B32" s="2">
        <v>36</v>
      </c>
      <c r="C32" s="2">
        <v>8744.4</v>
      </c>
      <c r="D32" s="2">
        <v>11865.6</v>
      </c>
      <c r="E32" s="2">
        <v>10824.6</v>
      </c>
      <c r="F32" s="2">
        <v>1182.0999999999999</v>
      </c>
      <c r="G32" s="2">
        <v>91.23</v>
      </c>
    </row>
    <row r="33" spans="1:7" x14ac:dyDescent="0.25">
      <c r="A33" s="2">
        <v>329.6</v>
      </c>
      <c r="B33" s="2">
        <v>37</v>
      </c>
      <c r="C33" s="2">
        <v>8707.5</v>
      </c>
      <c r="D33" s="2">
        <v>12195.2</v>
      </c>
      <c r="E33" s="2">
        <v>11127.3</v>
      </c>
      <c r="F33" s="2">
        <v>1220.3</v>
      </c>
      <c r="G33" s="2">
        <v>91.24</v>
      </c>
    </row>
    <row r="34" spans="1:7" x14ac:dyDescent="0.25">
      <c r="A34" s="2">
        <v>329.6</v>
      </c>
      <c r="B34" s="2">
        <v>38</v>
      </c>
      <c r="C34" s="2">
        <v>8671.2999999999993</v>
      </c>
      <c r="D34" s="2">
        <v>12524.8</v>
      </c>
      <c r="E34" s="2">
        <v>11427.9</v>
      </c>
      <c r="F34" s="2">
        <v>1258.5</v>
      </c>
      <c r="G34" s="2">
        <v>91.24</v>
      </c>
    </row>
    <row r="35" spans="1:7" x14ac:dyDescent="0.25">
      <c r="A35" s="2">
        <v>329.6</v>
      </c>
      <c r="B35" s="2">
        <v>39</v>
      </c>
      <c r="C35" s="2">
        <v>8635.7000000000007</v>
      </c>
      <c r="D35" s="2">
        <v>12854.4</v>
      </c>
      <c r="E35" s="2">
        <v>11728.2</v>
      </c>
      <c r="F35" s="2">
        <v>1296.9000000000001</v>
      </c>
      <c r="G35" s="2">
        <v>91.24</v>
      </c>
    </row>
    <row r="36" spans="1:7" x14ac:dyDescent="0.25">
      <c r="A36" s="2">
        <v>329.6</v>
      </c>
      <c r="B36" s="2">
        <v>40</v>
      </c>
      <c r="C36" s="2">
        <v>8600.9</v>
      </c>
      <c r="D36" s="2">
        <v>13184</v>
      </c>
      <c r="E36" s="2">
        <v>12025.9</v>
      </c>
      <c r="F36" s="2">
        <v>1335.2</v>
      </c>
      <c r="G36" s="2">
        <v>91.22</v>
      </c>
    </row>
    <row r="37" spans="1:7" x14ac:dyDescent="0.25">
      <c r="A37" s="2">
        <v>329.6</v>
      </c>
      <c r="B37" s="2">
        <v>41</v>
      </c>
      <c r="C37" s="2">
        <v>8566.7000000000007</v>
      </c>
      <c r="D37" s="2">
        <v>13513.6</v>
      </c>
      <c r="E37" s="2">
        <v>12323.5</v>
      </c>
      <c r="F37" s="2">
        <v>1373.7</v>
      </c>
      <c r="G37" s="2">
        <v>91.19</v>
      </c>
    </row>
    <row r="38" spans="1:7" x14ac:dyDescent="0.25">
      <c r="A38" s="2">
        <v>329.6</v>
      </c>
      <c r="B38" s="2">
        <v>42</v>
      </c>
      <c r="C38" s="2">
        <v>8533.1</v>
      </c>
      <c r="D38" s="2">
        <v>13843.2</v>
      </c>
      <c r="E38" s="2">
        <v>12619.2</v>
      </c>
      <c r="F38" s="2">
        <v>1412.2</v>
      </c>
      <c r="G38" s="2">
        <v>91.16</v>
      </c>
    </row>
    <row r="39" spans="1:7" x14ac:dyDescent="0.25">
      <c r="A39" s="2">
        <v>329.6</v>
      </c>
      <c r="B39" s="2">
        <v>43</v>
      </c>
      <c r="C39" s="2">
        <v>8500.2000000000007</v>
      </c>
      <c r="D39" s="2">
        <v>14172.8</v>
      </c>
      <c r="E39" s="2">
        <v>12913.2</v>
      </c>
      <c r="F39" s="2">
        <v>1450.7</v>
      </c>
      <c r="G39" s="2">
        <v>91.11</v>
      </c>
    </row>
    <row r="40" spans="1:7" x14ac:dyDescent="0.25">
      <c r="A40" s="2">
        <v>329.5</v>
      </c>
      <c r="B40" s="2">
        <v>44</v>
      </c>
      <c r="C40" s="2">
        <v>8467.9</v>
      </c>
      <c r="D40" s="2">
        <v>14498</v>
      </c>
      <c r="E40" s="2">
        <v>13206.5</v>
      </c>
      <c r="F40" s="2">
        <v>1489.3</v>
      </c>
      <c r="G40" s="2">
        <v>91.09</v>
      </c>
    </row>
    <row r="41" spans="1:7" x14ac:dyDescent="0.25">
      <c r="A41" s="2">
        <v>329.5</v>
      </c>
      <c r="B41" s="2">
        <v>45</v>
      </c>
      <c r="C41" s="2">
        <v>8436.2999999999993</v>
      </c>
      <c r="D41" s="2">
        <v>14827.5</v>
      </c>
      <c r="E41" s="2">
        <v>13498.2</v>
      </c>
      <c r="F41" s="2">
        <v>1527.9</v>
      </c>
      <c r="G41" s="2">
        <v>91.03</v>
      </c>
    </row>
    <row r="42" spans="1:7" x14ac:dyDescent="0.25">
      <c r="A42" s="2">
        <v>329.5</v>
      </c>
      <c r="B42" s="2">
        <v>46</v>
      </c>
      <c r="C42" s="2">
        <v>8405.2000000000007</v>
      </c>
      <c r="D42" s="2">
        <v>15157</v>
      </c>
      <c r="E42" s="2">
        <v>13788.2</v>
      </c>
      <c r="F42" s="2">
        <v>1566.5</v>
      </c>
      <c r="G42" s="2">
        <v>90.97</v>
      </c>
    </row>
    <row r="43" spans="1:7" x14ac:dyDescent="0.25">
      <c r="A43" s="2">
        <v>329.5</v>
      </c>
      <c r="B43" s="2">
        <v>47</v>
      </c>
      <c r="C43" s="2">
        <v>8374.7999999999993</v>
      </c>
      <c r="D43" s="2">
        <v>15486.5</v>
      </c>
      <c r="E43" s="2">
        <v>14076.8</v>
      </c>
      <c r="F43" s="2">
        <v>1605.1</v>
      </c>
      <c r="G43" s="2">
        <v>90.9</v>
      </c>
    </row>
    <row r="44" spans="1:7" x14ac:dyDescent="0.25">
      <c r="A44" s="2">
        <v>329.5</v>
      </c>
      <c r="B44" s="2">
        <v>48</v>
      </c>
      <c r="C44" s="2">
        <v>8344.9</v>
      </c>
      <c r="D44" s="2">
        <v>15816</v>
      </c>
      <c r="E44" s="2">
        <v>14363.9</v>
      </c>
      <c r="F44" s="2">
        <v>1643.7</v>
      </c>
      <c r="G44" s="2">
        <v>90.82</v>
      </c>
    </row>
    <row r="45" spans="1:7" x14ac:dyDescent="0.25">
      <c r="A45" s="2">
        <v>329.5</v>
      </c>
      <c r="B45" s="2">
        <v>49</v>
      </c>
      <c r="C45" s="2">
        <v>8315.6</v>
      </c>
      <c r="D45" s="2">
        <v>16145.5</v>
      </c>
      <c r="E45" s="2">
        <v>14649.6</v>
      </c>
      <c r="F45" s="2">
        <v>1682.3</v>
      </c>
      <c r="G45" s="2">
        <v>90.73</v>
      </c>
    </row>
    <row r="46" spans="1:7" x14ac:dyDescent="0.25">
      <c r="A46" s="2">
        <v>329.5</v>
      </c>
      <c r="B46" s="2">
        <v>50</v>
      </c>
      <c r="C46" s="2">
        <v>8286.9</v>
      </c>
      <c r="D46" s="2">
        <v>16475</v>
      </c>
      <c r="E46" s="2">
        <v>14933.1</v>
      </c>
      <c r="F46" s="2">
        <v>1720.8</v>
      </c>
      <c r="G46" s="2">
        <v>90.64</v>
      </c>
    </row>
    <row r="47" spans="1:7" x14ac:dyDescent="0.25">
      <c r="A47" s="2">
        <v>329.5</v>
      </c>
      <c r="B47" s="2">
        <v>51</v>
      </c>
      <c r="C47" s="2">
        <v>8258.7000000000007</v>
      </c>
      <c r="D47" s="2">
        <v>16804.5</v>
      </c>
      <c r="E47" s="2">
        <v>15215.3</v>
      </c>
      <c r="F47" s="2">
        <v>1759.3</v>
      </c>
      <c r="G47" s="2">
        <v>90.54</v>
      </c>
    </row>
    <row r="48" spans="1:7" x14ac:dyDescent="0.25">
      <c r="A48" s="2">
        <v>329.5</v>
      </c>
      <c r="B48" s="2">
        <v>52</v>
      </c>
      <c r="C48" s="2">
        <v>8231.1</v>
      </c>
      <c r="D48" s="2">
        <v>17134</v>
      </c>
      <c r="E48" s="2">
        <v>15496.3</v>
      </c>
      <c r="F48" s="2">
        <v>1797.8</v>
      </c>
      <c r="G48" s="2">
        <v>90.44</v>
      </c>
    </row>
    <row r="49" spans="1:7" x14ac:dyDescent="0.25">
      <c r="A49" s="2">
        <v>329.5</v>
      </c>
      <c r="B49" s="2">
        <v>53</v>
      </c>
      <c r="C49" s="2">
        <v>8204</v>
      </c>
      <c r="D49" s="2">
        <v>17463.5</v>
      </c>
      <c r="E49" s="2">
        <v>15775.2</v>
      </c>
      <c r="F49" s="2">
        <v>1836.2</v>
      </c>
      <c r="G49" s="2">
        <v>90.33</v>
      </c>
    </row>
    <row r="50" spans="1:7" x14ac:dyDescent="0.25">
      <c r="A50" s="2">
        <v>329.5</v>
      </c>
      <c r="B50" s="2">
        <v>54</v>
      </c>
      <c r="C50" s="2">
        <v>8177.4</v>
      </c>
      <c r="D50" s="2">
        <v>17793</v>
      </c>
      <c r="E50" s="2">
        <v>16052</v>
      </c>
      <c r="F50" s="2">
        <v>1874.5</v>
      </c>
      <c r="G50" s="2">
        <v>90.22</v>
      </c>
    </row>
    <row r="51" spans="1:7" x14ac:dyDescent="0.25">
      <c r="A51" s="2">
        <v>329.5</v>
      </c>
      <c r="B51" s="2">
        <v>55</v>
      </c>
      <c r="C51" s="2">
        <v>8151.3</v>
      </c>
      <c r="D51" s="2">
        <v>18122.5</v>
      </c>
      <c r="E51" s="2">
        <v>16327.7</v>
      </c>
      <c r="F51" s="2">
        <v>1912.8</v>
      </c>
      <c r="G51" s="2">
        <v>90.1</v>
      </c>
    </row>
    <row r="52" spans="1:7" x14ac:dyDescent="0.25">
      <c r="A52" s="2">
        <v>329.5</v>
      </c>
      <c r="B52" s="2">
        <v>56</v>
      </c>
      <c r="C52" s="2">
        <v>8125.8</v>
      </c>
      <c r="D52" s="2">
        <v>18452</v>
      </c>
      <c r="E52" s="2">
        <v>16601.7</v>
      </c>
      <c r="F52" s="2">
        <v>1951</v>
      </c>
      <c r="G52" s="2">
        <v>89.97</v>
      </c>
    </row>
    <row r="53" spans="1:7" x14ac:dyDescent="0.25">
      <c r="A53" s="2">
        <v>329.5</v>
      </c>
      <c r="B53" s="2">
        <v>57</v>
      </c>
      <c r="C53" s="2">
        <v>8100.7</v>
      </c>
      <c r="D53" s="2">
        <v>18781.5</v>
      </c>
      <c r="E53" s="2">
        <v>16873.599999999999</v>
      </c>
      <c r="F53" s="2">
        <v>1989.1</v>
      </c>
      <c r="G53" s="2">
        <v>89.84</v>
      </c>
    </row>
    <row r="54" spans="1:7" x14ac:dyDescent="0.25">
      <c r="A54" s="2">
        <v>329.4</v>
      </c>
      <c r="B54" s="2">
        <v>58</v>
      </c>
      <c r="C54" s="2">
        <v>8076.1</v>
      </c>
      <c r="D54" s="2">
        <v>19105.2</v>
      </c>
      <c r="E54" s="2">
        <v>17142.900000000001</v>
      </c>
      <c r="F54" s="2">
        <v>2027</v>
      </c>
      <c r="G54" s="2">
        <v>89.73</v>
      </c>
    </row>
    <row r="55" spans="1:7" x14ac:dyDescent="0.25">
      <c r="A55" s="2">
        <v>329.4</v>
      </c>
      <c r="B55" s="2">
        <v>59</v>
      </c>
      <c r="C55" s="2">
        <v>8051.9</v>
      </c>
      <c r="D55" s="2">
        <v>19434.599999999999</v>
      </c>
      <c r="E55" s="2">
        <v>17411.099999999999</v>
      </c>
      <c r="F55" s="2">
        <v>2064.9</v>
      </c>
      <c r="G55" s="2">
        <v>89.59</v>
      </c>
    </row>
    <row r="56" spans="1:7" x14ac:dyDescent="0.25">
      <c r="A56" s="2">
        <v>329.4</v>
      </c>
      <c r="B56" s="2">
        <v>60</v>
      </c>
      <c r="C56" s="2">
        <v>8028.3</v>
      </c>
      <c r="D56" s="2">
        <v>19764</v>
      </c>
      <c r="E56" s="2">
        <v>17677</v>
      </c>
      <c r="F56" s="2">
        <v>2102.6</v>
      </c>
      <c r="G56" s="2">
        <v>89.44</v>
      </c>
    </row>
    <row r="57" spans="1:7" x14ac:dyDescent="0.25">
      <c r="A57" s="2">
        <v>329.4</v>
      </c>
      <c r="B57" s="2">
        <v>61</v>
      </c>
      <c r="C57" s="2">
        <v>8005</v>
      </c>
      <c r="D57" s="2">
        <v>20093.400000000001</v>
      </c>
      <c r="E57" s="2">
        <v>17940.900000000001</v>
      </c>
      <c r="F57" s="2">
        <v>2140.1999999999998</v>
      </c>
      <c r="G57" s="2">
        <v>89.29</v>
      </c>
    </row>
    <row r="58" spans="1:7" x14ac:dyDescent="0.25">
      <c r="A58" s="2">
        <v>329.4</v>
      </c>
      <c r="B58" s="2">
        <v>62</v>
      </c>
      <c r="C58" s="2">
        <v>7982.2</v>
      </c>
      <c r="D58" s="2">
        <v>20422.8</v>
      </c>
      <c r="E58" s="2">
        <v>18203.3</v>
      </c>
      <c r="F58" s="2">
        <v>2177.6999999999998</v>
      </c>
      <c r="G58" s="2">
        <v>89.13</v>
      </c>
    </row>
    <row r="59" spans="1:7" x14ac:dyDescent="0.25">
      <c r="A59" s="2">
        <v>329.4</v>
      </c>
      <c r="B59" s="2">
        <v>63</v>
      </c>
      <c r="C59" s="2">
        <v>7959.9</v>
      </c>
      <c r="D59" s="2">
        <v>20752.2</v>
      </c>
      <c r="E59" s="2">
        <v>18463.3</v>
      </c>
      <c r="F59" s="2">
        <v>2215</v>
      </c>
      <c r="G59" s="2">
        <v>88.97</v>
      </c>
    </row>
    <row r="60" spans="1:7" x14ac:dyDescent="0.25">
      <c r="A60" s="2">
        <v>329.4</v>
      </c>
      <c r="B60" s="2">
        <v>64</v>
      </c>
      <c r="C60" s="2">
        <v>7937.9</v>
      </c>
      <c r="D60" s="2">
        <v>21081.599999999999</v>
      </c>
      <c r="E60" s="2">
        <v>18720.7</v>
      </c>
      <c r="F60" s="2">
        <v>2252.1</v>
      </c>
      <c r="G60" s="2">
        <v>88.8</v>
      </c>
    </row>
    <row r="61" spans="1:7" x14ac:dyDescent="0.25">
      <c r="A61" s="2">
        <v>329.4</v>
      </c>
      <c r="B61" s="2">
        <v>65</v>
      </c>
      <c r="C61" s="2">
        <v>7916.3</v>
      </c>
      <c r="D61" s="2">
        <v>21411</v>
      </c>
      <c r="E61" s="2">
        <v>18976.5</v>
      </c>
      <c r="F61" s="2">
        <v>2289.1</v>
      </c>
      <c r="G61" s="2">
        <v>88.63</v>
      </c>
    </row>
    <row r="62" spans="1:7" x14ac:dyDescent="0.25">
      <c r="A62" s="2">
        <v>329.4</v>
      </c>
      <c r="B62" s="2">
        <v>66</v>
      </c>
      <c r="C62" s="2">
        <v>7895.2</v>
      </c>
      <c r="D62" s="2">
        <v>21740.400000000001</v>
      </c>
      <c r="E62" s="2">
        <v>19230.2</v>
      </c>
      <c r="F62" s="2">
        <v>2325.9</v>
      </c>
      <c r="G62" s="2">
        <v>88.45</v>
      </c>
    </row>
    <row r="63" spans="1:7" x14ac:dyDescent="0.25">
      <c r="A63" s="2">
        <v>329.4</v>
      </c>
      <c r="B63" s="2">
        <v>67</v>
      </c>
      <c r="C63" s="2">
        <v>7874.4</v>
      </c>
      <c r="D63" s="2">
        <v>22069.8</v>
      </c>
      <c r="E63" s="2">
        <v>19481.3</v>
      </c>
      <c r="F63" s="2">
        <v>2362.5</v>
      </c>
      <c r="G63" s="2">
        <v>88.27</v>
      </c>
    </row>
    <row r="64" spans="1:7" x14ac:dyDescent="0.25">
      <c r="A64" s="2">
        <v>329.4</v>
      </c>
      <c r="B64" s="2">
        <v>68</v>
      </c>
      <c r="C64" s="2">
        <v>7854</v>
      </c>
      <c r="D64" s="2">
        <v>22399.200000000001</v>
      </c>
      <c r="E64" s="2">
        <v>19729.400000000001</v>
      </c>
      <c r="F64" s="2">
        <v>2398.8000000000002</v>
      </c>
      <c r="G64" s="2">
        <v>88.08</v>
      </c>
    </row>
    <row r="65" spans="1:7" x14ac:dyDescent="0.25">
      <c r="A65" s="2">
        <v>329.4</v>
      </c>
      <c r="B65" s="2">
        <v>69</v>
      </c>
      <c r="C65" s="2">
        <v>7833.9</v>
      </c>
      <c r="D65" s="2">
        <v>22728.6</v>
      </c>
      <c r="E65" s="2">
        <v>19975.900000000001</v>
      </c>
      <c r="F65" s="2">
        <v>2435</v>
      </c>
      <c r="G65" s="2">
        <v>87.89</v>
      </c>
    </row>
    <row r="66" spans="1:7" x14ac:dyDescent="0.25">
      <c r="A66" s="2">
        <v>329.4</v>
      </c>
      <c r="B66" s="2">
        <v>70</v>
      </c>
      <c r="C66" s="2">
        <v>7814.2</v>
      </c>
      <c r="D66" s="2">
        <v>23058</v>
      </c>
      <c r="E66" s="2">
        <v>20220.2</v>
      </c>
      <c r="F66" s="2">
        <v>2471</v>
      </c>
      <c r="G66" s="2">
        <v>87.69</v>
      </c>
    </row>
    <row r="67" spans="1:7" x14ac:dyDescent="0.25">
      <c r="A67" s="2">
        <v>329.3</v>
      </c>
      <c r="B67" s="2">
        <v>72</v>
      </c>
      <c r="C67" s="2">
        <v>7775.8</v>
      </c>
      <c r="D67" s="2">
        <v>23709.599999999999</v>
      </c>
      <c r="E67" s="2">
        <v>20700.599999999999</v>
      </c>
      <c r="F67" s="2">
        <v>2542.1999999999998</v>
      </c>
      <c r="G67" s="2">
        <v>87.31</v>
      </c>
    </row>
    <row r="68" spans="1:7" x14ac:dyDescent="0.25">
      <c r="A68" s="2">
        <v>329.3</v>
      </c>
      <c r="B68" s="2">
        <v>73</v>
      </c>
      <c r="C68" s="2">
        <v>7757.1</v>
      </c>
      <c r="D68" s="2">
        <v>24038.9</v>
      </c>
      <c r="E68" s="2">
        <v>20936.8</v>
      </c>
      <c r="F68" s="2">
        <v>2577.4</v>
      </c>
      <c r="G68" s="2">
        <v>87.1</v>
      </c>
    </row>
    <row r="69" spans="1:7" x14ac:dyDescent="0.25">
      <c r="A69" s="2">
        <v>329.3</v>
      </c>
      <c r="B69" s="2">
        <v>74</v>
      </c>
      <c r="C69" s="2">
        <v>7738.7</v>
      </c>
      <c r="D69" s="2">
        <v>24368.2</v>
      </c>
      <c r="E69" s="2">
        <v>21170.799999999999</v>
      </c>
      <c r="F69" s="2">
        <v>2612.4</v>
      </c>
      <c r="G69" s="2">
        <v>86.88</v>
      </c>
    </row>
    <row r="70" spans="1:7" x14ac:dyDescent="0.25">
      <c r="A70" s="2">
        <v>329.3</v>
      </c>
      <c r="B70" s="2">
        <v>75</v>
      </c>
      <c r="C70" s="2">
        <v>7720.6</v>
      </c>
      <c r="D70" s="2">
        <v>24697.5</v>
      </c>
      <c r="E70" s="2">
        <v>21401</v>
      </c>
      <c r="F70" s="2">
        <v>2647</v>
      </c>
      <c r="G70" s="2">
        <v>86.65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E179B-D6EE-440D-B1E5-BBF271AC674A}">
  <dimension ref="A1:L70"/>
  <sheetViews>
    <sheetView topLeftCell="A43" workbookViewId="0">
      <selection sqref="A1:G1"/>
    </sheetView>
  </sheetViews>
  <sheetFormatPr defaultRowHeight="15" x14ac:dyDescent="0.25"/>
  <cols>
    <col min="1" max="7" width="11.140625" bestFit="1" customWidth="1"/>
    <col min="8" max="8" width="15.42578125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2"/>
      <c r="I1" s="2"/>
    </row>
    <row r="2" spans="1:12" x14ac:dyDescent="0.25">
      <c r="A2" s="10">
        <v>319.89999999999998</v>
      </c>
      <c r="B2" s="11">
        <v>5</v>
      </c>
      <c r="C2" s="11">
        <v>9990.6</v>
      </c>
      <c r="D2" s="11">
        <v>1599.5</v>
      </c>
      <c r="E2" s="11">
        <v>1011.7</v>
      </c>
      <c r="F2" s="11">
        <v>96.7</v>
      </c>
      <c r="G2" s="12">
        <v>63.25</v>
      </c>
      <c r="H2" s="22"/>
      <c r="I2" s="24" t="s">
        <v>1</v>
      </c>
      <c r="J2" s="24"/>
      <c r="K2" s="24"/>
      <c r="L2" s="24"/>
    </row>
    <row r="3" spans="1:12" x14ac:dyDescent="0.25">
      <c r="A3" s="20">
        <v>319.89999999999998</v>
      </c>
      <c r="B3" s="9">
        <v>6</v>
      </c>
      <c r="C3" s="9">
        <v>9927.7000000000007</v>
      </c>
      <c r="D3" s="9">
        <v>1919.4</v>
      </c>
      <c r="E3" s="9">
        <v>1329.7</v>
      </c>
      <c r="F3" s="9">
        <v>127.9</v>
      </c>
      <c r="G3" s="21">
        <v>69.28</v>
      </c>
      <c r="H3" s="23"/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10">
        <v>319.8</v>
      </c>
      <c r="B4" s="11">
        <v>7</v>
      </c>
      <c r="C4" s="11">
        <v>9866</v>
      </c>
      <c r="D4" s="11">
        <v>2238.6</v>
      </c>
      <c r="E4" s="11">
        <v>1647.9</v>
      </c>
      <c r="F4" s="11">
        <v>159.5</v>
      </c>
      <c r="G4" s="12">
        <v>73.61</v>
      </c>
      <c r="H4" s="22"/>
      <c r="I4" t="s">
        <v>6</v>
      </c>
      <c r="J4" t="s">
        <v>8</v>
      </c>
      <c r="K4">
        <v>9907</v>
      </c>
      <c r="L4" t="s">
        <v>13</v>
      </c>
    </row>
    <row r="5" spans="1:12" x14ac:dyDescent="0.25">
      <c r="A5" s="20">
        <v>319.8</v>
      </c>
      <c r="B5" s="9">
        <v>8</v>
      </c>
      <c r="C5" s="9">
        <v>9805.2999999999993</v>
      </c>
      <c r="D5" s="9">
        <v>2558.4</v>
      </c>
      <c r="E5" s="9">
        <v>1964.3</v>
      </c>
      <c r="F5" s="9">
        <v>191.3</v>
      </c>
      <c r="G5" s="21">
        <v>76.78</v>
      </c>
      <c r="H5" s="23"/>
      <c r="I5" t="s">
        <v>7</v>
      </c>
      <c r="J5" t="s">
        <v>9</v>
      </c>
      <c r="K5">
        <v>3.4</v>
      </c>
      <c r="L5" t="s">
        <v>14</v>
      </c>
    </row>
    <row r="6" spans="1:12" x14ac:dyDescent="0.25">
      <c r="A6" s="10">
        <v>319.8</v>
      </c>
      <c r="B6" s="11">
        <v>9</v>
      </c>
      <c r="C6" s="11">
        <v>9745.6</v>
      </c>
      <c r="D6" s="11">
        <v>2878.2</v>
      </c>
      <c r="E6" s="11">
        <v>2280.9</v>
      </c>
      <c r="F6" s="11">
        <v>223.5</v>
      </c>
      <c r="G6" s="12">
        <v>79.25</v>
      </c>
      <c r="H6" s="22"/>
      <c r="I6" t="s">
        <v>18</v>
      </c>
      <c r="J6" t="s">
        <v>10</v>
      </c>
      <c r="K6">
        <v>31.4</v>
      </c>
      <c r="L6" t="s">
        <v>15</v>
      </c>
    </row>
    <row r="7" spans="1:12" x14ac:dyDescent="0.25">
      <c r="A7" s="20">
        <v>319.8</v>
      </c>
      <c r="B7" s="9">
        <v>10</v>
      </c>
      <c r="C7" s="9">
        <v>9687</v>
      </c>
      <c r="D7" s="9">
        <v>3198</v>
      </c>
      <c r="E7" s="9">
        <v>2595.9</v>
      </c>
      <c r="F7" s="9">
        <v>255.9</v>
      </c>
      <c r="G7" s="21">
        <v>81.17</v>
      </c>
      <c r="H7" s="23"/>
      <c r="I7" t="s">
        <v>19</v>
      </c>
      <c r="J7" t="s">
        <v>11</v>
      </c>
      <c r="K7">
        <v>-42.15</v>
      </c>
      <c r="L7" t="s">
        <v>16</v>
      </c>
    </row>
    <row r="8" spans="1:12" x14ac:dyDescent="0.25">
      <c r="A8" s="10">
        <v>319.8</v>
      </c>
      <c r="B8" s="11">
        <v>11</v>
      </c>
      <c r="C8" s="11">
        <v>9629.2999999999993</v>
      </c>
      <c r="D8" s="11">
        <v>3517.8</v>
      </c>
      <c r="E8" s="11">
        <v>2911.2</v>
      </c>
      <c r="F8" s="11">
        <v>288.7</v>
      </c>
      <c r="G8" s="12">
        <v>82.76</v>
      </c>
      <c r="H8" s="22"/>
      <c r="I8" t="s">
        <v>20</v>
      </c>
      <c r="J8" t="s">
        <v>12</v>
      </c>
      <c r="K8">
        <v>36.64</v>
      </c>
      <c r="L8" t="s">
        <v>17</v>
      </c>
    </row>
    <row r="9" spans="1:12" x14ac:dyDescent="0.25">
      <c r="A9" s="20">
        <v>319.8</v>
      </c>
      <c r="B9" s="9">
        <v>12</v>
      </c>
      <c r="C9" s="9">
        <v>9572.7000000000007</v>
      </c>
      <c r="D9" s="9">
        <v>3837.6</v>
      </c>
      <c r="E9" s="9">
        <v>3224.9</v>
      </c>
      <c r="F9" s="9">
        <v>321.7</v>
      </c>
      <c r="G9" s="21">
        <v>84.03</v>
      </c>
      <c r="H9" s="23"/>
      <c r="I9" t="s">
        <v>21</v>
      </c>
    </row>
    <row r="10" spans="1:12" x14ac:dyDescent="0.25">
      <c r="A10" s="10">
        <v>319.8</v>
      </c>
      <c r="B10" s="11">
        <v>13</v>
      </c>
      <c r="C10" s="11">
        <v>9517</v>
      </c>
      <c r="D10" s="11">
        <v>4157.3999999999996</v>
      </c>
      <c r="E10" s="11">
        <v>3538</v>
      </c>
      <c r="F10" s="11">
        <v>355</v>
      </c>
      <c r="G10" s="12">
        <v>85.1</v>
      </c>
      <c r="H10" s="22"/>
    </row>
    <row r="11" spans="1:12" x14ac:dyDescent="0.25">
      <c r="A11" s="20">
        <v>319.8</v>
      </c>
      <c r="B11" s="9">
        <v>14</v>
      </c>
      <c r="C11" s="9">
        <v>9462.4</v>
      </c>
      <c r="D11" s="9">
        <v>4477.2</v>
      </c>
      <c r="E11" s="9">
        <v>3850.6</v>
      </c>
      <c r="F11" s="9">
        <v>388.6</v>
      </c>
      <c r="G11" s="21">
        <v>86.01</v>
      </c>
      <c r="H11" s="23"/>
    </row>
    <row r="12" spans="1:12" x14ac:dyDescent="0.25">
      <c r="A12" s="10">
        <v>319.8</v>
      </c>
      <c r="B12" s="11">
        <v>15</v>
      </c>
      <c r="C12" s="11">
        <v>9408.6</v>
      </c>
      <c r="D12" s="11">
        <v>4797</v>
      </c>
      <c r="E12" s="11">
        <v>4162.8</v>
      </c>
      <c r="F12" s="11">
        <v>422.5</v>
      </c>
      <c r="G12" s="12">
        <v>86.78</v>
      </c>
      <c r="H12" s="22"/>
    </row>
    <row r="13" spans="1:12" x14ac:dyDescent="0.25">
      <c r="A13" s="20">
        <v>319.8</v>
      </c>
      <c r="B13" s="9">
        <v>16</v>
      </c>
      <c r="C13" s="9">
        <v>9355.7999999999993</v>
      </c>
      <c r="D13" s="9">
        <v>5116.8</v>
      </c>
      <c r="E13" s="9">
        <v>4474.5</v>
      </c>
      <c r="F13" s="9">
        <v>456.7</v>
      </c>
      <c r="G13" s="21">
        <v>87.45</v>
      </c>
      <c r="H13" s="23"/>
    </row>
    <row r="14" spans="1:12" x14ac:dyDescent="0.25">
      <c r="A14" s="10">
        <v>319.8</v>
      </c>
      <c r="B14" s="11">
        <v>17</v>
      </c>
      <c r="C14" s="11">
        <v>9304</v>
      </c>
      <c r="D14" s="11">
        <v>5436.6</v>
      </c>
      <c r="E14" s="11">
        <v>4784.8</v>
      </c>
      <c r="F14" s="11">
        <v>491.1</v>
      </c>
      <c r="G14" s="12">
        <v>88.01</v>
      </c>
      <c r="H14" s="22"/>
    </row>
    <row r="15" spans="1:12" x14ac:dyDescent="0.25">
      <c r="A15" s="20">
        <v>319.8</v>
      </c>
      <c r="B15" s="9">
        <v>18</v>
      </c>
      <c r="C15" s="9">
        <v>9253</v>
      </c>
      <c r="D15" s="9">
        <v>5756.4</v>
      </c>
      <c r="E15" s="9">
        <v>5093.8999999999996</v>
      </c>
      <c r="F15" s="9">
        <v>525.70000000000005</v>
      </c>
      <c r="G15" s="21">
        <v>88.49</v>
      </c>
      <c r="H15" s="23"/>
    </row>
    <row r="16" spans="1:12" x14ac:dyDescent="0.25">
      <c r="A16" s="10">
        <v>319.8</v>
      </c>
      <c r="B16" s="11">
        <v>19</v>
      </c>
      <c r="C16" s="11">
        <v>9203</v>
      </c>
      <c r="D16" s="11">
        <v>6076.2</v>
      </c>
      <c r="E16" s="11">
        <v>5402.7</v>
      </c>
      <c r="F16" s="11">
        <v>560.6</v>
      </c>
      <c r="G16" s="12">
        <v>88.92</v>
      </c>
      <c r="H16" s="22"/>
    </row>
    <row r="17" spans="1:8" x14ac:dyDescent="0.25">
      <c r="A17" s="20">
        <v>319.8</v>
      </c>
      <c r="B17" s="9">
        <v>20</v>
      </c>
      <c r="C17" s="9">
        <v>9153.7999999999993</v>
      </c>
      <c r="D17" s="9">
        <v>6396</v>
      </c>
      <c r="E17" s="9">
        <v>5710.3</v>
      </c>
      <c r="F17" s="9">
        <v>595.70000000000005</v>
      </c>
      <c r="G17" s="21">
        <v>89.28</v>
      </c>
      <c r="H17" s="23"/>
    </row>
    <row r="18" spans="1:8" x14ac:dyDescent="0.25">
      <c r="A18" s="10">
        <v>319.8</v>
      </c>
      <c r="B18" s="11">
        <v>21</v>
      </c>
      <c r="C18" s="11">
        <v>9105.5</v>
      </c>
      <c r="D18" s="11">
        <v>6715.8</v>
      </c>
      <c r="E18" s="11">
        <v>6017.7</v>
      </c>
      <c r="F18" s="11">
        <v>631.1</v>
      </c>
      <c r="G18" s="12">
        <v>89.61</v>
      </c>
      <c r="H18" s="22"/>
    </row>
    <row r="19" spans="1:8" x14ac:dyDescent="0.25">
      <c r="A19" s="20">
        <v>319.7</v>
      </c>
      <c r="B19" s="9">
        <v>22</v>
      </c>
      <c r="C19" s="9">
        <v>9058.1</v>
      </c>
      <c r="D19" s="9">
        <v>7033.4</v>
      </c>
      <c r="E19" s="9">
        <v>6323.1</v>
      </c>
      <c r="F19" s="9">
        <v>666.6</v>
      </c>
      <c r="G19" s="21">
        <v>89.9</v>
      </c>
      <c r="H19" s="23"/>
    </row>
    <row r="20" spans="1:8" x14ac:dyDescent="0.25">
      <c r="A20" s="10">
        <v>319.7</v>
      </c>
      <c r="B20" s="11">
        <v>23</v>
      </c>
      <c r="C20" s="11">
        <v>9011.6</v>
      </c>
      <c r="D20" s="11">
        <v>7353.1</v>
      </c>
      <c r="E20" s="11">
        <v>6628.5</v>
      </c>
      <c r="F20" s="11">
        <v>702.4</v>
      </c>
      <c r="G20" s="12">
        <v>90.15</v>
      </c>
      <c r="H20" s="22"/>
    </row>
    <row r="21" spans="1:8" x14ac:dyDescent="0.25">
      <c r="A21" s="20">
        <v>319.7</v>
      </c>
      <c r="B21" s="9">
        <v>24</v>
      </c>
      <c r="C21" s="9">
        <v>8965.7999999999993</v>
      </c>
      <c r="D21" s="9">
        <v>7672.8</v>
      </c>
      <c r="E21" s="9">
        <v>6933.7</v>
      </c>
      <c r="F21" s="9">
        <v>738.5</v>
      </c>
      <c r="G21" s="21">
        <v>90.37</v>
      </c>
      <c r="H21" s="23"/>
    </row>
    <row r="22" spans="1:8" x14ac:dyDescent="0.25">
      <c r="A22" s="10">
        <v>319.7</v>
      </c>
      <c r="B22" s="11">
        <v>25</v>
      </c>
      <c r="C22" s="11">
        <v>8920.9</v>
      </c>
      <c r="D22" s="11">
        <v>7992.5</v>
      </c>
      <c r="E22" s="11">
        <v>7237.2</v>
      </c>
      <c r="F22" s="11">
        <v>774.7</v>
      </c>
      <c r="G22" s="12">
        <v>90.55</v>
      </c>
      <c r="H22" s="22"/>
    </row>
    <row r="23" spans="1:8" x14ac:dyDescent="0.25">
      <c r="A23" s="20">
        <v>319.7</v>
      </c>
      <c r="B23" s="9">
        <v>26</v>
      </c>
      <c r="C23" s="9">
        <v>8876.9</v>
      </c>
      <c r="D23" s="9">
        <v>8312.2000000000007</v>
      </c>
      <c r="E23" s="9">
        <v>7539.9</v>
      </c>
      <c r="F23" s="9">
        <v>811.1</v>
      </c>
      <c r="G23" s="21">
        <v>90.71</v>
      </c>
      <c r="H23" s="23"/>
    </row>
    <row r="24" spans="1:8" x14ac:dyDescent="0.25">
      <c r="A24" s="10">
        <v>319.7</v>
      </c>
      <c r="B24" s="11">
        <v>27</v>
      </c>
      <c r="C24" s="11">
        <v>8833.6</v>
      </c>
      <c r="D24" s="11">
        <v>8631.9</v>
      </c>
      <c r="E24" s="11">
        <v>7841.7</v>
      </c>
      <c r="F24" s="11">
        <v>847.7</v>
      </c>
      <c r="G24" s="12">
        <v>90.85</v>
      </c>
      <c r="H24" s="22"/>
    </row>
    <row r="25" spans="1:8" x14ac:dyDescent="0.25">
      <c r="A25" s="20">
        <v>319.7</v>
      </c>
      <c r="B25" s="9">
        <v>28</v>
      </c>
      <c r="C25" s="9">
        <v>8791.1</v>
      </c>
      <c r="D25" s="9">
        <v>8951.6</v>
      </c>
      <c r="E25" s="9">
        <v>8142.7</v>
      </c>
      <c r="F25" s="9">
        <v>884.5</v>
      </c>
      <c r="G25" s="21">
        <v>90.96</v>
      </c>
      <c r="H25" s="23"/>
    </row>
    <row r="26" spans="1:8" x14ac:dyDescent="0.25">
      <c r="A26" s="10">
        <v>319.7</v>
      </c>
      <c r="B26" s="11">
        <v>29</v>
      </c>
      <c r="C26" s="11">
        <v>8749.2999999999993</v>
      </c>
      <c r="D26" s="11">
        <v>9271.2999999999993</v>
      </c>
      <c r="E26" s="11">
        <v>8442.1</v>
      </c>
      <c r="F26" s="11">
        <v>921.4</v>
      </c>
      <c r="G26" s="12">
        <v>91.06</v>
      </c>
      <c r="H26" s="22"/>
    </row>
    <row r="27" spans="1:8" x14ac:dyDescent="0.25">
      <c r="A27" s="20">
        <v>319.7</v>
      </c>
      <c r="B27" s="9">
        <v>30</v>
      </c>
      <c r="C27" s="9">
        <v>8708.4</v>
      </c>
      <c r="D27" s="9">
        <v>9591</v>
      </c>
      <c r="E27" s="9">
        <v>8741</v>
      </c>
      <c r="F27" s="9">
        <v>958.5</v>
      </c>
      <c r="G27" s="21">
        <v>91.14</v>
      </c>
      <c r="H27" s="23"/>
    </row>
    <row r="28" spans="1:8" x14ac:dyDescent="0.25">
      <c r="A28" s="10">
        <v>319.7</v>
      </c>
      <c r="B28" s="11">
        <v>32</v>
      </c>
      <c r="C28" s="11">
        <v>8628.7000000000007</v>
      </c>
      <c r="D28" s="11">
        <v>10230.4</v>
      </c>
      <c r="E28" s="11">
        <v>9336.9</v>
      </c>
      <c r="F28" s="11">
        <v>1033.3</v>
      </c>
      <c r="G28" s="12">
        <v>91.27</v>
      </c>
      <c r="H28" s="22"/>
    </row>
    <row r="29" spans="1:8" x14ac:dyDescent="0.25">
      <c r="A29" s="20">
        <v>319.7</v>
      </c>
      <c r="B29" s="9">
        <v>33</v>
      </c>
      <c r="C29" s="9">
        <v>8589.9</v>
      </c>
      <c r="D29" s="9">
        <v>10550.1</v>
      </c>
      <c r="E29" s="9">
        <v>9633.1</v>
      </c>
      <c r="F29" s="9">
        <v>1070.9000000000001</v>
      </c>
      <c r="G29" s="21">
        <v>91.31</v>
      </c>
      <c r="H29" s="23"/>
    </row>
    <row r="30" spans="1:8" x14ac:dyDescent="0.25">
      <c r="A30" s="10">
        <v>319.7</v>
      </c>
      <c r="B30" s="11">
        <v>34</v>
      </c>
      <c r="C30" s="11">
        <v>8551.7999999999993</v>
      </c>
      <c r="D30" s="11">
        <v>10869.8</v>
      </c>
      <c r="E30" s="11">
        <v>9928</v>
      </c>
      <c r="F30" s="11">
        <v>1108.5999999999999</v>
      </c>
      <c r="G30" s="12">
        <v>91.34</v>
      </c>
      <c r="H30" s="22"/>
    </row>
    <row r="31" spans="1:8" x14ac:dyDescent="0.25">
      <c r="A31" s="20">
        <v>319.7</v>
      </c>
      <c r="B31" s="9">
        <v>35</v>
      </c>
      <c r="C31" s="9">
        <v>8514.5</v>
      </c>
      <c r="D31" s="9">
        <v>11189.5</v>
      </c>
      <c r="E31" s="9">
        <v>10222.6</v>
      </c>
      <c r="F31" s="9">
        <v>1146.5</v>
      </c>
      <c r="G31" s="21">
        <v>91.36</v>
      </c>
      <c r="H31" s="23"/>
    </row>
    <row r="32" spans="1:8" x14ac:dyDescent="0.25">
      <c r="A32" s="10">
        <v>319.7</v>
      </c>
      <c r="B32" s="11">
        <v>36</v>
      </c>
      <c r="C32" s="11">
        <v>8477.7999999999993</v>
      </c>
      <c r="D32" s="11">
        <v>11509.2</v>
      </c>
      <c r="E32" s="11">
        <v>10515.9</v>
      </c>
      <c r="F32" s="11">
        <v>1184.5</v>
      </c>
      <c r="G32" s="12">
        <v>91.37</v>
      </c>
      <c r="H32" s="22"/>
    </row>
    <row r="33" spans="1:8" x14ac:dyDescent="0.25">
      <c r="A33" s="20">
        <v>319.60000000000002</v>
      </c>
      <c r="B33" s="9">
        <v>37</v>
      </c>
      <c r="C33" s="9">
        <v>8441.7999999999993</v>
      </c>
      <c r="D33" s="9">
        <v>11825.2</v>
      </c>
      <c r="E33" s="9">
        <v>10809</v>
      </c>
      <c r="F33" s="9">
        <v>1222.7</v>
      </c>
      <c r="G33" s="21">
        <v>91.41</v>
      </c>
      <c r="H33" s="23"/>
    </row>
    <row r="34" spans="1:8" x14ac:dyDescent="0.25">
      <c r="A34" s="10">
        <v>319.60000000000002</v>
      </c>
      <c r="B34" s="11">
        <v>38</v>
      </c>
      <c r="C34" s="11">
        <v>8406.4</v>
      </c>
      <c r="D34" s="11">
        <v>12144.8</v>
      </c>
      <c r="E34" s="11">
        <v>11099.9</v>
      </c>
      <c r="F34" s="11">
        <v>1260.9000000000001</v>
      </c>
      <c r="G34" s="12">
        <v>91.4</v>
      </c>
      <c r="H34" s="22"/>
    </row>
    <row r="35" spans="1:8" x14ac:dyDescent="0.25">
      <c r="A35" s="20">
        <v>319.60000000000002</v>
      </c>
      <c r="B35" s="9">
        <v>39</v>
      </c>
      <c r="C35" s="9">
        <v>8371.7000000000007</v>
      </c>
      <c r="D35" s="9">
        <v>12464.4</v>
      </c>
      <c r="E35" s="9">
        <v>11390.7</v>
      </c>
      <c r="F35" s="9">
        <v>1299.3</v>
      </c>
      <c r="G35" s="21">
        <v>91.39</v>
      </c>
      <c r="H35" s="23"/>
    </row>
    <row r="36" spans="1:8" x14ac:dyDescent="0.25">
      <c r="A36" s="10">
        <v>319.60000000000002</v>
      </c>
      <c r="B36" s="11">
        <v>40</v>
      </c>
      <c r="C36" s="11">
        <v>8337.6</v>
      </c>
      <c r="D36" s="11">
        <v>12784</v>
      </c>
      <c r="E36" s="11">
        <v>11679.6</v>
      </c>
      <c r="F36" s="11">
        <v>1337.7</v>
      </c>
      <c r="G36" s="12">
        <v>91.36</v>
      </c>
      <c r="H36" s="22"/>
    </row>
    <row r="37" spans="1:8" x14ac:dyDescent="0.25">
      <c r="A37" s="20">
        <v>319.60000000000002</v>
      </c>
      <c r="B37" s="9">
        <v>41</v>
      </c>
      <c r="C37" s="9">
        <v>8304.1</v>
      </c>
      <c r="D37" s="9">
        <v>13103.6</v>
      </c>
      <c r="E37" s="9">
        <v>11968.4</v>
      </c>
      <c r="F37" s="9">
        <v>1376.3</v>
      </c>
      <c r="G37" s="21">
        <v>91.34</v>
      </c>
      <c r="H37" s="23"/>
    </row>
    <row r="38" spans="1:8" x14ac:dyDescent="0.25">
      <c r="A38" s="10">
        <v>319.60000000000002</v>
      </c>
      <c r="B38" s="11">
        <v>42</v>
      </c>
      <c r="C38" s="11">
        <v>8271.2999999999993</v>
      </c>
      <c r="D38" s="11">
        <v>13423.2</v>
      </c>
      <c r="E38" s="11">
        <v>12256.3</v>
      </c>
      <c r="F38" s="11">
        <v>1415</v>
      </c>
      <c r="G38" s="12">
        <v>91.31</v>
      </c>
      <c r="H38" s="22"/>
    </row>
    <row r="39" spans="1:8" x14ac:dyDescent="0.25">
      <c r="A39" s="20">
        <v>319.60000000000002</v>
      </c>
      <c r="B39" s="9">
        <v>43</v>
      </c>
      <c r="C39" s="9">
        <v>8239</v>
      </c>
      <c r="D39" s="9">
        <v>13742.8</v>
      </c>
      <c r="E39" s="9">
        <v>12542.3</v>
      </c>
      <c r="F39" s="9">
        <v>1453.7</v>
      </c>
      <c r="G39" s="21">
        <v>91.26</v>
      </c>
      <c r="H39" s="23"/>
    </row>
    <row r="40" spans="1:8" x14ac:dyDescent="0.25">
      <c r="A40" s="10">
        <v>319.60000000000002</v>
      </c>
      <c r="B40" s="11">
        <v>44</v>
      </c>
      <c r="C40" s="11">
        <v>8207.2999999999993</v>
      </c>
      <c r="D40" s="11">
        <v>14062.4</v>
      </c>
      <c r="E40" s="11">
        <v>12827.5</v>
      </c>
      <c r="F40" s="11">
        <v>1492.5</v>
      </c>
      <c r="G40" s="12">
        <v>91.22</v>
      </c>
      <c r="H40" s="22"/>
    </row>
    <row r="41" spans="1:8" x14ac:dyDescent="0.25">
      <c r="A41" s="20">
        <v>319.60000000000002</v>
      </c>
      <c r="B41" s="9">
        <v>45</v>
      </c>
      <c r="C41" s="9">
        <v>8176.1</v>
      </c>
      <c r="D41" s="9">
        <v>14382</v>
      </c>
      <c r="E41" s="9">
        <v>13111.8</v>
      </c>
      <c r="F41" s="9">
        <v>1531.4</v>
      </c>
      <c r="G41" s="21">
        <v>91.17</v>
      </c>
      <c r="H41" s="23"/>
    </row>
    <row r="42" spans="1:8" x14ac:dyDescent="0.25">
      <c r="A42" s="10">
        <v>319.60000000000002</v>
      </c>
      <c r="B42" s="11">
        <v>46</v>
      </c>
      <c r="C42" s="11">
        <v>8145.5</v>
      </c>
      <c r="D42" s="11">
        <v>14701.6</v>
      </c>
      <c r="E42" s="11">
        <v>13395.4</v>
      </c>
      <c r="F42" s="11">
        <v>1570.4</v>
      </c>
      <c r="G42" s="12">
        <v>91.12</v>
      </c>
      <c r="H42" s="22"/>
    </row>
    <row r="43" spans="1:8" x14ac:dyDescent="0.25">
      <c r="A43" s="20">
        <v>319.60000000000002</v>
      </c>
      <c r="B43" s="9">
        <v>47</v>
      </c>
      <c r="C43" s="9">
        <v>8115.5</v>
      </c>
      <c r="D43" s="9">
        <v>15021.2</v>
      </c>
      <c r="E43" s="9">
        <v>13677.5</v>
      </c>
      <c r="F43" s="9">
        <v>1609.4</v>
      </c>
      <c r="G43" s="21">
        <v>91.05</v>
      </c>
      <c r="H43" s="23"/>
    </row>
    <row r="44" spans="1:8" x14ac:dyDescent="0.25">
      <c r="A44" s="10">
        <v>319.60000000000002</v>
      </c>
      <c r="B44" s="11">
        <v>48</v>
      </c>
      <c r="C44" s="11">
        <v>8086</v>
      </c>
      <c r="D44" s="11">
        <v>15340.8</v>
      </c>
      <c r="E44" s="11">
        <v>13958.1</v>
      </c>
      <c r="F44" s="11">
        <v>1648.4</v>
      </c>
      <c r="G44" s="12">
        <v>90.99</v>
      </c>
      <c r="H44" s="22"/>
    </row>
    <row r="45" spans="1:8" x14ac:dyDescent="0.25">
      <c r="A45" s="20">
        <v>319.60000000000002</v>
      </c>
      <c r="B45" s="9">
        <v>49</v>
      </c>
      <c r="C45" s="9">
        <v>8056.9</v>
      </c>
      <c r="D45" s="9">
        <v>15660.4</v>
      </c>
      <c r="E45" s="9">
        <v>14237.7</v>
      </c>
      <c r="F45" s="9">
        <v>1687.5</v>
      </c>
      <c r="G45" s="21">
        <v>90.92</v>
      </c>
      <c r="H45" s="23"/>
    </row>
    <row r="46" spans="1:8" x14ac:dyDescent="0.25">
      <c r="A46" s="10">
        <v>319.60000000000002</v>
      </c>
      <c r="B46" s="11">
        <v>50</v>
      </c>
      <c r="C46" s="11">
        <v>8028.4</v>
      </c>
      <c r="D46" s="11">
        <v>15980</v>
      </c>
      <c r="E46" s="11">
        <v>14516.9</v>
      </c>
      <c r="F46" s="11">
        <v>1726.7</v>
      </c>
      <c r="G46" s="12">
        <v>90.84</v>
      </c>
      <c r="H46" s="22"/>
    </row>
    <row r="47" spans="1:8" x14ac:dyDescent="0.25">
      <c r="A47" s="20">
        <v>319.60000000000002</v>
      </c>
      <c r="B47" s="9">
        <v>51</v>
      </c>
      <c r="C47" s="9">
        <v>8000.4</v>
      </c>
      <c r="D47" s="9">
        <v>16299.6</v>
      </c>
      <c r="E47" s="9">
        <v>14793.9</v>
      </c>
      <c r="F47" s="9">
        <v>1765.8</v>
      </c>
      <c r="G47" s="21">
        <v>90.76</v>
      </c>
      <c r="H47" s="23"/>
    </row>
    <row r="48" spans="1:8" x14ac:dyDescent="0.25">
      <c r="A48" s="10">
        <v>319.60000000000002</v>
      </c>
      <c r="B48" s="11">
        <v>52</v>
      </c>
      <c r="C48" s="11">
        <v>7972.8</v>
      </c>
      <c r="D48" s="11">
        <v>16619.2</v>
      </c>
      <c r="E48" s="11">
        <v>15070.1</v>
      </c>
      <c r="F48" s="11">
        <v>1805</v>
      </c>
      <c r="G48" s="12">
        <v>90.68</v>
      </c>
      <c r="H48" s="22"/>
    </row>
    <row r="49" spans="1:8" x14ac:dyDescent="0.25">
      <c r="A49" s="20">
        <v>319.5</v>
      </c>
      <c r="B49" s="9">
        <v>53</v>
      </c>
      <c r="C49" s="9">
        <v>7945.7</v>
      </c>
      <c r="D49" s="9">
        <v>16933.5</v>
      </c>
      <c r="E49" s="9">
        <v>15345.9</v>
      </c>
      <c r="F49" s="9">
        <v>1844.3</v>
      </c>
      <c r="G49" s="21">
        <v>90.62</v>
      </c>
      <c r="H49" s="23"/>
    </row>
    <row r="50" spans="1:8" x14ac:dyDescent="0.25">
      <c r="A50" s="10">
        <v>319.5</v>
      </c>
      <c r="B50" s="11">
        <v>54</v>
      </c>
      <c r="C50" s="11">
        <v>7919.1</v>
      </c>
      <c r="D50" s="11">
        <v>17253</v>
      </c>
      <c r="E50" s="11">
        <v>15619.6</v>
      </c>
      <c r="F50" s="11">
        <v>1883.5</v>
      </c>
      <c r="G50" s="12">
        <v>90.53</v>
      </c>
      <c r="H50" s="22"/>
    </row>
    <row r="51" spans="1:8" x14ac:dyDescent="0.25">
      <c r="A51" s="20">
        <v>319.5</v>
      </c>
      <c r="B51" s="9">
        <v>55</v>
      </c>
      <c r="C51" s="9">
        <v>7892.8</v>
      </c>
      <c r="D51" s="9">
        <v>17572.5</v>
      </c>
      <c r="E51" s="9">
        <v>15891.7</v>
      </c>
      <c r="F51" s="9">
        <v>1922.7</v>
      </c>
      <c r="G51" s="21">
        <v>90.44</v>
      </c>
      <c r="H51" s="23"/>
    </row>
    <row r="52" spans="1:8" x14ac:dyDescent="0.25">
      <c r="A52" s="10">
        <v>319.5</v>
      </c>
      <c r="B52" s="11">
        <v>56</v>
      </c>
      <c r="C52" s="11">
        <v>7867</v>
      </c>
      <c r="D52" s="11">
        <v>17892</v>
      </c>
      <c r="E52" s="11">
        <v>16162.7</v>
      </c>
      <c r="F52" s="11">
        <v>1961.9</v>
      </c>
      <c r="G52" s="12">
        <v>90.33</v>
      </c>
      <c r="H52" s="22"/>
    </row>
    <row r="53" spans="1:8" x14ac:dyDescent="0.25">
      <c r="A53" s="20">
        <v>319.5</v>
      </c>
      <c r="B53" s="9">
        <v>57</v>
      </c>
      <c r="C53" s="9">
        <v>7841.7</v>
      </c>
      <c r="D53" s="9">
        <v>18211.5</v>
      </c>
      <c r="E53" s="9">
        <v>16432.7</v>
      </c>
      <c r="F53" s="9">
        <v>2001.1</v>
      </c>
      <c r="G53" s="21">
        <v>90.23</v>
      </c>
      <c r="H53" s="23"/>
    </row>
    <row r="54" spans="1:8" x14ac:dyDescent="0.25">
      <c r="A54" s="10">
        <v>319.5</v>
      </c>
      <c r="B54" s="11">
        <v>58</v>
      </c>
      <c r="C54" s="11">
        <v>7816.6</v>
      </c>
      <c r="D54" s="11">
        <v>18531</v>
      </c>
      <c r="E54" s="11">
        <v>16700.900000000001</v>
      </c>
      <c r="F54" s="11">
        <v>2040.3</v>
      </c>
      <c r="G54" s="12">
        <v>90.12</v>
      </c>
      <c r="H54" s="22"/>
    </row>
    <row r="55" spans="1:8" x14ac:dyDescent="0.25">
      <c r="A55" s="20">
        <v>319.5</v>
      </c>
      <c r="B55" s="9">
        <v>59</v>
      </c>
      <c r="C55" s="9">
        <v>7792</v>
      </c>
      <c r="D55" s="9">
        <v>18850.5</v>
      </c>
      <c r="E55" s="9">
        <v>16968.2</v>
      </c>
      <c r="F55" s="9">
        <v>2079.5</v>
      </c>
      <c r="G55" s="21">
        <v>90.01</v>
      </c>
      <c r="H55" s="23"/>
    </row>
    <row r="56" spans="1:8" x14ac:dyDescent="0.25">
      <c r="A56" s="10">
        <v>319.5</v>
      </c>
      <c r="B56" s="11">
        <v>60</v>
      </c>
      <c r="C56" s="11">
        <v>7767.8</v>
      </c>
      <c r="D56" s="11">
        <v>19170</v>
      </c>
      <c r="E56" s="11">
        <v>17234.400000000001</v>
      </c>
      <c r="F56" s="11">
        <v>2118.6999999999998</v>
      </c>
      <c r="G56" s="12">
        <v>89.9</v>
      </c>
      <c r="H56" s="22"/>
    </row>
    <row r="57" spans="1:8" x14ac:dyDescent="0.25">
      <c r="A57" s="20">
        <v>319.5</v>
      </c>
      <c r="B57" s="9">
        <v>61</v>
      </c>
      <c r="C57" s="9">
        <v>7743.9</v>
      </c>
      <c r="D57" s="9">
        <v>19489.5</v>
      </c>
      <c r="E57" s="9">
        <v>17498.400000000001</v>
      </c>
      <c r="F57" s="9">
        <v>2157.8000000000002</v>
      </c>
      <c r="G57" s="21">
        <v>89.78</v>
      </c>
      <c r="H57" s="23"/>
    </row>
    <row r="58" spans="1:8" x14ac:dyDescent="0.25">
      <c r="A58" s="10">
        <v>319.5</v>
      </c>
      <c r="B58" s="11">
        <v>62</v>
      </c>
      <c r="C58" s="11">
        <v>7720.3</v>
      </c>
      <c r="D58" s="11">
        <v>19809</v>
      </c>
      <c r="E58" s="11">
        <v>17761.2</v>
      </c>
      <c r="F58" s="11">
        <v>2196.9</v>
      </c>
      <c r="G58" s="12">
        <v>89.66</v>
      </c>
      <c r="H58" s="22"/>
    </row>
    <row r="59" spans="1:8" x14ac:dyDescent="0.25">
      <c r="A59" s="20">
        <v>319.5</v>
      </c>
      <c r="B59" s="9">
        <v>63</v>
      </c>
      <c r="C59" s="9">
        <v>7697.1</v>
      </c>
      <c r="D59" s="9">
        <v>20128.5</v>
      </c>
      <c r="E59" s="9">
        <v>18022.2</v>
      </c>
      <c r="F59" s="9">
        <v>2235.9</v>
      </c>
      <c r="G59" s="21">
        <v>89.54</v>
      </c>
      <c r="H59" s="23"/>
    </row>
    <row r="60" spans="1:8" x14ac:dyDescent="0.25">
      <c r="A60" s="10">
        <v>319.5</v>
      </c>
      <c r="B60" s="11">
        <v>64</v>
      </c>
      <c r="C60" s="11">
        <v>7674.2</v>
      </c>
      <c r="D60" s="11">
        <v>20448</v>
      </c>
      <c r="E60" s="11">
        <v>18281.2</v>
      </c>
      <c r="F60" s="11">
        <v>2274.8000000000002</v>
      </c>
      <c r="G60" s="12">
        <v>89.4</v>
      </c>
      <c r="H60" s="22"/>
    </row>
    <row r="61" spans="1:8" x14ac:dyDescent="0.25">
      <c r="A61" s="20">
        <v>319.5</v>
      </c>
      <c r="B61" s="9">
        <v>65</v>
      </c>
      <c r="C61" s="9">
        <v>7651.6</v>
      </c>
      <c r="D61" s="9">
        <v>20767.5</v>
      </c>
      <c r="E61" s="9">
        <v>18539.099999999999</v>
      </c>
      <c r="F61" s="9">
        <v>2313.6999999999998</v>
      </c>
      <c r="G61" s="21">
        <v>89.27</v>
      </c>
      <c r="H61" s="23"/>
    </row>
    <row r="62" spans="1:8" x14ac:dyDescent="0.25">
      <c r="A62" s="10">
        <v>319.5</v>
      </c>
      <c r="B62" s="11">
        <v>66</v>
      </c>
      <c r="C62" s="11">
        <v>7629.3</v>
      </c>
      <c r="D62" s="11">
        <v>21087</v>
      </c>
      <c r="E62" s="11">
        <v>18795.8</v>
      </c>
      <c r="F62" s="11">
        <v>2352.6</v>
      </c>
      <c r="G62" s="12">
        <v>89.13</v>
      </c>
      <c r="H62" s="22"/>
    </row>
    <row r="63" spans="1:8" x14ac:dyDescent="0.25">
      <c r="A63" s="20">
        <v>319.5</v>
      </c>
      <c r="B63" s="9">
        <v>67</v>
      </c>
      <c r="C63" s="9">
        <v>7607.2</v>
      </c>
      <c r="D63" s="9">
        <v>21406.5</v>
      </c>
      <c r="E63" s="9">
        <v>19049.7</v>
      </c>
      <c r="F63" s="9">
        <v>2391.3000000000002</v>
      </c>
      <c r="G63" s="21">
        <v>88.99</v>
      </c>
      <c r="H63" s="23"/>
    </row>
    <row r="64" spans="1:8" x14ac:dyDescent="0.25">
      <c r="A64" s="10">
        <v>319.39999999999998</v>
      </c>
      <c r="B64" s="11">
        <v>68</v>
      </c>
      <c r="C64" s="11">
        <v>7585.4</v>
      </c>
      <c r="D64" s="11">
        <v>21719.200000000001</v>
      </c>
      <c r="E64" s="11">
        <v>19302.5</v>
      </c>
      <c r="F64" s="11">
        <v>2430</v>
      </c>
      <c r="G64" s="12">
        <v>88.87</v>
      </c>
      <c r="H64" s="22"/>
    </row>
    <row r="65" spans="1:8" x14ac:dyDescent="0.25">
      <c r="A65" s="20">
        <v>319.39999999999998</v>
      </c>
      <c r="B65" s="9">
        <v>69</v>
      </c>
      <c r="C65" s="9">
        <v>7563.9</v>
      </c>
      <c r="D65" s="9">
        <v>22038.6</v>
      </c>
      <c r="E65" s="9">
        <v>19553.5</v>
      </c>
      <c r="F65" s="9">
        <v>2468.6</v>
      </c>
      <c r="G65" s="21">
        <v>88.72</v>
      </c>
      <c r="H65" s="23"/>
    </row>
    <row r="66" spans="1:8" x14ac:dyDescent="0.25">
      <c r="A66" s="10">
        <v>319.39999999999998</v>
      </c>
      <c r="B66" s="11">
        <v>70</v>
      </c>
      <c r="C66" s="11">
        <v>7542.6</v>
      </c>
      <c r="D66" s="11">
        <v>22358</v>
      </c>
      <c r="E66" s="11">
        <v>19802.599999999999</v>
      </c>
      <c r="F66" s="11">
        <v>2507.1</v>
      </c>
      <c r="G66" s="12">
        <v>88.57</v>
      </c>
      <c r="H66" s="22"/>
    </row>
    <row r="67" spans="1:8" x14ac:dyDescent="0.25">
      <c r="A67" s="20">
        <v>319.39999999999998</v>
      </c>
      <c r="B67" s="9">
        <v>72</v>
      </c>
      <c r="C67" s="9">
        <v>7500.7</v>
      </c>
      <c r="D67" s="9">
        <v>22996.799999999999</v>
      </c>
      <c r="E67" s="9">
        <v>20295</v>
      </c>
      <c r="F67" s="9">
        <v>2583.8000000000002</v>
      </c>
      <c r="G67" s="21">
        <v>88.25</v>
      </c>
      <c r="H67" s="23"/>
    </row>
    <row r="68" spans="1:8" x14ac:dyDescent="0.25">
      <c r="A68" s="10">
        <v>319.39999999999998</v>
      </c>
      <c r="B68" s="11">
        <v>73</v>
      </c>
      <c r="C68" s="11">
        <v>7480</v>
      </c>
      <c r="D68" s="11">
        <v>23316.2</v>
      </c>
      <c r="E68" s="11">
        <v>20537.400000000001</v>
      </c>
      <c r="F68" s="11">
        <v>2621.9</v>
      </c>
      <c r="G68" s="12">
        <v>88.08</v>
      </c>
      <c r="H68" s="22"/>
    </row>
    <row r="69" spans="1:8" x14ac:dyDescent="0.25">
      <c r="A69" s="20">
        <v>319.39999999999998</v>
      </c>
      <c r="B69" s="9">
        <v>74</v>
      </c>
      <c r="C69" s="9">
        <v>7459.5</v>
      </c>
      <c r="D69" s="9">
        <v>23635.599999999999</v>
      </c>
      <c r="E69" s="9">
        <v>20778.8</v>
      </c>
      <c r="F69" s="9">
        <v>2660</v>
      </c>
      <c r="G69" s="21">
        <v>87.91</v>
      </c>
      <c r="H69" s="23"/>
    </row>
    <row r="70" spans="1:8" x14ac:dyDescent="0.25">
      <c r="A70" s="10">
        <v>319.39999999999998</v>
      </c>
      <c r="B70" s="11">
        <v>75</v>
      </c>
      <c r="C70" s="11">
        <v>7439.2</v>
      </c>
      <c r="D70" s="11">
        <v>23955</v>
      </c>
      <c r="E70" s="11">
        <v>21017.5</v>
      </c>
      <c r="F70" s="11">
        <v>2697.9</v>
      </c>
      <c r="G70" s="12">
        <v>87.74</v>
      </c>
      <c r="H70" s="22"/>
    </row>
  </sheetData>
  <mergeCells count="1">
    <mergeCell ref="I2:L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D20C-F269-4104-B13E-5CEACA09E786}">
  <dimension ref="A1:L70"/>
  <sheetViews>
    <sheetView topLeftCell="A40"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310.10000000000002</v>
      </c>
      <c r="B2" s="2">
        <v>5</v>
      </c>
      <c r="C2" s="2">
        <v>9690.5</v>
      </c>
      <c r="D2" s="2">
        <v>1550.5</v>
      </c>
      <c r="E2" s="2">
        <v>974.2</v>
      </c>
      <c r="F2" s="2">
        <v>96</v>
      </c>
      <c r="G2" s="2">
        <v>62.83</v>
      </c>
      <c r="H2" s="2">
        <f>Table003__Page_1_3[[#This Row],[Input Power '[W']]]-Table003__Page_1_3[[#This Row],[Output Power '[W']]]</f>
        <v>576.29999999999995</v>
      </c>
      <c r="I2" s="24" t="s">
        <v>1</v>
      </c>
      <c r="J2" s="24"/>
      <c r="K2" s="24"/>
      <c r="L2" s="24"/>
    </row>
    <row r="3" spans="1:12" x14ac:dyDescent="0.25">
      <c r="A3" s="2">
        <v>310.10000000000002</v>
      </c>
      <c r="B3" s="2">
        <v>6</v>
      </c>
      <c r="C3" s="2">
        <v>9629.2000000000007</v>
      </c>
      <c r="D3" s="2">
        <v>1860.6</v>
      </c>
      <c r="E3" s="2">
        <v>1280.5999999999999</v>
      </c>
      <c r="F3" s="2">
        <v>127</v>
      </c>
      <c r="G3" s="2">
        <v>68.83</v>
      </c>
      <c r="H3" s="2">
        <f>Table003__Page_1_3[[#This Row],[Input Power '[W']]]-Table003__Page_1_3[[#This Row],[Output Power '[W']]]</f>
        <v>580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310.10000000000002</v>
      </c>
      <c r="B4" s="2">
        <v>7</v>
      </c>
      <c r="C4" s="2">
        <v>9569</v>
      </c>
      <c r="D4" s="2">
        <v>2170.6999999999998</v>
      </c>
      <c r="E4" s="2">
        <v>1586.3</v>
      </c>
      <c r="F4" s="2">
        <v>158.30000000000001</v>
      </c>
      <c r="G4" s="2">
        <v>73.08</v>
      </c>
      <c r="H4" s="2">
        <f>Table003__Page_1_3[[#This Row],[Input Power '[W']]]-Table003__Page_1_3[[#This Row],[Output Power '[W']]]</f>
        <v>584.39999999999986</v>
      </c>
      <c r="I4" t="s">
        <v>6</v>
      </c>
      <c r="J4" t="s">
        <v>8</v>
      </c>
      <c r="K4">
        <v>9606</v>
      </c>
      <c r="L4" t="s">
        <v>13</v>
      </c>
    </row>
    <row r="5" spans="1:12" x14ac:dyDescent="0.25">
      <c r="A5" s="2">
        <v>310.10000000000002</v>
      </c>
      <c r="B5" s="2">
        <v>8</v>
      </c>
      <c r="C5" s="2">
        <v>9509.7999999999993</v>
      </c>
      <c r="D5" s="2">
        <v>2480.8000000000002</v>
      </c>
      <c r="E5" s="2">
        <v>1891.1</v>
      </c>
      <c r="F5" s="2">
        <v>189.9</v>
      </c>
      <c r="G5" s="2">
        <v>76.23</v>
      </c>
      <c r="H5" s="2">
        <f>Table003__Page_1_3[[#This Row],[Input Power '[W']]]-Table003__Page_1_3[[#This Row],[Output Power '[W']]]</f>
        <v>589.70000000000027</v>
      </c>
      <c r="I5" t="s">
        <v>7</v>
      </c>
      <c r="J5" t="s">
        <v>9</v>
      </c>
      <c r="K5">
        <v>3.4</v>
      </c>
      <c r="L5" t="s">
        <v>14</v>
      </c>
    </row>
    <row r="6" spans="1:12" x14ac:dyDescent="0.25">
      <c r="A6" s="2">
        <v>310.10000000000002</v>
      </c>
      <c r="B6" s="2">
        <v>9</v>
      </c>
      <c r="C6" s="2">
        <v>9451.6</v>
      </c>
      <c r="D6" s="2">
        <v>2790.9</v>
      </c>
      <c r="E6" s="2">
        <v>2195.3000000000002</v>
      </c>
      <c r="F6" s="2">
        <v>221.8</v>
      </c>
      <c r="G6" s="2">
        <v>78.66</v>
      </c>
      <c r="H6" s="2">
        <f>Table003__Page_1_3[[#This Row],[Input Power '[W']]]-Table003__Page_1_3[[#This Row],[Output Power '[W']]]</f>
        <v>595.59999999999991</v>
      </c>
      <c r="I6" t="s">
        <v>18</v>
      </c>
      <c r="J6" t="s">
        <v>10</v>
      </c>
      <c r="K6">
        <v>31.4</v>
      </c>
      <c r="L6" t="s">
        <v>15</v>
      </c>
    </row>
    <row r="7" spans="1:12" x14ac:dyDescent="0.25">
      <c r="A7" s="2">
        <v>310</v>
      </c>
      <c r="B7" s="2">
        <v>10</v>
      </c>
      <c r="C7" s="2">
        <v>9394.4</v>
      </c>
      <c r="D7" s="2">
        <v>3100</v>
      </c>
      <c r="E7" s="2">
        <v>2499.8000000000002</v>
      </c>
      <c r="F7" s="2">
        <v>254.1</v>
      </c>
      <c r="G7" s="2">
        <v>80.64</v>
      </c>
      <c r="H7" s="2">
        <f>Table003__Page_1_3[[#This Row],[Input Power '[W']]]-Table003__Page_1_3[[#This Row],[Output Power '[W']]]</f>
        <v>600.19999999999982</v>
      </c>
      <c r="I7" t="s">
        <v>19</v>
      </c>
      <c r="J7" t="s">
        <v>11</v>
      </c>
      <c r="K7">
        <v>-41.11</v>
      </c>
      <c r="L7" t="s">
        <v>16</v>
      </c>
    </row>
    <row r="8" spans="1:12" x14ac:dyDescent="0.25">
      <c r="A8" s="2">
        <v>310</v>
      </c>
      <c r="B8" s="2">
        <v>11</v>
      </c>
      <c r="C8" s="2">
        <v>9338.2000000000007</v>
      </c>
      <c r="D8" s="2">
        <v>3410</v>
      </c>
      <c r="E8" s="2">
        <v>2803.6</v>
      </c>
      <c r="F8" s="2">
        <v>286.7</v>
      </c>
      <c r="G8" s="2">
        <v>82.22</v>
      </c>
      <c r="H8" s="2">
        <f>Table003__Page_1_3[[#This Row],[Input Power '[W']]]-Table003__Page_1_3[[#This Row],[Output Power '[W']]]</f>
        <v>606.40000000000009</v>
      </c>
      <c r="I8" t="s">
        <v>20</v>
      </c>
      <c r="J8" t="s">
        <v>12</v>
      </c>
      <c r="K8">
        <v>36.630000000000003</v>
      </c>
      <c r="L8" t="s">
        <v>17</v>
      </c>
    </row>
    <row r="9" spans="1:12" x14ac:dyDescent="0.25">
      <c r="A9" s="2">
        <v>310</v>
      </c>
      <c r="B9" s="2">
        <v>12</v>
      </c>
      <c r="C9" s="2">
        <v>9282.9</v>
      </c>
      <c r="D9" s="2">
        <v>3720</v>
      </c>
      <c r="E9" s="2">
        <v>3106.8</v>
      </c>
      <c r="F9" s="2">
        <v>319.60000000000002</v>
      </c>
      <c r="G9" s="2">
        <v>83.52</v>
      </c>
      <c r="H9" s="2">
        <f>Table003__Page_1_3[[#This Row],[Input Power '[W']]]-Table003__Page_1_3[[#This Row],[Output Power '[W']]]</f>
        <v>613.19999999999982</v>
      </c>
      <c r="I9" t="s">
        <v>21</v>
      </c>
    </row>
    <row r="10" spans="1:12" x14ac:dyDescent="0.25">
      <c r="A10" s="2">
        <v>310</v>
      </c>
      <c r="B10" s="2">
        <v>13</v>
      </c>
      <c r="C10" s="2">
        <v>9228.6</v>
      </c>
      <c r="D10" s="2">
        <v>4030</v>
      </c>
      <c r="E10" s="2">
        <v>3408.6</v>
      </c>
      <c r="F10" s="2">
        <v>352.7</v>
      </c>
      <c r="G10" s="2">
        <v>84.58</v>
      </c>
      <c r="H10" s="2">
        <f>Table003__Page_1_3[[#This Row],[Input Power '[W']]]-Table003__Page_1_3[[#This Row],[Output Power '[W']]]</f>
        <v>621.40000000000009</v>
      </c>
    </row>
    <row r="11" spans="1:12" x14ac:dyDescent="0.25">
      <c r="A11" s="2">
        <v>310</v>
      </c>
      <c r="B11" s="2">
        <v>14</v>
      </c>
      <c r="C11" s="2">
        <v>9175.2000000000007</v>
      </c>
      <c r="D11" s="2">
        <v>4340</v>
      </c>
      <c r="E11" s="2">
        <v>3710.7</v>
      </c>
      <c r="F11" s="2">
        <v>386.2</v>
      </c>
      <c r="G11" s="2">
        <v>85.5</v>
      </c>
      <c r="H11" s="2">
        <f>Table003__Page_1_3[[#This Row],[Input Power '[W']]]-Table003__Page_1_3[[#This Row],[Output Power '[W']]]</f>
        <v>629.30000000000018</v>
      </c>
    </row>
    <row r="12" spans="1:12" x14ac:dyDescent="0.25">
      <c r="A12" s="2">
        <v>310</v>
      </c>
      <c r="B12" s="2">
        <v>15</v>
      </c>
      <c r="C12" s="2">
        <v>9122.7999999999993</v>
      </c>
      <c r="D12" s="2">
        <v>4650</v>
      </c>
      <c r="E12" s="2">
        <v>4011.5</v>
      </c>
      <c r="F12" s="2">
        <v>419.9</v>
      </c>
      <c r="G12" s="2">
        <v>86.27</v>
      </c>
      <c r="H12" s="2">
        <f>Table003__Page_1_3[[#This Row],[Input Power '[W']]]-Table003__Page_1_3[[#This Row],[Output Power '[W']]]</f>
        <v>638.5</v>
      </c>
    </row>
    <row r="13" spans="1:12" x14ac:dyDescent="0.25">
      <c r="A13" s="2">
        <v>310</v>
      </c>
      <c r="B13" s="2">
        <v>16</v>
      </c>
      <c r="C13" s="2">
        <v>9071.2999999999993</v>
      </c>
      <c r="D13" s="2">
        <v>4960</v>
      </c>
      <c r="E13" s="2">
        <v>4312.7</v>
      </c>
      <c r="F13" s="2">
        <v>454</v>
      </c>
      <c r="G13" s="2">
        <v>86.95</v>
      </c>
      <c r="H13" s="2">
        <f>Table003__Page_1_3[[#This Row],[Input Power '[W']]]-Table003__Page_1_3[[#This Row],[Output Power '[W']]]</f>
        <v>647.30000000000018</v>
      </c>
    </row>
    <row r="14" spans="1:12" x14ac:dyDescent="0.25">
      <c r="A14" s="2">
        <v>310</v>
      </c>
      <c r="B14" s="2">
        <v>17</v>
      </c>
      <c r="C14" s="2">
        <v>9020.7000000000007</v>
      </c>
      <c r="D14" s="2">
        <v>5270</v>
      </c>
      <c r="E14" s="2">
        <v>4612.7</v>
      </c>
      <c r="F14" s="2">
        <v>488.3</v>
      </c>
      <c r="G14" s="2">
        <v>87.53</v>
      </c>
      <c r="H14" s="2">
        <f>Table003__Page_1_3[[#This Row],[Input Power '[W']]]-Table003__Page_1_3[[#This Row],[Output Power '[W']]]</f>
        <v>657.30000000000018</v>
      </c>
    </row>
    <row r="15" spans="1:12" x14ac:dyDescent="0.25">
      <c r="A15" s="2">
        <v>310</v>
      </c>
      <c r="B15" s="2">
        <v>18</v>
      </c>
      <c r="C15" s="2">
        <v>8971</v>
      </c>
      <c r="D15" s="2">
        <v>5580</v>
      </c>
      <c r="E15" s="2">
        <v>4911.3999999999996</v>
      </c>
      <c r="F15" s="2">
        <v>522.79999999999995</v>
      </c>
      <c r="G15" s="2">
        <v>88.02</v>
      </c>
      <c r="H15" s="2">
        <f>Table003__Page_1_3[[#This Row],[Input Power '[W']]]-Table003__Page_1_3[[#This Row],[Output Power '[W']]]</f>
        <v>668.60000000000036</v>
      </c>
    </row>
    <row r="16" spans="1:12" x14ac:dyDescent="0.25">
      <c r="A16" s="2">
        <v>310</v>
      </c>
      <c r="B16" s="2">
        <v>19</v>
      </c>
      <c r="C16" s="2">
        <v>8922.2000000000007</v>
      </c>
      <c r="D16" s="2">
        <v>5890</v>
      </c>
      <c r="E16" s="2">
        <v>5209.8</v>
      </c>
      <c r="F16" s="2">
        <v>557.6</v>
      </c>
      <c r="G16" s="2">
        <v>88.45</v>
      </c>
      <c r="H16" s="2">
        <f>Table003__Page_1_3[[#This Row],[Input Power '[W']]]-Table003__Page_1_3[[#This Row],[Output Power '[W']]]</f>
        <v>680.19999999999982</v>
      </c>
    </row>
    <row r="17" spans="1:8" x14ac:dyDescent="0.25">
      <c r="A17" s="2">
        <v>310</v>
      </c>
      <c r="B17" s="2">
        <v>20</v>
      </c>
      <c r="C17" s="2">
        <v>8874.2000000000007</v>
      </c>
      <c r="D17" s="2">
        <v>6200</v>
      </c>
      <c r="E17" s="2">
        <v>5508</v>
      </c>
      <c r="F17" s="2">
        <v>592.70000000000005</v>
      </c>
      <c r="G17" s="2">
        <v>88.84</v>
      </c>
      <c r="H17" s="2">
        <f>Table003__Page_1_3[[#This Row],[Input Power '[W']]]-Table003__Page_1_3[[#This Row],[Output Power '[W']]]</f>
        <v>692</v>
      </c>
    </row>
    <row r="18" spans="1:8" x14ac:dyDescent="0.25">
      <c r="A18" s="2">
        <v>310</v>
      </c>
      <c r="B18" s="2">
        <v>21</v>
      </c>
      <c r="C18" s="2">
        <v>8827.1</v>
      </c>
      <c r="D18" s="2">
        <v>6510</v>
      </c>
      <c r="E18" s="2">
        <v>5805.1</v>
      </c>
      <c r="F18" s="2">
        <v>628</v>
      </c>
      <c r="G18" s="2">
        <v>89.17</v>
      </c>
      <c r="H18" s="2">
        <f>Table003__Page_1_3[[#This Row],[Input Power '[W']]]-Table003__Page_1_3[[#This Row],[Output Power '[W']]]</f>
        <v>704.89999999999964</v>
      </c>
    </row>
    <row r="19" spans="1:8" x14ac:dyDescent="0.25">
      <c r="A19" s="2">
        <v>310</v>
      </c>
      <c r="B19" s="2">
        <v>22</v>
      </c>
      <c r="C19" s="2">
        <v>8780.7999999999993</v>
      </c>
      <c r="D19" s="2">
        <v>6820</v>
      </c>
      <c r="E19" s="2">
        <v>6101</v>
      </c>
      <c r="F19" s="2">
        <v>663.5</v>
      </c>
      <c r="G19" s="2">
        <v>89.46</v>
      </c>
      <c r="H19" s="2">
        <f>Table003__Page_1_3[[#This Row],[Input Power '[W']]]-Table003__Page_1_3[[#This Row],[Output Power '[W']]]</f>
        <v>719</v>
      </c>
    </row>
    <row r="20" spans="1:8" x14ac:dyDescent="0.25">
      <c r="A20" s="2">
        <v>310</v>
      </c>
      <c r="B20" s="2">
        <v>23</v>
      </c>
      <c r="C20" s="2">
        <v>8735.4</v>
      </c>
      <c r="D20" s="2">
        <v>7130</v>
      </c>
      <c r="E20" s="2">
        <v>6397</v>
      </c>
      <c r="F20" s="2">
        <v>699.3</v>
      </c>
      <c r="G20" s="2">
        <v>89.72</v>
      </c>
      <c r="H20" s="2">
        <f>Table003__Page_1_3[[#This Row],[Input Power '[W']]]-Table003__Page_1_3[[#This Row],[Output Power '[W']]]</f>
        <v>733</v>
      </c>
    </row>
    <row r="21" spans="1:8" x14ac:dyDescent="0.25">
      <c r="A21" s="2">
        <v>310</v>
      </c>
      <c r="B21" s="2">
        <v>24</v>
      </c>
      <c r="C21" s="2">
        <v>8690.7999999999993</v>
      </c>
      <c r="D21" s="2">
        <v>7440</v>
      </c>
      <c r="E21" s="2">
        <v>6691</v>
      </c>
      <c r="F21" s="2">
        <v>735.2</v>
      </c>
      <c r="G21" s="2">
        <v>89.93</v>
      </c>
      <c r="H21" s="2">
        <f>Table003__Page_1_3[[#This Row],[Input Power '[W']]]-Table003__Page_1_3[[#This Row],[Output Power '[W']]]</f>
        <v>749</v>
      </c>
    </row>
    <row r="22" spans="1:8" x14ac:dyDescent="0.25">
      <c r="A22" s="2">
        <v>309.89999999999998</v>
      </c>
      <c r="B22" s="2">
        <v>25</v>
      </c>
      <c r="C22" s="2">
        <v>8647</v>
      </c>
      <c r="D22" s="2">
        <v>7747.5</v>
      </c>
      <c r="E22" s="2">
        <v>6985.1</v>
      </c>
      <c r="F22" s="2">
        <v>771.4</v>
      </c>
      <c r="G22" s="2">
        <v>90.16</v>
      </c>
      <c r="H22" s="2">
        <f>Table003__Page_1_3[[#This Row],[Input Power '[W']]]-Table003__Page_1_3[[#This Row],[Output Power '[W']]]</f>
        <v>762.39999999999964</v>
      </c>
    </row>
    <row r="23" spans="1:8" x14ac:dyDescent="0.25">
      <c r="A23" s="2">
        <v>309.89999999999998</v>
      </c>
      <c r="B23" s="2">
        <v>26</v>
      </c>
      <c r="C23" s="2">
        <v>8604</v>
      </c>
      <c r="D23" s="2">
        <v>8057.4</v>
      </c>
      <c r="E23" s="2">
        <v>7278.3</v>
      </c>
      <c r="F23" s="2">
        <v>807.8</v>
      </c>
      <c r="G23" s="2">
        <v>90.33</v>
      </c>
      <c r="H23" s="2">
        <f>Table003__Page_1_3[[#This Row],[Input Power '[W']]]-Table003__Page_1_3[[#This Row],[Output Power '[W']]]</f>
        <v>779.09999999999945</v>
      </c>
    </row>
    <row r="24" spans="1:8" x14ac:dyDescent="0.25">
      <c r="A24" s="2">
        <v>309.89999999999998</v>
      </c>
      <c r="B24" s="2">
        <v>27</v>
      </c>
      <c r="C24" s="2">
        <v>8561.7000000000007</v>
      </c>
      <c r="D24" s="2">
        <v>8367.2999999999993</v>
      </c>
      <c r="E24" s="2">
        <v>7570.7</v>
      </c>
      <c r="F24" s="2">
        <v>844.4</v>
      </c>
      <c r="G24" s="2">
        <v>90.48</v>
      </c>
      <c r="H24" s="2">
        <f>Table003__Page_1_3[[#This Row],[Input Power '[W']]]-Table003__Page_1_3[[#This Row],[Output Power '[W']]]</f>
        <v>796.59999999999945</v>
      </c>
    </row>
    <row r="25" spans="1:8" x14ac:dyDescent="0.25">
      <c r="A25" s="2">
        <v>309.89999999999998</v>
      </c>
      <c r="B25" s="2">
        <v>28</v>
      </c>
      <c r="C25" s="2">
        <v>8520.2999999999993</v>
      </c>
      <c r="D25" s="2">
        <v>8677.2000000000007</v>
      </c>
      <c r="E25" s="2">
        <v>7862.5</v>
      </c>
      <c r="F25" s="2">
        <v>881.2</v>
      </c>
      <c r="G25" s="2">
        <v>90.61</v>
      </c>
      <c r="H25" s="2">
        <f>Table003__Page_1_3[[#This Row],[Input Power '[W']]]-Table003__Page_1_3[[#This Row],[Output Power '[W']]]</f>
        <v>814.70000000000073</v>
      </c>
    </row>
    <row r="26" spans="1:8" x14ac:dyDescent="0.25">
      <c r="A26" s="2">
        <v>309.89999999999998</v>
      </c>
      <c r="B26" s="2">
        <v>29</v>
      </c>
      <c r="C26" s="2">
        <v>8479.5</v>
      </c>
      <c r="D26" s="2">
        <v>8987.1</v>
      </c>
      <c r="E26" s="2">
        <v>8153.4</v>
      </c>
      <c r="F26" s="2">
        <v>918.2</v>
      </c>
      <c r="G26" s="2">
        <v>90.72</v>
      </c>
      <c r="H26" s="2">
        <f>Table003__Page_1_3[[#This Row],[Input Power '[W']]]-Table003__Page_1_3[[#This Row],[Output Power '[W']]]</f>
        <v>833.70000000000073</v>
      </c>
    </row>
    <row r="27" spans="1:8" x14ac:dyDescent="0.25">
      <c r="A27" s="2">
        <v>309.89999999999998</v>
      </c>
      <c r="B27" s="2">
        <v>30</v>
      </c>
      <c r="C27" s="2">
        <v>8439.6</v>
      </c>
      <c r="D27" s="2">
        <v>9297</v>
      </c>
      <c r="E27" s="2">
        <v>8442.9</v>
      </c>
      <c r="F27" s="2">
        <v>955.3</v>
      </c>
      <c r="G27" s="2">
        <v>90.81</v>
      </c>
      <c r="H27" s="2">
        <f>Table003__Page_1_3[[#This Row],[Input Power '[W']]]-Table003__Page_1_3[[#This Row],[Output Power '[W']]]</f>
        <v>854.10000000000036</v>
      </c>
    </row>
    <row r="28" spans="1:8" x14ac:dyDescent="0.25">
      <c r="A28" s="2">
        <v>309.89999999999998</v>
      </c>
      <c r="B28" s="2">
        <v>32</v>
      </c>
      <c r="C28" s="2">
        <v>8361.7999999999993</v>
      </c>
      <c r="D28" s="2">
        <v>9916.7999999999993</v>
      </c>
      <c r="E28" s="2">
        <v>9020</v>
      </c>
      <c r="F28" s="2">
        <v>1030.0999999999999</v>
      </c>
      <c r="G28" s="2">
        <v>90.96</v>
      </c>
      <c r="H28" s="2">
        <f>Table003__Page_1_3[[#This Row],[Input Power '[W']]]-Table003__Page_1_3[[#This Row],[Output Power '[W']]]</f>
        <v>896.79999999999927</v>
      </c>
    </row>
    <row r="29" spans="1:8" x14ac:dyDescent="0.25">
      <c r="A29" s="2">
        <v>309.89999999999998</v>
      </c>
      <c r="B29" s="2">
        <v>33</v>
      </c>
      <c r="C29" s="2">
        <v>8324</v>
      </c>
      <c r="D29" s="2">
        <v>10226.700000000001</v>
      </c>
      <c r="E29" s="2">
        <v>9307.9</v>
      </c>
      <c r="F29" s="2">
        <v>1067.8</v>
      </c>
      <c r="G29" s="2">
        <v>91.02</v>
      </c>
      <c r="H29" s="2">
        <f>Table003__Page_1_3[[#This Row],[Input Power '[W']]]-Table003__Page_1_3[[#This Row],[Output Power '[W']]]</f>
        <v>918.80000000000109</v>
      </c>
    </row>
    <row r="30" spans="1:8" x14ac:dyDescent="0.25">
      <c r="A30" s="2">
        <v>309.89999999999998</v>
      </c>
      <c r="B30" s="2">
        <v>34</v>
      </c>
      <c r="C30" s="2">
        <v>8286.9</v>
      </c>
      <c r="D30" s="2">
        <v>10536.6</v>
      </c>
      <c r="E30" s="2">
        <v>9594.4</v>
      </c>
      <c r="F30" s="2">
        <v>1105.5999999999999</v>
      </c>
      <c r="G30" s="2">
        <v>91.06</v>
      </c>
      <c r="H30" s="2">
        <f>Table003__Page_1_3[[#This Row],[Input Power '[W']]]-Table003__Page_1_3[[#This Row],[Output Power '[W']]]</f>
        <v>942.20000000000073</v>
      </c>
    </row>
    <row r="31" spans="1:8" x14ac:dyDescent="0.25">
      <c r="A31" s="2">
        <v>309.89999999999998</v>
      </c>
      <c r="B31" s="2">
        <v>35</v>
      </c>
      <c r="C31" s="2">
        <v>8250.4</v>
      </c>
      <c r="D31" s="2">
        <v>10846.5</v>
      </c>
      <c r="E31" s="2">
        <v>9879.6</v>
      </c>
      <c r="F31" s="2">
        <v>1143.5</v>
      </c>
      <c r="G31" s="2">
        <v>91.09</v>
      </c>
      <c r="H31" s="2">
        <f>Table003__Page_1_3[[#This Row],[Input Power '[W']]]-Table003__Page_1_3[[#This Row],[Output Power '[W']]]</f>
        <v>966.89999999999964</v>
      </c>
    </row>
    <row r="32" spans="1:8" x14ac:dyDescent="0.25">
      <c r="A32" s="2">
        <v>309.89999999999998</v>
      </c>
      <c r="B32" s="2">
        <v>36</v>
      </c>
      <c r="C32" s="2">
        <v>8214.7000000000007</v>
      </c>
      <c r="D32" s="2">
        <v>11156.4</v>
      </c>
      <c r="E32" s="2">
        <v>10163.799999999999</v>
      </c>
      <c r="F32" s="2">
        <v>1181.5</v>
      </c>
      <c r="G32" s="2">
        <v>91.1</v>
      </c>
      <c r="H32" s="2">
        <f>Table003__Page_1_3[[#This Row],[Input Power '[W']]]-Table003__Page_1_3[[#This Row],[Output Power '[W']]]</f>
        <v>992.60000000000036</v>
      </c>
    </row>
    <row r="33" spans="1:8" x14ac:dyDescent="0.25">
      <c r="A33" s="2">
        <v>309.89999999999998</v>
      </c>
      <c r="B33" s="2">
        <v>37</v>
      </c>
      <c r="C33" s="2">
        <v>8179.5</v>
      </c>
      <c r="D33" s="2">
        <v>11466.3</v>
      </c>
      <c r="E33" s="2">
        <v>10447.4</v>
      </c>
      <c r="F33" s="2">
        <v>1219.7</v>
      </c>
      <c r="G33" s="2">
        <v>91.11</v>
      </c>
      <c r="H33" s="2">
        <f>Table003__Page_1_3[[#This Row],[Input Power '[W']]]-Table003__Page_1_3[[#This Row],[Output Power '[W']]]</f>
        <v>1018.8999999999996</v>
      </c>
    </row>
    <row r="34" spans="1:8" x14ac:dyDescent="0.25">
      <c r="A34" s="2">
        <v>309.89999999999998</v>
      </c>
      <c r="B34" s="2">
        <v>38</v>
      </c>
      <c r="C34" s="2">
        <v>8145.1</v>
      </c>
      <c r="D34" s="2">
        <v>11776.2</v>
      </c>
      <c r="E34" s="2">
        <v>10731</v>
      </c>
      <c r="F34" s="2">
        <v>1258.0999999999999</v>
      </c>
      <c r="G34" s="2">
        <v>91.12</v>
      </c>
      <c r="H34" s="2">
        <f>Table003__Page_1_3[[#This Row],[Input Power '[W']]]-Table003__Page_1_3[[#This Row],[Output Power '[W']]]</f>
        <v>1045.2000000000007</v>
      </c>
    </row>
    <row r="35" spans="1:8" x14ac:dyDescent="0.25">
      <c r="A35" s="2">
        <v>309.89999999999998</v>
      </c>
      <c r="B35" s="2">
        <v>39</v>
      </c>
      <c r="C35" s="2">
        <v>8111.2</v>
      </c>
      <c r="D35" s="2">
        <v>12086.1</v>
      </c>
      <c r="E35" s="2">
        <v>11012.5</v>
      </c>
      <c r="F35" s="2">
        <v>1296.5</v>
      </c>
      <c r="G35" s="2">
        <v>91.12</v>
      </c>
      <c r="H35" s="2">
        <f>Table003__Page_1_3[[#This Row],[Input Power '[W']]]-Table003__Page_1_3[[#This Row],[Output Power '[W']]]</f>
        <v>1073.6000000000004</v>
      </c>
    </row>
    <row r="36" spans="1:8" x14ac:dyDescent="0.25">
      <c r="A36" s="2">
        <v>309.8</v>
      </c>
      <c r="B36" s="2">
        <v>40</v>
      </c>
      <c r="C36" s="2">
        <v>8078</v>
      </c>
      <c r="D36" s="2">
        <v>12392</v>
      </c>
      <c r="E36" s="2">
        <v>11293.1</v>
      </c>
      <c r="F36" s="2">
        <v>1335</v>
      </c>
      <c r="G36" s="2">
        <v>91.13</v>
      </c>
      <c r="H36" s="2">
        <f>Table003__Page_1_3[[#This Row],[Input Power '[W']]]-Table003__Page_1_3[[#This Row],[Output Power '[W']]]</f>
        <v>1098.8999999999996</v>
      </c>
    </row>
    <row r="37" spans="1:8" x14ac:dyDescent="0.25">
      <c r="A37" s="2">
        <v>309.8</v>
      </c>
      <c r="B37" s="2">
        <v>41</v>
      </c>
      <c r="C37" s="2">
        <v>8045.4</v>
      </c>
      <c r="D37" s="2">
        <v>12701.8</v>
      </c>
      <c r="E37" s="2">
        <v>11573.6</v>
      </c>
      <c r="F37" s="2">
        <v>1373.7</v>
      </c>
      <c r="G37" s="2">
        <v>91.12</v>
      </c>
      <c r="H37" s="2">
        <f>Table003__Page_1_3[[#This Row],[Input Power '[W']]]-Table003__Page_1_3[[#This Row],[Output Power '[W']]]</f>
        <v>1128.1999999999989</v>
      </c>
    </row>
    <row r="38" spans="1:8" x14ac:dyDescent="0.25">
      <c r="A38" s="2">
        <v>309.8</v>
      </c>
      <c r="B38" s="2">
        <v>42</v>
      </c>
      <c r="C38" s="2">
        <v>8013.3</v>
      </c>
      <c r="D38" s="2">
        <v>13011.6</v>
      </c>
      <c r="E38" s="2">
        <v>11852.2</v>
      </c>
      <c r="F38" s="2">
        <v>1412.4</v>
      </c>
      <c r="G38" s="2">
        <v>91.09</v>
      </c>
      <c r="H38" s="2">
        <f>Table003__Page_1_3[[#This Row],[Input Power '[W']]]-Table003__Page_1_3[[#This Row],[Output Power '[W']]]</f>
        <v>1159.3999999999996</v>
      </c>
    </row>
    <row r="39" spans="1:8" x14ac:dyDescent="0.25">
      <c r="A39" s="2">
        <v>309.8</v>
      </c>
      <c r="B39" s="2">
        <v>43</v>
      </c>
      <c r="C39" s="2">
        <v>7981.9</v>
      </c>
      <c r="D39" s="2">
        <v>13321.4</v>
      </c>
      <c r="E39" s="2">
        <v>12130</v>
      </c>
      <c r="F39" s="2">
        <v>1451.2</v>
      </c>
      <c r="G39" s="2">
        <v>91.06</v>
      </c>
      <c r="H39" s="2">
        <f>Table003__Page_1_3[[#This Row],[Input Power '[W']]]-Table003__Page_1_3[[#This Row],[Output Power '[W']]]</f>
        <v>1191.3999999999996</v>
      </c>
    </row>
    <row r="40" spans="1:8" x14ac:dyDescent="0.25">
      <c r="A40" s="2">
        <v>309.8</v>
      </c>
      <c r="B40" s="2">
        <v>44</v>
      </c>
      <c r="C40" s="2">
        <v>7951</v>
      </c>
      <c r="D40" s="2">
        <v>13631.2</v>
      </c>
      <c r="E40" s="2">
        <v>12407</v>
      </c>
      <c r="F40" s="2">
        <v>1490.1</v>
      </c>
      <c r="G40" s="2">
        <v>91.02</v>
      </c>
      <c r="H40" s="2">
        <f>Table003__Page_1_3[[#This Row],[Input Power '[W']]]-Table003__Page_1_3[[#This Row],[Output Power '[W']]]</f>
        <v>1224.2000000000007</v>
      </c>
    </row>
    <row r="41" spans="1:8" x14ac:dyDescent="0.25">
      <c r="A41" s="2">
        <v>309.8</v>
      </c>
      <c r="B41" s="2">
        <v>45</v>
      </c>
      <c r="C41" s="2">
        <v>7920.7</v>
      </c>
      <c r="D41" s="2">
        <v>13941</v>
      </c>
      <c r="E41" s="2">
        <v>12683.2</v>
      </c>
      <c r="F41" s="2">
        <v>1529.1</v>
      </c>
      <c r="G41" s="2">
        <v>90.98</v>
      </c>
      <c r="H41" s="2">
        <f>Table003__Page_1_3[[#This Row],[Input Power '[W']]]-Table003__Page_1_3[[#This Row],[Output Power '[W']]]</f>
        <v>1257.7999999999993</v>
      </c>
    </row>
    <row r="42" spans="1:8" x14ac:dyDescent="0.25">
      <c r="A42" s="2">
        <v>309.8</v>
      </c>
      <c r="B42" s="2">
        <v>46</v>
      </c>
      <c r="C42" s="2">
        <v>7890.9</v>
      </c>
      <c r="D42" s="2">
        <v>14250.8</v>
      </c>
      <c r="E42" s="2">
        <v>12957.7</v>
      </c>
      <c r="F42" s="2">
        <v>1568.1</v>
      </c>
      <c r="G42" s="2">
        <v>90.93</v>
      </c>
      <c r="H42" s="2">
        <f>Table003__Page_1_3[[#This Row],[Input Power '[W']]]-Table003__Page_1_3[[#This Row],[Output Power '[W']]]</f>
        <v>1293.0999999999985</v>
      </c>
    </row>
    <row r="43" spans="1:8" x14ac:dyDescent="0.25">
      <c r="A43" s="2">
        <v>309.8</v>
      </c>
      <c r="B43" s="2">
        <v>47</v>
      </c>
      <c r="C43" s="2">
        <v>7861.6</v>
      </c>
      <c r="D43" s="2">
        <v>14560.6</v>
      </c>
      <c r="E43" s="2">
        <v>13231.5</v>
      </c>
      <c r="F43" s="2">
        <v>1607.2</v>
      </c>
      <c r="G43" s="2">
        <v>90.87</v>
      </c>
      <c r="H43" s="2">
        <f>Table003__Page_1_3[[#This Row],[Input Power '[W']]]-Table003__Page_1_3[[#This Row],[Output Power '[W']]]</f>
        <v>1329.1000000000004</v>
      </c>
    </row>
    <row r="44" spans="1:8" x14ac:dyDescent="0.25">
      <c r="A44" s="2">
        <v>309.8</v>
      </c>
      <c r="B44" s="2">
        <v>48</v>
      </c>
      <c r="C44" s="2">
        <v>7832.9</v>
      </c>
      <c r="D44" s="2">
        <v>14870.4</v>
      </c>
      <c r="E44" s="2">
        <v>13503.9</v>
      </c>
      <c r="F44" s="2">
        <v>1646.3</v>
      </c>
      <c r="G44" s="2">
        <v>90.81</v>
      </c>
      <c r="H44" s="2">
        <f>Table003__Page_1_3[[#This Row],[Input Power '[W']]]-Table003__Page_1_3[[#This Row],[Output Power '[W']]]</f>
        <v>1366.5</v>
      </c>
    </row>
    <row r="45" spans="1:8" x14ac:dyDescent="0.25">
      <c r="A45" s="2">
        <v>309.8</v>
      </c>
      <c r="B45" s="2">
        <v>49</v>
      </c>
      <c r="C45" s="2">
        <v>7804.6</v>
      </c>
      <c r="D45" s="2">
        <v>15180.2</v>
      </c>
      <c r="E45" s="2">
        <v>13775.5</v>
      </c>
      <c r="F45" s="2">
        <v>1685.5</v>
      </c>
      <c r="G45" s="2">
        <v>90.75</v>
      </c>
      <c r="H45" s="2">
        <f>Table003__Page_1_3[[#This Row],[Input Power '[W']]]-Table003__Page_1_3[[#This Row],[Output Power '[W']]]</f>
        <v>1404.7000000000007</v>
      </c>
    </row>
    <row r="46" spans="1:8" x14ac:dyDescent="0.25">
      <c r="A46" s="2">
        <v>309.8</v>
      </c>
      <c r="B46" s="2">
        <v>50</v>
      </c>
      <c r="C46" s="2">
        <v>7776.9</v>
      </c>
      <c r="D46" s="2">
        <v>15490</v>
      </c>
      <c r="E46" s="2">
        <v>14045.9</v>
      </c>
      <c r="F46" s="2">
        <v>1724.7</v>
      </c>
      <c r="G46" s="2">
        <v>90.68</v>
      </c>
      <c r="H46" s="2">
        <f>Table003__Page_1_3[[#This Row],[Input Power '[W']]]-Table003__Page_1_3[[#This Row],[Output Power '[W']]]</f>
        <v>1444.1000000000004</v>
      </c>
    </row>
    <row r="47" spans="1:8" x14ac:dyDescent="0.25">
      <c r="A47" s="2">
        <v>309.8</v>
      </c>
      <c r="B47" s="2">
        <v>51</v>
      </c>
      <c r="C47" s="2">
        <v>7749.6</v>
      </c>
      <c r="D47" s="2">
        <v>15799.8</v>
      </c>
      <c r="E47" s="2">
        <v>14315.5</v>
      </c>
      <c r="F47" s="2">
        <v>1764</v>
      </c>
      <c r="G47" s="2">
        <v>90.61</v>
      </c>
      <c r="H47" s="2">
        <f>Table003__Page_1_3[[#This Row],[Input Power '[W']]]-Table003__Page_1_3[[#This Row],[Output Power '[W']]]</f>
        <v>1484.2999999999993</v>
      </c>
    </row>
    <row r="48" spans="1:8" x14ac:dyDescent="0.25">
      <c r="A48" s="2">
        <v>309.8</v>
      </c>
      <c r="B48" s="2">
        <v>52</v>
      </c>
      <c r="C48" s="2">
        <v>7722.8</v>
      </c>
      <c r="D48" s="2">
        <v>16109.6</v>
      </c>
      <c r="E48" s="2">
        <v>14583</v>
      </c>
      <c r="F48" s="2">
        <v>1803.2</v>
      </c>
      <c r="G48" s="2">
        <v>90.52</v>
      </c>
      <c r="H48" s="2">
        <f>Table003__Page_1_3[[#This Row],[Input Power '[W']]]-Table003__Page_1_3[[#This Row],[Output Power '[W']]]</f>
        <v>1526.6000000000004</v>
      </c>
    </row>
    <row r="49" spans="1:8" x14ac:dyDescent="0.25">
      <c r="A49" s="2">
        <v>309.8</v>
      </c>
      <c r="B49" s="2">
        <v>53</v>
      </c>
      <c r="C49" s="2">
        <v>7696.5</v>
      </c>
      <c r="D49" s="2">
        <v>16419.400000000001</v>
      </c>
      <c r="E49" s="2">
        <v>14850.1</v>
      </c>
      <c r="F49" s="2">
        <v>1842.5</v>
      </c>
      <c r="G49" s="2">
        <v>90.44</v>
      </c>
      <c r="H49" s="2">
        <f>Table003__Page_1_3[[#This Row],[Input Power '[W']]]-Table003__Page_1_3[[#This Row],[Output Power '[W']]]</f>
        <v>1569.3000000000011</v>
      </c>
    </row>
    <row r="50" spans="1:8" x14ac:dyDescent="0.25">
      <c r="A50" s="2">
        <v>309.8</v>
      </c>
      <c r="B50" s="2">
        <v>54</v>
      </c>
      <c r="C50" s="2">
        <v>7670.6</v>
      </c>
      <c r="D50" s="2">
        <v>16729.2</v>
      </c>
      <c r="E50" s="2">
        <v>15115.8</v>
      </c>
      <c r="F50" s="2">
        <v>1881.8</v>
      </c>
      <c r="G50" s="2">
        <v>90.36</v>
      </c>
      <c r="H50" s="2">
        <f>Table003__Page_1_3[[#This Row],[Input Power '[W']]]-Table003__Page_1_3[[#This Row],[Output Power '[W']]]</f>
        <v>1613.4000000000015</v>
      </c>
    </row>
    <row r="51" spans="1:8" x14ac:dyDescent="0.25">
      <c r="A51" s="2">
        <v>309.7</v>
      </c>
      <c r="B51" s="2">
        <v>55</v>
      </c>
      <c r="C51" s="2">
        <v>7645.1</v>
      </c>
      <c r="D51" s="2">
        <v>17033.5</v>
      </c>
      <c r="E51" s="2">
        <v>15380.2</v>
      </c>
      <c r="F51" s="2">
        <v>1921.1</v>
      </c>
      <c r="G51" s="2">
        <v>90.29</v>
      </c>
      <c r="H51" s="2">
        <f>Table003__Page_1_3[[#This Row],[Input Power '[W']]]-Table003__Page_1_3[[#This Row],[Output Power '[W']]]</f>
        <v>1653.2999999999993</v>
      </c>
    </row>
    <row r="52" spans="1:8" x14ac:dyDescent="0.25">
      <c r="A52" s="2">
        <v>309.7</v>
      </c>
      <c r="B52" s="2">
        <v>56</v>
      </c>
      <c r="C52" s="2">
        <v>7620.1</v>
      </c>
      <c r="D52" s="2">
        <v>17343.2</v>
      </c>
      <c r="E52" s="2">
        <v>15643.5</v>
      </c>
      <c r="F52" s="2">
        <v>1960.4</v>
      </c>
      <c r="G52" s="2">
        <v>90.2</v>
      </c>
      <c r="H52" s="2">
        <f>Table003__Page_1_3[[#This Row],[Input Power '[W']]]-Table003__Page_1_3[[#This Row],[Output Power '[W']]]</f>
        <v>1699.7000000000007</v>
      </c>
    </row>
    <row r="53" spans="1:8" x14ac:dyDescent="0.25">
      <c r="A53" s="2">
        <v>309.7</v>
      </c>
      <c r="B53" s="2">
        <v>57</v>
      </c>
      <c r="C53" s="2">
        <v>7595.4</v>
      </c>
      <c r="D53" s="2">
        <v>17652.900000000001</v>
      </c>
      <c r="E53" s="2">
        <v>15905.4</v>
      </c>
      <c r="F53" s="2">
        <v>1999.7</v>
      </c>
      <c r="G53" s="2">
        <v>90.1</v>
      </c>
      <c r="H53" s="2">
        <f>Table003__Page_1_3[[#This Row],[Input Power '[W']]]-Table003__Page_1_3[[#This Row],[Output Power '[W']]]</f>
        <v>1747.5000000000018</v>
      </c>
    </row>
    <row r="54" spans="1:8" x14ac:dyDescent="0.25">
      <c r="A54" s="2">
        <v>309.7</v>
      </c>
      <c r="B54" s="2">
        <v>58</v>
      </c>
      <c r="C54" s="2">
        <v>7571.1</v>
      </c>
      <c r="D54" s="2">
        <v>17962.599999999999</v>
      </c>
      <c r="E54" s="2">
        <v>16166.1</v>
      </c>
      <c r="F54" s="2">
        <v>2039</v>
      </c>
      <c r="G54" s="2">
        <v>90</v>
      </c>
      <c r="H54" s="2">
        <f>Table003__Page_1_3[[#This Row],[Input Power '[W']]]-Table003__Page_1_3[[#This Row],[Output Power '[W']]]</f>
        <v>1796.4999999999982</v>
      </c>
    </row>
    <row r="55" spans="1:8" x14ac:dyDescent="0.25">
      <c r="A55" s="2">
        <v>309.7</v>
      </c>
      <c r="B55" s="2">
        <v>59</v>
      </c>
      <c r="C55" s="2">
        <v>7547.3</v>
      </c>
      <c r="D55" s="2">
        <v>18272.3</v>
      </c>
      <c r="E55" s="2">
        <v>16425.099999999999</v>
      </c>
      <c r="F55" s="2">
        <v>2078.1999999999998</v>
      </c>
      <c r="G55" s="2">
        <v>89.89</v>
      </c>
      <c r="H55" s="2">
        <f>Table003__Page_1_3[[#This Row],[Input Power '[W']]]-Table003__Page_1_3[[#This Row],[Output Power '[W']]]</f>
        <v>1847.2000000000007</v>
      </c>
    </row>
    <row r="56" spans="1:8" x14ac:dyDescent="0.25">
      <c r="A56" s="2">
        <v>309.7</v>
      </c>
      <c r="B56" s="2">
        <v>60</v>
      </c>
      <c r="C56" s="2">
        <v>7523.7</v>
      </c>
      <c r="D56" s="2">
        <v>18582</v>
      </c>
      <c r="E56" s="2">
        <v>16682.599999999999</v>
      </c>
      <c r="F56" s="2">
        <v>2117.4</v>
      </c>
      <c r="G56" s="2">
        <v>89.78</v>
      </c>
      <c r="H56" s="2">
        <f>Table003__Page_1_3[[#This Row],[Input Power '[W']]]-Table003__Page_1_3[[#This Row],[Output Power '[W']]]</f>
        <v>1899.4000000000015</v>
      </c>
    </row>
    <row r="57" spans="1:8" x14ac:dyDescent="0.25">
      <c r="A57" s="2">
        <v>309.7</v>
      </c>
      <c r="B57" s="2">
        <v>61</v>
      </c>
      <c r="C57" s="2">
        <v>7500.6</v>
      </c>
      <c r="D57" s="2">
        <v>18891.7</v>
      </c>
      <c r="E57" s="2">
        <v>16938.5</v>
      </c>
      <c r="F57" s="2">
        <v>2156.5</v>
      </c>
      <c r="G57" s="2">
        <v>89.66</v>
      </c>
      <c r="H57" s="2">
        <f>Table003__Page_1_3[[#This Row],[Input Power '[W']]]-Table003__Page_1_3[[#This Row],[Output Power '[W']]]</f>
        <v>1953.2000000000007</v>
      </c>
    </row>
    <row r="58" spans="1:8" x14ac:dyDescent="0.25">
      <c r="A58" s="2">
        <v>309.7</v>
      </c>
      <c r="B58" s="2">
        <v>62</v>
      </c>
      <c r="C58" s="2">
        <v>7477.8</v>
      </c>
      <c r="D58" s="2">
        <v>19201.400000000001</v>
      </c>
      <c r="E58" s="2">
        <v>17193.900000000001</v>
      </c>
      <c r="F58" s="2">
        <v>2195.6999999999998</v>
      </c>
      <c r="G58" s="2">
        <v>89.55</v>
      </c>
      <c r="H58" s="2">
        <f>Table003__Page_1_3[[#This Row],[Input Power '[W']]]-Table003__Page_1_3[[#This Row],[Output Power '[W']]]</f>
        <v>2007.5</v>
      </c>
    </row>
    <row r="59" spans="1:8" x14ac:dyDescent="0.25">
      <c r="A59" s="2">
        <v>309.7</v>
      </c>
      <c r="B59" s="2">
        <v>63</v>
      </c>
      <c r="C59" s="2">
        <v>7455.3</v>
      </c>
      <c r="D59" s="2">
        <v>19511.099999999999</v>
      </c>
      <c r="E59" s="2">
        <v>17446.7</v>
      </c>
      <c r="F59" s="2">
        <v>2234.6999999999998</v>
      </c>
      <c r="G59" s="2">
        <v>89.42</v>
      </c>
      <c r="H59" s="2">
        <f>Table003__Page_1_3[[#This Row],[Input Power '[W']]]-Table003__Page_1_3[[#This Row],[Output Power '[W']]]</f>
        <v>2064.3999999999978</v>
      </c>
    </row>
    <row r="60" spans="1:8" x14ac:dyDescent="0.25">
      <c r="A60" s="2">
        <v>309.7</v>
      </c>
      <c r="B60" s="2">
        <v>64</v>
      </c>
      <c r="C60" s="2">
        <v>7433.1</v>
      </c>
      <c r="D60" s="2">
        <v>19820.8</v>
      </c>
      <c r="E60" s="2">
        <v>17698.3</v>
      </c>
      <c r="F60" s="2">
        <v>2273.6999999999998</v>
      </c>
      <c r="G60" s="2">
        <v>89.29</v>
      </c>
      <c r="H60" s="2">
        <f>Table003__Page_1_3[[#This Row],[Input Power '[W']]]-Table003__Page_1_3[[#This Row],[Output Power '[W']]]</f>
        <v>2122.5</v>
      </c>
    </row>
    <row r="61" spans="1:8" x14ac:dyDescent="0.25">
      <c r="A61" s="2">
        <v>309.7</v>
      </c>
      <c r="B61" s="2">
        <v>65</v>
      </c>
      <c r="C61" s="2">
        <v>7411.2</v>
      </c>
      <c r="D61" s="2">
        <v>20130.5</v>
      </c>
      <c r="E61" s="2">
        <v>17948.099999999999</v>
      </c>
      <c r="F61" s="2">
        <v>2312.6</v>
      </c>
      <c r="G61" s="2">
        <v>89.16</v>
      </c>
      <c r="H61" s="2">
        <f>Table003__Page_1_3[[#This Row],[Input Power '[W']]]-Table003__Page_1_3[[#This Row],[Output Power '[W']]]</f>
        <v>2182.4000000000015</v>
      </c>
    </row>
    <row r="62" spans="1:8" x14ac:dyDescent="0.25">
      <c r="A62" s="2">
        <v>309.7</v>
      </c>
      <c r="B62" s="2">
        <v>66</v>
      </c>
      <c r="C62" s="2">
        <v>7389.6</v>
      </c>
      <c r="D62" s="2">
        <v>20440.2</v>
      </c>
      <c r="E62" s="2">
        <v>18196.8</v>
      </c>
      <c r="F62" s="2">
        <v>2351.5</v>
      </c>
      <c r="G62" s="2">
        <v>89.02</v>
      </c>
      <c r="H62" s="2">
        <f>Table003__Page_1_3[[#This Row],[Input Power '[W']]]-Table003__Page_1_3[[#This Row],[Output Power '[W']]]</f>
        <v>2243.4000000000015</v>
      </c>
    </row>
    <row r="63" spans="1:8" x14ac:dyDescent="0.25">
      <c r="A63" s="2">
        <v>309.7</v>
      </c>
      <c r="B63" s="2">
        <v>67</v>
      </c>
      <c r="C63" s="2">
        <v>7368.3</v>
      </c>
      <c r="D63" s="2">
        <v>20749.900000000001</v>
      </c>
      <c r="E63" s="2">
        <v>18443.7</v>
      </c>
      <c r="F63" s="2">
        <v>2390.3000000000002</v>
      </c>
      <c r="G63" s="2">
        <v>88.89</v>
      </c>
      <c r="H63" s="2">
        <f>Table003__Page_1_3[[#This Row],[Input Power '[W']]]-Table003__Page_1_3[[#This Row],[Output Power '[W']]]</f>
        <v>2306.2000000000007</v>
      </c>
    </row>
    <row r="64" spans="1:8" x14ac:dyDescent="0.25">
      <c r="A64" s="2">
        <v>309.7</v>
      </c>
      <c r="B64" s="2">
        <v>68</v>
      </c>
      <c r="C64" s="2">
        <v>7347.3</v>
      </c>
      <c r="D64" s="2">
        <v>21059.599999999999</v>
      </c>
      <c r="E64" s="2">
        <v>18688.099999999999</v>
      </c>
      <c r="F64" s="2">
        <v>2428.9</v>
      </c>
      <c r="G64" s="2">
        <v>88.74</v>
      </c>
      <c r="H64" s="2">
        <f>Table003__Page_1_3[[#This Row],[Input Power '[W']]]-Table003__Page_1_3[[#This Row],[Output Power '[W']]]</f>
        <v>2371.5</v>
      </c>
    </row>
    <row r="65" spans="1:8" x14ac:dyDescent="0.25">
      <c r="A65" s="2">
        <v>309.7</v>
      </c>
      <c r="B65" s="2">
        <v>69</v>
      </c>
      <c r="C65" s="2">
        <v>7326.5</v>
      </c>
      <c r="D65" s="2">
        <v>21369.3</v>
      </c>
      <c r="E65" s="2">
        <v>18931.400000000001</v>
      </c>
      <c r="F65" s="2">
        <v>2467.5</v>
      </c>
      <c r="G65" s="2">
        <v>88.59</v>
      </c>
      <c r="H65" s="2">
        <f>Table003__Page_1_3[[#This Row],[Input Power '[W']]]-Table003__Page_1_3[[#This Row],[Output Power '[W']]]</f>
        <v>2437.8999999999978</v>
      </c>
    </row>
    <row r="66" spans="1:8" x14ac:dyDescent="0.25">
      <c r="A66" s="2">
        <v>309.60000000000002</v>
      </c>
      <c r="B66" s="2">
        <v>70</v>
      </c>
      <c r="C66" s="2">
        <v>7306</v>
      </c>
      <c r="D66" s="2">
        <v>21672</v>
      </c>
      <c r="E66" s="2">
        <v>19173</v>
      </c>
      <c r="F66" s="2">
        <v>2506</v>
      </c>
      <c r="G66" s="2">
        <v>88.47</v>
      </c>
      <c r="H66" s="2">
        <f>Table003__Page_1_3[[#This Row],[Input Power '[W']]]-Table003__Page_1_3[[#This Row],[Output Power '[W']]]</f>
        <v>2499</v>
      </c>
    </row>
    <row r="67" spans="1:8" x14ac:dyDescent="0.25">
      <c r="A67" s="2">
        <v>309.60000000000002</v>
      </c>
      <c r="B67" s="2">
        <v>72</v>
      </c>
      <c r="C67" s="2">
        <v>7265.6</v>
      </c>
      <c r="D67" s="2">
        <v>22291.200000000001</v>
      </c>
      <c r="E67" s="2">
        <v>19649.8</v>
      </c>
      <c r="F67" s="2">
        <v>2582.6</v>
      </c>
      <c r="G67" s="2">
        <v>88.15</v>
      </c>
      <c r="H67" s="2">
        <f>Table003__Page_1_3[[#This Row],[Input Power '[W']]]-Table003__Page_1_3[[#This Row],[Output Power '[W']]]</f>
        <v>2641.4000000000015</v>
      </c>
    </row>
    <row r="68" spans="1:8" x14ac:dyDescent="0.25">
      <c r="A68" s="2">
        <v>309.60000000000002</v>
      </c>
      <c r="B68" s="2">
        <v>73</v>
      </c>
      <c r="C68" s="2">
        <v>7245.7</v>
      </c>
      <c r="D68" s="2">
        <v>22600.799999999999</v>
      </c>
      <c r="E68" s="2">
        <v>19885</v>
      </c>
      <c r="F68" s="2">
        <v>2620.6999999999998</v>
      </c>
      <c r="G68" s="2">
        <v>87.98</v>
      </c>
      <c r="H68" s="2">
        <f>Table003__Page_1_3[[#This Row],[Input Power '[W']]]-Table003__Page_1_3[[#This Row],[Output Power '[W']]]</f>
        <v>2715.7999999999993</v>
      </c>
    </row>
    <row r="69" spans="1:8" x14ac:dyDescent="0.25">
      <c r="A69" s="2">
        <v>309.60000000000002</v>
      </c>
      <c r="B69" s="2">
        <v>74</v>
      </c>
      <c r="C69" s="2">
        <v>7226</v>
      </c>
      <c r="D69" s="2">
        <v>22910.400000000001</v>
      </c>
      <c r="E69" s="2">
        <v>20118.5</v>
      </c>
      <c r="F69" s="2">
        <v>2658.7</v>
      </c>
      <c r="G69" s="2">
        <v>87.81</v>
      </c>
      <c r="H69" s="2">
        <f>Table003__Page_1_3[[#This Row],[Input Power '[W']]]-Table003__Page_1_3[[#This Row],[Output Power '[W']]]</f>
        <v>2791.9000000000015</v>
      </c>
    </row>
    <row r="70" spans="1:8" x14ac:dyDescent="0.25">
      <c r="A70" s="2">
        <v>309.60000000000002</v>
      </c>
      <c r="B70" s="2">
        <v>75</v>
      </c>
      <c r="C70" s="2">
        <v>7206.4</v>
      </c>
      <c r="D70" s="2">
        <v>23220</v>
      </c>
      <c r="E70" s="2">
        <v>20350</v>
      </c>
      <c r="F70" s="2">
        <v>2696.6</v>
      </c>
      <c r="G70" s="2">
        <v>87.64</v>
      </c>
      <c r="H70" s="2">
        <f>Table003__Page_1_3[[#This Row],[Input Power '[W']]]-Table003__Page_1_3[[#This Row],[Output Power '[W']]]</f>
        <v>2870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77F5-5A15-4C12-837B-7E8E10990184}">
  <dimension ref="A1:L70"/>
  <sheetViews>
    <sheetView topLeftCell="A52"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300</v>
      </c>
      <c r="B2" s="2">
        <v>5</v>
      </c>
      <c r="C2" s="2">
        <v>9364</v>
      </c>
      <c r="D2" s="2">
        <v>1500</v>
      </c>
      <c r="E2" s="2">
        <v>963.9</v>
      </c>
      <c r="F2" s="2">
        <v>98.3</v>
      </c>
      <c r="G2" s="2">
        <v>64.260000000000005</v>
      </c>
      <c r="H2" s="2">
        <f>Table003__Page_1_3___2[[#This Row],[Input Power '[W']]]-Table003__Page_1_3___2[[#This Row],[Output Power '[W']]]</f>
        <v>536.1</v>
      </c>
      <c r="I2" s="24" t="s">
        <v>1</v>
      </c>
      <c r="J2" s="24"/>
      <c r="K2" s="24"/>
      <c r="L2" s="24"/>
    </row>
    <row r="3" spans="1:12" x14ac:dyDescent="0.25">
      <c r="A3" s="2">
        <v>300</v>
      </c>
      <c r="B3" s="2">
        <v>6</v>
      </c>
      <c r="C3" s="2">
        <v>9305.5</v>
      </c>
      <c r="D3" s="2">
        <v>1800</v>
      </c>
      <c r="E3" s="2">
        <v>1257.0999999999999</v>
      </c>
      <c r="F3" s="2">
        <v>129</v>
      </c>
      <c r="G3" s="2">
        <v>69.84</v>
      </c>
      <c r="H3" s="2">
        <f>Table003__Page_1_3___2[[#This Row],[Input Power '[W']]]-Table003__Page_1_3___2[[#This Row],[Output Power '[W']]]</f>
        <v>542.90000000000009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300</v>
      </c>
      <c r="B4" s="2">
        <v>7</v>
      </c>
      <c r="C4" s="2">
        <v>9247.9</v>
      </c>
      <c r="D4" s="2">
        <v>2100</v>
      </c>
      <c r="E4" s="2">
        <v>1549.5</v>
      </c>
      <c r="F4" s="2">
        <v>160</v>
      </c>
      <c r="G4" s="2">
        <v>73.790000000000006</v>
      </c>
      <c r="H4" s="2">
        <f>Table003__Page_1_3___2[[#This Row],[Input Power '[W']]]-Table003__Page_1_3___2[[#This Row],[Output Power '[W']]]</f>
        <v>550.5</v>
      </c>
      <c r="I4" t="s">
        <v>6</v>
      </c>
      <c r="J4" t="s">
        <v>8</v>
      </c>
      <c r="K4">
        <v>9288.4</v>
      </c>
      <c r="L4" t="s">
        <v>13</v>
      </c>
    </row>
    <row r="5" spans="1:12" x14ac:dyDescent="0.25">
      <c r="A5" s="2">
        <v>300</v>
      </c>
      <c r="B5" s="2">
        <v>8</v>
      </c>
      <c r="C5" s="2">
        <v>9191.2000000000007</v>
      </c>
      <c r="D5" s="2">
        <v>2400</v>
      </c>
      <c r="E5" s="2">
        <v>1843.2</v>
      </c>
      <c r="F5" s="2">
        <v>191.5</v>
      </c>
      <c r="G5" s="2">
        <v>76.8</v>
      </c>
      <c r="H5" s="2">
        <f>Table003__Page_1_3___2[[#This Row],[Input Power '[W']]]-Table003__Page_1_3___2[[#This Row],[Output Power '[W']]]</f>
        <v>556.79999999999995</v>
      </c>
      <c r="I5" t="s">
        <v>7</v>
      </c>
      <c r="J5" t="s">
        <v>9</v>
      </c>
      <c r="K5">
        <v>3.4</v>
      </c>
      <c r="L5" t="s">
        <v>14</v>
      </c>
    </row>
    <row r="6" spans="1:12" x14ac:dyDescent="0.25">
      <c r="A6" s="2">
        <v>300</v>
      </c>
      <c r="B6" s="2">
        <v>9</v>
      </c>
      <c r="C6" s="2">
        <v>9135.4</v>
      </c>
      <c r="D6" s="2">
        <v>2700</v>
      </c>
      <c r="E6" s="2">
        <v>2136.1999999999998</v>
      </c>
      <c r="F6" s="2">
        <v>223.3</v>
      </c>
      <c r="G6" s="2">
        <v>79.12</v>
      </c>
      <c r="H6" s="2">
        <f>Table003__Page_1_3___2[[#This Row],[Input Power '[W']]]-Table003__Page_1_3___2[[#This Row],[Output Power '[W']]]</f>
        <v>563.80000000000018</v>
      </c>
      <c r="I6" t="s">
        <v>18</v>
      </c>
      <c r="J6" t="s">
        <v>10</v>
      </c>
      <c r="K6">
        <v>31.4</v>
      </c>
      <c r="L6" t="s">
        <v>15</v>
      </c>
    </row>
    <row r="7" spans="1:12" x14ac:dyDescent="0.25">
      <c r="A7" s="2">
        <v>300</v>
      </c>
      <c r="B7" s="2">
        <v>10</v>
      </c>
      <c r="C7" s="2">
        <v>9080.6</v>
      </c>
      <c r="D7" s="2">
        <v>3000</v>
      </c>
      <c r="E7" s="2">
        <v>2428.6</v>
      </c>
      <c r="F7" s="2">
        <v>255.4</v>
      </c>
      <c r="G7" s="2">
        <v>80.95</v>
      </c>
      <c r="H7" s="2">
        <f>Table003__Page_1_3___2[[#This Row],[Input Power '[W']]]-Table003__Page_1_3___2[[#This Row],[Output Power '[W']]]</f>
        <v>571.40000000000009</v>
      </c>
      <c r="I7" t="s">
        <v>19</v>
      </c>
      <c r="J7" t="s">
        <v>11</v>
      </c>
      <c r="K7">
        <v>-39.85</v>
      </c>
      <c r="L7" t="s">
        <v>16</v>
      </c>
    </row>
    <row r="8" spans="1:12" x14ac:dyDescent="0.25">
      <c r="A8" s="2">
        <v>300</v>
      </c>
      <c r="B8" s="2">
        <v>11</v>
      </c>
      <c r="C8" s="2">
        <v>9026.6</v>
      </c>
      <c r="D8" s="2">
        <v>3300</v>
      </c>
      <c r="E8" s="2">
        <v>2721.4</v>
      </c>
      <c r="F8" s="2">
        <v>287.89999999999998</v>
      </c>
      <c r="G8" s="2">
        <v>82.47</v>
      </c>
      <c r="H8" s="2">
        <f>Table003__Page_1_3___2[[#This Row],[Input Power '[W']]]-Table003__Page_1_3___2[[#This Row],[Output Power '[W']]]</f>
        <v>578.59999999999991</v>
      </c>
      <c r="I8" t="s">
        <v>20</v>
      </c>
      <c r="J8" t="s">
        <v>12</v>
      </c>
      <c r="K8">
        <v>36.71</v>
      </c>
      <c r="L8" t="s">
        <v>17</v>
      </c>
    </row>
    <row r="9" spans="1:12" x14ac:dyDescent="0.25">
      <c r="A9" s="2">
        <v>300</v>
      </c>
      <c r="B9" s="2">
        <v>12</v>
      </c>
      <c r="C9" s="2">
        <v>8973.5</v>
      </c>
      <c r="D9" s="2">
        <v>3600</v>
      </c>
      <c r="E9" s="2">
        <v>3014.6</v>
      </c>
      <c r="F9" s="2">
        <v>320.8</v>
      </c>
      <c r="G9" s="2">
        <v>83.74</v>
      </c>
      <c r="H9" s="2">
        <f>Table003__Page_1_3___2[[#This Row],[Input Power '[W']]]-Table003__Page_1_3___2[[#This Row],[Output Power '[W']]]</f>
        <v>585.40000000000009</v>
      </c>
      <c r="I9" t="s">
        <v>21</v>
      </c>
    </row>
    <row r="10" spans="1:12" x14ac:dyDescent="0.25">
      <c r="A10" s="2">
        <v>300</v>
      </c>
      <c r="B10" s="2">
        <v>13</v>
      </c>
      <c r="C10" s="2">
        <v>8921.2000000000007</v>
      </c>
      <c r="D10" s="2">
        <v>3900</v>
      </c>
      <c r="E10" s="2">
        <v>3306.2</v>
      </c>
      <c r="F10" s="2">
        <v>353.9</v>
      </c>
      <c r="G10" s="2">
        <v>84.78</v>
      </c>
      <c r="H10" s="2">
        <f>Table003__Page_1_3___2[[#This Row],[Input Power '[W']]]-Table003__Page_1_3___2[[#This Row],[Output Power '[W']]]</f>
        <v>593.80000000000018</v>
      </c>
    </row>
    <row r="11" spans="1:12" x14ac:dyDescent="0.25">
      <c r="A11" s="2">
        <v>300</v>
      </c>
      <c r="B11" s="2">
        <v>14</v>
      </c>
      <c r="C11" s="2">
        <v>8869.9</v>
      </c>
      <c r="D11" s="2">
        <v>4200</v>
      </c>
      <c r="E11" s="2">
        <v>3598.4</v>
      </c>
      <c r="F11" s="2">
        <v>387.4</v>
      </c>
      <c r="G11" s="2">
        <v>85.68</v>
      </c>
      <c r="H11" s="2">
        <f>Table003__Page_1_3___2[[#This Row],[Input Power '[W']]]-Table003__Page_1_3___2[[#This Row],[Output Power '[W']]]</f>
        <v>601.59999999999991</v>
      </c>
    </row>
    <row r="12" spans="1:12" x14ac:dyDescent="0.25">
      <c r="A12" s="2">
        <v>300</v>
      </c>
      <c r="B12" s="2">
        <v>15</v>
      </c>
      <c r="C12" s="2">
        <v>8819.2999999999993</v>
      </c>
      <c r="D12" s="2">
        <v>4500</v>
      </c>
      <c r="E12" s="2">
        <v>3890</v>
      </c>
      <c r="F12" s="2">
        <v>421.2</v>
      </c>
      <c r="G12" s="2">
        <v>86.44</v>
      </c>
      <c r="H12" s="2">
        <f>Table003__Page_1_3___2[[#This Row],[Input Power '[W']]]-Table003__Page_1_3___2[[#This Row],[Output Power '[W']]]</f>
        <v>610</v>
      </c>
    </row>
    <row r="13" spans="1:12" x14ac:dyDescent="0.25">
      <c r="A13" s="2">
        <v>300</v>
      </c>
      <c r="B13" s="2">
        <v>16</v>
      </c>
      <c r="C13" s="2">
        <v>8769.7000000000007</v>
      </c>
      <c r="D13" s="2">
        <v>4800</v>
      </c>
      <c r="E13" s="2">
        <v>4181.3</v>
      </c>
      <c r="F13" s="2">
        <v>455.3</v>
      </c>
      <c r="G13" s="2">
        <v>87.11</v>
      </c>
      <c r="H13" s="2">
        <f>Table003__Page_1_3___2[[#This Row],[Input Power '[W']]]-Table003__Page_1_3___2[[#This Row],[Output Power '[W']]]</f>
        <v>618.69999999999982</v>
      </c>
    </row>
    <row r="14" spans="1:12" x14ac:dyDescent="0.25">
      <c r="A14" s="2">
        <v>300</v>
      </c>
      <c r="B14" s="2">
        <v>17</v>
      </c>
      <c r="C14" s="2">
        <v>8720.7999999999993</v>
      </c>
      <c r="D14" s="2">
        <v>5100</v>
      </c>
      <c r="E14" s="2">
        <v>4472.1000000000004</v>
      </c>
      <c r="F14" s="2">
        <v>489.7</v>
      </c>
      <c r="G14" s="2">
        <v>87.69</v>
      </c>
      <c r="H14" s="2">
        <f>Table003__Page_1_3___2[[#This Row],[Input Power '[W']]]-Table003__Page_1_3___2[[#This Row],[Output Power '[W']]]</f>
        <v>627.89999999999964</v>
      </c>
    </row>
    <row r="15" spans="1:12" x14ac:dyDescent="0.25">
      <c r="A15" s="2">
        <v>300</v>
      </c>
      <c r="B15" s="2">
        <v>18</v>
      </c>
      <c r="C15" s="2">
        <v>8672.7999999999993</v>
      </c>
      <c r="D15" s="2">
        <v>5400</v>
      </c>
      <c r="E15" s="2">
        <v>4762.7</v>
      </c>
      <c r="F15" s="2">
        <v>524.4</v>
      </c>
      <c r="G15" s="2">
        <v>88.2</v>
      </c>
      <c r="H15" s="2">
        <f>Table003__Page_1_3___2[[#This Row],[Input Power '[W']]]-Table003__Page_1_3___2[[#This Row],[Output Power '[W']]]</f>
        <v>637.30000000000018</v>
      </c>
    </row>
    <row r="16" spans="1:12" x14ac:dyDescent="0.25">
      <c r="A16" s="2">
        <v>299.89999999999998</v>
      </c>
      <c r="B16" s="2">
        <v>19</v>
      </c>
      <c r="C16" s="2">
        <v>8625.6</v>
      </c>
      <c r="D16" s="2">
        <v>5698.1</v>
      </c>
      <c r="E16" s="2">
        <v>5052</v>
      </c>
      <c r="F16" s="2">
        <v>559.29999999999995</v>
      </c>
      <c r="G16" s="2">
        <v>88.66</v>
      </c>
      <c r="H16" s="2">
        <f>Table003__Page_1_3___2[[#This Row],[Input Power '[W']]]-Table003__Page_1_3___2[[#This Row],[Output Power '[W']]]</f>
        <v>646.10000000000036</v>
      </c>
    </row>
    <row r="17" spans="1:8" x14ac:dyDescent="0.25">
      <c r="A17" s="2">
        <v>299.89999999999998</v>
      </c>
      <c r="B17" s="2">
        <v>20</v>
      </c>
      <c r="C17" s="2">
        <v>8579.2000000000007</v>
      </c>
      <c r="D17" s="2">
        <v>5998</v>
      </c>
      <c r="E17" s="2">
        <v>5341.1</v>
      </c>
      <c r="F17" s="2">
        <v>594.5</v>
      </c>
      <c r="G17" s="2">
        <v>89.05</v>
      </c>
      <c r="H17" s="2">
        <f>Table003__Page_1_3___2[[#This Row],[Input Power '[W']]]-Table003__Page_1_3___2[[#This Row],[Output Power '[W']]]</f>
        <v>656.89999999999964</v>
      </c>
    </row>
    <row r="18" spans="1:8" x14ac:dyDescent="0.25">
      <c r="A18" s="2">
        <v>299.89999999999998</v>
      </c>
      <c r="B18" s="2">
        <v>21</v>
      </c>
      <c r="C18" s="2">
        <v>8533.5</v>
      </c>
      <c r="D18" s="2">
        <v>6297.9</v>
      </c>
      <c r="E18" s="2">
        <v>5629.8</v>
      </c>
      <c r="F18" s="2">
        <v>630</v>
      </c>
      <c r="G18" s="2">
        <v>89.39</v>
      </c>
      <c r="H18" s="2">
        <f>Table003__Page_1_3___2[[#This Row],[Input Power '[W']]]-Table003__Page_1_3___2[[#This Row],[Output Power '[W']]]</f>
        <v>668.09999999999945</v>
      </c>
    </row>
    <row r="19" spans="1:8" x14ac:dyDescent="0.25">
      <c r="A19" s="2">
        <v>299.89999999999998</v>
      </c>
      <c r="B19" s="2">
        <v>22</v>
      </c>
      <c r="C19" s="2">
        <v>8488.7000000000007</v>
      </c>
      <c r="D19" s="2">
        <v>6597.8</v>
      </c>
      <c r="E19" s="2">
        <v>5917.6</v>
      </c>
      <c r="F19" s="2">
        <v>665.7</v>
      </c>
      <c r="G19" s="2">
        <v>89.69</v>
      </c>
      <c r="H19" s="2">
        <f>Table003__Page_1_3___2[[#This Row],[Input Power '[W']]]-Table003__Page_1_3___2[[#This Row],[Output Power '[W']]]</f>
        <v>680.19999999999982</v>
      </c>
    </row>
    <row r="20" spans="1:8" x14ac:dyDescent="0.25">
      <c r="A20" s="2">
        <v>299.89999999999998</v>
      </c>
      <c r="B20" s="2">
        <v>23</v>
      </c>
      <c r="C20" s="2">
        <v>8444.7000000000007</v>
      </c>
      <c r="D20" s="2">
        <v>6897.7</v>
      </c>
      <c r="E20" s="2">
        <v>6205.3</v>
      </c>
      <c r="F20" s="2">
        <v>701.7</v>
      </c>
      <c r="G20" s="2">
        <v>89.96</v>
      </c>
      <c r="H20" s="2">
        <f>Table003__Page_1_3___2[[#This Row],[Input Power '[W']]]-Table003__Page_1_3___2[[#This Row],[Output Power '[W']]]</f>
        <v>692.39999999999964</v>
      </c>
    </row>
    <row r="21" spans="1:8" x14ac:dyDescent="0.25">
      <c r="A21" s="2">
        <v>299.89999999999998</v>
      </c>
      <c r="B21" s="2">
        <v>24</v>
      </c>
      <c r="C21" s="2">
        <v>8401.4</v>
      </c>
      <c r="D21" s="2">
        <v>7197.6</v>
      </c>
      <c r="E21" s="2">
        <v>6492</v>
      </c>
      <c r="F21" s="2">
        <v>737.9</v>
      </c>
      <c r="G21" s="2">
        <v>90.2</v>
      </c>
      <c r="H21" s="2">
        <f>Table003__Page_1_3___2[[#This Row],[Input Power '[W']]]-Table003__Page_1_3___2[[#This Row],[Output Power '[W']]]</f>
        <v>705.60000000000036</v>
      </c>
    </row>
    <row r="22" spans="1:8" x14ac:dyDescent="0.25">
      <c r="A22" s="2">
        <v>299.89999999999998</v>
      </c>
      <c r="B22" s="2">
        <v>25</v>
      </c>
      <c r="C22" s="2">
        <v>8358.7999999999993</v>
      </c>
      <c r="D22" s="2">
        <v>7497.5</v>
      </c>
      <c r="E22" s="2">
        <v>6777.7</v>
      </c>
      <c r="F22" s="2">
        <v>774.3</v>
      </c>
      <c r="G22" s="2">
        <v>90.4</v>
      </c>
      <c r="H22" s="2">
        <f>Table003__Page_1_3___2[[#This Row],[Input Power '[W']]]-Table003__Page_1_3___2[[#This Row],[Output Power '[W']]]</f>
        <v>719.80000000000018</v>
      </c>
    </row>
    <row r="23" spans="1:8" x14ac:dyDescent="0.25">
      <c r="A23" s="2">
        <v>299.89999999999998</v>
      </c>
      <c r="B23" s="2">
        <v>26</v>
      </c>
      <c r="C23" s="2">
        <v>8317</v>
      </c>
      <c r="D23" s="2">
        <v>7797.4</v>
      </c>
      <c r="E23" s="2">
        <v>7062.6</v>
      </c>
      <c r="F23" s="2">
        <v>810.9</v>
      </c>
      <c r="G23" s="2">
        <v>90.58</v>
      </c>
      <c r="H23" s="2">
        <f>Table003__Page_1_3___2[[#This Row],[Input Power '[W']]]-Table003__Page_1_3___2[[#This Row],[Output Power '[W']]]</f>
        <v>734.79999999999927</v>
      </c>
    </row>
    <row r="24" spans="1:8" x14ac:dyDescent="0.25">
      <c r="A24" s="2">
        <v>299.89999999999998</v>
      </c>
      <c r="B24" s="2">
        <v>27</v>
      </c>
      <c r="C24" s="2">
        <v>8276</v>
      </c>
      <c r="D24" s="2">
        <v>8097.3</v>
      </c>
      <c r="E24" s="2">
        <v>7346.7</v>
      </c>
      <c r="F24" s="2">
        <v>847.7</v>
      </c>
      <c r="G24" s="2">
        <v>90.73</v>
      </c>
      <c r="H24" s="2">
        <f>Table003__Page_1_3___2[[#This Row],[Input Power '[W']]]-Table003__Page_1_3___2[[#This Row],[Output Power '[W']]]</f>
        <v>750.60000000000036</v>
      </c>
    </row>
    <row r="25" spans="1:8" x14ac:dyDescent="0.25">
      <c r="A25" s="2">
        <v>299.89999999999998</v>
      </c>
      <c r="B25" s="2">
        <v>28</v>
      </c>
      <c r="C25" s="2">
        <v>8235.7000000000007</v>
      </c>
      <c r="D25" s="2">
        <v>8397.2000000000007</v>
      </c>
      <c r="E25" s="2">
        <v>7630</v>
      </c>
      <c r="F25" s="2">
        <v>884.7</v>
      </c>
      <c r="G25" s="2">
        <v>90.86</v>
      </c>
      <c r="H25" s="2">
        <f>Table003__Page_1_3___2[[#This Row],[Input Power '[W']]]-Table003__Page_1_3___2[[#This Row],[Output Power '[W']]]</f>
        <v>767.20000000000073</v>
      </c>
    </row>
    <row r="26" spans="1:8" x14ac:dyDescent="0.25">
      <c r="A26" s="2">
        <v>299.89999999999998</v>
      </c>
      <c r="B26" s="2">
        <v>29</v>
      </c>
      <c r="C26" s="2">
        <v>8196.1</v>
      </c>
      <c r="D26" s="2">
        <v>8697.1</v>
      </c>
      <c r="E26" s="2">
        <v>7912.6</v>
      </c>
      <c r="F26" s="2">
        <v>921.9</v>
      </c>
      <c r="G26" s="2">
        <v>90.98</v>
      </c>
      <c r="H26" s="2">
        <f>Table003__Page_1_3___2[[#This Row],[Input Power '[W']]]-Table003__Page_1_3___2[[#This Row],[Output Power '[W']]]</f>
        <v>784.5</v>
      </c>
    </row>
    <row r="27" spans="1:8" x14ac:dyDescent="0.25">
      <c r="A27" s="2">
        <v>299.89999999999998</v>
      </c>
      <c r="B27" s="2">
        <v>30</v>
      </c>
      <c r="C27" s="2">
        <v>8157.2</v>
      </c>
      <c r="D27" s="2">
        <v>8997</v>
      </c>
      <c r="E27" s="2">
        <v>8193.7000000000007</v>
      </c>
      <c r="F27" s="2">
        <v>959.2</v>
      </c>
      <c r="G27" s="2">
        <v>91.07</v>
      </c>
      <c r="H27" s="2">
        <f>Table003__Page_1_3___2[[#This Row],[Input Power '[W']]]-Table003__Page_1_3___2[[#This Row],[Output Power '[W']]]</f>
        <v>803.29999999999927</v>
      </c>
    </row>
    <row r="28" spans="1:8" x14ac:dyDescent="0.25">
      <c r="A28" s="2">
        <v>299.89999999999998</v>
      </c>
      <c r="B28" s="2">
        <v>32</v>
      </c>
      <c r="C28" s="2">
        <v>8081.5</v>
      </c>
      <c r="D28" s="2">
        <v>9596.7999999999993</v>
      </c>
      <c r="E28" s="2">
        <v>8754.1</v>
      </c>
      <c r="F28" s="2">
        <v>1034.4000000000001</v>
      </c>
      <c r="G28" s="2">
        <v>91.22</v>
      </c>
      <c r="H28" s="2">
        <f>Table003__Page_1_3___2[[#This Row],[Input Power '[W']]]-Table003__Page_1_3___2[[#This Row],[Output Power '[W']]]</f>
        <v>842.69999999999891</v>
      </c>
    </row>
    <row r="29" spans="1:8" x14ac:dyDescent="0.25">
      <c r="A29" s="2">
        <v>299.89999999999998</v>
      </c>
      <c r="B29" s="2">
        <v>33</v>
      </c>
      <c r="C29" s="2">
        <v>8044.7</v>
      </c>
      <c r="D29" s="2">
        <v>9896.7000000000007</v>
      </c>
      <c r="E29" s="2">
        <v>9032.6</v>
      </c>
      <c r="F29" s="2">
        <v>1072.2</v>
      </c>
      <c r="G29" s="2">
        <v>91.27</v>
      </c>
      <c r="H29" s="2">
        <f>Table003__Page_1_3___2[[#This Row],[Input Power '[W']]]-Table003__Page_1_3___2[[#This Row],[Output Power '[W']]]</f>
        <v>864.10000000000036</v>
      </c>
    </row>
    <row r="30" spans="1:8" x14ac:dyDescent="0.25">
      <c r="A30" s="2">
        <v>299.89999999999998</v>
      </c>
      <c r="B30" s="2">
        <v>34</v>
      </c>
      <c r="C30" s="2">
        <v>8008.5</v>
      </c>
      <c r="D30" s="2">
        <v>10196.6</v>
      </c>
      <c r="E30" s="2">
        <v>9310.7000000000007</v>
      </c>
      <c r="F30" s="2">
        <v>1110.2</v>
      </c>
      <c r="G30" s="2">
        <v>91.31</v>
      </c>
      <c r="H30" s="2">
        <f>Table003__Page_1_3___2[[#This Row],[Input Power '[W']]]-Table003__Page_1_3___2[[#This Row],[Output Power '[W']]]</f>
        <v>885.89999999999964</v>
      </c>
    </row>
    <row r="31" spans="1:8" x14ac:dyDescent="0.25">
      <c r="A31" s="2">
        <v>299.8</v>
      </c>
      <c r="B31" s="2">
        <v>35</v>
      </c>
      <c r="C31" s="2">
        <v>7973</v>
      </c>
      <c r="D31" s="2">
        <v>10493</v>
      </c>
      <c r="E31" s="2">
        <v>9587.5</v>
      </c>
      <c r="F31" s="2">
        <v>1148.3</v>
      </c>
      <c r="G31" s="2">
        <v>91.37</v>
      </c>
      <c r="H31" s="2">
        <f>Table003__Page_1_3___2[[#This Row],[Input Power '[W']]]-Table003__Page_1_3___2[[#This Row],[Output Power '[W']]]</f>
        <v>905.5</v>
      </c>
    </row>
    <row r="32" spans="1:8" x14ac:dyDescent="0.25">
      <c r="A32" s="2">
        <v>299.8</v>
      </c>
      <c r="B32" s="2">
        <v>36</v>
      </c>
      <c r="C32" s="2">
        <v>7938.2</v>
      </c>
      <c r="D32" s="2">
        <v>10792.8</v>
      </c>
      <c r="E32" s="2">
        <v>9863.2000000000007</v>
      </c>
      <c r="F32" s="2">
        <v>1186.5</v>
      </c>
      <c r="G32" s="2">
        <v>91.39</v>
      </c>
      <c r="H32" s="2">
        <f>Table003__Page_1_3___2[[#This Row],[Input Power '[W']]]-Table003__Page_1_3___2[[#This Row],[Output Power '[W']]]</f>
        <v>929.59999999999854</v>
      </c>
    </row>
    <row r="33" spans="1:8" x14ac:dyDescent="0.25">
      <c r="A33" s="2">
        <v>299.8</v>
      </c>
      <c r="B33" s="2">
        <v>37</v>
      </c>
      <c r="C33" s="2">
        <v>7904</v>
      </c>
      <c r="D33" s="2">
        <v>11092.6</v>
      </c>
      <c r="E33" s="2">
        <v>10137.700000000001</v>
      </c>
      <c r="F33" s="2">
        <v>1224.8</v>
      </c>
      <c r="G33" s="2">
        <v>91.39</v>
      </c>
      <c r="H33" s="2">
        <f>Table003__Page_1_3___2[[#This Row],[Input Power '[W']]]-Table003__Page_1_3___2[[#This Row],[Output Power '[W']]]</f>
        <v>954.89999999999964</v>
      </c>
    </row>
    <row r="34" spans="1:8" x14ac:dyDescent="0.25">
      <c r="A34" s="2">
        <v>299.8</v>
      </c>
      <c r="B34" s="2">
        <v>38</v>
      </c>
      <c r="C34" s="2">
        <v>7870.4</v>
      </c>
      <c r="D34" s="2">
        <v>11392.4</v>
      </c>
      <c r="E34" s="2">
        <v>10411.1</v>
      </c>
      <c r="F34" s="2">
        <v>1263.2</v>
      </c>
      <c r="G34" s="2">
        <v>91.39</v>
      </c>
      <c r="H34" s="2">
        <f>Table003__Page_1_3___2[[#This Row],[Input Power '[W']]]-Table003__Page_1_3___2[[#This Row],[Output Power '[W']]]</f>
        <v>981.29999999999927</v>
      </c>
    </row>
    <row r="35" spans="1:8" x14ac:dyDescent="0.25">
      <c r="A35" s="2">
        <v>299.8</v>
      </c>
      <c r="B35" s="2">
        <v>39</v>
      </c>
      <c r="C35" s="2">
        <v>7837.5</v>
      </c>
      <c r="D35" s="2">
        <v>11692.2</v>
      </c>
      <c r="E35" s="2">
        <v>10683.6</v>
      </c>
      <c r="F35" s="2">
        <v>1301.7</v>
      </c>
      <c r="G35" s="2">
        <v>91.37</v>
      </c>
      <c r="H35" s="2">
        <f>Table003__Page_1_3___2[[#This Row],[Input Power '[W']]]-Table003__Page_1_3___2[[#This Row],[Output Power '[W']]]</f>
        <v>1008.6000000000004</v>
      </c>
    </row>
    <row r="36" spans="1:8" x14ac:dyDescent="0.25">
      <c r="A36" s="2">
        <v>299.8</v>
      </c>
      <c r="B36" s="2">
        <v>40</v>
      </c>
      <c r="C36" s="2">
        <v>7805.2</v>
      </c>
      <c r="D36" s="2">
        <v>11992</v>
      </c>
      <c r="E36" s="2">
        <v>10954.2</v>
      </c>
      <c r="F36" s="2">
        <v>1340.2</v>
      </c>
      <c r="G36" s="2">
        <v>91.35</v>
      </c>
      <c r="H36" s="2">
        <f>Table003__Page_1_3___2[[#This Row],[Input Power '[W']]]-Table003__Page_1_3___2[[#This Row],[Output Power '[W']]]</f>
        <v>1037.7999999999993</v>
      </c>
    </row>
    <row r="37" spans="1:8" x14ac:dyDescent="0.25">
      <c r="A37" s="2">
        <v>299.8</v>
      </c>
      <c r="B37" s="2">
        <v>41</v>
      </c>
      <c r="C37" s="2">
        <v>7773.5</v>
      </c>
      <c r="D37" s="2">
        <v>12291.8</v>
      </c>
      <c r="E37" s="2">
        <v>11224.8</v>
      </c>
      <c r="F37" s="2">
        <v>1378.9</v>
      </c>
      <c r="G37" s="2">
        <v>91.32</v>
      </c>
      <c r="H37" s="2">
        <f>Table003__Page_1_3___2[[#This Row],[Input Power '[W']]]-Table003__Page_1_3___2[[#This Row],[Output Power '[W']]]</f>
        <v>1067</v>
      </c>
    </row>
    <row r="38" spans="1:8" x14ac:dyDescent="0.25">
      <c r="A38" s="2">
        <v>299.8</v>
      </c>
      <c r="B38" s="2">
        <v>42</v>
      </c>
      <c r="C38" s="2">
        <v>7742.3</v>
      </c>
      <c r="D38" s="2">
        <v>12591.6</v>
      </c>
      <c r="E38" s="2">
        <v>11493.5</v>
      </c>
      <c r="F38" s="2">
        <v>1417.6</v>
      </c>
      <c r="G38" s="2">
        <v>91.28</v>
      </c>
      <c r="H38" s="2">
        <f>Table003__Page_1_3___2[[#This Row],[Input Power '[W']]]-Table003__Page_1_3___2[[#This Row],[Output Power '[W']]]</f>
        <v>1098.1000000000004</v>
      </c>
    </row>
    <row r="39" spans="1:8" x14ac:dyDescent="0.25">
      <c r="A39" s="2">
        <v>299.8</v>
      </c>
      <c r="B39" s="2">
        <v>43</v>
      </c>
      <c r="C39" s="2">
        <v>7711.8</v>
      </c>
      <c r="D39" s="2">
        <v>12891.4</v>
      </c>
      <c r="E39" s="2">
        <v>11761.6</v>
      </c>
      <c r="F39" s="2">
        <v>1456.4</v>
      </c>
      <c r="G39" s="2">
        <v>91.24</v>
      </c>
      <c r="H39" s="2">
        <f>Table003__Page_1_3___2[[#This Row],[Input Power '[W']]]-Table003__Page_1_3___2[[#This Row],[Output Power '[W']]]</f>
        <v>1129.7999999999993</v>
      </c>
    </row>
    <row r="40" spans="1:8" x14ac:dyDescent="0.25">
      <c r="A40" s="2">
        <v>299.8</v>
      </c>
      <c r="B40" s="2">
        <v>44</v>
      </c>
      <c r="C40" s="2">
        <v>7681.9</v>
      </c>
      <c r="D40" s="2">
        <v>13191.2</v>
      </c>
      <c r="E40" s="2">
        <v>12028.1</v>
      </c>
      <c r="F40" s="2">
        <v>1495.2</v>
      </c>
      <c r="G40" s="2">
        <v>91.18</v>
      </c>
      <c r="H40" s="2">
        <f>Table003__Page_1_3___2[[#This Row],[Input Power '[W']]]-Table003__Page_1_3___2[[#This Row],[Output Power '[W']]]</f>
        <v>1163.1000000000004</v>
      </c>
    </row>
    <row r="41" spans="1:8" x14ac:dyDescent="0.25">
      <c r="A41" s="2">
        <v>299.8</v>
      </c>
      <c r="B41" s="2">
        <v>45</v>
      </c>
      <c r="C41" s="2">
        <v>7652.5</v>
      </c>
      <c r="D41" s="2">
        <v>13491</v>
      </c>
      <c r="E41" s="2">
        <v>12293</v>
      </c>
      <c r="F41" s="2">
        <v>1534</v>
      </c>
      <c r="G41" s="2">
        <v>91.12</v>
      </c>
      <c r="H41" s="2">
        <f>Table003__Page_1_3___2[[#This Row],[Input Power '[W']]]-Table003__Page_1_3___2[[#This Row],[Output Power '[W']]]</f>
        <v>1198</v>
      </c>
    </row>
    <row r="42" spans="1:8" x14ac:dyDescent="0.25">
      <c r="A42" s="2">
        <v>299.8</v>
      </c>
      <c r="B42" s="2">
        <v>46</v>
      </c>
      <c r="C42" s="2">
        <v>7623.6</v>
      </c>
      <c r="D42" s="2">
        <v>13790.8</v>
      </c>
      <c r="E42" s="2">
        <v>12557.1</v>
      </c>
      <c r="F42" s="2">
        <v>1572.9</v>
      </c>
      <c r="G42" s="2">
        <v>91.05</v>
      </c>
      <c r="H42" s="2">
        <f>Table003__Page_1_3___2[[#This Row],[Input Power '[W']]]-Table003__Page_1_3___2[[#This Row],[Output Power '[W']]]</f>
        <v>1233.6999999999989</v>
      </c>
    </row>
    <row r="43" spans="1:8" x14ac:dyDescent="0.25">
      <c r="A43" s="2">
        <v>299.8</v>
      </c>
      <c r="B43" s="2">
        <v>47</v>
      </c>
      <c r="C43" s="2">
        <v>7595.4</v>
      </c>
      <c r="D43" s="2">
        <v>14090.6</v>
      </c>
      <c r="E43" s="2">
        <v>12820.1</v>
      </c>
      <c r="F43" s="2">
        <v>1611.8</v>
      </c>
      <c r="G43" s="2">
        <v>90.98</v>
      </c>
      <c r="H43" s="2">
        <f>Table003__Page_1_3___2[[#This Row],[Input Power '[W']]]-Table003__Page_1_3___2[[#This Row],[Output Power '[W']]]</f>
        <v>1270.5</v>
      </c>
    </row>
    <row r="44" spans="1:8" x14ac:dyDescent="0.25">
      <c r="A44" s="2">
        <v>299.8</v>
      </c>
      <c r="B44" s="2">
        <v>48</v>
      </c>
      <c r="C44" s="2">
        <v>7567.6</v>
      </c>
      <c r="D44" s="2">
        <v>14390.4</v>
      </c>
      <c r="E44" s="2">
        <v>13081.4</v>
      </c>
      <c r="F44" s="2">
        <v>1650.7</v>
      </c>
      <c r="G44" s="2">
        <v>90.9</v>
      </c>
      <c r="H44" s="2">
        <f>Table003__Page_1_3___2[[#This Row],[Input Power '[W']]]-Table003__Page_1_3___2[[#This Row],[Output Power '[W']]]</f>
        <v>1309</v>
      </c>
    </row>
    <row r="45" spans="1:8" x14ac:dyDescent="0.25">
      <c r="A45" s="2">
        <v>299.8</v>
      </c>
      <c r="B45" s="2">
        <v>49</v>
      </c>
      <c r="C45" s="2">
        <v>7540.4</v>
      </c>
      <c r="D45" s="2">
        <v>14690.2</v>
      </c>
      <c r="E45" s="2">
        <v>13340.8</v>
      </c>
      <c r="F45" s="2">
        <v>1689.5</v>
      </c>
      <c r="G45" s="2">
        <v>90.81</v>
      </c>
      <c r="H45" s="2">
        <f>Table003__Page_1_3___2[[#This Row],[Input Power '[W']]]-Table003__Page_1_3___2[[#This Row],[Output Power '[W']]]</f>
        <v>1349.4000000000015</v>
      </c>
    </row>
    <row r="46" spans="1:8" x14ac:dyDescent="0.25">
      <c r="A46" s="2">
        <v>299.8</v>
      </c>
      <c r="B46" s="2">
        <v>50</v>
      </c>
      <c r="C46" s="2">
        <v>7513.7</v>
      </c>
      <c r="D46" s="2">
        <v>14990</v>
      </c>
      <c r="E46" s="2">
        <v>13599.6</v>
      </c>
      <c r="F46" s="2">
        <v>1728.4</v>
      </c>
      <c r="G46" s="2">
        <v>90.72</v>
      </c>
      <c r="H46" s="2">
        <f>Table003__Page_1_3___2[[#This Row],[Input Power '[W']]]-Table003__Page_1_3___2[[#This Row],[Output Power '[W']]]</f>
        <v>1390.3999999999996</v>
      </c>
    </row>
    <row r="47" spans="1:8" x14ac:dyDescent="0.25">
      <c r="A47" s="2">
        <v>299.8</v>
      </c>
      <c r="B47" s="2">
        <v>51</v>
      </c>
      <c r="C47" s="2">
        <v>7487.5</v>
      </c>
      <c r="D47" s="2">
        <v>15289.8</v>
      </c>
      <c r="E47" s="2">
        <v>13857.2</v>
      </c>
      <c r="F47" s="2">
        <v>1767.3</v>
      </c>
      <c r="G47" s="2">
        <v>90.63</v>
      </c>
      <c r="H47" s="2">
        <f>Table003__Page_1_3___2[[#This Row],[Input Power '[W']]]-Table003__Page_1_3___2[[#This Row],[Output Power '[W']]]</f>
        <v>1432.5999999999985</v>
      </c>
    </row>
    <row r="48" spans="1:8" x14ac:dyDescent="0.25">
      <c r="A48" s="2">
        <v>299.7</v>
      </c>
      <c r="B48" s="2">
        <v>52</v>
      </c>
      <c r="C48" s="2">
        <v>7461.9</v>
      </c>
      <c r="D48" s="2">
        <v>15584.4</v>
      </c>
      <c r="E48" s="2">
        <v>14113</v>
      </c>
      <c r="F48" s="2">
        <v>1806.1</v>
      </c>
      <c r="G48" s="2">
        <v>90.56</v>
      </c>
      <c r="H48" s="2">
        <f>Table003__Page_1_3___2[[#This Row],[Input Power '[W']]]-Table003__Page_1_3___2[[#This Row],[Output Power '[W']]]</f>
        <v>1471.3999999999996</v>
      </c>
    </row>
    <row r="49" spans="1:8" x14ac:dyDescent="0.25">
      <c r="A49" s="2">
        <v>299.7</v>
      </c>
      <c r="B49" s="2">
        <v>53</v>
      </c>
      <c r="C49" s="2">
        <v>7436.7</v>
      </c>
      <c r="D49" s="2">
        <v>15884.1</v>
      </c>
      <c r="E49" s="2">
        <v>14367.5</v>
      </c>
      <c r="F49" s="2">
        <v>1844.9</v>
      </c>
      <c r="G49" s="2">
        <v>90.45</v>
      </c>
      <c r="H49" s="2">
        <f>Table003__Page_1_3___2[[#This Row],[Input Power '[W']]]-Table003__Page_1_3___2[[#This Row],[Output Power '[W']]]</f>
        <v>1516.6000000000004</v>
      </c>
    </row>
    <row r="50" spans="1:8" x14ac:dyDescent="0.25">
      <c r="A50" s="2">
        <v>299.7</v>
      </c>
      <c r="B50" s="2">
        <v>54</v>
      </c>
      <c r="C50" s="2">
        <v>7412</v>
      </c>
      <c r="D50" s="2">
        <v>16183.8</v>
      </c>
      <c r="E50" s="2">
        <v>14621</v>
      </c>
      <c r="F50" s="2">
        <v>1883.7</v>
      </c>
      <c r="G50" s="2">
        <v>90.34</v>
      </c>
      <c r="H50" s="2">
        <f>Table003__Page_1_3___2[[#This Row],[Input Power '[W']]]-Table003__Page_1_3___2[[#This Row],[Output Power '[W']]]</f>
        <v>1562.7999999999993</v>
      </c>
    </row>
    <row r="51" spans="1:8" x14ac:dyDescent="0.25">
      <c r="A51" s="2">
        <v>299.7</v>
      </c>
      <c r="B51" s="2">
        <v>55</v>
      </c>
      <c r="C51" s="2">
        <v>7387.7</v>
      </c>
      <c r="D51" s="2">
        <v>16483.5</v>
      </c>
      <c r="E51" s="2">
        <v>14871.6</v>
      </c>
      <c r="F51" s="2">
        <v>1922.3</v>
      </c>
      <c r="G51" s="2">
        <v>90.22</v>
      </c>
      <c r="H51" s="2">
        <f>Table003__Page_1_3___2[[#This Row],[Input Power '[W']]]-Table003__Page_1_3___2[[#This Row],[Output Power '[W']]]</f>
        <v>1611.8999999999996</v>
      </c>
    </row>
    <row r="52" spans="1:8" x14ac:dyDescent="0.25">
      <c r="A52" s="2">
        <v>299.7</v>
      </c>
      <c r="B52" s="2">
        <v>56</v>
      </c>
      <c r="C52" s="2">
        <v>7364</v>
      </c>
      <c r="D52" s="2">
        <v>16783.2</v>
      </c>
      <c r="E52" s="2">
        <v>15122.4</v>
      </c>
      <c r="F52" s="2">
        <v>1961</v>
      </c>
      <c r="G52" s="2">
        <v>90.1</v>
      </c>
      <c r="H52" s="2">
        <f>Table003__Page_1_3___2[[#This Row],[Input Power '[W']]]-Table003__Page_1_3___2[[#This Row],[Output Power '[W']]]</f>
        <v>1660.8000000000011</v>
      </c>
    </row>
    <row r="53" spans="1:8" x14ac:dyDescent="0.25">
      <c r="A53" s="2">
        <v>299.7</v>
      </c>
      <c r="B53" s="2">
        <v>57</v>
      </c>
      <c r="C53" s="2">
        <v>7340.7</v>
      </c>
      <c r="D53" s="2">
        <v>17082.900000000001</v>
      </c>
      <c r="E53" s="2">
        <v>15370.5</v>
      </c>
      <c r="F53" s="2">
        <v>1999.5</v>
      </c>
      <c r="G53" s="2">
        <v>89.98</v>
      </c>
      <c r="H53" s="2">
        <f>Table003__Page_1_3___2[[#This Row],[Input Power '[W']]]-Table003__Page_1_3___2[[#This Row],[Output Power '[W']]]</f>
        <v>1712.4000000000015</v>
      </c>
    </row>
    <row r="54" spans="1:8" x14ac:dyDescent="0.25">
      <c r="A54" s="2">
        <v>299.7</v>
      </c>
      <c r="B54" s="2">
        <v>58</v>
      </c>
      <c r="C54" s="2">
        <v>7317.8</v>
      </c>
      <c r="D54" s="2">
        <v>17382.599999999999</v>
      </c>
      <c r="E54" s="2">
        <v>15617.6</v>
      </c>
      <c r="F54" s="2">
        <v>2038</v>
      </c>
      <c r="G54" s="2">
        <v>89.85</v>
      </c>
      <c r="H54" s="2">
        <f>Table003__Page_1_3___2[[#This Row],[Input Power '[W']]]-Table003__Page_1_3___2[[#This Row],[Output Power '[W']]]</f>
        <v>1764.9999999999982</v>
      </c>
    </row>
    <row r="55" spans="1:8" x14ac:dyDescent="0.25">
      <c r="A55" s="2">
        <v>299.7</v>
      </c>
      <c r="B55" s="2">
        <v>59</v>
      </c>
      <c r="C55" s="2">
        <v>7295.4</v>
      </c>
      <c r="D55" s="2">
        <v>17682.3</v>
      </c>
      <c r="E55" s="2">
        <v>15862.4</v>
      </c>
      <c r="F55" s="2">
        <v>2076.3000000000002</v>
      </c>
      <c r="G55" s="2">
        <v>89.71</v>
      </c>
      <c r="H55" s="2">
        <f>Table003__Page_1_3___2[[#This Row],[Input Power '[W']]]-Table003__Page_1_3___2[[#This Row],[Output Power '[W']]]</f>
        <v>1819.8999999999996</v>
      </c>
    </row>
    <row r="56" spans="1:8" x14ac:dyDescent="0.25">
      <c r="A56" s="2">
        <v>299.7</v>
      </c>
      <c r="B56" s="2">
        <v>60</v>
      </c>
      <c r="C56" s="2">
        <v>7273.4</v>
      </c>
      <c r="D56" s="2">
        <v>17982</v>
      </c>
      <c r="E56" s="2">
        <v>16106.2</v>
      </c>
      <c r="F56" s="2">
        <v>2114.6</v>
      </c>
      <c r="G56" s="2">
        <v>89.57</v>
      </c>
      <c r="H56" s="2">
        <f>Table003__Page_1_3___2[[#This Row],[Input Power '[W']]]-Table003__Page_1_3___2[[#This Row],[Output Power '[W']]]</f>
        <v>1875.7999999999993</v>
      </c>
    </row>
    <row r="57" spans="1:8" x14ac:dyDescent="0.25">
      <c r="A57" s="2">
        <v>299.7</v>
      </c>
      <c r="B57" s="2">
        <v>61</v>
      </c>
      <c r="C57" s="2">
        <v>7251.8</v>
      </c>
      <c r="D57" s="2">
        <v>18281.7</v>
      </c>
      <c r="E57" s="2">
        <v>16348.5</v>
      </c>
      <c r="F57" s="2">
        <v>2152.8000000000002</v>
      </c>
      <c r="G57" s="2">
        <v>89.43</v>
      </c>
      <c r="H57" s="2">
        <f>Table003__Page_1_3___2[[#This Row],[Input Power '[W']]]-Table003__Page_1_3___2[[#This Row],[Output Power '[W']]]</f>
        <v>1933.2000000000007</v>
      </c>
    </row>
    <row r="58" spans="1:8" x14ac:dyDescent="0.25">
      <c r="A58" s="2">
        <v>299.7</v>
      </c>
      <c r="B58" s="2">
        <v>62</v>
      </c>
      <c r="C58" s="2">
        <v>7230.6</v>
      </c>
      <c r="D58" s="2">
        <v>18581.400000000001</v>
      </c>
      <c r="E58" s="2">
        <v>16588.400000000001</v>
      </c>
      <c r="F58" s="2">
        <v>2190.8000000000002</v>
      </c>
      <c r="G58" s="2">
        <v>89.27</v>
      </c>
      <c r="H58" s="2">
        <f>Table003__Page_1_3___2[[#This Row],[Input Power '[W']]]-Table003__Page_1_3___2[[#This Row],[Output Power '[W']]]</f>
        <v>1993</v>
      </c>
    </row>
    <row r="59" spans="1:8" x14ac:dyDescent="0.25">
      <c r="A59" s="2">
        <v>299.7</v>
      </c>
      <c r="B59" s="2">
        <v>63</v>
      </c>
      <c r="C59" s="2">
        <v>7209.8</v>
      </c>
      <c r="D59" s="2">
        <v>18881.099999999999</v>
      </c>
      <c r="E59" s="2">
        <v>16826.900000000001</v>
      </c>
      <c r="F59" s="2">
        <v>2228.6999999999998</v>
      </c>
      <c r="G59" s="2">
        <v>89.12</v>
      </c>
      <c r="H59" s="2">
        <f>Table003__Page_1_3___2[[#This Row],[Input Power '[W']]]-Table003__Page_1_3___2[[#This Row],[Output Power '[W']]]</f>
        <v>2054.1999999999971</v>
      </c>
    </row>
    <row r="60" spans="1:8" x14ac:dyDescent="0.25">
      <c r="A60" s="2">
        <v>299.7</v>
      </c>
      <c r="B60" s="2">
        <v>64</v>
      </c>
      <c r="C60" s="2">
        <v>7189.4</v>
      </c>
      <c r="D60" s="2">
        <v>19180.8</v>
      </c>
      <c r="E60" s="2">
        <v>17063.8</v>
      </c>
      <c r="F60" s="2">
        <v>2266.5</v>
      </c>
      <c r="G60" s="2">
        <v>88.96</v>
      </c>
      <c r="H60" s="2">
        <f>Table003__Page_1_3___2[[#This Row],[Input Power '[W']]]-Table003__Page_1_3___2[[#This Row],[Output Power '[W']]]</f>
        <v>2117</v>
      </c>
    </row>
    <row r="61" spans="1:8" x14ac:dyDescent="0.25">
      <c r="A61" s="2">
        <v>299.7</v>
      </c>
      <c r="B61" s="2">
        <v>65</v>
      </c>
      <c r="C61" s="2">
        <v>7169.4</v>
      </c>
      <c r="D61" s="2">
        <v>19480.5</v>
      </c>
      <c r="E61" s="2">
        <v>17298.7</v>
      </c>
      <c r="F61" s="2">
        <v>2304.1</v>
      </c>
      <c r="G61" s="2">
        <v>88.8</v>
      </c>
      <c r="H61" s="2">
        <f>Table003__Page_1_3___2[[#This Row],[Input Power '[W']]]-Table003__Page_1_3___2[[#This Row],[Output Power '[W']]]</f>
        <v>2181.7999999999993</v>
      </c>
    </row>
    <row r="62" spans="1:8" x14ac:dyDescent="0.25">
      <c r="A62" s="2">
        <v>299.7</v>
      </c>
      <c r="B62" s="2">
        <v>66</v>
      </c>
      <c r="C62" s="2">
        <v>7149.7</v>
      </c>
      <c r="D62" s="2">
        <v>19780.2</v>
      </c>
      <c r="E62" s="2">
        <v>17531.2</v>
      </c>
      <c r="F62" s="2">
        <v>2341.5</v>
      </c>
      <c r="G62" s="2">
        <v>88.63</v>
      </c>
      <c r="H62" s="2">
        <f>Table003__Page_1_3___2[[#This Row],[Input Power '[W']]]-Table003__Page_1_3___2[[#This Row],[Output Power '[W']]]</f>
        <v>2249</v>
      </c>
    </row>
    <row r="63" spans="1:8" x14ac:dyDescent="0.25">
      <c r="A63" s="2">
        <v>299.7</v>
      </c>
      <c r="B63" s="2">
        <v>67</v>
      </c>
      <c r="C63" s="2">
        <v>7130.5</v>
      </c>
      <c r="D63" s="2">
        <v>20079.900000000001</v>
      </c>
      <c r="E63" s="2">
        <v>17762.599999999999</v>
      </c>
      <c r="F63" s="2">
        <v>2378.8000000000002</v>
      </c>
      <c r="G63" s="2">
        <v>88.46</v>
      </c>
      <c r="H63" s="2">
        <f>Table003__Page_1_3___2[[#This Row],[Input Power '[W']]]-Table003__Page_1_3___2[[#This Row],[Output Power '[W']]]</f>
        <v>2317.3000000000029</v>
      </c>
    </row>
    <row r="64" spans="1:8" x14ac:dyDescent="0.25">
      <c r="A64" s="2">
        <v>299.60000000000002</v>
      </c>
      <c r="B64" s="2">
        <v>68</v>
      </c>
      <c r="C64" s="2">
        <v>7111.5</v>
      </c>
      <c r="D64" s="2">
        <v>20372.8</v>
      </c>
      <c r="E64" s="2">
        <v>17991.599999999999</v>
      </c>
      <c r="F64" s="2">
        <v>2415.9</v>
      </c>
      <c r="G64" s="2">
        <v>88.31</v>
      </c>
      <c r="H64" s="2">
        <f>Table003__Page_1_3___2[[#This Row],[Input Power '[W']]]-Table003__Page_1_3___2[[#This Row],[Output Power '[W']]]</f>
        <v>2381.2000000000007</v>
      </c>
    </row>
    <row r="65" spans="1:8" x14ac:dyDescent="0.25">
      <c r="A65" s="2">
        <v>299.60000000000002</v>
      </c>
      <c r="B65" s="2">
        <v>69</v>
      </c>
      <c r="C65" s="2">
        <v>7092.9</v>
      </c>
      <c r="D65" s="2">
        <v>20672.400000000001</v>
      </c>
      <c r="E65" s="2">
        <v>18219.3</v>
      </c>
      <c r="F65" s="2">
        <v>2452.9</v>
      </c>
      <c r="G65" s="2">
        <v>88.13</v>
      </c>
      <c r="H65" s="2">
        <f>Table003__Page_1_3___2[[#This Row],[Input Power '[W']]]-Table003__Page_1_3___2[[#This Row],[Output Power '[W']]]</f>
        <v>2453.1000000000022</v>
      </c>
    </row>
    <row r="66" spans="1:8" x14ac:dyDescent="0.25">
      <c r="A66" s="2">
        <v>299.60000000000002</v>
      </c>
      <c r="B66" s="2">
        <v>70</v>
      </c>
      <c r="C66" s="2">
        <v>7074.7</v>
      </c>
      <c r="D66" s="2">
        <v>20972</v>
      </c>
      <c r="E66" s="2">
        <v>18444.5</v>
      </c>
      <c r="F66" s="2">
        <v>2489.6</v>
      </c>
      <c r="G66" s="2">
        <v>87.95</v>
      </c>
      <c r="H66" s="2">
        <f>Table003__Page_1_3___2[[#This Row],[Input Power '[W']]]-Table003__Page_1_3___2[[#This Row],[Output Power '[W']]]</f>
        <v>2527.5</v>
      </c>
    </row>
    <row r="67" spans="1:8" x14ac:dyDescent="0.25">
      <c r="A67" s="2">
        <v>299.60000000000002</v>
      </c>
      <c r="B67" s="2">
        <v>72</v>
      </c>
      <c r="C67" s="2">
        <v>7039.1</v>
      </c>
      <c r="D67" s="2">
        <v>21571.200000000001</v>
      </c>
      <c r="E67" s="2">
        <v>18888.3</v>
      </c>
      <c r="F67" s="2">
        <v>2562.4</v>
      </c>
      <c r="G67" s="2">
        <v>87.56</v>
      </c>
      <c r="H67" s="2">
        <f>Table003__Page_1_3___2[[#This Row],[Input Power '[W']]]-Table003__Page_1_3___2[[#This Row],[Output Power '[W']]]</f>
        <v>2682.9000000000015</v>
      </c>
    </row>
    <row r="68" spans="1:8" x14ac:dyDescent="0.25">
      <c r="A68" s="2">
        <v>299.60000000000002</v>
      </c>
      <c r="B68" s="2">
        <v>73</v>
      </c>
      <c r="C68" s="2">
        <v>7021.8</v>
      </c>
      <c r="D68" s="2">
        <v>21870.799999999999</v>
      </c>
      <c r="E68" s="2">
        <v>19107.3</v>
      </c>
      <c r="F68" s="2">
        <v>2598.5</v>
      </c>
      <c r="G68" s="2">
        <v>87.36</v>
      </c>
      <c r="H68" s="2">
        <f>Table003__Page_1_3___2[[#This Row],[Input Power '[W']]]-Table003__Page_1_3___2[[#This Row],[Output Power '[W']]]</f>
        <v>2763.5</v>
      </c>
    </row>
    <row r="69" spans="1:8" x14ac:dyDescent="0.25">
      <c r="A69" s="2">
        <v>299.60000000000002</v>
      </c>
      <c r="B69" s="2">
        <v>74</v>
      </c>
      <c r="C69" s="2">
        <v>7004.7</v>
      </c>
      <c r="D69" s="2">
        <v>22170.400000000001</v>
      </c>
      <c r="E69" s="2">
        <v>19324.099999999999</v>
      </c>
      <c r="F69" s="2">
        <v>2634.4</v>
      </c>
      <c r="G69" s="2">
        <v>87.16</v>
      </c>
      <c r="H69" s="2">
        <f>Table003__Page_1_3___2[[#This Row],[Input Power '[W']]]-Table003__Page_1_3___2[[#This Row],[Output Power '[W']]]</f>
        <v>2846.3000000000029</v>
      </c>
    </row>
    <row r="70" spans="1:8" x14ac:dyDescent="0.25">
      <c r="A70" s="2">
        <v>299.60000000000002</v>
      </c>
      <c r="B70" s="2">
        <v>75</v>
      </c>
      <c r="C70" s="2">
        <v>6988</v>
      </c>
      <c r="D70" s="2">
        <v>22470</v>
      </c>
      <c r="E70" s="2">
        <v>19538.599999999999</v>
      </c>
      <c r="F70" s="2">
        <v>2670</v>
      </c>
      <c r="G70" s="2">
        <v>86.95</v>
      </c>
      <c r="H70" s="2">
        <f>Table003__Page_1_3___2[[#This Row],[Input Power '[W']]]-Table003__Page_1_3___2[[#This Row],[Output Power '[W']]]</f>
        <v>2931.4000000000015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DDC2-14D0-40F9-9365-1DE72A00C465}">
  <dimension ref="A1:L70"/>
  <sheetViews>
    <sheetView topLeftCell="A40"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290.2</v>
      </c>
      <c r="B2" s="2">
        <v>5</v>
      </c>
      <c r="C2" s="2">
        <v>9132.7000000000007</v>
      </c>
      <c r="D2" s="2">
        <v>1451</v>
      </c>
      <c r="E2" s="2">
        <v>941.1</v>
      </c>
      <c r="F2" s="2">
        <v>98.4</v>
      </c>
      <c r="G2" s="2">
        <v>64.86</v>
      </c>
      <c r="H2" s="2">
        <f>Table003__Page_1_3___3[[#This Row],[Input Power '[W']]]-Table003__Page_1_3___3[[#This Row],[Output Power '[W']]]</f>
        <v>509.9</v>
      </c>
      <c r="I2" s="24" t="s">
        <v>1</v>
      </c>
      <c r="J2" s="24"/>
      <c r="K2" s="24"/>
      <c r="L2" s="24"/>
    </row>
    <row r="3" spans="1:12" x14ac:dyDescent="0.25">
      <c r="A3" s="2">
        <v>290.2</v>
      </c>
      <c r="B3" s="2">
        <v>6</v>
      </c>
      <c r="C3" s="2">
        <v>9075</v>
      </c>
      <c r="D3" s="2">
        <v>1741.2</v>
      </c>
      <c r="E3" s="2">
        <v>1226.9000000000001</v>
      </c>
      <c r="F3" s="2">
        <v>129.1</v>
      </c>
      <c r="G3" s="2">
        <v>70.459999999999994</v>
      </c>
      <c r="H3" s="2">
        <f>Table003__Page_1_3___3[[#This Row],[Input Power '[W']]]-Table003__Page_1_3___3[[#This Row],[Output Power '[W']]]</f>
        <v>514.29999999999995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290.2</v>
      </c>
      <c r="B4" s="2">
        <v>7</v>
      </c>
      <c r="C4" s="2">
        <v>9018.2999999999993</v>
      </c>
      <c r="D4" s="2">
        <v>2031.4</v>
      </c>
      <c r="E4" s="2">
        <v>1512</v>
      </c>
      <c r="F4" s="2">
        <v>160.1</v>
      </c>
      <c r="G4" s="2">
        <v>74.430000000000007</v>
      </c>
      <c r="H4" s="2">
        <f>Table003__Page_1_3___3[[#This Row],[Input Power '[W']]]-Table003__Page_1_3___3[[#This Row],[Output Power '[W']]]</f>
        <v>519.40000000000009</v>
      </c>
      <c r="I4" t="s">
        <v>6</v>
      </c>
      <c r="J4" t="s">
        <v>8</v>
      </c>
      <c r="K4">
        <v>9060.4</v>
      </c>
      <c r="L4" t="s">
        <v>13</v>
      </c>
    </row>
    <row r="5" spans="1:12" x14ac:dyDescent="0.25">
      <c r="A5" s="2">
        <v>290.2</v>
      </c>
      <c r="B5" s="2">
        <v>8</v>
      </c>
      <c r="C5" s="2">
        <v>8962.4</v>
      </c>
      <c r="D5" s="2">
        <v>2321.6</v>
      </c>
      <c r="E5" s="2">
        <v>1797.3</v>
      </c>
      <c r="F5" s="2">
        <v>191.5</v>
      </c>
      <c r="G5" s="2">
        <v>77.42</v>
      </c>
      <c r="H5" s="2">
        <f>Table003__Page_1_3___3[[#This Row],[Input Power '[W']]]-Table003__Page_1_3___3[[#This Row],[Output Power '[W']]]</f>
        <v>524.29999999999995</v>
      </c>
      <c r="I5" t="s">
        <v>7</v>
      </c>
      <c r="J5" t="s">
        <v>9</v>
      </c>
      <c r="K5">
        <v>3.5</v>
      </c>
      <c r="L5" t="s">
        <v>14</v>
      </c>
    </row>
    <row r="6" spans="1:12" x14ac:dyDescent="0.25">
      <c r="A6" s="2">
        <v>290.2</v>
      </c>
      <c r="B6" s="2">
        <v>9</v>
      </c>
      <c r="C6" s="2">
        <v>8907.4</v>
      </c>
      <c r="D6" s="2">
        <v>2611.8000000000002</v>
      </c>
      <c r="E6" s="2">
        <v>2081</v>
      </c>
      <c r="F6" s="2">
        <v>223.1</v>
      </c>
      <c r="G6" s="2">
        <v>79.680000000000007</v>
      </c>
      <c r="H6" s="2">
        <f>Table003__Page_1_3___3[[#This Row],[Input Power '[W']]]-Table003__Page_1_3___3[[#This Row],[Output Power '[W']]]</f>
        <v>530.80000000000018</v>
      </c>
      <c r="I6" t="s">
        <v>18</v>
      </c>
      <c r="J6" t="s">
        <v>10</v>
      </c>
      <c r="K6">
        <v>31.7</v>
      </c>
      <c r="L6" t="s">
        <v>15</v>
      </c>
    </row>
    <row r="7" spans="1:12" x14ac:dyDescent="0.25">
      <c r="A7" s="2">
        <v>290.2</v>
      </c>
      <c r="B7" s="2">
        <v>10</v>
      </c>
      <c r="C7" s="2">
        <v>8853.2999999999993</v>
      </c>
      <c r="D7" s="2">
        <v>2902</v>
      </c>
      <c r="E7" s="2">
        <v>2365.1</v>
      </c>
      <c r="F7" s="2">
        <v>255.1</v>
      </c>
      <c r="G7" s="2">
        <v>81.5</v>
      </c>
      <c r="H7" s="2">
        <f>Table003__Page_1_3___3[[#This Row],[Input Power '[W']]]-Table003__Page_1_3___3[[#This Row],[Output Power '[W']]]</f>
        <v>536.90000000000009</v>
      </c>
      <c r="I7" t="s">
        <v>19</v>
      </c>
      <c r="J7" t="s">
        <v>11</v>
      </c>
      <c r="K7">
        <v>-39.69</v>
      </c>
      <c r="L7" t="s">
        <v>16</v>
      </c>
    </row>
    <row r="8" spans="1:12" x14ac:dyDescent="0.25">
      <c r="A8" s="2">
        <v>290.2</v>
      </c>
      <c r="B8" s="2">
        <v>11</v>
      </c>
      <c r="C8" s="2">
        <v>8800</v>
      </c>
      <c r="D8" s="2">
        <v>3192.2</v>
      </c>
      <c r="E8" s="2">
        <v>2648.5</v>
      </c>
      <c r="F8" s="2">
        <v>287.39999999999998</v>
      </c>
      <c r="G8" s="2">
        <v>82.97</v>
      </c>
      <c r="H8" s="2">
        <f>Table003__Page_1_3___3[[#This Row],[Input Power '[W']]]-Table003__Page_1_3___3[[#This Row],[Output Power '[W']]]</f>
        <v>543.69999999999982</v>
      </c>
      <c r="I8" t="s">
        <v>20</v>
      </c>
      <c r="J8" t="s">
        <v>12</v>
      </c>
      <c r="K8">
        <v>36.6</v>
      </c>
      <c r="L8" t="s">
        <v>17</v>
      </c>
    </row>
    <row r="9" spans="1:12" x14ac:dyDescent="0.25">
      <c r="A9" s="2">
        <v>290.2</v>
      </c>
      <c r="B9" s="2">
        <v>12</v>
      </c>
      <c r="C9" s="2">
        <v>8747.5</v>
      </c>
      <c r="D9" s="2">
        <v>3482.4</v>
      </c>
      <c r="E9" s="2">
        <v>2931.3</v>
      </c>
      <c r="F9" s="2">
        <v>320</v>
      </c>
      <c r="G9" s="2">
        <v>84.18</v>
      </c>
      <c r="H9" s="2">
        <f>Table003__Page_1_3___3[[#This Row],[Input Power '[W']]]-Table003__Page_1_3___3[[#This Row],[Output Power '[W']]]</f>
        <v>551.09999999999991</v>
      </c>
      <c r="I9" t="s">
        <v>21</v>
      </c>
    </row>
    <row r="10" spans="1:12" x14ac:dyDescent="0.25">
      <c r="A10" s="2">
        <v>290.2</v>
      </c>
      <c r="B10" s="2">
        <v>13</v>
      </c>
      <c r="C10" s="2">
        <v>8696</v>
      </c>
      <c r="D10" s="2">
        <v>3772.6</v>
      </c>
      <c r="E10" s="2">
        <v>3213.7</v>
      </c>
      <c r="F10" s="2">
        <v>352.9</v>
      </c>
      <c r="G10" s="2">
        <v>85.18</v>
      </c>
      <c r="H10" s="2">
        <f>Table003__Page_1_3___3[[#This Row],[Input Power '[W']]]-Table003__Page_1_3___3[[#This Row],[Output Power '[W']]]</f>
        <v>558.90000000000009</v>
      </c>
    </row>
    <row r="11" spans="1:12" x14ac:dyDescent="0.25">
      <c r="A11" s="2">
        <v>290.2</v>
      </c>
      <c r="B11" s="2">
        <v>14</v>
      </c>
      <c r="C11" s="2">
        <v>8645.2000000000007</v>
      </c>
      <c r="D11" s="2">
        <v>4062.8</v>
      </c>
      <c r="E11" s="2">
        <v>3495.5</v>
      </c>
      <c r="F11" s="2">
        <v>386.1</v>
      </c>
      <c r="G11" s="2">
        <v>86.04</v>
      </c>
      <c r="H11" s="2">
        <f>Table003__Page_1_3___3[[#This Row],[Input Power '[W']]]-Table003__Page_1_3___3[[#This Row],[Output Power '[W']]]</f>
        <v>567.30000000000018</v>
      </c>
    </row>
    <row r="12" spans="1:12" x14ac:dyDescent="0.25">
      <c r="A12" s="2">
        <v>290.10000000000002</v>
      </c>
      <c r="B12" s="2">
        <v>15</v>
      </c>
      <c r="C12" s="2">
        <v>8595.2000000000007</v>
      </c>
      <c r="D12" s="2">
        <v>4351.5</v>
      </c>
      <c r="E12" s="2">
        <v>3775.9</v>
      </c>
      <c r="F12" s="2">
        <v>419.5</v>
      </c>
      <c r="G12" s="2">
        <v>86.77</v>
      </c>
      <c r="H12" s="2">
        <f>Table003__Page_1_3___3[[#This Row],[Input Power '[W']]]-Table003__Page_1_3___3[[#This Row],[Output Power '[W']]]</f>
        <v>575.59999999999991</v>
      </c>
    </row>
    <row r="13" spans="1:12" x14ac:dyDescent="0.25">
      <c r="A13" s="2">
        <v>290.10000000000002</v>
      </c>
      <c r="B13" s="2">
        <v>16</v>
      </c>
      <c r="C13" s="2">
        <v>8546.1</v>
      </c>
      <c r="D13" s="2">
        <v>4641.6000000000004</v>
      </c>
      <c r="E13" s="2">
        <v>4056.8</v>
      </c>
      <c r="F13" s="2">
        <v>453.3</v>
      </c>
      <c r="G13" s="2">
        <v>87.4</v>
      </c>
      <c r="H13" s="2">
        <f>Table003__Page_1_3___3[[#This Row],[Input Power '[W']]]-Table003__Page_1_3___3[[#This Row],[Output Power '[W']]]</f>
        <v>584.80000000000018</v>
      </c>
    </row>
    <row r="14" spans="1:12" x14ac:dyDescent="0.25">
      <c r="A14" s="2">
        <v>290.10000000000002</v>
      </c>
      <c r="B14" s="2">
        <v>17</v>
      </c>
      <c r="C14" s="2">
        <v>8497.7999999999993</v>
      </c>
      <c r="D14" s="2">
        <v>4931.7</v>
      </c>
      <c r="E14" s="2">
        <v>4336.3999999999996</v>
      </c>
      <c r="F14" s="2">
        <v>487.3</v>
      </c>
      <c r="G14" s="2">
        <v>87.93</v>
      </c>
      <c r="H14" s="2">
        <f>Table003__Page_1_3___3[[#This Row],[Input Power '[W']]]-Table003__Page_1_3___3[[#This Row],[Output Power '[W']]]</f>
        <v>595.30000000000018</v>
      </c>
    </row>
    <row r="15" spans="1:12" x14ac:dyDescent="0.25">
      <c r="A15" s="2">
        <v>290.10000000000002</v>
      </c>
      <c r="B15" s="2">
        <v>18</v>
      </c>
      <c r="C15" s="2">
        <v>8450.2000000000007</v>
      </c>
      <c r="D15" s="2">
        <v>5221.8</v>
      </c>
      <c r="E15" s="2">
        <v>4615.7</v>
      </c>
      <c r="F15" s="2">
        <v>521.6</v>
      </c>
      <c r="G15" s="2">
        <v>88.39</v>
      </c>
      <c r="H15" s="2">
        <f>Table003__Page_1_3___3[[#This Row],[Input Power '[W']]]-Table003__Page_1_3___3[[#This Row],[Output Power '[W']]]</f>
        <v>606.10000000000036</v>
      </c>
    </row>
    <row r="16" spans="1:12" x14ac:dyDescent="0.25">
      <c r="A16" s="2">
        <v>290.10000000000002</v>
      </c>
      <c r="B16" s="2">
        <v>19</v>
      </c>
      <c r="C16" s="2">
        <v>8403.5</v>
      </c>
      <c r="D16" s="2">
        <v>5511.9</v>
      </c>
      <c r="E16" s="2">
        <v>4893.7</v>
      </c>
      <c r="F16" s="2">
        <v>556.1</v>
      </c>
      <c r="G16" s="2">
        <v>88.79</v>
      </c>
      <c r="H16" s="2">
        <f>Table003__Page_1_3___3[[#This Row],[Input Power '[W']]]-Table003__Page_1_3___3[[#This Row],[Output Power '[W']]]</f>
        <v>618.19999999999982</v>
      </c>
    </row>
    <row r="17" spans="1:8" x14ac:dyDescent="0.25">
      <c r="A17" s="2">
        <v>290.10000000000002</v>
      </c>
      <c r="B17" s="2">
        <v>20</v>
      </c>
      <c r="C17" s="2">
        <v>8357.5</v>
      </c>
      <c r="D17" s="2">
        <v>5802</v>
      </c>
      <c r="E17" s="2">
        <v>5171.5</v>
      </c>
      <c r="F17" s="2">
        <v>590.9</v>
      </c>
      <c r="G17" s="2">
        <v>89.13</v>
      </c>
      <c r="H17" s="2">
        <f>Table003__Page_1_3___3[[#This Row],[Input Power '[W']]]-Table003__Page_1_3___3[[#This Row],[Output Power '[W']]]</f>
        <v>630.5</v>
      </c>
    </row>
    <row r="18" spans="1:8" x14ac:dyDescent="0.25">
      <c r="A18" s="2">
        <v>290.10000000000002</v>
      </c>
      <c r="B18" s="2">
        <v>21</v>
      </c>
      <c r="C18" s="2">
        <v>8312.2999999999993</v>
      </c>
      <c r="D18" s="2">
        <v>6092.1</v>
      </c>
      <c r="E18" s="2">
        <v>5448.2</v>
      </c>
      <c r="F18" s="2">
        <v>625.9</v>
      </c>
      <c r="G18" s="2">
        <v>89.43</v>
      </c>
      <c r="H18" s="2">
        <f>Table003__Page_1_3___3[[#This Row],[Input Power '[W']]]-Table003__Page_1_3___3[[#This Row],[Output Power '[W']]]</f>
        <v>643.90000000000055</v>
      </c>
    </row>
    <row r="19" spans="1:8" x14ac:dyDescent="0.25">
      <c r="A19" s="2">
        <v>290.10000000000002</v>
      </c>
      <c r="B19" s="2">
        <v>22</v>
      </c>
      <c r="C19" s="2">
        <v>8267.7999999999993</v>
      </c>
      <c r="D19" s="2">
        <v>6382.2</v>
      </c>
      <c r="E19" s="2">
        <v>5724.7</v>
      </c>
      <c r="F19" s="2">
        <v>661.2</v>
      </c>
      <c r="G19" s="2">
        <v>89.7</v>
      </c>
      <c r="H19" s="2">
        <f>Table003__Page_1_3___3[[#This Row],[Input Power '[W']]]-Table003__Page_1_3___3[[#This Row],[Output Power '[W']]]</f>
        <v>657.5</v>
      </c>
    </row>
    <row r="20" spans="1:8" x14ac:dyDescent="0.25">
      <c r="A20" s="2">
        <v>290.10000000000002</v>
      </c>
      <c r="B20" s="2">
        <v>23</v>
      </c>
      <c r="C20" s="2">
        <v>8224.1</v>
      </c>
      <c r="D20" s="2">
        <v>6672.3</v>
      </c>
      <c r="E20" s="2">
        <v>6001</v>
      </c>
      <c r="F20" s="2">
        <v>696.8</v>
      </c>
      <c r="G20" s="2">
        <v>89.94</v>
      </c>
      <c r="H20" s="2">
        <f>Table003__Page_1_3___3[[#This Row],[Input Power '[W']]]-Table003__Page_1_3___3[[#This Row],[Output Power '[W']]]</f>
        <v>671.30000000000018</v>
      </c>
    </row>
    <row r="21" spans="1:8" x14ac:dyDescent="0.25">
      <c r="A21" s="2">
        <v>290.10000000000002</v>
      </c>
      <c r="B21" s="2">
        <v>24</v>
      </c>
      <c r="C21" s="2">
        <v>8181.1</v>
      </c>
      <c r="D21" s="2">
        <v>6962.4</v>
      </c>
      <c r="E21" s="2">
        <v>6275.5</v>
      </c>
      <c r="F21" s="2">
        <v>732.5</v>
      </c>
      <c r="G21" s="2">
        <v>90.13</v>
      </c>
      <c r="H21" s="2">
        <f>Table003__Page_1_3___3[[#This Row],[Input Power '[W']]]-Table003__Page_1_3___3[[#This Row],[Output Power '[W']]]</f>
        <v>686.89999999999964</v>
      </c>
    </row>
    <row r="22" spans="1:8" x14ac:dyDescent="0.25">
      <c r="A22" s="2">
        <v>290.10000000000002</v>
      </c>
      <c r="B22" s="2">
        <v>25</v>
      </c>
      <c r="C22" s="2">
        <v>8138.8</v>
      </c>
      <c r="D22" s="2">
        <v>7252.5</v>
      </c>
      <c r="E22" s="2">
        <v>6549.9</v>
      </c>
      <c r="F22" s="2">
        <v>768.5</v>
      </c>
      <c r="G22" s="2">
        <v>90.31</v>
      </c>
      <c r="H22" s="2">
        <f>Table003__Page_1_3___3[[#This Row],[Input Power '[W']]]-Table003__Page_1_3___3[[#This Row],[Output Power '[W']]]</f>
        <v>702.60000000000036</v>
      </c>
    </row>
    <row r="23" spans="1:8" x14ac:dyDescent="0.25">
      <c r="A23" s="2">
        <v>290.10000000000002</v>
      </c>
      <c r="B23" s="2">
        <v>26</v>
      </c>
      <c r="C23" s="2">
        <v>8097.3</v>
      </c>
      <c r="D23" s="2">
        <v>7542.6</v>
      </c>
      <c r="E23" s="2">
        <v>6824.3</v>
      </c>
      <c r="F23" s="2">
        <v>804.8</v>
      </c>
      <c r="G23" s="2">
        <v>90.48</v>
      </c>
      <c r="H23" s="2">
        <f>Table003__Page_1_3___3[[#This Row],[Input Power '[W']]]-Table003__Page_1_3___3[[#This Row],[Output Power '[W']]]</f>
        <v>718.30000000000018</v>
      </c>
    </row>
    <row r="24" spans="1:8" x14ac:dyDescent="0.25">
      <c r="A24" s="2">
        <v>290.10000000000002</v>
      </c>
      <c r="B24" s="2">
        <v>27</v>
      </c>
      <c r="C24" s="2">
        <v>8056.5</v>
      </c>
      <c r="D24" s="2">
        <v>7832.7</v>
      </c>
      <c r="E24" s="2">
        <v>7097</v>
      </c>
      <c r="F24" s="2">
        <v>841.2</v>
      </c>
      <c r="G24" s="2">
        <v>90.61</v>
      </c>
      <c r="H24" s="2">
        <f>Table003__Page_1_3___3[[#This Row],[Input Power '[W']]]-Table003__Page_1_3___3[[#This Row],[Output Power '[W']]]</f>
        <v>735.69999999999982</v>
      </c>
    </row>
    <row r="25" spans="1:8" x14ac:dyDescent="0.25">
      <c r="A25" s="2">
        <v>290.10000000000002</v>
      </c>
      <c r="B25" s="2">
        <v>28</v>
      </c>
      <c r="C25" s="2">
        <v>8016.3</v>
      </c>
      <c r="D25" s="2">
        <v>8122.8</v>
      </c>
      <c r="E25" s="2">
        <v>7368.8</v>
      </c>
      <c r="F25" s="2">
        <v>877.8</v>
      </c>
      <c r="G25" s="2">
        <v>90.72</v>
      </c>
      <c r="H25" s="2">
        <f>Table003__Page_1_3___3[[#This Row],[Input Power '[W']]]-Table003__Page_1_3___3[[#This Row],[Output Power '[W']]]</f>
        <v>754</v>
      </c>
    </row>
    <row r="26" spans="1:8" x14ac:dyDescent="0.25">
      <c r="A26" s="2">
        <v>290.10000000000002</v>
      </c>
      <c r="B26" s="2">
        <v>29</v>
      </c>
      <c r="C26" s="2">
        <v>7976.9</v>
      </c>
      <c r="D26" s="2">
        <v>8412.9</v>
      </c>
      <c r="E26" s="2">
        <v>7640.8</v>
      </c>
      <c r="F26" s="2">
        <v>914.7</v>
      </c>
      <c r="G26" s="2">
        <v>90.82</v>
      </c>
      <c r="H26" s="2">
        <f>Table003__Page_1_3___3[[#This Row],[Input Power '[W']]]-Table003__Page_1_3___3[[#This Row],[Output Power '[W']]]</f>
        <v>772.09999999999945</v>
      </c>
    </row>
    <row r="27" spans="1:8" x14ac:dyDescent="0.25">
      <c r="A27" s="2">
        <v>290.10000000000002</v>
      </c>
      <c r="B27" s="2">
        <v>30</v>
      </c>
      <c r="C27" s="2">
        <v>7938.2</v>
      </c>
      <c r="D27" s="2">
        <v>8703</v>
      </c>
      <c r="E27" s="2">
        <v>7911.4</v>
      </c>
      <c r="F27" s="2">
        <v>951.7</v>
      </c>
      <c r="G27" s="2">
        <v>90.9</v>
      </c>
      <c r="H27" s="2">
        <f>Table003__Page_1_3___3[[#This Row],[Input Power '[W']]]-Table003__Page_1_3___3[[#This Row],[Output Power '[W']]]</f>
        <v>791.60000000000036</v>
      </c>
    </row>
    <row r="28" spans="1:8" x14ac:dyDescent="0.25">
      <c r="A28" s="2">
        <v>290</v>
      </c>
      <c r="B28" s="2">
        <v>32</v>
      </c>
      <c r="C28" s="2">
        <v>7862.7</v>
      </c>
      <c r="D28" s="2">
        <v>9280</v>
      </c>
      <c r="E28" s="2">
        <v>8451.2000000000007</v>
      </c>
      <c r="F28" s="2">
        <v>1026.4000000000001</v>
      </c>
      <c r="G28" s="2">
        <v>91.07</v>
      </c>
      <c r="H28" s="2">
        <f>Table003__Page_1_3___3[[#This Row],[Input Power '[W']]]-Table003__Page_1_3___3[[#This Row],[Output Power '[W']]]</f>
        <v>828.79999999999927</v>
      </c>
    </row>
    <row r="29" spans="1:8" x14ac:dyDescent="0.25">
      <c r="A29" s="2">
        <v>290</v>
      </c>
      <c r="B29" s="2">
        <v>33</v>
      </c>
      <c r="C29" s="2">
        <v>7825.9</v>
      </c>
      <c r="D29" s="2">
        <v>9570</v>
      </c>
      <c r="E29" s="2">
        <v>8719.7999999999993</v>
      </c>
      <c r="F29" s="2">
        <v>1064</v>
      </c>
      <c r="G29" s="2">
        <v>91.12</v>
      </c>
      <c r="H29" s="2">
        <f>Table003__Page_1_3___3[[#This Row],[Input Power '[W']]]-Table003__Page_1_3___3[[#This Row],[Output Power '[W']]]</f>
        <v>850.20000000000073</v>
      </c>
    </row>
    <row r="30" spans="1:8" x14ac:dyDescent="0.25">
      <c r="A30" s="2">
        <v>290</v>
      </c>
      <c r="B30" s="2">
        <v>34</v>
      </c>
      <c r="C30" s="2">
        <v>7789.8</v>
      </c>
      <c r="D30" s="2">
        <v>9860</v>
      </c>
      <c r="E30" s="2">
        <v>8987.9</v>
      </c>
      <c r="F30" s="2">
        <v>1101.8</v>
      </c>
      <c r="G30" s="2">
        <v>91.16</v>
      </c>
      <c r="H30" s="2">
        <f>Table003__Page_1_3___3[[#This Row],[Input Power '[W']]]-Table003__Page_1_3___3[[#This Row],[Output Power '[W']]]</f>
        <v>872.10000000000036</v>
      </c>
    </row>
    <row r="31" spans="1:8" x14ac:dyDescent="0.25">
      <c r="A31" s="2">
        <v>290</v>
      </c>
      <c r="B31" s="2">
        <v>35</v>
      </c>
      <c r="C31" s="2">
        <v>7754.3</v>
      </c>
      <c r="D31" s="2">
        <v>10150</v>
      </c>
      <c r="E31" s="2">
        <v>9255.5</v>
      </c>
      <c r="F31" s="2">
        <v>1139.8</v>
      </c>
      <c r="G31" s="2">
        <v>91.19</v>
      </c>
      <c r="H31" s="2">
        <f>Table003__Page_1_3___3[[#This Row],[Input Power '[W']]]-Table003__Page_1_3___3[[#This Row],[Output Power '[W']]]</f>
        <v>894.5</v>
      </c>
    </row>
    <row r="32" spans="1:8" x14ac:dyDescent="0.25">
      <c r="A32" s="2">
        <v>290</v>
      </c>
      <c r="B32" s="2">
        <v>36</v>
      </c>
      <c r="C32" s="2">
        <v>7719.4</v>
      </c>
      <c r="D32" s="2">
        <v>10440</v>
      </c>
      <c r="E32" s="2">
        <v>9521.7999999999993</v>
      </c>
      <c r="F32" s="2">
        <v>1177.9000000000001</v>
      </c>
      <c r="G32" s="2">
        <v>91.21</v>
      </c>
      <c r="H32" s="2">
        <f>Table003__Page_1_3___3[[#This Row],[Input Power '[W']]]-Table003__Page_1_3___3[[#This Row],[Output Power '[W']]]</f>
        <v>918.20000000000073</v>
      </c>
    </row>
    <row r="33" spans="1:8" x14ac:dyDescent="0.25">
      <c r="A33" s="2">
        <v>290</v>
      </c>
      <c r="B33" s="2">
        <v>37</v>
      </c>
      <c r="C33" s="2">
        <v>7685.2</v>
      </c>
      <c r="D33" s="2">
        <v>10730</v>
      </c>
      <c r="E33" s="2">
        <v>9787.9</v>
      </c>
      <c r="F33" s="2">
        <v>1216.2</v>
      </c>
      <c r="G33" s="2">
        <v>91.22</v>
      </c>
      <c r="H33" s="2">
        <f>Table003__Page_1_3___3[[#This Row],[Input Power '[W']]]-Table003__Page_1_3___3[[#This Row],[Output Power '[W']]]</f>
        <v>942.10000000000036</v>
      </c>
    </row>
    <row r="34" spans="1:8" x14ac:dyDescent="0.25">
      <c r="A34" s="2">
        <v>290</v>
      </c>
      <c r="B34" s="2">
        <v>38</v>
      </c>
      <c r="C34" s="2">
        <v>7651.6</v>
      </c>
      <c r="D34" s="2">
        <v>11020</v>
      </c>
      <c r="E34" s="2">
        <v>10053.6</v>
      </c>
      <c r="F34" s="2">
        <v>1254.7</v>
      </c>
      <c r="G34" s="2">
        <v>91.23</v>
      </c>
      <c r="H34" s="2">
        <f>Table003__Page_1_3___3[[#This Row],[Input Power '[W']]]-Table003__Page_1_3___3[[#This Row],[Output Power '[W']]]</f>
        <v>966.39999999999964</v>
      </c>
    </row>
    <row r="35" spans="1:8" x14ac:dyDescent="0.25">
      <c r="A35" s="2">
        <v>290</v>
      </c>
      <c r="B35" s="2">
        <v>39</v>
      </c>
      <c r="C35" s="2">
        <v>7618.5</v>
      </c>
      <c r="D35" s="2">
        <v>11310</v>
      </c>
      <c r="E35" s="2">
        <v>10318</v>
      </c>
      <c r="F35" s="2">
        <v>1293.3</v>
      </c>
      <c r="G35" s="2">
        <v>91.23</v>
      </c>
      <c r="H35" s="2">
        <f>Table003__Page_1_3___3[[#This Row],[Input Power '[W']]]-Table003__Page_1_3___3[[#This Row],[Output Power '[W']]]</f>
        <v>992</v>
      </c>
    </row>
    <row r="36" spans="1:8" x14ac:dyDescent="0.25">
      <c r="A36" s="2">
        <v>290</v>
      </c>
      <c r="B36" s="2">
        <v>40</v>
      </c>
      <c r="C36" s="2">
        <v>7586.1</v>
      </c>
      <c r="D36" s="2">
        <v>11600</v>
      </c>
      <c r="E36" s="2">
        <v>10581.6</v>
      </c>
      <c r="F36" s="2">
        <v>1332</v>
      </c>
      <c r="G36" s="2">
        <v>91.22</v>
      </c>
      <c r="H36" s="2">
        <f>Table003__Page_1_3___3[[#This Row],[Input Power '[W']]]-Table003__Page_1_3___3[[#This Row],[Output Power '[W']]]</f>
        <v>1018.3999999999996</v>
      </c>
    </row>
    <row r="37" spans="1:8" x14ac:dyDescent="0.25">
      <c r="A37" s="2">
        <v>290</v>
      </c>
      <c r="B37" s="2">
        <v>41</v>
      </c>
      <c r="C37" s="2">
        <v>7554.3</v>
      </c>
      <c r="D37" s="2">
        <v>11890</v>
      </c>
      <c r="E37" s="2">
        <v>10845</v>
      </c>
      <c r="F37" s="2">
        <v>1370.9</v>
      </c>
      <c r="G37" s="2">
        <v>91.21</v>
      </c>
      <c r="H37" s="2">
        <f>Table003__Page_1_3___3[[#This Row],[Input Power '[W']]]-Table003__Page_1_3___3[[#This Row],[Output Power '[W']]]</f>
        <v>1045</v>
      </c>
    </row>
    <row r="38" spans="1:8" x14ac:dyDescent="0.25">
      <c r="A38" s="2">
        <v>290</v>
      </c>
      <c r="B38" s="2">
        <v>42</v>
      </c>
      <c r="C38" s="2">
        <v>7523</v>
      </c>
      <c r="D38" s="2">
        <v>12180</v>
      </c>
      <c r="E38" s="2">
        <v>11107.3</v>
      </c>
      <c r="F38" s="2">
        <v>1409.9</v>
      </c>
      <c r="G38" s="2">
        <v>91.19</v>
      </c>
      <c r="H38" s="2">
        <f>Table003__Page_1_3___3[[#This Row],[Input Power '[W']]]-Table003__Page_1_3___3[[#This Row],[Output Power '[W']]]</f>
        <v>1072.7000000000007</v>
      </c>
    </row>
    <row r="39" spans="1:8" x14ac:dyDescent="0.25">
      <c r="A39" s="2">
        <v>290</v>
      </c>
      <c r="B39" s="2">
        <v>43</v>
      </c>
      <c r="C39" s="2">
        <v>7492.2</v>
      </c>
      <c r="D39" s="2">
        <v>12470</v>
      </c>
      <c r="E39" s="2">
        <v>11369.4</v>
      </c>
      <c r="F39" s="2">
        <v>1449.1</v>
      </c>
      <c r="G39" s="2">
        <v>91.17</v>
      </c>
      <c r="H39" s="2">
        <f>Table003__Page_1_3___3[[#This Row],[Input Power '[W']]]-Table003__Page_1_3___3[[#This Row],[Output Power '[W']]]</f>
        <v>1100.6000000000004</v>
      </c>
    </row>
    <row r="40" spans="1:8" x14ac:dyDescent="0.25">
      <c r="A40" s="2">
        <v>290</v>
      </c>
      <c r="B40" s="2">
        <v>44</v>
      </c>
      <c r="C40" s="2">
        <v>7462.1</v>
      </c>
      <c r="D40" s="2">
        <v>12760</v>
      </c>
      <c r="E40" s="2">
        <v>11630</v>
      </c>
      <c r="F40" s="2">
        <v>1488.3</v>
      </c>
      <c r="G40" s="2">
        <v>91.14</v>
      </c>
      <c r="H40" s="2">
        <f>Table003__Page_1_3___3[[#This Row],[Input Power '[W']]]-Table003__Page_1_3___3[[#This Row],[Output Power '[W']]]</f>
        <v>1130</v>
      </c>
    </row>
    <row r="41" spans="1:8" x14ac:dyDescent="0.25">
      <c r="A41" s="2">
        <v>290</v>
      </c>
      <c r="B41" s="2">
        <v>45</v>
      </c>
      <c r="C41" s="2">
        <v>7432.5</v>
      </c>
      <c r="D41" s="2">
        <v>13050</v>
      </c>
      <c r="E41" s="2">
        <v>11890.5</v>
      </c>
      <c r="F41" s="2">
        <v>1527.7</v>
      </c>
      <c r="G41" s="2">
        <v>91.12</v>
      </c>
      <c r="H41" s="2">
        <f>Table003__Page_1_3___3[[#This Row],[Input Power '[W']]]-Table003__Page_1_3___3[[#This Row],[Output Power '[W']]]</f>
        <v>1159.5</v>
      </c>
    </row>
    <row r="42" spans="1:8" x14ac:dyDescent="0.25">
      <c r="A42" s="2">
        <v>290</v>
      </c>
      <c r="B42" s="2">
        <v>46</v>
      </c>
      <c r="C42" s="2">
        <v>7403.4</v>
      </c>
      <c r="D42" s="2">
        <v>13340</v>
      </c>
      <c r="E42" s="2">
        <v>12150.2</v>
      </c>
      <c r="F42" s="2">
        <v>1567.2</v>
      </c>
      <c r="G42" s="2">
        <v>91.08</v>
      </c>
      <c r="H42" s="2">
        <f>Table003__Page_1_3___3[[#This Row],[Input Power '[W']]]-Table003__Page_1_3___3[[#This Row],[Output Power '[W']]]</f>
        <v>1189.7999999999993</v>
      </c>
    </row>
    <row r="43" spans="1:8" x14ac:dyDescent="0.25">
      <c r="A43" s="2">
        <v>290</v>
      </c>
      <c r="B43" s="2">
        <v>47</v>
      </c>
      <c r="C43" s="2">
        <v>7374.8</v>
      </c>
      <c r="D43" s="2">
        <v>13630</v>
      </c>
      <c r="E43" s="2">
        <v>12409.1</v>
      </c>
      <c r="F43" s="2">
        <v>1606.8</v>
      </c>
      <c r="G43" s="2">
        <v>91.04</v>
      </c>
      <c r="H43" s="2">
        <f>Table003__Page_1_3___3[[#This Row],[Input Power '[W']]]-Table003__Page_1_3___3[[#This Row],[Output Power '[W']]]</f>
        <v>1220.8999999999996</v>
      </c>
    </row>
    <row r="44" spans="1:8" x14ac:dyDescent="0.25">
      <c r="A44" s="2">
        <v>289.89999999999998</v>
      </c>
      <c r="B44" s="2">
        <v>48</v>
      </c>
      <c r="C44" s="2">
        <v>7346.8</v>
      </c>
      <c r="D44" s="2">
        <v>13915.2</v>
      </c>
      <c r="E44" s="2">
        <v>12667.4</v>
      </c>
      <c r="F44" s="2">
        <v>1646.5</v>
      </c>
      <c r="G44" s="2">
        <v>91.03</v>
      </c>
      <c r="H44" s="2">
        <f>Table003__Page_1_3___3[[#This Row],[Input Power '[W']]]-Table003__Page_1_3___3[[#This Row],[Output Power '[W']]]</f>
        <v>1247.8000000000011</v>
      </c>
    </row>
    <row r="45" spans="1:8" x14ac:dyDescent="0.25">
      <c r="A45" s="2">
        <v>289.89999999999998</v>
      </c>
      <c r="B45" s="2">
        <v>49</v>
      </c>
      <c r="C45" s="2">
        <v>7319.2</v>
      </c>
      <c r="D45" s="2">
        <v>14205.1</v>
      </c>
      <c r="E45" s="2">
        <v>12924.9</v>
      </c>
      <c r="F45" s="2">
        <v>1686.3</v>
      </c>
      <c r="G45" s="2">
        <v>90.99</v>
      </c>
      <c r="H45" s="2">
        <f>Table003__Page_1_3___3[[#This Row],[Input Power '[W']]]-Table003__Page_1_3___3[[#This Row],[Output Power '[W']]]</f>
        <v>1280.2000000000007</v>
      </c>
    </row>
    <row r="46" spans="1:8" x14ac:dyDescent="0.25">
      <c r="A46" s="2">
        <v>289.89999999999998</v>
      </c>
      <c r="B46" s="2">
        <v>50</v>
      </c>
      <c r="C46" s="2">
        <v>7292.2</v>
      </c>
      <c r="D46" s="2">
        <v>14495</v>
      </c>
      <c r="E46" s="2">
        <v>13181.9</v>
      </c>
      <c r="F46" s="2">
        <v>1726.2</v>
      </c>
      <c r="G46" s="2">
        <v>90.94</v>
      </c>
      <c r="H46" s="2">
        <f>Table003__Page_1_3___3[[#This Row],[Input Power '[W']]]-Table003__Page_1_3___3[[#This Row],[Output Power '[W']]]</f>
        <v>1313.1000000000004</v>
      </c>
    </row>
    <row r="47" spans="1:8" x14ac:dyDescent="0.25">
      <c r="A47" s="2">
        <v>289.89999999999998</v>
      </c>
      <c r="B47" s="2">
        <v>51</v>
      </c>
      <c r="C47" s="2">
        <v>7265.7</v>
      </c>
      <c r="D47" s="2">
        <v>14784.9</v>
      </c>
      <c r="E47" s="2">
        <v>13437.6</v>
      </c>
      <c r="F47" s="2">
        <v>1766.1</v>
      </c>
      <c r="G47" s="2">
        <v>90.89</v>
      </c>
      <c r="H47" s="2">
        <f>Table003__Page_1_3___3[[#This Row],[Input Power '[W']]]-Table003__Page_1_3___3[[#This Row],[Output Power '[W']]]</f>
        <v>1347.2999999999993</v>
      </c>
    </row>
    <row r="48" spans="1:8" x14ac:dyDescent="0.25">
      <c r="A48" s="2">
        <v>289.89999999999998</v>
      </c>
      <c r="B48" s="2">
        <v>52</v>
      </c>
      <c r="C48" s="2">
        <v>7239.6</v>
      </c>
      <c r="D48" s="2">
        <v>15074.8</v>
      </c>
      <c r="E48" s="2">
        <v>13693.3</v>
      </c>
      <c r="F48" s="2">
        <v>1806.2</v>
      </c>
      <c r="G48" s="2">
        <v>90.84</v>
      </c>
      <c r="H48" s="2">
        <f>Table003__Page_1_3___3[[#This Row],[Input Power '[W']]]-Table003__Page_1_3___3[[#This Row],[Output Power '[W']]]</f>
        <v>1381.5</v>
      </c>
    </row>
    <row r="49" spans="1:8" x14ac:dyDescent="0.25">
      <c r="A49" s="2">
        <v>289.89999999999998</v>
      </c>
      <c r="B49" s="2">
        <v>53</v>
      </c>
      <c r="C49" s="2">
        <v>7214</v>
      </c>
      <c r="D49" s="2">
        <v>15364.7</v>
      </c>
      <c r="E49" s="2">
        <v>13947.8</v>
      </c>
      <c r="F49" s="2">
        <v>1846.3</v>
      </c>
      <c r="G49" s="2">
        <v>90.78</v>
      </c>
      <c r="H49" s="2">
        <f>Table003__Page_1_3___3[[#This Row],[Input Power '[W']]]-Table003__Page_1_3___3[[#This Row],[Output Power '[W']]]</f>
        <v>1416.9000000000015</v>
      </c>
    </row>
    <row r="50" spans="1:8" x14ac:dyDescent="0.25">
      <c r="A50" s="2">
        <v>289.89999999999998</v>
      </c>
      <c r="B50" s="2">
        <v>54</v>
      </c>
      <c r="C50" s="2">
        <v>7188.9</v>
      </c>
      <c r="D50" s="2">
        <v>15654.6</v>
      </c>
      <c r="E50" s="2">
        <v>14201.9</v>
      </c>
      <c r="F50" s="2">
        <v>1886.5</v>
      </c>
      <c r="G50" s="2">
        <v>90.72</v>
      </c>
      <c r="H50" s="2">
        <f>Table003__Page_1_3___3[[#This Row],[Input Power '[W']]]-Table003__Page_1_3___3[[#This Row],[Output Power '[W']]]</f>
        <v>1452.7000000000007</v>
      </c>
    </row>
    <row r="51" spans="1:8" x14ac:dyDescent="0.25">
      <c r="A51" s="2">
        <v>289.89999999999998</v>
      </c>
      <c r="B51" s="2">
        <v>55</v>
      </c>
      <c r="C51" s="2">
        <v>7164.2</v>
      </c>
      <c r="D51" s="2">
        <v>15944.5</v>
      </c>
      <c r="E51" s="2">
        <v>14454.7</v>
      </c>
      <c r="F51" s="2">
        <v>1926.7</v>
      </c>
      <c r="G51" s="2">
        <v>90.66</v>
      </c>
      <c r="H51" s="2">
        <f>Table003__Page_1_3___3[[#This Row],[Input Power '[W']]]-Table003__Page_1_3___3[[#This Row],[Output Power '[W']]]</f>
        <v>1489.7999999999993</v>
      </c>
    </row>
    <row r="52" spans="1:8" x14ac:dyDescent="0.25">
      <c r="A52" s="2">
        <v>289.89999999999998</v>
      </c>
      <c r="B52" s="2">
        <v>56</v>
      </c>
      <c r="C52" s="2">
        <v>7140</v>
      </c>
      <c r="D52" s="2">
        <v>16234.4</v>
      </c>
      <c r="E52" s="2">
        <v>14707.2</v>
      </c>
      <c r="F52" s="2">
        <v>1967</v>
      </c>
      <c r="G52" s="2">
        <v>90.59</v>
      </c>
      <c r="H52" s="2">
        <f>Table003__Page_1_3___3[[#This Row],[Input Power '[W']]]-Table003__Page_1_3___3[[#This Row],[Output Power '[W']]]</f>
        <v>1527.1999999999989</v>
      </c>
    </row>
    <row r="53" spans="1:8" x14ac:dyDescent="0.25">
      <c r="A53" s="2">
        <v>289.89999999999998</v>
      </c>
      <c r="B53" s="2">
        <v>57</v>
      </c>
      <c r="C53" s="2">
        <v>7116.2</v>
      </c>
      <c r="D53" s="2">
        <v>16524.3</v>
      </c>
      <c r="E53" s="2">
        <v>14958.5</v>
      </c>
      <c r="F53" s="2">
        <v>2007.3</v>
      </c>
      <c r="G53" s="2">
        <v>90.52</v>
      </c>
      <c r="H53" s="2">
        <f>Table003__Page_1_3___3[[#This Row],[Input Power '[W']]]-Table003__Page_1_3___3[[#This Row],[Output Power '[W']]]</f>
        <v>1565.7999999999993</v>
      </c>
    </row>
    <row r="54" spans="1:8" x14ac:dyDescent="0.25">
      <c r="A54" s="2">
        <v>289.89999999999998</v>
      </c>
      <c r="B54" s="2">
        <v>58</v>
      </c>
      <c r="C54" s="2">
        <v>7092.8</v>
      </c>
      <c r="D54" s="2">
        <v>16814.2</v>
      </c>
      <c r="E54" s="2">
        <v>15209.4</v>
      </c>
      <c r="F54" s="2">
        <v>2047.7</v>
      </c>
      <c r="G54" s="2">
        <v>90.46</v>
      </c>
      <c r="H54" s="2">
        <f>Table003__Page_1_3___3[[#This Row],[Input Power '[W']]]-Table003__Page_1_3___3[[#This Row],[Output Power '[W']]]</f>
        <v>1604.8000000000011</v>
      </c>
    </row>
    <row r="55" spans="1:8" x14ac:dyDescent="0.25">
      <c r="A55" s="2">
        <v>289.89999999999998</v>
      </c>
      <c r="B55" s="2">
        <v>59</v>
      </c>
      <c r="C55" s="2">
        <v>7069.8</v>
      </c>
      <c r="D55" s="2">
        <v>17104.099999999999</v>
      </c>
      <c r="E55" s="2">
        <v>15459.2</v>
      </c>
      <c r="F55" s="2">
        <v>2088.1</v>
      </c>
      <c r="G55" s="2">
        <v>90.38</v>
      </c>
      <c r="H55" s="2">
        <f>Table003__Page_1_3___3[[#This Row],[Input Power '[W']]]-Table003__Page_1_3___3[[#This Row],[Output Power '[W']]]</f>
        <v>1644.8999999999978</v>
      </c>
    </row>
    <row r="56" spans="1:8" x14ac:dyDescent="0.25">
      <c r="A56" s="2">
        <v>289.89999999999998</v>
      </c>
      <c r="B56" s="2">
        <v>60</v>
      </c>
      <c r="C56" s="2">
        <v>7047.3</v>
      </c>
      <c r="D56" s="2">
        <v>17394</v>
      </c>
      <c r="E56" s="2">
        <v>15708.9</v>
      </c>
      <c r="F56" s="2">
        <v>2128.6</v>
      </c>
      <c r="G56" s="2">
        <v>90.31</v>
      </c>
      <c r="H56" s="2">
        <f>Table003__Page_1_3___3[[#This Row],[Input Power '[W']]]-Table003__Page_1_3___3[[#This Row],[Output Power '[W']]]</f>
        <v>1685.1000000000004</v>
      </c>
    </row>
    <row r="57" spans="1:8" x14ac:dyDescent="0.25">
      <c r="A57" s="2">
        <v>289.89999999999998</v>
      </c>
      <c r="B57" s="2">
        <v>61</v>
      </c>
      <c r="C57" s="2">
        <v>7025.1</v>
      </c>
      <c r="D57" s="2">
        <v>17683.900000000001</v>
      </c>
      <c r="E57" s="2">
        <v>15957.3</v>
      </c>
      <c r="F57" s="2">
        <v>2169.1</v>
      </c>
      <c r="G57" s="2">
        <v>90.24</v>
      </c>
      <c r="H57" s="2">
        <f>Table003__Page_1_3___3[[#This Row],[Input Power '[W']]]-Table003__Page_1_3___3[[#This Row],[Output Power '[W']]]</f>
        <v>1726.6000000000022</v>
      </c>
    </row>
    <row r="58" spans="1:8" x14ac:dyDescent="0.25">
      <c r="A58" s="2">
        <v>289.89999999999998</v>
      </c>
      <c r="B58" s="2">
        <v>62</v>
      </c>
      <c r="C58" s="2">
        <v>7003.4</v>
      </c>
      <c r="D58" s="2">
        <v>17973.8</v>
      </c>
      <c r="E58" s="2">
        <v>16205.1</v>
      </c>
      <c r="F58" s="2">
        <v>2209.6</v>
      </c>
      <c r="G58" s="2">
        <v>90.16</v>
      </c>
      <c r="H58" s="2">
        <f>Table003__Page_1_3___3[[#This Row],[Input Power '[W']]]-Table003__Page_1_3___3[[#This Row],[Output Power '[W']]]</f>
        <v>1768.6999999999989</v>
      </c>
    </row>
    <row r="59" spans="1:8" x14ac:dyDescent="0.25">
      <c r="A59" s="2">
        <v>289.89999999999998</v>
      </c>
      <c r="B59" s="2">
        <v>63</v>
      </c>
      <c r="C59" s="2">
        <v>6982</v>
      </c>
      <c r="D59" s="2">
        <v>18263.7</v>
      </c>
      <c r="E59" s="2">
        <v>16451.7</v>
      </c>
      <c r="F59" s="2">
        <v>2250.1</v>
      </c>
      <c r="G59" s="2">
        <v>90.08</v>
      </c>
      <c r="H59" s="2">
        <f>Table003__Page_1_3___3[[#This Row],[Input Power '[W']]]-Table003__Page_1_3___3[[#This Row],[Output Power '[W']]]</f>
        <v>1812</v>
      </c>
    </row>
    <row r="60" spans="1:8" x14ac:dyDescent="0.25">
      <c r="A60" s="2">
        <v>289.8</v>
      </c>
      <c r="B60" s="2">
        <v>64</v>
      </c>
      <c r="C60" s="2">
        <v>6961</v>
      </c>
      <c r="D60" s="2">
        <v>18547.2</v>
      </c>
      <c r="E60" s="2">
        <v>16697.400000000001</v>
      </c>
      <c r="F60" s="2">
        <v>2290.6</v>
      </c>
      <c r="G60" s="2">
        <v>90.03</v>
      </c>
      <c r="H60" s="2">
        <f>Table003__Page_1_3___3[[#This Row],[Input Power '[W']]]-Table003__Page_1_3___3[[#This Row],[Output Power '[W']]]</f>
        <v>1849.7999999999993</v>
      </c>
    </row>
    <row r="61" spans="1:8" x14ac:dyDescent="0.25">
      <c r="A61" s="2">
        <v>289.8</v>
      </c>
      <c r="B61" s="2">
        <v>65</v>
      </c>
      <c r="C61" s="2">
        <v>6940.3</v>
      </c>
      <c r="D61" s="2">
        <v>18837</v>
      </c>
      <c r="E61" s="2">
        <v>16942.099999999999</v>
      </c>
      <c r="F61" s="2">
        <v>2331.1</v>
      </c>
      <c r="G61" s="2">
        <v>89.94</v>
      </c>
      <c r="H61" s="2">
        <f>Table003__Page_1_3___3[[#This Row],[Input Power '[W']]]-Table003__Page_1_3___3[[#This Row],[Output Power '[W']]]</f>
        <v>1894.9000000000015</v>
      </c>
    </row>
    <row r="62" spans="1:8" x14ac:dyDescent="0.25">
      <c r="A62" s="2">
        <v>289.8</v>
      </c>
      <c r="B62" s="2">
        <v>66</v>
      </c>
      <c r="C62" s="2">
        <v>6920</v>
      </c>
      <c r="D62" s="2">
        <v>19126.8</v>
      </c>
      <c r="E62" s="2">
        <v>17186.8</v>
      </c>
      <c r="F62" s="2">
        <v>2371.6999999999998</v>
      </c>
      <c r="G62" s="2">
        <v>89.86</v>
      </c>
      <c r="H62" s="2">
        <f>Table003__Page_1_3___3[[#This Row],[Input Power '[W']]]-Table003__Page_1_3___3[[#This Row],[Output Power '[W']]]</f>
        <v>1940</v>
      </c>
    </row>
    <row r="63" spans="1:8" x14ac:dyDescent="0.25">
      <c r="A63" s="2">
        <v>289.8</v>
      </c>
      <c r="B63" s="2">
        <v>67</v>
      </c>
      <c r="C63" s="2">
        <v>6900.1</v>
      </c>
      <c r="D63" s="2">
        <v>19416.599999999999</v>
      </c>
      <c r="E63" s="2">
        <v>17430</v>
      </c>
      <c r="F63" s="2">
        <v>2412.1999999999998</v>
      </c>
      <c r="G63" s="2">
        <v>89.77</v>
      </c>
      <c r="H63" s="2">
        <f>Table003__Page_1_3___3[[#This Row],[Input Power '[W']]]-Table003__Page_1_3___3[[#This Row],[Output Power '[W']]]</f>
        <v>1986.5999999999985</v>
      </c>
    </row>
    <row r="64" spans="1:8" x14ac:dyDescent="0.25">
      <c r="A64" s="2">
        <v>289.8</v>
      </c>
      <c r="B64" s="2">
        <v>68</v>
      </c>
      <c r="C64" s="2">
        <v>6880.5</v>
      </c>
      <c r="D64" s="2">
        <v>19706.400000000001</v>
      </c>
      <c r="E64" s="2">
        <v>17672.3</v>
      </c>
      <c r="F64" s="2">
        <v>2452.6999999999998</v>
      </c>
      <c r="G64" s="2">
        <v>89.68</v>
      </c>
      <c r="H64" s="2">
        <f>Table003__Page_1_3___3[[#This Row],[Input Power '[W']]]-Table003__Page_1_3___3[[#This Row],[Output Power '[W']]]</f>
        <v>2034.1000000000022</v>
      </c>
    </row>
    <row r="65" spans="1:8" x14ac:dyDescent="0.25">
      <c r="A65" s="2">
        <v>289.8</v>
      </c>
      <c r="B65" s="2">
        <v>69</v>
      </c>
      <c r="C65" s="2">
        <v>6861.2</v>
      </c>
      <c r="D65" s="2">
        <v>19996.2</v>
      </c>
      <c r="E65" s="2">
        <v>17913.7</v>
      </c>
      <c r="F65" s="2">
        <v>2493.1999999999998</v>
      </c>
      <c r="G65" s="2">
        <v>89.59</v>
      </c>
      <c r="H65" s="2">
        <f>Table003__Page_1_3___3[[#This Row],[Input Power '[W']]]-Table003__Page_1_3___3[[#This Row],[Output Power '[W']]]</f>
        <v>2082.5</v>
      </c>
    </row>
    <row r="66" spans="1:8" x14ac:dyDescent="0.25">
      <c r="A66" s="2">
        <v>289.8</v>
      </c>
      <c r="B66" s="2">
        <v>70</v>
      </c>
      <c r="C66" s="2">
        <v>6842.2</v>
      </c>
      <c r="D66" s="2">
        <v>20286</v>
      </c>
      <c r="E66" s="2">
        <v>18154.3</v>
      </c>
      <c r="F66" s="2">
        <v>2533.6999999999998</v>
      </c>
      <c r="G66" s="2">
        <v>89.49</v>
      </c>
      <c r="H66" s="2">
        <f>Table003__Page_1_3___3[[#This Row],[Input Power '[W']]]-Table003__Page_1_3___3[[#This Row],[Output Power '[W']]]</f>
        <v>2131.7000000000007</v>
      </c>
    </row>
    <row r="67" spans="1:8" x14ac:dyDescent="0.25">
      <c r="A67" s="2">
        <v>289.8</v>
      </c>
      <c r="B67" s="2">
        <v>72</v>
      </c>
      <c r="C67" s="2">
        <v>6805.1</v>
      </c>
      <c r="D67" s="2">
        <v>20865.599999999999</v>
      </c>
      <c r="E67" s="2">
        <v>18631.7</v>
      </c>
      <c r="F67" s="2">
        <v>2614.5</v>
      </c>
      <c r="G67" s="2">
        <v>89.29</v>
      </c>
      <c r="H67" s="2">
        <f>Table003__Page_1_3___3[[#This Row],[Input Power '[W']]]-Table003__Page_1_3___3[[#This Row],[Output Power '[W']]]</f>
        <v>2233.8999999999978</v>
      </c>
    </row>
    <row r="68" spans="1:8" x14ac:dyDescent="0.25">
      <c r="A68" s="2">
        <v>289.8</v>
      </c>
      <c r="B68" s="2">
        <v>73</v>
      </c>
      <c r="C68" s="2">
        <v>6787.1</v>
      </c>
      <c r="D68" s="2">
        <v>21155.4</v>
      </c>
      <c r="E68" s="2">
        <v>18869.5</v>
      </c>
      <c r="F68" s="2">
        <v>2654.9</v>
      </c>
      <c r="G68" s="2">
        <v>89.19</v>
      </c>
      <c r="H68" s="2">
        <f>Table003__Page_1_3___3[[#This Row],[Input Power '[W']]]-Table003__Page_1_3___3[[#This Row],[Output Power '[W']]]</f>
        <v>2285.9000000000015</v>
      </c>
    </row>
    <row r="69" spans="1:8" x14ac:dyDescent="0.25">
      <c r="A69" s="2">
        <v>289.8</v>
      </c>
      <c r="B69" s="2">
        <v>74</v>
      </c>
      <c r="C69" s="2">
        <v>6769.2</v>
      </c>
      <c r="D69" s="2">
        <v>21445.200000000001</v>
      </c>
      <c r="E69" s="2">
        <v>19105.400000000001</v>
      </c>
      <c r="F69" s="2">
        <v>2695.2</v>
      </c>
      <c r="G69" s="2">
        <v>89.09</v>
      </c>
      <c r="H69" s="2">
        <f>Table003__Page_1_3___3[[#This Row],[Input Power '[W']]]-Table003__Page_1_3___3[[#This Row],[Output Power '[W']]]</f>
        <v>2339.7999999999993</v>
      </c>
    </row>
    <row r="70" spans="1:8" x14ac:dyDescent="0.25">
      <c r="A70" s="2">
        <v>289.8</v>
      </c>
      <c r="B70" s="2">
        <v>75</v>
      </c>
      <c r="C70" s="2">
        <v>6751.7</v>
      </c>
      <c r="D70" s="2">
        <v>21735</v>
      </c>
      <c r="E70" s="2">
        <v>19341</v>
      </c>
      <c r="F70" s="2">
        <v>2735.5</v>
      </c>
      <c r="G70" s="2">
        <v>88.99</v>
      </c>
      <c r="H70" s="2">
        <f>Table003__Page_1_3___3[[#This Row],[Input Power '[W']]]-Table003__Page_1_3___3[[#This Row],[Output Power '[W']]]</f>
        <v>2394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a 1 b e 1 0 - 3 e 0 a - 4 1 a 5 - 9 5 1 d - b 7 2 1 a 8 3 0 c 2 3 e "   x m l n s = " h t t p : / / s c h e m a s . m i c r o s o f t . c o m / D a t a M a s h u p " > A A A A A D 0 F A A B Q S w M E F A A C A A g A b R E M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B t E Q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R E M V Z 2 1 F 4 c 4 A g A A Q j s A A B M A H A B G b 3 J t d W x h c y 9 T Z W N 0 a W 9 u M S 5 t I K I Y A C i g F A A A A A A A A A A A A A A A A A A A A A A A A A A A A O 3 a T 2 v i Q B j H 8 b v g e x i m l w g x Z D J G 0 1 0 8 F E t p F w q h c X t Y I 2 H a j F X I H 8 l E l k V 8 7 0 2 0 L U t p 6 M L C 7 u / w e B H m G T S j H w J + 0 e j H e l M W L D o 9 i 6 / 9 X r 9 n 1 q r S K T v j c / W Q a d e V z A r V k 2 Z i K A e c T V m m 6 3 6 P N Y + o 3 F W P u l k J 0 5 V z 3 G y s q 0 2 m n V l Z 1 L q o j c V n X + L v R l c m v t u t l S r Y t 9 K s N / F l + b P I S p W a + F Y r s 6 t 0 3 u 5 m 1 y E L J v 7 Q d 4 c X A Y t Y K N 3 4 O m x W E t 9 N L o I k S p q V 5 C 5 K v B + J F O 5 9 c h v N R 6 4 7 F F I 6 2 3 T F B z Z b 3 O T b 7 P h q q j 3 P l A t H 8 u X A P l 3 v 2 3 m m L 5 e + X 9 y k 0 7 d j 8 u V h c a l q t X z Z f s Z n a 1 U 8 N R / F / N d W t y c / 7 n T m l S r M q q z y W Z n t 8 q I d G u v 1 R e z 9 n p / W B b d Z 3 c x Y s c s f d H W w 2 e v E 6 5 z I z s m o c + J 3 T s a d k 8 m 7 y W H Q 7 2 2 K D 4 / 9 K Q l m e T g s X G I B w w L n b u G d E w s Y F i M c F g G x g G H h 4 7 C Y E A s Y F m M c F m N i A c N i g s P C J x Y w L A I c F i N i A c P i H I e F J B Y w L I S L 4 8 I j F z g u B I 4 L 6 p z / x c U n 3 9 f H P K 7 K L N W V 0 9 L 4 e x L 8 t 0 s 9 v c O f y M V J s Y K a G 9 A d D a f F C o p u Q C 5 w Y q y g 6 g b k A q f G C s p u Q C 5 w c q y g 7 g b k A q f H C g p v Q C 5 w g q y g 8 g b k A q f I C i p v O C 4 8 n C I r q L w B u c A p s o L + Y g j k A q d 3 U u 4 E Y o G T O 6 l 2 A r H A q Z 0 U O 4 F Y 4 M R O a p 1 A L H B a p 6 T f q E A u c F q n p K Y F 5 A K n d U p q 4 P / K x T N Q S w E C L Q A U A A I A C A B t E Q x V a n v 1 O q M A A A D 2 A A A A E g A A A A A A A A A A A A A A A A A A A A A A Q 2 9 u Z m l n L 1 B h Y 2 t h Z 2 U u e G 1 s U E s B A i 0 A F A A C A A g A b R E M V Q / K 6 a u k A A A A 6 Q A A A B M A A A A A A A A A A A A A A A A A 7 w A A A F t D b 2 5 0 Z W 5 0 X 1 R 5 c G V z X S 5 4 b W x Q S w E C L Q A U A A I A C A B t E Q x V n b U X h z g C A A B C O w A A E w A A A A A A A A A A A A A A A A D g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X Q E A A A A A A I B d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9 B d X R v U m V t b 3 Z l Z E N v b H V t b n M x L n t D b 2 x 1 b W 4 x L D B 9 J n F 1 b 3 Q 7 L C Z x d W 9 0 O 1 N l Y 3 R p b 2 4 x L 1 R h Y m x l M D A z I C h Q Y W d l I D E t M y k v Q X V 0 b 1 J l b W 9 2 Z W R D b 2 x 1 b W 5 z M S 5 7 Q 2 9 s d W 1 u M i w x f S Z x d W 9 0 O y w m c X V v d D t T Z W N 0 a W 9 u M S 9 U Y W J s Z T A w M y A o U G F n Z S A x L T M p L 0 F 1 d G 9 S Z W 1 v d m V k Q 2 9 s d W 1 u c z E u e 0 N v b H V t b j M s M n 0 m c X V v d D s s J n F 1 b 3 Q 7 U 2 V j d G l v b j E v V G F i b G U w M D M g K F B h Z 2 U g M S 0 z K S 9 B d X R v U m V t b 3 Z l Z E N v b H V t b n M x L n t D b 2 x 1 b W 4 0 L D N 9 J n F 1 b 3 Q 7 L C Z x d W 9 0 O 1 N l Y 3 R p b 2 4 x L 1 R h Y m x l M D A z I C h Q Y W d l I D E t M y k v Q X V 0 b 1 J l b W 9 2 Z W R D b 2 x 1 b W 5 z M S 5 7 Q 2 9 s d W 1 u N S w 0 f S Z x d W 9 0 O y w m c X V v d D t T Z W N 0 a W 9 u M S 9 U Y W J s Z T A w M y A o U G F n Z S A x L T M p L 0 F 1 d G 9 S Z W 1 v d m V k Q 2 9 s d W 1 u c z E u e 0 N v b H V t b j Y s N X 0 m c X V v d D s s J n F 1 b 3 Q 7 U 2 V j d G l v b j E v V G F i b G U w M D M g K F B h Z 2 U g M S 0 z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v Q X V 0 b 1 J l b W 9 2 Z W R D b 2 x 1 b W 5 z M S 5 7 Q 2 9 s d W 1 u M S w w f S Z x d W 9 0 O y w m c X V v d D t T Z W N 0 a W 9 u M S 9 U Y W J s Z T A w M y A o U G F n Z S A x L T M p L 0 F 1 d G 9 S Z W 1 v d m V k Q 2 9 s d W 1 u c z E u e 0 N v b H V t b j I s M X 0 m c X V v d D s s J n F 1 b 3 Q 7 U 2 V j d G l v b j E v V G F i b G U w M D M g K F B h Z 2 U g M S 0 z K S 9 B d X R v U m V t b 3 Z l Z E N v b H V t b n M x L n t D b 2 x 1 b W 4 z L D J 9 J n F 1 b 3 Q 7 L C Z x d W 9 0 O 1 N l Y 3 R p b 2 4 x L 1 R h Y m x l M D A z I C h Q Y W d l I D E t M y k v Q X V 0 b 1 J l b W 9 2 Z W R D b 2 x 1 b W 5 z M S 5 7 Q 2 9 s d W 1 u N C w z f S Z x d W 9 0 O y w m c X V v d D t T Z W N 0 a W 9 u M S 9 U Y W J s Z T A w M y A o U G F n Z S A x L T M p L 0 F 1 d G 9 S Z W 1 v d m V k Q 2 9 s d W 1 u c z E u e 0 N v b H V t b j U s N H 0 m c X V v d D s s J n F 1 b 3 Q 7 U 2 V j d G l v b j E v V G F i b G U w M D M g K F B h Z 2 U g M S 0 z K S 9 B d X R v U m V t b 3 Z l Z E N v b H V t b n M x L n t D b 2 x 1 b W 4 2 L D V 9 J n F 1 b 3 Q 7 L C Z x d W 9 0 O 1 N l Y 3 R p b 2 4 x L 1 R h Y m x l M D A z I C h Q Y W d l I D E t M y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A 1 O j Q y L j M z N j M 1 N D l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S Z W N v d m V y e V R h c m d l d F N o Z W V 0 I i B W Y W x 1 Z T 0 i c z M x M F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G Y 0 N T g 0 Y m I t M G E 4 Z S 0 0 M z R h L T g y N D E t M T A 2 Z G Q y M T J l M 2 Q 0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I p L 0 F 1 d G 9 S Z W 1 v d m V k Q 2 9 s d W 1 u c z E u e 0 N v b H V t b j E s M H 0 m c X V v d D s s J n F 1 b 3 Q 7 U 2 V j d G l v b j E v V G F i b G U w M D M g K F B h Z 2 U g M S 0 z K S A o M i k v Q X V 0 b 1 J l b W 9 2 Z W R D b 2 x 1 b W 5 z M S 5 7 Q 2 9 s d W 1 u M i w x f S Z x d W 9 0 O y w m c X V v d D t T Z W N 0 a W 9 u M S 9 U Y W J s Z T A w M y A o U G F n Z S A x L T M p I C g y K S 9 B d X R v U m V t b 3 Z l Z E N v b H V t b n M x L n t D b 2 x 1 b W 4 z L D J 9 J n F 1 b 3 Q 7 L C Z x d W 9 0 O 1 N l Y 3 R p b 2 4 x L 1 R h Y m x l M D A z I C h Q Y W d l I D E t M y k g K D I p L 0 F 1 d G 9 S Z W 1 v d m V k Q 2 9 s d W 1 u c z E u e 0 N v b H V t b j Q s M 3 0 m c X V v d D s s J n F 1 b 3 Q 7 U 2 V j d G l v b j E v V G F i b G U w M D M g K F B h Z 2 U g M S 0 z K S A o M i k v Q X V 0 b 1 J l b W 9 2 Z W R D b 2 x 1 b W 5 z M S 5 7 Q 2 9 s d W 1 u N S w 0 f S Z x d W 9 0 O y w m c X V v d D t T Z W N 0 a W 9 u M S 9 U Y W J s Z T A w M y A o U G F n Z S A x L T M p I C g y K S 9 B d X R v U m V t b 3 Z l Z E N v b H V t b n M x L n t D b 2 x 1 b W 4 2 L D V 9 J n F 1 b 3 Q 7 L C Z x d W 9 0 O 1 N l Y 3 R p b 2 4 x L 1 R h Y m x l M D A z I C h Q Y W d l I D E t M y k g K D I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i k v Q X V 0 b 1 J l b W 9 2 Z W R D b 2 x 1 b W 5 z M S 5 7 Q 2 9 s d W 1 u M S w w f S Z x d W 9 0 O y w m c X V v d D t T Z W N 0 a W 9 u M S 9 U Y W J s Z T A w M y A o U G F n Z S A x L T M p I C g y K S 9 B d X R v U m V t b 3 Z l Z E N v b H V t b n M x L n t D b 2 x 1 b W 4 y L D F 9 J n F 1 b 3 Q 7 L C Z x d W 9 0 O 1 N l Y 3 R p b 2 4 x L 1 R h Y m x l M D A z I C h Q Y W d l I D E t M y k g K D I p L 0 F 1 d G 9 S Z W 1 v d m V k Q 2 9 s d W 1 u c z E u e 0 N v b H V t b j M s M n 0 m c X V v d D s s J n F 1 b 3 Q 7 U 2 V j d G l v b j E v V G F i b G U w M D M g K F B h Z 2 U g M S 0 z K S A o M i k v Q X V 0 b 1 J l b W 9 2 Z W R D b 2 x 1 b W 5 z M S 5 7 Q 2 9 s d W 1 u N C w z f S Z x d W 9 0 O y w m c X V v d D t T Z W N 0 a W 9 u M S 9 U Y W J s Z T A w M y A o U G F n Z S A x L T M p I C g y K S 9 B d X R v U m V t b 3 Z l Z E N v b H V t b n M x L n t D b 2 x 1 b W 4 1 L D R 9 J n F 1 b 3 Q 7 L C Z x d W 9 0 O 1 N l Y 3 R p b 2 4 x L 1 R h Y m x l M D A z I C h Q Y W d l I D E t M y k g K D I p L 0 F 1 d G 9 S Z W 1 v d m V k Q 2 9 s d W 1 u c z E u e 0 N v b H V t b j Y s N X 0 m c X V v d D s s J n F 1 b 3 Q 7 U 2 V j d G l v b j E v V G F i b G U w M D M g K F B h Z 2 U g M S 0 z K S A o M i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E 2 L j U y N j k y M T F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Y 4 Y 2 Y y O T M 3 L W E 0 N j k t N D c 5 Y y 0 4 O G I 0 L T R i M D E 1 Y T B l Z D h j Y y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y k 8 L 0 l 0 Z W 1 Q Y X R o P j w v S X R l b U x v Y 2 F 0 a W 9 u P j x T d G F i b G V F b n R y a W V z P j x F b n R y e S B U e X B l P S J J c 1 B y a X Z h d G U i I F Z h b H V l P S J s M C I g L z 4 8 R W 5 0 c n k g V H l w Z T 0 i R m l s b E V y c m 9 y Q 2 9 1 b n Q i I F Z h b H V l P S J s M i I g L z 4 8 R W 5 0 c n k g V H l w Z T 0 i R m l s b E x h c 3 R V c G R h d G V k I i B W Y W x 1 Z T 0 i Z D I w M j I t M D g t M T J U M D Y 6 M T E 6 M j A u N z I 3 O T A 2 N 1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s d W 1 u V H l w Z X M i I F Z h b H V l P S J z Q l F V R k J R V U Z C U T 0 9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z K S 9 B d X R v U m V t b 3 Z l Z E N v b H V t b n M x L n t D b 2 x 1 b W 4 x L D B 9 J n F 1 b 3 Q 7 L C Z x d W 9 0 O 1 N l Y 3 R p b 2 4 x L 1 R h Y m x l M D A z I C h Q Y W d l I D E t M y k g K D M p L 0 F 1 d G 9 S Z W 1 v d m V k Q 2 9 s d W 1 u c z E u e 0 N v b H V t b j I s M X 0 m c X V v d D s s J n F 1 b 3 Q 7 U 2 V j d G l v b j E v V G F i b G U w M D M g K F B h Z 2 U g M S 0 z K S A o M y k v Q X V 0 b 1 J l b W 9 2 Z W R D b 2 x 1 b W 5 z M S 5 7 Q 2 9 s d W 1 u M y w y f S Z x d W 9 0 O y w m c X V v d D t T Z W N 0 a W 9 u M S 9 U Y W J s Z T A w M y A o U G F n Z S A x L T M p I C g z K S 9 B d X R v U m V t b 3 Z l Z E N v b H V t b n M x L n t D b 2 x 1 b W 4 0 L D N 9 J n F 1 b 3 Q 7 L C Z x d W 9 0 O 1 N l Y 3 R p b 2 4 x L 1 R h Y m x l M D A z I C h Q Y W d l I D E t M y k g K D M p L 0 F 1 d G 9 S Z W 1 v d m V k Q 2 9 s d W 1 u c z E u e 0 N v b H V t b j U s N H 0 m c X V v d D s s J n F 1 b 3 Q 7 U 2 V j d G l v b j E v V G F i b G U w M D M g K F B h Z 2 U g M S 0 z K S A o M y k v Q X V 0 b 1 J l b W 9 2 Z W R D b 2 x 1 b W 5 z M S 5 7 Q 2 9 s d W 1 u N i w 1 f S Z x d W 9 0 O y w m c X V v d D t T Z W N 0 a W 9 u M S 9 U Y W J s Z T A w M y A o U G F n Z S A x L T M p I C g z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M p L 0 F 1 d G 9 S Z W 1 v d m V k Q 2 9 s d W 1 u c z E u e 0 N v b H V t b j E s M H 0 m c X V v d D s s J n F 1 b 3 Q 7 U 2 V j d G l v b j E v V G F i b G U w M D M g K F B h Z 2 U g M S 0 z K S A o M y k v Q X V 0 b 1 J l b W 9 2 Z W R D b 2 x 1 b W 5 z M S 5 7 Q 2 9 s d W 1 u M i w x f S Z x d W 9 0 O y w m c X V v d D t T Z W N 0 a W 9 u M S 9 U Y W J s Z T A w M y A o U G F n Z S A x L T M p I C g z K S 9 B d X R v U m V t b 3 Z l Z E N v b H V t b n M x L n t D b 2 x 1 b W 4 z L D J 9 J n F 1 b 3 Q 7 L C Z x d W 9 0 O 1 N l Y 3 R p b 2 4 x L 1 R h Y m x l M D A z I C h Q Y W d l I D E t M y k g K D M p L 0 F 1 d G 9 S Z W 1 v d m V k Q 2 9 s d W 1 u c z E u e 0 N v b H V t b j Q s M 3 0 m c X V v d D s s J n F 1 b 3 Q 7 U 2 V j d G l v b j E v V G F i b G U w M D M g K F B h Z 2 U g M S 0 z K S A o M y k v Q X V 0 b 1 J l b W 9 2 Z W R D b 2 x 1 b W 5 z M S 5 7 Q 2 9 s d W 1 u N S w 0 f S Z x d W 9 0 O y w m c X V v d D t T Z W N 0 a W 9 u M S 9 U Y W J s Z T A w M y A o U G F n Z S A x L T M p I C g z K S 9 B d X R v U m V t b 3 Z l Z E N v b H V t b n M x L n t D b 2 x 1 b W 4 2 L D V 9 J n F 1 b 3 Q 7 L C Z x d W 9 0 O 1 N l Y 3 R p b 2 4 x L 1 R h Y m x l M D A z I C h Q Y W d l I D E t M y k g K D M p L 0 F 1 d G 9 S Z W 1 v d m V k Q 2 9 s d W 1 u c z E u e 0 N v b H V t b j c s N n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Z p b G x U Y X J n Z X Q i I F Z h b H V l P S J z V G F i b G U w M D N f X 1 B h Z 2 V f M V 8 z X 1 9 f M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5 Y T g z N j N l N C 1 j M T Y w L T R h M G I t O G E 5 N C 1 i N m Q 2 M T U x M j g 0 O G M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N C k v Q X V 0 b 1 J l b W 9 2 Z W R D b 2 x 1 b W 5 z M S 5 7 Q 2 9 s d W 1 u M S w w f S Z x d W 9 0 O y w m c X V v d D t T Z W N 0 a W 9 u M S 9 U Y W J s Z T A w M y A o U G F n Z S A x L T M p I C g 0 K S 9 B d X R v U m V t b 3 Z l Z E N v b H V t b n M x L n t D b 2 x 1 b W 4 y L D F 9 J n F 1 b 3 Q 7 L C Z x d W 9 0 O 1 N l Y 3 R p b 2 4 x L 1 R h Y m x l M D A z I C h Q Y W d l I D E t M y k g K D Q p L 0 F 1 d G 9 S Z W 1 v d m V k Q 2 9 s d W 1 u c z E u e 0 N v b H V t b j M s M n 0 m c X V v d D s s J n F 1 b 3 Q 7 U 2 V j d G l v b j E v V G F i b G U w M D M g K F B h Z 2 U g M S 0 z K S A o N C k v Q X V 0 b 1 J l b W 9 2 Z W R D b 2 x 1 b W 5 z M S 5 7 Q 2 9 s d W 1 u N C w z f S Z x d W 9 0 O y w m c X V v d D t T Z W N 0 a W 9 u M S 9 U Y W J s Z T A w M y A o U G F n Z S A x L T M p I C g 0 K S 9 B d X R v U m V t b 3 Z l Z E N v b H V t b n M x L n t D b 2 x 1 b W 4 1 L D R 9 J n F 1 b 3 Q 7 L C Z x d W 9 0 O 1 N l Y 3 R p b 2 4 x L 1 R h Y m x l M D A z I C h Q Y W d l I D E t M y k g K D Q p L 0 F 1 d G 9 S Z W 1 v d m V k Q 2 9 s d W 1 u c z E u e 0 N v b H V t b j Y s N X 0 m c X V v d D s s J n F 1 b 3 Q 7 U 2 V j d G l v b j E v V G F i b G U w M D M g K F B h Z 2 U g M S 0 z K S A o N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0 K S 9 B d X R v U m V t b 3 Z l Z E N v b H V t b n M x L n t D b 2 x 1 b W 4 x L D B 9 J n F 1 b 3 Q 7 L C Z x d W 9 0 O 1 N l Y 3 R p b 2 4 x L 1 R h Y m x l M D A z I C h Q Y W d l I D E t M y k g K D Q p L 0 F 1 d G 9 S Z W 1 v d m V k Q 2 9 s d W 1 u c z E u e 0 N v b H V t b j I s M X 0 m c X V v d D s s J n F 1 b 3 Q 7 U 2 V j d G l v b j E v V G F i b G U w M D M g K F B h Z 2 U g M S 0 z K S A o N C k v Q X V 0 b 1 J l b W 9 2 Z W R D b 2 x 1 b W 5 z M S 5 7 Q 2 9 s d W 1 u M y w y f S Z x d W 9 0 O y w m c X V v d D t T Z W N 0 a W 9 u M S 9 U Y W J s Z T A w M y A o U G F n Z S A x L T M p I C g 0 K S 9 B d X R v U m V t b 3 Z l Z E N v b H V t b n M x L n t D b 2 x 1 b W 4 0 L D N 9 J n F 1 b 3 Q 7 L C Z x d W 9 0 O 1 N l Y 3 R p b 2 4 x L 1 R h Y m x l M D A z I C h Q Y W d l I D E t M y k g K D Q p L 0 F 1 d G 9 S Z W 1 v d m V k Q 2 9 s d W 1 u c z E u e 0 N v b H V t b j U s N H 0 m c X V v d D s s J n F 1 b 3 Q 7 U 2 V j d G l v b j E v V G F i b G U w M D M g K F B h Z 2 U g M S 0 z K S A o N C k v Q X V 0 b 1 J l b W 9 2 Z W R D b 2 x 1 b W 5 z M S 5 7 Q 2 9 s d W 1 u N i w 1 f S Z x d W 9 0 O y w m c X V v d D t T Z W N 0 a W 9 u M S 9 U Y W J s Z T A w M y A o U G F n Z S A x L T M p I C g 0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A u N z c 5 O T I y M 1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Z D J j M j Y x Z j A t Y j Z m M S 0 0 M T U x L T l k Z T k t M 2 M 5 O T h i O T c 4 N m I x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Q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U p L 0 F 1 d G 9 S Z W 1 v d m V k Q 2 9 s d W 1 u c z E u e 0 N v b H V t b j E s M H 0 m c X V v d D s s J n F 1 b 3 Q 7 U 2 V j d G l v b j E v V G F i b G U w M D M g K F B h Z 2 U g M S 0 z K S A o N S k v Q X V 0 b 1 J l b W 9 2 Z W R D b 2 x 1 b W 5 z M S 5 7 Q 2 9 s d W 1 u M i w x f S Z x d W 9 0 O y w m c X V v d D t T Z W N 0 a W 9 u M S 9 U Y W J s Z T A w M y A o U G F n Z S A x L T M p I C g 1 K S 9 B d X R v U m V t b 3 Z l Z E N v b H V t b n M x L n t D b 2 x 1 b W 4 z L D J 9 J n F 1 b 3 Q 7 L C Z x d W 9 0 O 1 N l Y 3 R p b 2 4 x L 1 R h Y m x l M D A z I C h Q Y W d l I D E t M y k g K D U p L 0 F 1 d G 9 S Z W 1 v d m V k Q 2 9 s d W 1 u c z E u e 0 N v b H V t b j Q s M 3 0 m c X V v d D s s J n F 1 b 3 Q 7 U 2 V j d G l v b j E v V G F i b G U w M D M g K F B h Z 2 U g M S 0 z K S A o N S k v Q X V 0 b 1 J l b W 9 2 Z W R D b 2 x 1 b W 5 z M S 5 7 Q 2 9 s d W 1 u N S w 0 f S Z x d W 9 0 O y w m c X V v d D t T Z W N 0 a W 9 u M S 9 U Y W J s Z T A w M y A o U G F n Z S A x L T M p I C g 1 K S 9 B d X R v U m V t b 3 Z l Z E N v b H V t b n M x L n t D b 2 x 1 b W 4 2 L D V 9 J n F 1 b 3 Q 7 L C Z x d W 9 0 O 1 N l Y 3 R p b 2 4 x L 1 R h Y m x l M D A z I C h Q Y W d l I D E t M y k g K D U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N S k v Q X V 0 b 1 J l b W 9 2 Z W R D b 2 x 1 b W 5 z M S 5 7 Q 2 9 s d W 1 u M S w w f S Z x d W 9 0 O y w m c X V v d D t T Z W N 0 a W 9 u M S 9 U Y W J s Z T A w M y A o U G F n Z S A x L T M p I C g 1 K S 9 B d X R v U m V t b 3 Z l Z E N v b H V t b n M x L n t D b 2 x 1 b W 4 y L D F 9 J n F 1 b 3 Q 7 L C Z x d W 9 0 O 1 N l Y 3 R p b 2 4 x L 1 R h Y m x l M D A z I C h Q Y W d l I D E t M y k g K D U p L 0 F 1 d G 9 S Z W 1 v d m V k Q 2 9 s d W 1 u c z E u e 0 N v b H V t b j M s M n 0 m c X V v d D s s J n F 1 b 3 Q 7 U 2 V j d G l v b j E v V G F i b G U w M D M g K F B h Z 2 U g M S 0 z K S A o N S k v Q X V 0 b 1 J l b W 9 2 Z W R D b 2 x 1 b W 5 z M S 5 7 Q 2 9 s d W 1 u N C w z f S Z x d W 9 0 O y w m c X V v d D t T Z W N 0 a W 9 u M S 9 U Y W J s Z T A w M y A o U G F n Z S A x L T M p I C g 1 K S 9 B d X R v U m V t b 3 Z l Z E N v b H V t b n M x L n t D b 2 x 1 b W 4 1 L D R 9 J n F 1 b 3 Q 7 L C Z x d W 9 0 O 1 N l Y 3 R p b 2 4 x L 1 R h Y m x l M D A z I C h Q Y W d l I D E t M y k g K D U p L 0 F 1 d G 9 S Z W 1 v d m V k Q 2 9 s d W 1 u c z E u e 0 N v b H V t b j Y s N X 0 m c X V v d D s s J n F 1 b 3 Q 7 U 2 V j d G l v b j E v V G F i b G U w M D M g K F B h Z 2 U g M S 0 z K S A o N S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I w L j g y M z k y O T R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Y y O D c 1 Y j I z L T M y N z c t N G Q z N C 0 4 Y W J j L W U 1 Y z A z M z R j Z T l j N y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1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2 K S 9 B d X R v U m V t b 3 Z l Z E N v b H V t b n M x L n t D b 2 x 1 b W 4 x L D B 9 J n F 1 b 3 Q 7 L C Z x d W 9 0 O 1 N l Y 3 R p b 2 4 x L 1 R h Y m x l M D A z I C h Q Y W d l I D E t M y k g K D Y p L 0 F 1 d G 9 S Z W 1 v d m V k Q 2 9 s d W 1 u c z E u e 0 N v b H V t b j I s M X 0 m c X V v d D s s J n F 1 b 3 Q 7 U 2 V j d G l v b j E v V G F i b G U w M D M g K F B h Z 2 U g M S 0 z K S A o N i k v Q X V 0 b 1 J l b W 9 2 Z W R D b 2 x 1 b W 5 z M S 5 7 Q 2 9 s d W 1 u M y w y f S Z x d W 9 0 O y w m c X V v d D t T Z W N 0 a W 9 u M S 9 U Y W J s Z T A w M y A o U G F n Z S A x L T M p I C g 2 K S 9 B d X R v U m V t b 3 Z l Z E N v b H V t b n M x L n t D b 2 x 1 b W 4 0 L D N 9 J n F 1 b 3 Q 7 L C Z x d W 9 0 O 1 N l Y 3 R p b 2 4 x L 1 R h Y m x l M D A z I C h Q Y W d l I D E t M y k g K D Y p L 0 F 1 d G 9 S Z W 1 v d m V k Q 2 9 s d W 1 u c z E u e 0 N v b H V t b j U s N H 0 m c X V v d D s s J n F 1 b 3 Q 7 U 2 V j d G l v b j E v V G F i b G U w M D M g K F B h Z 2 U g M S 0 z K S A o N i k v Q X V 0 b 1 J l b W 9 2 Z W R D b 2 x 1 b W 5 z M S 5 7 Q 2 9 s d W 1 u N i w 1 f S Z x d W 9 0 O y w m c X V v d D t T Z W N 0 a W 9 u M S 9 U Y W J s Z T A w M y A o U G F n Z S A x L T M p I C g 2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Y p L 0 F 1 d G 9 S Z W 1 v d m V k Q 2 9 s d W 1 u c z E u e 0 N v b H V t b j E s M H 0 m c X V v d D s s J n F 1 b 3 Q 7 U 2 V j d G l v b j E v V G F i b G U w M D M g K F B h Z 2 U g M S 0 z K S A o N i k v Q X V 0 b 1 J l b W 9 2 Z W R D b 2 x 1 b W 5 z M S 5 7 Q 2 9 s d W 1 u M i w x f S Z x d W 9 0 O y w m c X V v d D t T Z W N 0 a W 9 u M S 9 U Y W J s Z T A w M y A o U G F n Z S A x L T M p I C g 2 K S 9 B d X R v U m V t b 3 Z l Z E N v b H V t b n M x L n t D b 2 x 1 b W 4 z L D J 9 J n F 1 b 3 Q 7 L C Z x d W 9 0 O 1 N l Y 3 R p b 2 4 x L 1 R h Y m x l M D A z I C h Q Y W d l I D E t M y k g K D Y p L 0 F 1 d G 9 S Z W 1 v d m V k Q 2 9 s d W 1 u c z E u e 0 N v b H V t b j Q s M 3 0 m c X V v d D s s J n F 1 b 3 Q 7 U 2 V j d G l v b j E v V G F i b G U w M D M g K F B h Z 2 U g M S 0 z K S A o N i k v Q X V 0 b 1 J l b W 9 2 Z W R D b 2 x 1 b W 5 z M S 5 7 Q 2 9 s d W 1 u N S w 0 f S Z x d W 9 0 O y w m c X V v d D t T Z W N 0 a W 9 u M S 9 U Y W J s Z T A w M y A o U G F n Z S A x L T M p I C g 2 K S 9 B d X R v U m V t b 3 Z l Z E N v b H V t b n M x L n t D b 2 x 1 b W 4 2 L D V 9 J n F 1 b 3 Q 7 L C Z x d W 9 0 O 1 N l Y 3 R p b 2 4 x L 1 R h Y m x l M D A z I C h Q Y W d l I D E t M y k g K D Y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M C 4 5 M D g 4 O D Q 4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N h Z D k 1 N z U x Z i 0 5 N T Y 3 L T Q y M z E t O D J i Y S 0 0 N G F k M m E z M T Y z Z T E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N i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N y k v Q X V 0 b 1 J l b W 9 2 Z W R D b 2 x 1 b W 5 z M S 5 7 Q 2 9 s d W 1 u M S w w f S Z x d W 9 0 O y w m c X V v d D t T Z W N 0 a W 9 u M S 9 U Y W J s Z T A w M y A o U G F n Z S A x L T M p I C g 3 K S 9 B d X R v U m V t b 3 Z l Z E N v b H V t b n M x L n t D b 2 x 1 b W 4 y L D F 9 J n F 1 b 3 Q 7 L C Z x d W 9 0 O 1 N l Y 3 R p b 2 4 x L 1 R h Y m x l M D A z I C h Q Y W d l I D E t M y k g K D c p L 0 F 1 d G 9 S Z W 1 v d m V k Q 2 9 s d W 1 u c z E u e 0 N v b H V t b j M s M n 0 m c X V v d D s s J n F 1 b 3 Q 7 U 2 V j d G l v b j E v V G F i b G U w M D M g K F B h Z 2 U g M S 0 z K S A o N y k v Q X V 0 b 1 J l b W 9 2 Z W R D b 2 x 1 b W 5 z M S 5 7 Q 2 9 s d W 1 u N C w z f S Z x d W 9 0 O y w m c X V v d D t T Z W N 0 a W 9 u M S 9 U Y W J s Z T A w M y A o U G F n Z S A x L T M p I C g 3 K S 9 B d X R v U m V t b 3 Z l Z E N v b H V t b n M x L n t D b 2 x 1 b W 4 1 L D R 9 J n F 1 b 3 Q 7 L C Z x d W 9 0 O 1 N l Y 3 R p b 2 4 x L 1 R h Y m x l M D A z I C h Q Y W d l I D E t M y k g K D c p L 0 F 1 d G 9 S Z W 1 v d m V k Q 2 9 s d W 1 u c z E u e 0 N v b H V t b j Y s N X 0 m c X V v d D s s J n F 1 b 3 Q 7 U 2 V j d G l v b j E v V G F i b G U w M D M g K F B h Z 2 U g M S 0 z K S A o N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3 K S 9 B d X R v U m V t b 3 Z l Z E N v b H V t b n M x L n t D b 2 x 1 b W 4 x L D B 9 J n F 1 b 3 Q 7 L C Z x d W 9 0 O 1 N l Y 3 R p b 2 4 x L 1 R h Y m x l M D A z I C h Q Y W d l I D E t M y k g K D c p L 0 F 1 d G 9 S Z W 1 v d m V k Q 2 9 s d W 1 u c z E u e 0 N v b H V t b j I s M X 0 m c X V v d D s s J n F 1 b 3 Q 7 U 2 V j d G l v b j E v V G F i b G U w M D M g K F B h Z 2 U g M S 0 z K S A o N y k v Q X V 0 b 1 J l b W 9 2 Z W R D b 2 x 1 b W 5 z M S 5 7 Q 2 9 s d W 1 u M y w y f S Z x d W 9 0 O y w m c X V v d D t T Z W N 0 a W 9 u M S 9 U Y W J s Z T A w M y A o U G F n Z S A x L T M p I C g 3 K S 9 B d X R v U m V t b 3 Z l Z E N v b H V t b n M x L n t D b 2 x 1 b W 4 0 L D N 9 J n F 1 b 3 Q 7 L C Z x d W 9 0 O 1 N l Y 3 R p b 2 4 x L 1 R h Y m x l M D A z I C h Q Y W d l I D E t M y k g K D c p L 0 F 1 d G 9 S Z W 1 v d m V k Q 2 9 s d W 1 u c z E u e 0 N v b H V t b j U s N H 0 m c X V v d D s s J n F 1 b 3 Q 7 U 2 V j d G l v b j E v V G F i b G U w M D M g K F B h Z 2 U g M S 0 z K S A o N y k v Q X V 0 b 1 J l b W 9 2 Z W R D b 2 x 1 b W 5 z M S 5 7 Q 2 9 s d W 1 u N i w 1 f S Z x d W 9 0 O y w m c X V v d D t T Z W N 0 a W 9 u M S 9 U Y W J s Z T A w M y A o U G F n Z S A x L T M p I C g 3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I u M z A x N D E z M l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N G Y y M j F k M m M t M m E 0 Y i 0 0 O T l h L W E 1 Z j A t M T I z O T d l M z Y 0 Y j g 1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c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g p L 0 F 1 d G 9 S Z W 1 v d m V k Q 2 9 s d W 1 u c z E u e 0 N v b H V t b j E s M H 0 m c X V v d D s s J n F 1 b 3 Q 7 U 2 V j d G l v b j E v V G F i b G U w M D M g K F B h Z 2 U g M S 0 z K S A o O C k v Q X V 0 b 1 J l b W 9 2 Z W R D b 2 x 1 b W 5 z M S 5 7 Q 2 9 s d W 1 u M i w x f S Z x d W 9 0 O y w m c X V v d D t T Z W N 0 a W 9 u M S 9 U Y W J s Z T A w M y A o U G F n Z S A x L T M p I C g 4 K S 9 B d X R v U m V t b 3 Z l Z E N v b H V t b n M x L n t D b 2 x 1 b W 4 z L D J 9 J n F 1 b 3 Q 7 L C Z x d W 9 0 O 1 N l Y 3 R p b 2 4 x L 1 R h Y m x l M D A z I C h Q Y W d l I D E t M y k g K D g p L 0 F 1 d G 9 S Z W 1 v d m V k Q 2 9 s d W 1 u c z E u e 0 N v b H V t b j Q s M 3 0 m c X V v d D s s J n F 1 b 3 Q 7 U 2 V j d G l v b j E v V G F i b G U w M D M g K F B h Z 2 U g M S 0 z K S A o O C k v Q X V 0 b 1 J l b W 9 2 Z W R D b 2 x 1 b W 5 z M S 5 7 Q 2 9 s d W 1 u N S w 0 f S Z x d W 9 0 O y w m c X V v d D t T Z W N 0 a W 9 u M S 9 U Y W J s Z T A w M y A o U G F n Z S A x L T M p I C g 4 K S 9 B d X R v U m V t b 3 Z l Z E N v b H V t b n M x L n t D b 2 x 1 b W 4 2 L D V 9 J n F 1 b 3 Q 7 L C Z x d W 9 0 O 1 N l Y 3 R p b 2 4 x L 1 R h Y m x l M D A z I C h Q Y W d l I D E t M y k g K D g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O C k v Q X V 0 b 1 J l b W 9 2 Z W R D b 2 x 1 b W 5 z M S 5 7 Q 2 9 s d W 1 u M S w w f S Z x d W 9 0 O y w m c X V v d D t T Z W N 0 a W 9 u M S 9 U Y W J s Z T A w M y A o U G F n Z S A x L T M p I C g 4 K S 9 B d X R v U m V t b 3 Z l Z E N v b H V t b n M x L n t D b 2 x 1 b W 4 y L D F 9 J n F 1 b 3 Q 7 L C Z x d W 9 0 O 1 N l Y 3 R p b 2 4 x L 1 R h Y m x l M D A z I C h Q Y W d l I D E t M y k g K D g p L 0 F 1 d G 9 S Z W 1 v d m V k Q 2 9 s d W 1 u c z E u e 0 N v b H V t b j M s M n 0 m c X V v d D s s J n F 1 b 3 Q 7 U 2 V j d G l v b j E v V G F i b G U w M D M g K F B h Z 2 U g M S 0 z K S A o O C k v Q X V 0 b 1 J l b W 9 2 Z W R D b 2 x 1 b W 5 z M S 5 7 Q 2 9 s d W 1 u N C w z f S Z x d W 9 0 O y w m c X V v d D t T Z W N 0 a W 9 u M S 9 U Y W J s Z T A w M y A o U G F n Z S A x L T M p I C g 4 K S 9 B d X R v U m V t b 3 Z l Z E N v b H V t b n M x L n t D b 2 x 1 b W 4 1 L D R 9 J n F 1 b 3 Q 7 L C Z x d W 9 0 O 1 N l Y 3 R p b 2 4 x L 1 R h Y m x l M D A z I C h Q Y W d l I D E t M y k g K D g p L 0 F 1 d G 9 S Z W 1 v d m V k Q 2 9 s d W 1 u c z E u e 0 N v b H V t b j Y s N X 0 m c X V v d D s s J n F 1 b 3 Q 7 U 2 V j d G l v b j E v V G F i b G U w M D M g K F B h Z 2 U g M S 0 z K S A o O C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E 4 L j k 4 M z A 5 M j Z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V i M W M 5 N z Y z L T c 0 Z j Q t N D U y M y 1 h N m E 3 L W Y x Z D N h M m Z l N D U 5 Y i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4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O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5 K S 9 B d X R v U m V t b 3 Z l Z E N v b H V t b n M x L n t D b 2 x 1 b W 4 x L D B 9 J n F 1 b 3 Q 7 L C Z x d W 9 0 O 1 N l Y 3 R p b 2 4 x L 1 R h Y m x l M D A z I C h Q Y W d l I D E t M y k g K D k p L 0 F 1 d G 9 S Z W 1 v d m V k Q 2 9 s d W 1 u c z E u e 0 N v b H V t b j I s M X 0 m c X V v d D s s J n F 1 b 3 Q 7 U 2 V j d G l v b j E v V G F i b G U w M D M g K F B h Z 2 U g M S 0 z K S A o O S k v Q X V 0 b 1 J l b W 9 2 Z W R D b 2 x 1 b W 5 z M S 5 7 Q 2 9 s d W 1 u M y w y f S Z x d W 9 0 O y w m c X V v d D t T Z W N 0 a W 9 u M S 9 U Y W J s Z T A w M y A o U G F n Z S A x L T M p I C g 5 K S 9 B d X R v U m V t b 3 Z l Z E N v b H V t b n M x L n t D b 2 x 1 b W 4 0 L D N 9 J n F 1 b 3 Q 7 L C Z x d W 9 0 O 1 N l Y 3 R p b 2 4 x L 1 R h Y m x l M D A z I C h Q Y W d l I D E t M y k g K D k p L 0 F 1 d G 9 S Z W 1 v d m V k Q 2 9 s d W 1 u c z E u e 0 N v b H V t b j U s N H 0 m c X V v d D s s J n F 1 b 3 Q 7 U 2 V j d G l v b j E v V G F i b G U w M D M g K F B h Z 2 U g M S 0 z K S A o O S k v Q X V 0 b 1 J l b W 9 2 Z W R D b 2 x 1 b W 5 z M S 5 7 Q 2 9 s d W 1 u N i w 1 f S Z x d W 9 0 O y w m c X V v d D t T Z W N 0 a W 9 u M S 9 U Y W J s Z T A w M y A o U G F n Z S A x L T M p I C g 5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k p L 0 F 1 d G 9 S Z W 1 v d m V k Q 2 9 s d W 1 u c z E u e 0 N v b H V t b j E s M H 0 m c X V v d D s s J n F 1 b 3 Q 7 U 2 V j d G l v b j E v V G F i b G U w M D M g K F B h Z 2 U g M S 0 z K S A o O S k v Q X V 0 b 1 J l b W 9 2 Z W R D b 2 x 1 b W 5 z M S 5 7 Q 2 9 s d W 1 u M i w x f S Z x d W 9 0 O y w m c X V v d D t T Z W N 0 a W 9 u M S 9 U Y W J s Z T A w M y A o U G F n Z S A x L T M p I C g 5 K S 9 B d X R v U m V t b 3 Z l Z E N v b H V t b n M x L n t D b 2 x 1 b W 4 z L D J 9 J n F 1 b 3 Q 7 L C Z x d W 9 0 O 1 N l Y 3 R p b 2 4 x L 1 R h Y m x l M D A z I C h Q Y W d l I D E t M y k g K D k p L 0 F 1 d G 9 S Z W 1 v d m V k Q 2 9 s d W 1 u c z E u e 0 N v b H V t b j Q s M 3 0 m c X V v d D s s J n F 1 b 3 Q 7 U 2 V j d G l v b j E v V G F i b G U w M D M g K F B h Z 2 U g M S 0 z K S A o O S k v Q X V 0 b 1 J l b W 9 2 Z W R D b 2 x 1 b W 5 z M S 5 7 Q 2 9 s d W 1 u N S w 0 f S Z x d W 9 0 O y w m c X V v d D t T Z W N 0 a W 9 u M S 9 U Y W J s Z T A w M y A o U G F n Z S A x L T M p I C g 5 K S 9 B d X R v U m V t b 3 Z l Z E N v b H V t b n M x L n t D b 2 x 1 b W 4 2 L D V 9 J n F 1 b 3 Q 7 L C Z x d W 9 0 O 1 N l Y 3 R p b 2 4 x L 1 R h Y m x l M D A z I C h Q Y W d l I D E t M y k g K D k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x O S 4 w N T I 2 M z M w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0 O W Z k N D A 1 N C 1 m M G U w L T R l M G Q t Y T F j M i 0 x N W Y 5 N 2 N l M j c z M 2 M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O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x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x M C k v Q X V 0 b 1 J l b W 9 2 Z W R D b 2 x 1 b W 5 z M S 5 7 Q 2 9 s d W 1 u M S w w f S Z x d W 9 0 O y w m c X V v d D t T Z W N 0 a W 9 u M S 9 U Y W J s Z T A w M y A o U G F n Z S A x L T M p I C g x M C k v Q X V 0 b 1 J l b W 9 2 Z W R D b 2 x 1 b W 5 z M S 5 7 Q 2 9 s d W 1 u M i w x f S Z x d W 9 0 O y w m c X V v d D t T Z W N 0 a W 9 u M S 9 U Y W J s Z T A w M y A o U G F n Z S A x L T M p I C g x M C k v Q X V 0 b 1 J l b W 9 2 Z W R D b 2 x 1 b W 5 z M S 5 7 Q 2 9 s d W 1 u M y w y f S Z x d W 9 0 O y w m c X V v d D t T Z W N 0 a W 9 u M S 9 U Y W J s Z T A w M y A o U G F n Z S A x L T M p I C g x M C k v Q X V 0 b 1 J l b W 9 2 Z W R D b 2 x 1 b W 5 z M S 5 7 Q 2 9 s d W 1 u N C w z f S Z x d W 9 0 O y w m c X V v d D t T Z W N 0 a W 9 u M S 9 U Y W J s Z T A w M y A o U G F n Z S A x L T M p I C g x M C k v Q X V 0 b 1 J l b W 9 2 Z W R D b 2 x 1 b W 5 z M S 5 7 Q 2 9 s d W 1 u N S w 0 f S Z x d W 9 0 O y w m c X V v d D t T Z W N 0 a W 9 u M S 9 U Y W J s Z T A w M y A o U G F n Z S A x L T M p I C g x M C k v Q X V 0 b 1 J l b W 9 2 Z W R D b 2 x 1 b W 5 z M S 5 7 Q 2 9 s d W 1 u N i w 1 f S Z x d W 9 0 O y w m c X V v d D t T Z W N 0 a W 9 u M S 9 U Y W J s Z T A w M y A o U G F n Z S A x L T M p I C g x M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x M C k v Q X V 0 b 1 J l b W 9 2 Z W R D b 2 x 1 b W 5 z M S 5 7 Q 2 9 s d W 1 u M S w w f S Z x d W 9 0 O y w m c X V v d D t T Z W N 0 a W 9 u M S 9 U Y W J s Z T A w M y A o U G F n Z S A x L T M p I C g x M C k v Q X V 0 b 1 J l b W 9 2 Z W R D b 2 x 1 b W 5 z M S 5 7 Q 2 9 s d W 1 u M i w x f S Z x d W 9 0 O y w m c X V v d D t T Z W N 0 a W 9 u M S 9 U Y W J s Z T A w M y A o U G F n Z S A x L T M p I C g x M C k v Q X V 0 b 1 J l b W 9 2 Z W R D b 2 x 1 b W 5 z M S 5 7 Q 2 9 s d W 1 u M y w y f S Z x d W 9 0 O y w m c X V v d D t T Z W N 0 a W 9 u M S 9 U Y W J s Z T A w M y A o U G F n Z S A x L T M p I C g x M C k v Q X V 0 b 1 J l b W 9 2 Z W R D b 2 x 1 b W 5 z M S 5 7 Q 2 9 s d W 1 u N C w z f S Z x d W 9 0 O y w m c X V v d D t T Z W N 0 a W 9 u M S 9 U Y W J s Z T A w M y A o U G F n Z S A x L T M p I C g x M C k v Q X V 0 b 1 J l b W 9 2 Z W R D b 2 x 1 b W 5 z M S 5 7 Q 2 9 s d W 1 u N S w 0 f S Z x d W 9 0 O y w m c X V v d D t T Z W N 0 a W 9 u M S 9 U Y W J s Z T A w M y A o U G F n Z S A x L T M p I C g x M C k v Q X V 0 b 1 J l b W 9 2 Z W R D b 2 x 1 b W 5 z M S 5 7 Q 2 9 s d W 1 u N i w 1 f S Z x d W 9 0 O y w m c X V v d D t T Z W N 0 a W 9 u M S 9 U Y W J s Z T A w M y A o U G F n Z S A x L T M p I C g x M C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E 5 L j I w N D Y z M z N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z M 3 N W I 0 M m Y 2 L W U z Z m Y t N D g 3 M y 1 h N z Y 3 L W Z l N T V j M T J l N W J m N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A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E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E x K S 9 B d X R v U m V t b 3 Z l Z E N v b H V t b n M x L n t D b 2 x 1 b W 4 x L D B 9 J n F 1 b 3 Q 7 L C Z x d W 9 0 O 1 N l Y 3 R p b 2 4 x L 1 R h Y m x l M D A z I C h Q Y W d l I D E t M y k g K D E x K S 9 B d X R v U m V t b 3 Z l Z E N v b H V t b n M x L n t D b 2 x 1 b W 4 y L D F 9 J n F 1 b 3 Q 7 L C Z x d W 9 0 O 1 N l Y 3 R p b 2 4 x L 1 R h Y m x l M D A z I C h Q Y W d l I D E t M y k g K D E x K S 9 B d X R v U m V t b 3 Z l Z E N v b H V t b n M x L n t D b 2 x 1 b W 4 z L D J 9 J n F 1 b 3 Q 7 L C Z x d W 9 0 O 1 N l Y 3 R p b 2 4 x L 1 R h Y m x l M D A z I C h Q Y W d l I D E t M y k g K D E x K S 9 B d X R v U m V t b 3 Z l Z E N v b H V t b n M x L n t D b 2 x 1 b W 4 0 L D N 9 J n F 1 b 3 Q 7 L C Z x d W 9 0 O 1 N l Y 3 R p b 2 4 x L 1 R h Y m x l M D A z I C h Q Y W d l I D E t M y k g K D E x K S 9 B d X R v U m V t b 3 Z l Z E N v b H V t b n M x L n t D b 2 x 1 b W 4 1 L D R 9 J n F 1 b 3 Q 7 L C Z x d W 9 0 O 1 N l Y 3 R p b 2 4 x L 1 R h Y m x l M D A z I C h Q Y W d l I D E t M y k g K D E x K S 9 B d X R v U m V t b 3 Z l Z E N v b H V t b n M x L n t D b 2 x 1 b W 4 2 L D V 9 J n F 1 b 3 Q 7 L C Z x d W 9 0 O 1 N l Y 3 R p b 2 4 x L 1 R h Y m x l M D A z I C h Q Y W d l I D E t M y k g K D E x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E x K S 9 B d X R v U m V t b 3 Z l Z E N v b H V t b n M x L n t D b 2 x 1 b W 4 x L D B 9 J n F 1 b 3 Q 7 L C Z x d W 9 0 O 1 N l Y 3 R p b 2 4 x L 1 R h Y m x l M D A z I C h Q Y W d l I D E t M y k g K D E x K S 9 B d X R v U m V t b 3 Z l Z E N v b H V t b n M x L n t D b 2 x 1 b W 4 y L D F 9 J n F 1 b 3 Q 7 L C Z x d W 9 0 O 1 N l Y 3 R p b 2 4 x L 1 R h Y m x l M D A z I C h Q Y W d l I D E t M y k g K D E x K S 9 B d X R v U m V t b 3 Z l Z E N v b H V t b n M x L n t D b 2 x 1 b W 4 z L D J 9 J n F 1 b 3 Q 7 L C Z x d W 9 0 O 1 N l Y 3 R p b 2 4 x L 1 R h Y m x l M D A z I C h Q Y W d l I D E t M y k g K D E x K S 9 B d X R v U m V t b 3 Z l Z E N v b H V t b n M x L n t D b 2 x 1 b W 4 0 L D N 9 J n F 1 b 3 Q 7 L C Z x d W 9 0 O 1 N l Y 3 R p b 2 4 x L 1 R h Y m x l M D A z I C h Q Y W d l I D E t M y k g K D E x K S 9 B d X R v U m V t b 3 Z l Z E N v b H V t b n M x L n t D b 2 x 1 b W 4 1 L D R 9 J n F 1 b 3 Q 7 L C Z x d W 9 0 O 1 N l Y 3 R p b 2 4 x L 1 R h Y m x l M D A z I C h Q Y W d l I D E t M y k g K D E x K S 9 B d X R v U m V t b 3 Z l Z E N v b H V t b n M x L n t D b 2 x 1 b W 4 2 L D V 9 J n F 1 b 3 Q 7 L C Z x d W 9 0 O 1 N l Y 3 R p b 2 4 x L 1 R h Y m x l M D A z I C h Q Y W d l I D E t M y k g K D E x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T k u M z M x N D E 2 N 1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O D c 2 Y T l k Z T I t N G F m O S 0 0 M z I 3 L W J h Y W E t Y j J k N j F i M j l h M z d h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M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b W V u d H M l M j B I U C U y M D g 3 N S 0 1 M C 1 B O C U y M F M l M j B Q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F U M T c 6 N T Q 6 N D U u N T Y y N j c y M l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h c 3 V y Z W 1 l b n R z I E h Q I D g 3 N S 0 1 M C 1 B O C B T I F A z M C 9 B d X R v U m V t b 3 Z l Z E N v b H V t b n M x L n t O Y W 1 l L D B 9 J n F 1 b 3 Q 7 L C Z x d W 9 0 O 1 N l Y 3 R p b 2 4 x L 0 1 l Y X N 1 c m V t Z W 5 0 c y B I U C A 4 N z U t N T A t Q T g g U y B Q M z A v Q X V 0 b 1 J l b W 9 2 Z W R D b 2 x 1 b W 5 z M S 5 7 R X h 0 Z W 5 z a W 9 u L D F 9 J n F 1 b 3 Q 7 L C Z x d W 9 0 O 1 N l Y 3 R p b 2 4 x L 0 1 l Y X N 1 c m V t Z W 5 0 c y B I U C A 4 N z U t N T A t Q T g g U y B Q M z A v Q X V 0 b 1 J l b W 9 2 Z W R D b 2 x 1 b W 5 z M S 5 7 R G F 0 Z S B h Y 2 N l c 3 N l Z C w y f S Z x d W 9 0 O y w m c X V v d D t T Z W N 0 a W 9 u M S 9 N Z W F z d X J l b W V u d H M g S F A g O D c 1 L T U w L U E 4 I F M g U D M w L 0 F 1 d G 9 S Z W 1 v d m V k Q 2 9 s d W 1 u c z E u e 0 R h d G U g b W 9 k a W Z p Z W Q s M 3 0 m c X V v d D s s J n F 1 b 3 Q 7 U 2 V j d G l v b j E v T W V h c 3 V y Z W 1 l b n R z I E h Q I D g 3 N S 0 1 M C 1 B O C B T I F A z M C 9 B d X R v U m V t b 3 Z l Z E N v b H V t b n M x L n t E Y X R l I G N y Z W F 0 Z W Q s N H 0 m c X V v d D s s J n F 1 b 3 Q 7 U 2 V j d G l v b j E v T W V h c 3 V y Z W 1 l b n R z I E h Q I D g 3 N S 0 1 M C 1 B O C B T I F A z M C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F z d X J l b W V u d H M g S F A g O D c 1 L T U w L U E 4 I F M g U D M w L 0 F 1 d G 9 S Z W 1 v d m V k Q 2 9 s d W 1 u c z E u e 0 5 h b W U s M H 0 m c X V v d D s s J n F 1 b 3 Q 7 U 2 V j d G l v b j E v T W V h c 3 V y Z W 1 l b n R z I E h Q I D g 3 N S 0 1 M C 1 B O C B T I F A z M C 9 B d X R v U m V t b 3 Z l Z E N v b H V t b n M x L n t F e H R l b n N p b 2 4 s M X 0 m c X V v d D s s J n F 1 b 3 Q 7 U 2 V j d G l v b j E v T W V h c 3 V y Z W 1 l b n R z I E h Q I D g 3 N S 0 1 M C 1 B O C B T I F A z M C 9 B d X R v U m V t b 3 Z l Z E N v b H V t b n M x L n t E Y X R l I G F j Y 2 V z c 2 V k L D J 9 J n F 1 b 3 Q 7 L C Z x d W 9 0 O 1 N l Y 3 R p b 2 4 x L 0 1 l Y X N 1 c m V t Z W 5 0 c y B I U C A 4 N z U t N T A t Q T g g U y B Q M z A v Q X V 0 b 1 J l b W 9 2 Z W R D b 2 x 1 b W 5 z M S 5 7 R G F 0 Z S B t b 2 R p Z m l l Z C w z f S Z x d W 9 0 O y w m c X V v d D t T Z W N 0 a W 9 u M S 9 N Z W F z d X J l b W V u d H M g S F A g O D c 1 L T U w L U E 4 I F M g U D M w L 0 F 1 d G 9 S Z W 1 v d m V k Q 2 9 s d W 1 u c z E u e 0 R h d G U g Y 3 J l Y X R l Z C w 0 f S Z x d W 9 0 O y w m c X V v d D t T Z W N 0 a W 9 u M S 9 N Z W F z d X J l b W V u d H M g S F A g O D c 1 L T U w L U E 4 I F M g U D M w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F z d X J l b W V u d H M l M j B I U C U y M D g 3 N S 0 1 M C 1 B O C U y M F M l M j B Q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E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E y K S 9 B d X R v U m V t b 3 Z l Z E N v b H V t b n M x L n t D b 2 x 1 b W 4 x L D B 9 J n F 1 b 3 Q 7 L C Z x d W 9 0 O 1 N l Y 3 R p b 2 4 x L 1 R h Y m x l M D A z I C h Q Y W d l I D E t M y k g K D E y K S 9 B d X R v U m V t b 3 Z l Z E N v b H V t b n M x L n t D b 2 x 1 b W 4 y L D F 9 J n F 1 b 3 Q 7 L C Z x d W 9 0 O 1 N l Y 3 R p b 2 4 x L 1 R h Y m x l M D A z I C h Q Y W d l I D E t M y k g K D E y K S 9 B d X R v U m V t b 3 Z l Z E N v b H V t b n M x L n t D b 2 x 1 b W 4 z L D J 9 J n F 1 b 3 Q 7 L C Z x d W 9 0 O 1 N l Y 3 R p b 2 4 x L 1 R h Y m x l M D A z I C h Q Y W d l I D E t M y k g K D E y K S 9 B d X R v U m V t b 3 Z l Z E N v b H V t b n M x L n t D b 2 x 1 b W 4 0 L D N 9 J n F 1 b 3 Q 7 L C Z x d W 9 0 O 1 N l Y 3 R p b 2 4 x L 1 R h Y m x l M D A z I C h Q Y W d l I D E t M y k g K D E y K S 9 B d X R v U m V t b 3 Z l Z E N v b H V t b n M x L n t D b 2 x 1 b W 4 1 L D R 9 J n F 1 b 3 Q 7 L C Z x d W 9 0 O 1 N l Y 3 R p b 2 4 x L 1 R h Y m x l M D A z I C h Q Y W d l I D E t M y k g K D E y K S 9 B d X R v U m V t b 3 Z l Z E N v b H V t b n M x L n t D b 2 x 1 b W 4 2 L D V 9 J n F 1 b 3 Q 7 L C Z x d W 9 0 O 1 N l Y 3 R p b 2 4 x L 1 R h Y m x l M D A z I C h Q Y W d l I D E t M y k g K D E y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E y K S 9 B d X R v U m V t b 3 Z l Z E N v b H V t b n M x L n t D b 2 x 1 b W 4 x L D B 9 J n F 1 b 3 Q 7 L C Z x d W 9 0 O 1 N l Y 3 R p b 2 4 x L 1 R h Y m x l M D A z I C h Q Y W d l I D E t M y k g K D E y K S 9 B d X R v U m V t b 3 Z l Z E N v b H V t b n M x L n t D b 2 x 1 b W 4 y L D F 9 J n F 1 b 3 Q 7 L C Z x d W 9 0 O 1 N l Y 3 R p b 2 4 x L 1 R h Y m x l M D A z I C h Q Y W d l I D E t M y k g K D E y K S 9 B d X R v U m V t b 3 Z l Z E N v b H V t b n M x L n t D b 2 x 1 b W 4 z L D J 9 J n F 1 b 3 Q 7 L C Z x d W 9 0 O 1 N l Y 3 R p b 2 4 x L 1 R h Y m x l M D A z I C h Q Y W d l I D E t M y k g K D E y K S 9 B d X R v U m V t b 3 Z l Z E N v b H V t b n M x L n t D b 2 x 1 b W 4 0 L D N 9 J n F 1 b 3 Q 7 L C Z x d W 9 0 O 1 N l Y 3 R p b 2 4 x L 1 R h Y m x l M D A z I C h Q Y W d l I D E t M y k g K D E y K S 9 B d X R v U m V t b 3 Z l Z E N v b H V t b n M x L n t D b 2 x 1 b W 4 1 L D R 9 J n F 1 b 3 Q 7 L C Z x d W 9 0 O 1 N l Y 3 R p b 2 4 x L 1 R h Y m x l M D A z I C h Q Y W d l I D E t M y k g K D E y K S 9 B d X R v U m V t b 3 Z l Z E N v b H V t b n M x L n t D b 2 x 1 b W 4 2 L D V 9 J n F 1 b 3 Q 7 L C Z x d W 9 0 O 1 N l Y 3 R p b 2 4 x L 1 R h Y m x l M D A z I C h Q Y W d l I D E t M y k g K D E y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I u N D U 3 M j U 2 N l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N z E 3 M j I w Z T I t N G I 4 N C 0 0 M T J l L T g 1 M T c t N 2 Y y N j g 5 Y T M x Z D d h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M i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T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T M p L 0 F 1 d G 9 S Z W 1 v d m V k Q 2 9 s d W 1 u c z E u e 0 N v b H V t b j E s M H 0 m c X V v d D s s J n F 1 b 3 Q 7 U 2 V j d G l v b j E v V G F i b G U w M D M g K F B h Z 2 U g M S 0 z K S A o M T M p L 0 F 1 d G 9 S Z W 1 v d m V k Q 2 9 s d W 1 u c z E u e 0 N v b H V t b j I s M X 0 m c X V v d D s s J n F 1 b 3 Q 7 U 2 V j d G l v b j E v V G F i b G U w M D M g K F B h Z 2 U g M S 0 z K S A o M T M p L 0 F 1 d G 9 S Z W 1 v d m V k Q 2 9 s d W 1 u c z E u e 0 N v b H V t b j M s M n 0 m c X V v d D s s J n F 1 b 3 Q 7 U 2 V j d G l v b j E v V G F i b G U w M D M g K F B h Z 2 U g M S 0 z K S A o M T M p L 0 F 1 d G 9 S Z W 1 v d m V k Q 2 9 s d W 1 u c z E u e 0 N v b H V t b j Q s M 3 0 m c X V v d D s s J n F 1 b 3 Q 7 U 2 V j d G l v b j E v V G F i b G U w M D M g K F B h Z 2 U g M S 0 z K S A o M T M p L 0 F 1 d G 9 S Z W 1 v d m V k Q 2 9 s d W 1 u c z E u e 0 N v b H V t b j U s N H 0 m c X V v d D s s J n F 1 b 3 Q 7 U 2 V j d G l v b j E v V G F i b G U w M D M g K F B h Z 2 U g M S 0 z K S A o M T M p L 0 F 1 d G 9 S Z W 1 v d m V k Q 2 9 s d W 1 u c z E u e 0 N v b H V t b j Y s N X 0 m c X V v d D s s J n F 1 b 3 Q 7 U 2 V j d G l v b j E v V G F i b G U w M D M g K F B h Z 2 U g M S 0 z K S A o M T M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T M p L 0 F 1 d G 9 S Z W 1 v d m V k Q 2 9 s d W 1 u c z E u e 0 N v b H V t b j E s M H 0 m c X V v d D s s J n F 1 b 3 Q 7 U 2 V j d G l v b j E v V G F i b G U w M D M g K F B h Z 2 U g M S 0 z K S A o M T M p L 0 F 1 d G 9 S Z W 1 v d m V k Q 2 9 s d W 1 u c z E u e 0 N v b H V t b j I s M X 0 m c X V v d D s s J n F 1 b 3 Q 7 U 2 V j d G l v b j E v V G F i b G U w M D M g K F B h Z 2 U g M S 0 z K S A o M T M p L 0 F 1 d G 9 S Z W 1 v d m V k Q 2 9 s d W 1 u c z E u e 0 N v b H V t b j M s M n 0 m c X V v d D s s J n F 1 b 3 Q 7 U 2 V j d G l v b j E v V G F i b G U w M D M g K F B h Z 2 U g M S 0 z K S A o M T M p L 0 F 1 d G 9 S Z W 1 v d m V k Q 2 9 s d W 1 u c z E u e 0 N v b H V t b j Q s M 3 0 m c X V v d D s s J n F 1 b 3 Q 7 U 2 V j d G l v b j E v V G F i b G U w M D M g K F B h Z 2 U g M S 0 z K S A o M T M p L 0 F 1 d G 9 S Z W 1 v d m V k Q 2 9 s d W 1 u c z E u e 0 N v b H V t b j U s N H 0 m c X V v d D s s J n F 1 b 3 Q 7 U 2 V j d G l v b j E v V G F i b G U w M D M g K F B h Z 2 U g M S 0 z K S A o M T M p L 0 F 1 d G 9 S Z W 1 v d m V k Q 2 9 s d W 1 u c z E u e 0 N v b H V t b j Y s N X 0 m c X V v d D s s J n F 1 b 3 Q 7 U 2 V j d G l v b j E v V G F i b G U w M D M g K F B h Z 2 U g M S 0 z K S A o M T M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M i 4 0 O T g 2 O D Q 5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4 Z j V m N T B h Z i 0 x Z T Y x L T Q 4 N 2 M t O G Q z Y y 0 z N m Y 3 N j Q 2 O G I y Z j g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z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x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x N C k v Q X V 0 b 1 J l b W 9 2 Z W R D b 2 x 1 b W 5 z M S 5 7 Q 2 9 s d W 1 u M S w w f S Z x d W 9 0 O y w m c X V v d D t T Z W N 0 a W 9 u M S 9 U Y W J s Z T A w M y A o U G F n Z S A x L T M p I C g x N C k v Q X V 0 b 1 J l b W 9 2 Z W R D b 2 x 1 b W 5 z M S 5 7 Q 2 9 s d W 1 u M i w x f S Z x d W 9 0 O y w m c X V v d D t T Z W N 0 a W 9 u M S 9 U Y W J s Z T A w M y A o U G F n Z S A x L T M p I C g x N C k v Q X V 0 b 1 J l b W 9 2 Z W R D b 2 x 1 b W 5 z M S 5 7 Q 2 9 s d W 1 u M y w y f S Z x d W 9 0 O y w m c X V v d D t T Z W N 0 a W 9 u M S 9 U Y W J s Z T A w M y A o U G F n Z S A x L T M p I C g x N C k v Q X V 0 b 1 J l b W 9 2 Z W R D b 2 x 1 b W 5 z M S 5 7 Q 2 9 s d W 1 u N C w z f S Z x d W 9 0 O y w m c X V v d D t T Z W N 0 a W 9 u M S 9 U Y W J s Z T A w M y A o U G F n Z S A x L T M p I C g x N C k v Q X V 0 b 1 J l b W 9 2 Z W R D b 2 x 1 b W 5 z M S 5 7 Q 2 9 s d W 1 u N S w 0 f S Z x d W 9 0 O y w m c X V v d D t T Z W N 0 a W 9 u M S 9 U Y W J s Z T A w M y A o U G F n Z S A x L T M p I C g x N C k v Q X V 0 b 1 J l b W 9 2 Z W R D b 2 x 1 b W 5 z M S 5 7 Q 2 9 s d W 1 u N i w 1 f S Z x d W 9 0 O y w m c X V v d D t T Z W N 0 a W 9 u M S 9 U Y W J s Z T A w M y A o U G F n Z S A x L T M p I C g x N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x N C k v Q X V 0 b 1 J l b W 9 2 Z W R D b 2 x 1 b W 5 z M S 5 7 Q 2 9 s d W 1 u M S w w f S Z x d W 9 0 O y w m c X V v d D t T Z W N 0 a W 9 u M S 9 U Y W J s Z T A w M y A o U G F n Z S A x L T M p I C g x N C k v Q X V 0 b 1 J l b W 9 2 Z W R D b 2 x 1 b W 5 z M S 5 7 Q 2 9 s d W 1 u M i w x f S Z x d W 9 0 O y w m c X V v d D t T Z W N 0 a W 9 u M S 9 U Y W J s Z T A w M y A o U G F n Z S A x L T M p I C g x N C k v Q X V 0 b 1 J l b W 9 2 Z W R D b 2 x 1 b W 5 z M S 5 7 Q 2 9 s d W 1 u M y w y f S Z x d W 9 0 O y w m c X V v d D t T Z W N 0 a W 9 u M S 9 U Y W J s Z T A w M y A o U G F n Z S A x L T M p I C g x N C k v Q X V 0 b 1 J l b W 9 2 Z W R D b 2 x 1 b W 5 z M S 5 7 Q 2 9 s d W 1 u N C w z f S Z x d W 9 0 O y w m c X V v d D t T Z W N 0 a W 9 u M S 9 U Y W J s Z T A w M y A o U G F n Z S A x L T M p I C g x N C k v Q X V 0 b 1 J l b W 9 2 Z W R D b 2 x 1 b W 5 z M S 5 7 Q 2 9 s d W 1 u N S w 0 f S Z x d W 9 0 O y w m c X V v d D t T Z W N 0 a W 9 u M S 9 U Y W J s Z T A w M y A o U G F n Z S A x L T M p I C g x N C k v Q X V 0 b 1 J l b W 9 2 Z W R D b 2 x 1 b W 5 z M S 5 7 Q 2 9 s d W 1 u N i w 1 f S Z x d W 9 0 O y w m c X V v d D t T Z W N 0 a W 9 u M S 9 U Y W J s Z T A w M y A o U G F n Z S A x L T M p I C g x N C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I y L j U 3 N T k 2 O D h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Q 2 M D B h M j V k L T d m N D M t N D J k N S 1 h N j c 4 L T k 4 M G I 2 N T Y 0 N z g 2 Y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Q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E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E 1 K S 9 B d X R v U m V t b 3 Z l Z E N v b H V t b n M x L n t D b 2 x 1 b W 4 x L D B 9 J n F 1 b 3 Q 7 L C Z x d W 9 0 O 1 N l Y 3 R p b 2 4 x L 1 R h Y m x l M D A z I C h Q Y W d l I D E t M y k g K D E 1 K S 9 B d X R v U m V t b 3 Z l Z E N v b H V t b n M x L n t D b 2 x 1 b W 4 y L D F 9 J n F 1 b 3 Q 7 L C Z x d W 9 0 O 1 N l Y 3 R p b 2 4 x L 1 R h Y m x l M D A z I C h Q Y W d l I D E t M y k g K D E 1 K S 9 B d X R v U m V t b 3 Z l Z E N v b H V t b n M x L n t D b 2 x 1 b W 4 z L D J 9 J n F 1 b 3 Q 7 L C Z x d W 9 0 O 1 N l Y 3 R p b 2 4 x L 1 R h Y m x l M D A z I C h Q Y W d l I D E t M y k g K D E 1 K S 9 B d X R v U m V t b 3 Z l Z E N v b H V t b n M x L n t D b 2 x 1 b W 4 0 L D N 9 J n F 1 b 3 Q 7 L C Z x d W 9 0 O 1 N l Y 3 R p b 2 4 x L 1 R h Y m x l M D A z I C h Q Y W d l I D E t M y k g K D E 1 K S 9 B d X R v U m V t b 3 Z l Z E N v b H V t b n M x L n t D b 2 x 1 b W 4 1 L D R 9 J n F 1 b 3 Q 7 L C Z x d W 9 0 O 1 N l Y 3 R p b 2 4 x L 1 R h Y m x l M D A z I C h Q Y W d l I D E t M y k g K D E 1 K S 9 B d X R v U m V t b 3 Z l Z E N v b H V t b n M x L n t D b 2 x 1 b W 4 2 L D V 9 J n F 1 b 3 Q 7 L C Z x d W 9 0 O 1 N l Y 3 R p b 2 4 x L 1 R h Y m x l M D A z I C h Q Y W d l I D E t M y k g K D E 1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E 1 K S 9 B d X R v U m V t b 3 Z l Z E N v b H V t b n M x L n t D b 2 x 1 b W 4 x L D B 9 J n F 1 b 3 Q 7 L C Z x d W 9 0 O 1 N l Y 3 R p b 2 4 x L 1 R h Y m x l M D A z I C h Q Y W d l I D E t M y k g K D E 1 K S 9 B d X R v U m V t b 3 Z l Z E N v b H V t b n M x L n t D b 2 x 1 b W 4 y L D F 9 J n F 1 b 3 Q 7 L C Z x d W 9 0 O 1 N l Y 3 R p b 2 4 x L 1 R h Y m x l M D A z I C h Q Y W d l I D E t M y k g K D E 1 K S 9 B d X R v U m V t b 3 Z l Z E N v b H V t b n M x L n t D b 2 x 1 b W 4 z L D J 9 J n F 1 b 3 Q 7 L C Z x d W 9 0 O 1 N l Y 3 R p b 2 4 x L 1 R h Y m x l M D A z I C h Q Y W d l I D E t M y k g K D E 1 K S 9 B d X R v U m V t b 3 Z l Z E N v b H V t b n M x L n t D b 2 x 1 b W 4 0 L D N 9 J n F 1 b 3 Q 7 L C Z x d W 9 0 O 1 N l Y 3 R p b 2 4 x L 1 R h Y m x l M D A z I C h Q Y W d l I D E t M y k g K D E 1 K S 9 B d X R v U m V t b 3 Z l Z E N v b H V t b n M x L n t D b 2 x 1 b W 4 1 L D R 9 J n F 1 b 3 Q 7 L C Z x d W 9 0 O 1 N l Y 3 R p b 2 4 x L 1 R h Y m x l M D A z I C h Q Y W d l I D E t M y k g K D E 1 K S 9 B d X R v U m V t b 3 Z l Z E N v b H V t b n M x L n t D b 2 x 1 b W 4 2 L D V 9 J n F 1 b 3 Q 7 L C Z x d W 9 0 O 1 N l Y 3 R p b 2 4 x L 1 R h Y m x l M D A z I C h Q Y W d l I D E t M y k g K D E 1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I u N j E 4 N z k x O F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Z D Q 5 Z j k w O G I t N j I z M S 0 0 Y m E x L T g z M j g t Y j c y N G Q 3 N T U 0 N T l m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E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N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T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T Y p L 0 F 1 d G 9 S Z W 1 v d m V k Q 2 9 s d W 1 u c z E u e 0 N v b H V t b j E s M H 0 m c X V v d D s s J n F 1 b 3 Q 7 U 2 V j d G l v b j E v V G F i b G U w M D M g K F B h Z 2 U g M S 0 z K S A o M T Y p L 0 F 1 d G 9 S Z W 1 v d m V k Q 2 9 s d W 1 u c z E u e 0 N v b H V t b j I s M X 0 m c X V v d D s s J n F 1 b 3 Q 7 U 2 V j d G l v b j E v V G F i b G U w M D M g K F B h Z 2 U g M S 0 z K S A o M T Y p L 0 F 1 d G 9 S Z W 1 v d m V k Q 2 9 s d W 1 u c z E u e 0 N v b H V t b j M s M n 0 m c X V v d D s s J n F 1 b 3 Q 7 U 2 V j d G l v b j E v V G F i b G U w M D M g K F B h Z 2 U g M S 0 z K S A o M T Y p L 0 F 1 d G 9 S Z W 1 v d m V k Q 2 9 s d W 1 u c z E u e 0 N v b H V t b j Q s M 3 0 m c X V v d D s s J n F 1 b 3 Q 7 U 2 V j d G l v b j E v V G F i b G U w M D M g K F B h Z 2 U g M S 0 z K S A o M T Y p L 0 F 1 d G 9 S Z W 1 v d m V k Q 2 9 s d W 1 u c z E u e 0 N v b H V t b j U s N H 0 m c X V v d D s s J n F 1 b 3 Q 7 U 2 V j d G l v b j E v V G F i b G U w M D M g K F B h Z 2 U g M S 0 z K S A o M T Y p L 0 F 1 d G 9 S Z W 1 v d m V k Q 2 9 s d W 1 u c z E u e 0 N v b H V t b j Y s N X 0 m c X V v d D s s J n F 1 b 3 Q 7 U 2 V j d G l v b j E v V G F i b G U w M D M g K F B h Z 2 U g M S 0 z K S A o M T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T Y p L 0 F 1 d G 9 S Z W 1 v d m V k Q 2 9 s d W 1 u c z E u e 0 N v b H V t b j E s M H 0 m c X V v d D s s J n F 1 b 3 Q 7 U 2 V j d G l v b j E v V G F i b G U w M D M g K F B h Z 2 U g M S 0 z K S A o M T Y p L 0 F 1 d G 9 S Z W 1 v d m V k Q 2 9 s d W 1 u c z E u e 0 N v b H V t b j I s M X 0 m c X V v d D s s J n F 1 b 3 Q 7 U 2 V j d G l v b j E v V G F i b G U w M D M g K F B h Z 2 U g M S 0 z K S A o M T Y p L 0 F 1 d G 9 S Z W 1 v d m V k Q 2 9 s d W 1 u c z E u e 0 N v b H V t b j M s M n 0 m c X V v d D s s J n F 1 b 3 Q 7 U 2 V j d G l v b j E v V G F i b G U w M D M g K F B h Z 2 U g M S 0 z K S A o M T Y p L 0 F 1 d G 9 S Z W 1 v d m V k Q 2 9 s d W 1 u c z E u e 0 N v b H V t b j Q s M 3 0 m c X V v d D s s J n F 1 b 3 Q 7 U 2 V j d G l v b j E v V G F i b G U w M D M g K F B h Z 2 U g M S 0 z K S A o M T Y p L 0 F 1 d G 9 S Z W 1 v d m V k Q 2 9 s d W 1 u c z E u e 0 N v b H V t b j U s N H 0 m c X V v d D s s J n F 1 b 3 Q 7 U 2 V j d G l v b j E v V G F i b G U w M D M g K F B h Z 2 U g M S 0 z K S A o M T Y p L 0 F 1 d G 9 S Z W 1 v d m V k Q 2 9 s d W 1 u c z E u e 0 N v b H V t b j Y s N X 0 m c X V v d D s s J n F 1 b 3 Q 7 U 2 V j d G l v b j E v V G F i b G U w M D M g K F B h Z 2 U g M S 0 z K S A o M T Y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M y 4 4 M j Y 4 M D A 4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N l N 2 I y M T l k N S 1 j O D c 4 L T Q 4 O W Q t Y j c y Y i 1 k M D h l M T N j N G Q w Z T M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2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x N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x N y k v Q X V 0 b 1 J l b W 9 2 Z W R D b 2 x 1 b W 5 z M S 5 7 Q 2 9 s d W 1 u M S w w f S Z x d W 9 0 O y w m c X V v d D t T Z W N 0 a W 9 u M S 9 U Y W J s Z T A w M y A o U G F n Z S A x L T M p I C g x N y k v Q X V 0 b 1 J l b W 9 2 Z W R D b 2 x 1 b W 5 z M S 5 7 Q 2 9 s d W 1 u M i w x f S Z x d W 9 0 O y w m c X V v d D t T Z W N 0 a W 9 u M S 9 U Y W J s Z T A w M y A o U G F n Z S A x L T M p I C g x N y k v Q X V 0 b 1 J l b W 9 2 Z W R D b 2 x 1 b W 5 z M S 5 7 Q 2 9 s d W 1 u M y w y f S Z x d W 9 0 O y w m c X V v d D t T Z W N 0 a W 9 u M S 9 U Y W J s Z T A w M y A o U G F n Z S A x L T M p I C g x N y k v Q X V 0 b 1 J l b W 9 2 Z W R D b 2 x 1 b W 5 z M S 5 7 Q 2 9 s d W 1 u N C w z f S Z x d W 9 0 O y w m c X V v d D t T Z W N 0 a W 9 u M S 9 U Y W J s Z T A w M y A o U G F n Z S A x L T M p I C g x N y k v Q X V 0 b 1 J l b W 9 2 Z W R D b 2 x 1 b W 5 z M S 5 7 Q 2 9 s d W 1 u N S w 0 f S Z x d W 9 0 O y w m c X V v d D t T Z W N 0 a W 9 u M S 9 U Y W J s Z T A w M y A o U G F n Z S A x L T M p I C g x N y k v Q X V 0 b 1 J l b W 9 2 Z W R D b 2 x 1 b W 5 z M S 5 7 Q 2 9 s d W 1 u N i w 1 f S Z x d W 9 0 O y w m c X V v d D t T Z W N 0 a W 9 u M S 9 U Y W J s Z T A w M y A o U G F n Z S A x L T M p I C g x N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x N y k v Q X V 0 b 1 J l b W 9 2 Z W R D b 2 x 1 b W 5 z M S 5 7 Q 2 9 s d W 1 u M S w w f S Z x d W 9 0 O y w m c X V v d D t T Z W N 0 a W 9 u M S 9 U Y W J s Z T A w M y A o U G F n Z S A x L T M p I C g x N y k v Q X V 0 b 1 J l b W 9 2 Z W R D b 2 x 1 b W 5 z M S 5 7 Q 2 9 s d W 1 u M i w x f S Z x d W 9 0 O y w m c X V v d D t T Z W N 0 a W 9 u M S 9 U Y W J s Z T A w M y A o U G F n Z S A x L T M p I C g x N y k v Q X V 0 b 1 J l b W 9 2 Z W R D b 2 x 1 b W 5 z M S 5 7 Q 2 9 s d W 1 u M y w y f S Z x d W 9 0 O y w m c X V v d D t T Z W N 0 a W 9 u M S 9 U Y W J s Z T A w M y A o U G F n Z S A x L T M p I C g x N y k v Q X V 0 b 1 J l b W 9 2 Z W R D b 2 x 1 b W 5 z M S 5 7 Q 2 9 s d W 1 u N C w z f S Z x d W 9 0 O y w m c X V v d D t T Z W N 0 a W 9 u M S 9 U Y W J s Z T A w M y A o U G F n Z S A x L T M p I C g x N y k v Q X V 0 b 1 J l b W 9 2 Z W R D b 2 x 1 b W 5 z M S 5 7 Q 2 9 s d W 1 u N S w 0 f S Z x d W 9 0 O y w m c X V v d D t T Z W N 0 a W 9 u M S 9 U Y W J s Z T A w M y A o U G F n Z S A x L T M p I C g x N y k v Q X V 0 b 1 J l b W 9 2 Z W R D b 2 x 1 b W 5 z M S 5 7 Q 2 9 s d W 1 u N i w 1 f S Z x d W 9 0 O y w m c X V v d D t T Z W N 0 a W 9 u M S 9 U Y W J s Z T A w M y A o U G F n Z S A x L T M p I C g x N y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I z L j k y N z A 4 M D Z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Z h N j Z j M D A y L W I 4 N z M t N D Z k Y S 0 5 Y j F k L T E 1 M z I z O T g w M m U z Z i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x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c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E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E 4 K S 9 B d X R v U m V t b 3 Z l Z E N v b H V t b n M x L n t D b 2 x 1 b W 4 x L D B 9 J n F 1 b 3 Q 7 L C Z x d W 9 0 O 1 N l Y 3 R p b 2 4 x L 1 R h Y m x l M D A z I C h Q Y W d l I D E t M y k g K D E 4 K S 9 B d X R v U m V t b 3 Z l Z E N v b H V t b n M x L n t D b 2 x 1 b W 4 y L D F 9 J n F 1 b 3 Q 7 L C Z x d W 9 0 O 1 N l Y 3 R p b 2 4 x L 1 R h Y m x l M D A z I C h Q Y W d l I D E t M y k g K D E 4 K S 9 B d X R v U m V t b 3 Z l Z E N v b H V t b n M x L n t D b 2 x 1 b W 4 z L D J 9 J n F 1 b 3 Q 7 L C Z x d W 9 0 O 1 N l Y 3 R p b 2 4 x L 1 R h Y m x l M D A z I C h Q Y W d l I D E t M y k g K D E 4 K S 9 B d X R v U m V t b 3 Z l Z E N v b H V t b n M x L n t D b 2 x 1 b W 4 0 L D N 9 J n F 1 b 3 Q 7 L C Z x d W 9 0 O 1 N l Y 3 R p b 2 4 x L 1 R h Y m x l M D A z I C h Q Y W d l I D E t M y k g K D E 4 K S 9 B d X R v U m V t b 3 Z l Z E N v b H V t b n M x L n t D b 2 x 1 b W 4 1 L D R 9 J n F 1 b 3 Q 7 L C Z x d W 9 0 O 1 N l Y 3 R p b 2 4 x L 1 R h Y m x l M D A z I C h Q Y W d l I D E t M y k g K D E 4 K S 9 B d X R v U m V t b 3 Z l Z E N v b H V t b n M x L n t D b 2 x 1 b W 4 2 L D V 9 J n F 1 b 3 Q 7 L C Z x d W 9 0 O 1 N l Y 3 R p b 2 4 x L 1 R h Y m x l M D A z I C h Q Y W d l I D E t M y k g K D E 4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E 4 K S 9 B d X R v U m V t b 3 Z l Z E N v b H V t b n M x L n t D b 2 x 1 b W 4 x L D B 9 J n F 1 b 3 Q 7 L C Z x d W 9 0 O 1 N l Y 3 R p b 2 4 x L 1 R h Y m x l M D A z I C h Q Y W d l I D E t M y k g K D E 4 K S 9 B d X R v U m V t b 3 Z l Z E N v b H V t b n M x L n t D b 2 x 1 b W 4 y L D F 9 J n F 1 b 3 Q 7 L C Z x d W 9 0 O 1 N l Y 3 R p b 2 4 x L 1 R h Y m x l M D A z I C h Q Y W d l I D E t M y k g K D E 4 K S 9 B d X R v U m V t b 3 Z l Z E N v b H V t b n M x L n t D b 2 x 1 b W 4 z L D J 9 J n F 1 b 3 Q 7 L C Z x d W 9 0 O 1 N l Y 3 R p b 2 4 x L 1 R h Y m x l M D A z I C h Q Y W d l I D E t M y k g K D E 4 K S 9 B d X R v U m V t b 3 Z l Z E N v b H V t b n M x L n t D b 2 x 1 b W 4 0 L D N 9 J n F 1 b 3 Q 7 L C Z x d W 9 0 O 1 N l Y 3 R p b 2 4 x L 1 R h Y m x l M D A z I C h Q Y W d l I D E t M y k g K D E 4 K S 9 B d X R v U m V t b 3 Z l Z E N v b H V t b n M x L n t D b 2 x 1 b W 4 1 L D R 9 J n F 1 b 3 Q 7 L C Z x d W 9 0 O 1 N l Y 3 R p b 2 4 x L 1 R h Y m x l M D A z I C h Q Y W d l I D E t M y k g K D E 4 K S 9 B d X R v U m V t b 3 Z l Z E N v b H V t b n M x L n t D b 2 x 1 b W 4 2 L D V 9 J n F 1 b 3 Q 7 L C Z x d W 9 0 O 1 N l Y 3 R p b 2 4 x L 1 R h Y m x l M D A z I C h Q Y W d l I D E t M y k g K D E 4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M u O T c 2 M D A x M V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Z D U 2 Z G Z k Y T I t Z m I 0 O S 0 0 O D k 4 L W F k M W U t M j Q 4 M j A z N z A z N D M 5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E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O C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T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T k p L 0 F 1 d G 9 S Z W 1 v d m V k Q 2 9 s d W 1 u c z E u e 0 N v b H V t b j E s M H 0 m c X V v d D s s J n F 1 b 3 Q 7 U 2 V j d G l v b j E v V G F i b G U w M D M g K F B h Z 2 U g M S 0 z K S A o M T k p L 0 F 1 d G 9 S Z W 1 v d m V k Q 2 9 s d W 1 u c z E u e 0 N v b H V t b j I s M X 0 m c X V v d D s s J n F 1 b 3 Q 7 U 2 V j d G l v b j E v V G F i b G U w M D M g K F B h Z 2 U g M S 0 z K S A o M T k p L 0 F 1 d G 9 S Z W 1 v d m V k Q 2 9 s d W 1 u c z E u e 0 N v b H V t b j M s M n 0 m c X V v d D s s J n F 1 b 3 Q 7 U 2 V j d G l v b j E v V G F i b G U w M D M g K F B h Z 2 U g M S 0 z K S A o M T k p L 0 F 1 d G 9 S Z W 1 v d m V k Q 2 9 s d W 1 u c z E u e 0 N v b H V t b j Q s M 3 0 m c X V v d D s s J n F 1 b 3 Q 7 U 2 V j d G l v b j E v V G F i b G U w M D M g K F B h Z 2 U g M S 0 z K S A o M T k p L 0 F 1 d G 9 S Z W 1 v d m V k Q 2 9 s d W 1 u c z E u e 0 N v b H V t b j U s N H 0 m c X V v d D s s J n F 1 b 3 Q 7 U 2 V j d G l v b j E v V G F i b G U w M D M g K F B h Z 2 U g M S 0 z K S A o M T k p L 0 F 1 d G 9 S Z W 1 v d m V k Q 2 9 s d W 1 u c z E u e 0 N v b H V t b j Y s N X 0 m c X V v d D s s J n F 1 b 3 Q 7 U 2 V j d G l v b j E v V G F i b G U w M D M g K F B h Z 2 U g M S 0 z K S A o M T k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T k p L 0 F 1 d G 9 S Z W 1 v d m V k Q 2 9 s d W 1 u c z E u e 0 N v b H V t b j E s M H 0 m c X V v d D s s J n F 1 b 3 Q 7 U 2 V j d G l v b j E v V G F i b G U w M D M g K F B h Z 2 U g M S 0 z K S A o M T k p L 0 F 1 d G 9 S Z W 1 v d m V k Q 2 9 s d W 1 u c z E u e 0 N v b H V t b j I s M X 0 m c X V v d D s s J n F 1 b 3 Q 7 U 2 V j d G l v b j E v V G F i b G U w M D M g K F B h Z 2 U g M S 0 z K S A o M T k p L 0 F 1 d G 9 S Z W 1 v d m V k Q 2 9 s d W 1 u c z E u e 0 N v b H V t b j M s M n 0 m c X V v d D s s J n F 1 b 3 Q 7 U 2 V j d G l v b j E v V G F i b G U w M D M g K F B h Z 2 U g M S 0 z K S A o M T k p L 0 F 1 d G 9 S Z W 1 v d m V k Q 2 9 s d W 1 u c z E u e 0 N v b H V t b j Q s M 3 0 m c X V v d D s s J n F 1 b 3 Q 7 U 2 V j d G l v b j E v V G F i b G U w M D M g K F B h Z 2 U g M S 0 z K S A o M T k p L 0 F 1 d G 9 S Z W 1 v d m V k Q 2 9 s d W 1 u c z E u e 0 N v b H V t b j U s N H 0 m c X V v d D s s J n F 1 b 3 Q 7 U 2 V j d G l v b j E v V G F i b G U w M D M g K F B h Z 2 U g M S 0 z K S A o M T k p L 0 F 1 d G 9 S Z W 1 v d m V k Q 2 9 s d W 1 u c z E u e 0 N v b H V t b j Y s N X 0 m c X V v d D s s J n F 1 b 3 Q 7 U 2 V j d G l v b j E v V G F i b G U w M D M g K F B h Z 2 U g M S 0 z K S A o M T k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N C 4 w M j E y N j Q w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z N 2 U w O G N i Y y 0 y M z l k L T R l N D U t O T d i N C 1 h M z U 1 Z W Z k Z m Q y M j c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5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y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y M C k v Q X V 0 b 1 J l b W 9 2 Z W R D b 2 x 1 b W 5 z M S 5 7 Q 2 9 s d W 1 u M S w w f S Z x d W 9 0 O y w m c X V v d D t T Z W N 0 a W 9 u M S 9 U Y W J s Z T A w M y A o U G F n Z S A x L T M p I C g y M C k v Q X V 0 b 1 J l b W 9 2 Z W R D b 2 x 1 b W 5 z M S 5 7 Q 2 9 s d W 1 u M i w x f S Z x d W 9 0 O y w m c X V v d D t T Z W N 0 a W 9 u M S 9 U Y W J s Z T A w M y A o U G F n Z S A x L T M p I C g y M C k v Q X V 0 b 1 J l b W 9 2 Z W R D b 2 x 1 b W 5 z M S 5 7 Q 2 9 s d W 1 u M y w y f S Z x d W 9 0 O y w m c X V v d D t T Z W N 0 a W 9 u M S 9 U Y W J s Z T A w M y A o U G F n Z S A x L T M p I C g y M C k v Q X V 0 b 1 J l b W 9 2 Z W R D b 2 x 1 b W 5 z M S 5 7 Q 2 9 s d W 1 u N C w z f S Z x d W 9 0 O y w m c X V v d D t T Z W N 0 a W 9 u M S 9 U Y W J s Z T A w M y A o U G F n Z S A x L T M p I C g y M C k v Q X V 0 b 1 J l b W 9 2 Z W R D b 2 x 1 b W 5 z M S 5 7 Q 2 9 s d W 1 u N S w 0 f S Z x d W 9 0 O y w m c X V v d D t T Z W N 0 a W 9 u M S 9 U Y W J s Z T A w M y A o U G F n Z S A x L T M p I C g y M C k v Q X V 0 b 1 J l b W 9 2 Z W R D b 2 x 1 b W 5 z M S 5 7 Q 2 9 s d W 1 u N i w 1 f S Z x d W 9 0 O y w m c X V v d D t T Z W N 0 a W 9 u M S 9 U Y W J s Z T A w M y A o U G F n Z S A x L T M p I C g y M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y M C k v Q X V 0 b 1 J l b W 9 2 Z W R D b 2 x 1 b W 5 z M S 5 7 Q 2 9 s d W 1 u M S w w f S Z x d W 9 0 O y w m c X V v d D t T Z W N 0 a W 9 u M S 9 U Y W J s Z T A w M y A o U G F n Z S A x L T M p I C g y M C k v Q X V 0 b 1 J l b W 9 2 Z W R D b 2 x 1 b W 5 z M S 5 7 Q 2 9 s d W 1 u M i w x f S Z x d W 9 0 O y w m c X V v d D t T Z W N 0 a W 9 u M S 9 U Y W J s Z T A w M y A o U G F n Z S A x L T M p I C g y M C k v Q X V 0 b 1 J l b W 9 2 Z W R D b 2 x 1 b W 5 z M S 5 7 Q 2 9 s d W 1 u M y w y f S Z x d W 9 0 O y w m c X V v d D t T Z W N 0 a W 9 u M S 9 U Y W J s Z T A w M y A o U G F n Z S A x L T M p I C g y M C k v Q X V 0 b 1 J l b W 9 2 Z W R D b 2 x 1 b W 5 z M S 5 7 Q 2 9 s d W 1 u N C w z f S Z x d W 9 0 O y w m c X V v d D t T Z W N 0 a W 9 u M S 9 U Y W J s Z T A w M y A o U G F n Z S A x L T M p I C g y M C k v Q X V 0 b 1 J l b W 9 2 Z W R D b 2 x 1 b W 5 z M S 5 7 Q 2 9 s d W 1 u N S w 0 f S Z x d W 9 0 O y w m c X V v d D t T Z W N 0 a W 9 u M S 9 U Y W J s Z T A w M y A o U G F n Z S A x L T M p I C g y M C k v Q X V 0 b 1 J l b W 9 2 Z W R D b 2 x 1 b W 5 z M S 5 7 Q 2 9 s d W 1 u N i w 1 f S Z x d W 9 0 O y w m c X V v d D t T Z W N 0 a W 9 u M S 9 U Y W J s Z T A w M y A o U G F n Z S A x L T M p I C g y M C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I 1 L j M 4 M T E 0 N z V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N k Z D R i M j J k L W U x N D U t N D U 3 M y 1 i N j R j L T U 4 N T k 1 N G Z h N j A y Y y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y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A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I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I x K S 9 B d X R v U m V t b 3 Z l Z E N v b H V t b n M x L n t D b 2 x 1 b W 4 x L D B 9 J n F 1 b 3 Q 7 L C Z x d W 9 0 O 1 N l Y 3 R p b 2 4 x L 1 R h Y m x l M D A z I C h Q Y W d l I D E t M y k g K D I x K S 9 B d X R v U m V t b 3 Z l Z E N v b H V t b n M x L n t D b 2 x 1 b W 4 y L D F 9 J n F 1 b 3 Q 7 L C Z x d W 9 0 O 1 N l Y 3 R p b 2 4 x L 1 R h Y m x l M D A z I C h Q Y W d l I D E t M y k g K D I x K S 9 B d X R v U m V t b 3 Z l Z E N v b H V t b n M x L n t D b 2 x 1 b W 4 z L D J 9 J n F 1 b 3 Q 7 L C Z x d W 9 0 O 1 N l Y 3 R p b 2 4 x L 1 R h Y m x l M D A z I C h Q Y W d l I D E t M y k g K D I x K S 9 B d X R v U m V t b 3 Z l Z E N v b H V t b n M x L n t D b 2 x 1 b W 4 0 L D N 9 J n F 1 b 3 Q 7 L C Z x d W 9 0 O 1 N l Y 3 R p b 2 4 x L 1 R h Y m x l M D A z I C h Q Y W d l I D E t M y k g K D I x K S 9 B d X R v U m V t b 3 Z l Z E N v b H V t b n M x L n t D b 2 x 1 b W 4 1 L D R 9 J n F 1 b 3 Q 7 L C Z x d W 9 0 O 1 N l Y 3 R p b 2 4 x L 1 R h Y m x l M D A z I C h Q Y W d l I D E t M y k g K D I x K S 9 B d X R v U m V t b 3 Z l Z E N v b H V t b n M x L n t D b 2 x 1 b W 4 2 L D V 9 J n F 1 b 3 Q 7 L C Z x d W 9 0 O 1 N l Y 3 R p b 2 4 x L 1 R h Y m x l M D A z I C h Q Y W d l I D E t M y k g K D I x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I x K S 9 B d X R v U m V t b 3 Z l Z E N v b H V t b n M x L n t D b 2 x 1 b W 4 x L D B 9 J n F 1 b 3 Q 7 L C Z x d W 9 0 O 1 N l Y 3 R p b 2 4 x L 1 R h Y m x l M D A z I C h Q Y W d l I D E t M y k g K D I x K S 9 B d X R v U m V t b 3 Z l Z E N v b H V t b n M x L n t D b 2 x 1 b W 4 y L D F 9 J n F 1 b 3 Q 7 L C Z x d W 9 0 O 1 N l Y 3 R p b 2 4 x L 1 R h Y m x l M D A z I C h Q Y W d l I D E t M y k g K D I x K S 9 B d X R v U m V t b 3 Z l Z E N v b H V t b n M x L n t D b 2 x 1 b W 4 z L D J 9 J n F 1 b 3 Q 7 L C Z x d W 9 0 O 1 N l Y 3 R p b 2 4 x L 1 R h Y m x l M D A z I C h Q Y W d l I D E t M y k g K D I x K S 9 B d X R v U m V t b 3 Z l Z E N v b H V t b n M x L n t D b 2 x 1 b W 4 0 L D N 9 J n F 1 b 3 Q 7 L C Z x d W 9 0 O 1 N l Y 3 R p b 2 4 x L 1 R h Y m x l M D A z I C h Q Y W d l I D E t M y k g K D I x K S 9 B d X R v U m V t b 3 Z l Z E N v b H V t b n M x L n t D b 2 x 1 b W 4 1 L D R 9 J n F 1 b 3 Q 7 L C Z x d W 9 0 O 1 N l Y 3 R p b 2 4 x L 1 R h Y m x l M D A z I C h Q Y W d l I D E t M y k g K D I x K S 9 B d X R v U m V t b 3 Z l Z E N v b H V t b n M x L n t D b 2 x 1 b W 4 2 L D V 9 J n F 1 b 3 Q 7 L C Z x d W 9 0 O 1 N l Y 3 R p b 2 4 x L 1 R h Y m x l M D A z I C h Q Y W d l I D E t M y k g K D I x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U u N D M 0 N z Y x M V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Y T A 0 O T F m Z G E t M j A y Y y 0 0 N z U 1 L T l k N W I t M T l k M D Q z M j R i N z N l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I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M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j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j I p L 0 F 1 d G 9 S Z W 1 v d m V k Q 2 9 s d W 1 u c z E u e 0 N v b H V t b j E s M H 0 m c X V v d D s s J n F 1 b 3 Q 7 U 2 V j d G l v b j E v V G F i b G U w M D M g K F B h Z 2 U g M S 0 z K S A o M j I p L 0 F 1 d G 9 S Z W 1 v d m V k Q 2 9 s d W 1 u c z E u e 0 N v b H V t b j I s M X 0 m c X V v d D s s J n F 1 b 3 Q 7 U 2 V j d G l v b j E v V G F i b G U w M D M g K F B h Z 2 U g M S 0 z K S A o M j I p L 0 F 1 d G 9 S Z W 1 v d m V k Q 2 9 s d W 1 u c z E u e 0 N v b H V t b j M s M n 0 m c X V v d D s s J n F 1 b 3 Q 7 U 2 V j d G l v b j E v V G F i b G U w M D M g K F B h Z 2 U g M S 0 z K S A o M j I p L 0 F 1 d G 9 S Z W 1 v d m V k Q 2 9 s d W 1 u c z E u e 0 N v b H V t b j Q s M 3 0 m c X V v d D s s J n F 1 b 3 Q 7 U 2 V j d G l v b j E v V G F i b G U w M D M g K F B h Z 2 U g M S 0 z K S A o M j I p L 0 F 1 d G 9 S Z W 1 v d m V k Q 2 9 s d W 1 u c z E u e 0 N v b H V t b j U s N H 0 m c X V v d D s s J n F 1 b 3 Q 7 U 2 V j d G l v b j E v V G F i b G U w M D M g K F B h Z 2 U g M S 0 z K S A o M j I p L 0 F 1 d G 9 S Z W 1 v d m V k Q 2 9 s d W 1 u c z E u e 0 N v b H V t b j Y s N X 0 m c X V v d D s s J n F 1 b 3 Q 7 U 2 V j d G l v b j E v V G F i b G U w M D M g K F B h Z 2 U g M S 0 z K S A o M j I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j I p L 0 F 1 d G 9 S Z W 1 v d m V k Q 2 9 s d W 1 u c z E u e 0 N v b H V t b j E s M H 0 m c X V v d D s s J n F 1 b 3 Q 7 U 2 V j d G l v b j E v V G F i b G U w M D M g K F B h Z 2 U g M S 0 z K S A o M j I p L 0 F 1 d G 9 S Z W 1 v d m V k Q 2 9 s d W 1 u c z E u e 0 N v b H V t b j I s M X 0 m c X V v d D s s J n F 1 b 3 Q 7 U 2 V j d G l v b j E v V G F i b G U w M D M g K F B h Z 2 U g M S 0 z K S A o M j I p L 0 F 1 d G 9 S Z W 1 v d m V k Q 2 9 s d W 1 u c z E u e 0 N v b H V t b j M s M n 0 m c X V v d D s s J n F 1 b 3 Q 7 U 2 V j d G l v b j E v V G F i b G U w M D M g K F B h Z 2 U g M S 0 z K S A o M j I p L 0 F 1 d G 9 S Z W 1 v d m V k Q 2 9 s d W 1 u c z E u e 0 N v b H V t b j Q s M 3 0 m c X V v d D s s J n F 1 b 3 Q 7 U 2 V j d G l v b j E v V G F i b G U w M D M g K F B h Z 2 U g M S 0 z K S A o M j I p L 0 F 1 d G 9 S Z W 1 v d m V k Q 2 9 s d W 1 u c z E u e 0 N v b H V t b j U s N H 0 m c X V v d D s s J n F 1 b 3 Q 7 U 2 V j d G l v b j E v V G F i b G U w M D M g K F B h Z 2 U g M S 0 z K S A o M j I p L 0 F 1 d G 9 S Z W 1 v d m V k Q 2 9 s d W 1 u c z E u e 0 N v b H V t b j Y s N X 0 m c X V v d D s s J n F 1 b 3 Q 7 U 2 V j d G l v b j E v V G F i b G U w M D M g K F B h Z 2 U g M S 0 z K S A o M j I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N S 4 0 N j k w M D Y 0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3 O T l h M j V h N S 1 j M z l i L T Q w N G U t O D c 0 M C 0 w Y m Q 0 N z V k Z D U 3 Y z k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j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y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y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y M y k v Q X V 0 b 1 J l b W 9 2 Z W R D b 2 x 1 b W 5 z M S 5 7 Q 2 9 s d W 1 u M S w w f S Z x d W 9 0 O y w m c X V v d D t T Z W N 0 a W 9 u M S 9 U Y W J s Z T A w M y A o U G F n Z S A x L T M p I C g y M y k v Q X V 0 b 1 J l b W 9 2 Z W R D b 2 x 1 b W 5 z M S 5 7 Q 2 9 s d W 1 u M i w x f S Z x d W 9 0 O y w m c X V v d D t T Z W N 0 a W 9 u M S 9 U Y W J s Z T A w M y A o U G F n Z S A x L T M p I C g y M y k v Q X V 0 b 1 J l b W 9 2 Z W R D b 2 x 1 b W 5 z M S 5 7 Q 2 9 s d W 1 u M y w y f S Z x d W 9 0 O y w m c X V v d D t T Z W N 0 a W 9 u M S 9 U Y W J s Z T A w M y A o U G F n Z S A x L T M p I C g y M y k v Q X V 0 b 1 J l b W 9 2 Z W R D b 2 x 1 b W 5 z M S 5 7 Q 2 9 s d W 1 u N C w z f S Z x d W 9 0 O y w m c X V v d D t T Z W N 0 a W 9 u M S 9 U Y W J s Z T A w M y A o U G F n Z S A x L T M p I C g y M y k v Q X V 0 b 1 J l b W 9 2 Z W R D b 2 x 1 b W 5 z M S 5 7 Q 2 9 s d W 1 u N S w 0 f S Z x d W 9 0 O y w m c X V v d D t T Z W N 0 a W 9 u M S 9 U Y W J s Z T A w M y A o U G F n Z S A x L T M p I C g y M y k v Q X V 0 b 1 J l b W 9 2 Z W R D b 2 x 1 b W 5 z M S 5 7 Q 2 9 s d W 1 u N i w 1 f S Z x d W 9 0 O y w m c X V v d D t T Z W N 0 a W 9 u M S 9 U Y W J s Z T A w M y A o U G F n Z S A x L T M p I C g y M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y M y k v Q X V 0 b 1 J l b W 9 2 Z W R D b 2 x 1 b W 5 z M S 5 7 Q 2 9 s d W 1 u M S w w f S Z x d W 9 0 O y w m c X V v d D t T Z W N 0 a W 9 u M S 9 U Y W J s Z T A w M y A o U G F n Z S A x L T M p I C g y M y k v Q X V 0 b 1 J l b W 9 2 Z W R D b 2 x 1 b W 5 z M S 5 7 Q 2 9 s d W 1 u M i w x f S Z x d W 9 0 O y w m c X V v d D t T Z W N 0 a W 9 u M S 9 U Y W J s Z T A w M y A o U G F n Z S A x L T M p I C g y M y k v Q X V 0 b 1 J l b W 9 2 Z W R D b 2 x 1 b W 5 z M S 5 7 Q 2 9 s d W 1 u M y w y f S Z x d W 9 0 O y w m c X V v d D t T Z W N 0 a W 9 u M S 9 U Y W J s Z T A w M y A o U G F n Z S A x L T M p I C g y M y k v Q X V 0 b 1 J l b W 9 2 Z W R D b 2 x 1 b W 5 z M S 5 7 Q 2 9 s d W 1 u N C w z f S Z x d W 9 0 O y w m c X V v d D t T Z W N 0 a W 9 u M S 9 U Y W J s Z T A w M y A o U G F n Z S A x L T M p I C g y M y k v Q X V 0 b 1 J l b W 9 2 Z W R D b 2 x 1 b W 5 z M S 5 7 Q 2 9 s d W 1 u N S w 0 f S Z x d W 9 0 O y w m c X V v d D t T Z W N 0 a W 9 u M S 9 U Y W J s Z T A w M y A o U G F n Z S A x L T M p I C g y M y k v Q X V 0 b 1 J l b W 9 2 Z W R D b 2 x 1 b W 5 z M S 5 7 Q 2 9 s d W 1 u N i w 1 f S Z x d W 9 0 O y w m c X V v d D t T Z W N 0 a W 9 u M S 9 U Y W J s Z T A w M y A o U G F n Z S A x L T M p I C g y M y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I 1 L j U x O D M 0 M D R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z V j N T E y Z j A 2 L T k x N z I t N G M 3 M S 1 i N D A y L T A y O T N j M T Y 2 M m U x M i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y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M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I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I 0 K S 9 B d X R v U m V t b 3 Z l Z E N v b H V t b n M x L n t D b 2 x 1 b W 4 x L D B 9 J n F 1 b 3 Q 7 L C Z x d W 9 0 O 1 N l Y 3 R p b 2 4 x L 1 R h Y m x l M D A z I C h Q Y W d l I D E t M y k g K D I 0 K S 9 B d X R v U m V t b 3 Z l Z E N v b H V t b n M x L n t D b 2 x 1 b W 4 y L D F 9 J n F 1 b 3 Q 7 L C Z x d W 9 0 O 1 N l Y 3 R p b 2 4 x L 1 R h Y m x l M D A z I C h Q Y W d l I D E t M y k g K D I 0 K S 9 B d X R v U m V t b 3 Z l Z E N v b H V t b n M x L n t D b 2 x 1 b W 4 z L D J 9 J n F 1 b 3 Q 7 L C Z x d W 9 0 O 1 N l Y 3 R p b 2 4 x L 1 R h Y m x l M D A z I C h Q Y W d l I D E t M y k g K D I 0 K S 9 B d X R v U m V t b 3 Z l Z E N v b H V t b n M x L n t D b 2 x 1 b W 4 0 L D N 9 J n F 1 b 3 Q 7 L C Z x d W 9 0 O 1 N l Y 3 R p b 2 4 x L 1 R h Y m x l M D A z I C h Q Y W d l I D E t M y k g K D I 0 K S 9 B d X R v U m V t b 3 Z l Z E N v b H V t b n M x L n t D b 2 x 1 b W 4 1 L D R 9 J n F 1 b 3 Q 7 L C Z x d W 9 0 O 1 N l Y 3 R p b 2 4 x L 1 R h Y m x l M D A z I C h Q Y W d l I D E t M y k g K D I 0 K S 9 B d X R v U m V t b 3 Z l Z E N v b H V t b n M x L n t D b 2 x 1 b W 4 2 L D V 9 J n F 1 b 3 Q 7 L C Z x d W 9 0 O 1 N l Y 3 R p b 2 4 x L 1 R h Y m x l M D A z I C h Q Y W d l I D E t M y k g K D I 0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I 0 K S 9 B d X R v U m V t b 3 Z l Z E N v b H V t b n M x L n t D b 2 x 1 b W 4 x L D B 9 J n F 1 b 3 Q 7 L C Z x d W 9 0 O 1 N l Y 3 R p b 2 4 x L 1 R h Y m x l M D A z I C h Q Y W d l I D E t M y k g K D I 0 K S 9 B d X R v U m V t b 3 Z l Z E N v b H V t b n M x L n t D b 2 x 1 b W 4 y L D F 9 J n F 1 b 3 Q 7 L C Z x d W 9 0 O 1 N l Y 3 R p b 2 4 x L 1 R h Y m x l M D A z I C h Q Y W d l I D E t M y k g K D I 0 K S 9 B d X R v U m V t b 3 Z l Z E N v b H V t b n M x L n t D b 2 x 1 b W 4 z L D J 9 J n F 1 b 3 Q 7 L C Z x d W 9 0 O 1 N l Y 3 R p b 2 4 x L 1 R h Y m x l M D A z I C h Q Y W d l I D E t M y k g K D I 0 K S 9 B d X R v U m V t b 3 Z l Z E N v b H V t b n M x L n t D b 2 x 1 b W 4 0 L D N 9 J n F 1 b 3 Q 7 L C Z x d W 9 0 O 1 N l Y 3 R p b 2 4 x L 1 R h Y m x l M D A z I C h Q Y W d l I D E t M y k g K D I 0 K S 9 B d X R v U m V t b 3 Z l Z E N v b H V t b n M x L n t D b 2 x 1 b W 4 1 L D R 9 J n F 1 b 3 Q 7 L C Z x d W 9 0 O 1 N l Y 3 R p b 2 4 x L 1 R h Y m x l M D A z I C h Q Y W d l I D E t M y k g K D I 0 K S 9 B d X R v U m V t b 3 Z l Z E N v b H V t b n M x L n t D b 2 x 1 b W 4 2 L D V 9 J n F 1 b 3 Q 7 L C Z x d W 9 0 O 1 N l Y 3 R p b 2 4 x L 1 R h Y m x l M D A z I C h Q Y W d l I D E t M y k g K D I 0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U u N T g y M j U w M V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M j Q 4 N z Y 1 Y j M t Y T B h N S 0 0 M G N m L T h j N j Y t N T U x Y j Y y Z D M w M D I x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I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N C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j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j U p L 0 F 1 d G 9 S Z W 1 v d m V k Q 2 9 s d W 1 u c z E u e 0 N v b H V t b j E s M H 0 m c X V v d D s s J n F 1 b 3 Q 7 U 2 V j d G l v b j E v V G F i b G U w M D M g K F B h Z 2 U g M S 0 z K S A o M j U p L 0 F 1 d G 9 S Z W 1 v d m V k Q 2 9 s d W 1 u c z E u e 0 N v b H V t b j I s M X 0 m c X V v d D s s J n F 1 b 3 Q 7 U 2 V j d G l v b j E v V G F i b G U w M D M g K F B h Z 2 U g M S 0 z K S A o M j U p L 0 F 1 d G 9 S Z W 1 v d m V k Q 2 9 s d W 1 u c z E u e 0 N v b H V t b j M s M n 0 m c X V v d D s s J n F 1 b 3 Q 7 U 2 V j d G l v b j E v V G F i b G U w M D M g K F B h Z 2 U g M S 0 z K S A o M j U p L 0 F 1 d G 9 S Z W 1 v d m V k Q 2 9 s d W 1 u c z E u e 0 N v b H V t b j Q s M 3 0 m c X V v d D s s J n F 1 b 3 Q 7 U 2 V j d G l v b j E v V G F i b G U w M D M g K F B h Z 2 U g M S 0 z K S A o M j U p L 0 F 1 d G 9 S Z W 1 v d m V k Q 2 9 s d W 1 u c z E u e 0 N v b H V t b j U s N H 0 m c X V v d D s s J n F 1 b 3 Q 7 U 2 V j d G l v b j E v V G F i b G U w M D M g K F B h Z 2 U g M S 0 z K S A o M j U p L 0 F 1 d G 9 S Z W 1 v d m V k Q 2 9 s d W 1 u c z E u e 0 N v b H V t b j Y s N X 0 m c X V v d D s s J n F 1 b 3 Q 7 U 2 V j d G l v b j E v V G F i b G U w M D M g K F B h Z 2 U g M S 0 z K S A o M j U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j U p L 0 F 1 d G 9 S Z W 1 v d m V k Q 2 9 s d W 1 u c z E u e 0 N v b H V t b j E s M H 0 m c X V v d D s s J n F 1 b 3 Q 7 U 2 V j d G l v b j E v V G F i b G U w M D M g K F B h Z 2 U g M S 0 z K S A o M j U p L 0 F 1 d G 9 S Z W 1 v d m V k Q 2 9 s d W 1 u c z E u e 0 N v b H V t b j I s M X 0 m c X V v d D s s J n F 1 b 3 Q 7 U 2 V j d G l v b j E v V G F i b G U w M D M g K F B h Z 2 U g M S 0 z K S A o M j U p L 0 F 1 d G 9 S Z W 1 v d m V k Q 2 9 s d W 1 u c z E u e 0 N v b H V t b j M s M n 0 m c X V v d D s s J n F 1 b 3 Q 7 U 2 V j d G l v b j E v V G F i b G U w M D M g K F B h Z 2 U g M S 0 z K S A o M j U p L 0 F 1 d G 9 S Z W 1 v d m V k Q 2 9 s d W 1 u c z E u e 0 N v b H V t b j Q s M 3 0 m c X V v d D s s J n F 1 b 3 Q 7 U 2 V j d G l v b j E v V G F i b G U w M D M g K F B h Z 2 U g M S 0 z K S A o M j U p L 0 F 1 d G 9 S Z W 1 v d m V k Q 2 9 s d W 1 u c z E u e 0 N v b H V t b j U s N H 0 m c X V v d D s s J n F 1 b 3 Q 7 U 2 V j d G l v b j E v V G F i b G U w M D M g K F B h Z 2 U g M S 0 z K S A o M j U p L 0 F 1 d G 9 S Z W 1 v d m V k Q 2 9 s d W 1 u c z E u e 0 N v b H V t b j Y s N X 0 m c X V v d D s s J n F 1 b 3 Q 7 U 2 V j d G l v b j E v V G F i b G U w M D M g K F B h Z 2 U g M S 0 z K S A o M j U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N S 4 2 M z g w M T E 5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2 O D E 5 N j V i N C 0 5 M j Q x L T R m M m Q t Y T c x O C 0 2 M T V l Z T F j N j g 4 Y T Q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j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1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y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S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i 0 w O C 0 x M l Q w N j o x M T o y N i 4 4 N D I 1 M j Y w W i I g L z 4 8 R W 5 0 c n k g V H l w Z T 0 i R m l s b E N v b H V t b l R 5 c G V z I i B W Y W x 1 Z T 0 i c 0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j Y p L 0 F 1 d G 9 S Z W 1 v d m V k Q 2 9 s d W 1 u c z E u e 0 N v b H V t b j E s M H 0 m c X V v d D s s J n F 1 b 3 Q 7 U 2 V j d G l v b j E v V G F i b G U w M D M g K F B h Z 2 U g M S 0 z K S A o M j Y p L 0 F 1 d G 9 S Z W 1 v d m V k Q 2 9 s d W 1 u c z E u e 0 N v b H V t b j I s M X 0 m c X V v d D s s J n F 1 b 3 Q 7 U 2 V j d G l v b j E v V G F i b G U w M D M g K F B h Z 2 U g M S 0 z K S A o M j Y p L 0 F 1 d G 9 S Z W 1 v d m V k Q 2 9 s d W 1 u c z E u e 0 N v b H V t b j M s M n 0 m c X V v d D s s J n F 1 b 3 Q 7 U 2 V j d G l v b j E v V G F i b G U w M D M g K F B h Z 2 U g M S 0 z K S A o M j Y p L 0 F 1 d G 9 S Z W 1 v d m V k Q 2 9 s d W 1 u c z E u e 0 N v b H V t b j Q s M 3 0 m c X V v d D s s J n F 1 b 3 Q 7 U 2 V j d G l v b j E v V G F i b G U w M D M g K F B h Z 2 U g M S 0 z K S A o M j Y p L 0 F 1 d G 9 S Z W 1 v d m V k Q 2 9 s d W 1 u c z E u e 0 N v b H V t b j U s N H 0 m c X V v d D s s J n F 1 b 3 Q 7 U 2 V j d G l v b j E v V G F i b G U w M D M g K F B h Z 2 U g M S 0 z K S A o M j Y p L 0 F 1 d G 9 S Z W 1 v d m V k Q 2 9 s d W 1 u c z E u e 0 N v b H V t b j Y s N X 0 m c X V v d D s s J n F 1 b 3 Q 7 U 2 V j d G l v b j E v V G F i b G U w M D M g K F B h Z 2 U g M S 0 z K S A o M j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j Y p L 0 F 1 d G 9 S Z W 1 v d m V k Q 2 9 s d W 1 u c z E u e 0 N v b H V t b j E s M H 0 m c X V v d D s s J n F 1 b 3 Q 7 U 2 V j d G l v b j E v V G F i b G U w M D M g K F B h Z 2 U g M S 0 z K S A o M j Y p L 0 F 1 d G 9 S Z W 1 v d m V k Q 2 9 s d W 1 u c z E u e 0 N v b H V t b j I s M X 0 m c X V v d D s s J n F 1 b 3 Q 7 U 2 V j d G l v b j E v V G F i b G U w M D M g K F B h Z 2 U g M S 0 z K S A o M j Y p L 0 F 1 d G 9 S Z W 1 v d m V k Q 2 9 s d W 1 u c z E u e 0 N v b H V t b j M s M n 0 m c X V v d D s s J n F 1 b 3 Q 7 U 2 V j d G l v b j E v V G F i b G U w M D M g K F B h Z 2 U g M S 0 z K S A o M j Y p L 0 F 1 d G 9 S Z W 1 v d m V k Q 2 9 s d W 1 u c z E u e 0 N v b H V t b j Q s M 3 0 m c X V v d D s s J n F 1 b 3 Q 7 U 2 V j d G l v b j E v V G F i b G U w M D M g K F B h Z 2 U g M S 0 z K S A o M j Y p L 0 F 1 d G 9 S Z W 1 v d m V k Q 2 9 s d W 1 u c z E u e 0 N v b H V t b j U s N H 0 m c X V v d D s s J n F 1 b 3 Q 7 U 2 V j d G l v b j E v V G F i b G U w M D M g K F B h Z 2 U g M S 0 z K S A o M j Y p L 0 F 1 d G 9 S Z W 1 v d m V k Q 2 9 s d W 1 u c z E u e 0 N v b H V t b j Y s N X 0 m c X V v d D s s J n F 1 b 3 Q 7 U 2 V j d G l v b j E v V G F i b G U w M D M g K F B h Z 2 U g M S 0 z K S A o M j Y p L 0 F 1 d G 9 S Z W 1 v d m V k Q 2 9 s d W 1 u c z E u e 0 N v b H V t b j c s N n 0 m c X V v d D t d L C Z x d W 9 0 O 1 J l b G F 0 a W 9 u c 2 h p c E l u Z m 8 m c X V v d D s 6 W 1 1 9 I i A v P j x F b n R y e S B U e X B l P S J R d W V y e U l E I i B W Y W x 1 Z T 0 i c 2 E w M D N i Y j M 5 L T I 1 O D k t N D A z O C 0 5 Z D d i L T I z N j Q w M j J h Y j F i M i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y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Y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I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I 3 K S 9 B d X R v U m V t b 3 Z l Z E N v b H V t b n M x L n t D b 2 x 1 b W 4 x L D B 9 J n F 1 b 3 Q 7 L C Z x d W 9 0 O 1 N l Y 3 R p b 2 4 x L 1 R h Y m x l M D A z I C h Q Y W d l I D E t M y k g K D I 3 K S 9 B d X R v U m V t b 3 Z l Z E N v b H V t b n M x L n t D b 2 x 1 b W 4 y L D F 9 J n F 1 b 3 Q 7 L C Z x d W 9 0 O 1 N l Y 3 R p b 2 4 x L 1 R h Y m x l M D A z I C h Q Y W d l I D E t M y k g K D I 3 K S 9 B d X R v U m V t b 3 Z l Z E N v b H V t b n M x L n t D b 2 x 1 b W 4 z L D J 9 J n F 1 b 3 Q 7 L C Z x d W 9 0 O 1 N l Y 3 R p b 2 4 x L 1 R h Y m x l M D A z I C h Q Y W d l I D E t M y k g K D I 3 K S 9 B d X R v U m V t b 3 Z l Z E N v b H V t b n M x L n t D b 2 x 1 b W 4 0 L D N 9 J n F 1 b 3 Q 7 L C Z x d W 9 0 O 1 N l Y 3 R p b 2 4 x L 1 R h Y m x l M D A z I C h Q Y W d l I D E t M y k g K D I 3 K S 9 B d X R v U m V t b 3 Z l Z E N v b H V t b n M x L n t D b 2 x 1 b W 4 1 L D R 9 J n F 1 b 3 Q 7 L C Z x d W 9 0 O 1 N l Y 3 R p b 2 4 x L 1 R h Y m x l M D A z I C h Q Y W d l I D E t M y k g K D I 3 K S 9 B d X R v U m V t b 3 Z l Z E N v b H V t b n M x L n t D b 2 x 1 b W 4 2 L D V 9 J n F 1 b 3 Q 7 L C Z x d W 9 0 O 1 N l Y 3 R p b 2 4 x L 1 R h Y m x l M D A z I C h Q Y W d l I D E t M y k g K D I 3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I 3 K S 9 B d X R v U m V t b 3 Z l Z E N v b H V t b n M x L n t D b 2 x 1 b W 4 x L D B 9 J n F 1 b 3 Q 7 L C Z x d W 9 0 O 1 N l Y 3 R p b 2 4 x L 1 R h Y m x l M D A z I C h Q Y W d l I D E t M y k g K D I 3 K S 9 B d X R v U m V t b 3 Z l Z E N v b H V t b n M x L n t D b 2 x 1 b W 4 y L D F 9 J n F 1 b 3 Q 7 L C Z x d W 9 0 O 1 N l Y 3 R p b 2 4 x L 1 R h Y m x l M D A z I C h Q Y W d l I D E t M y k g K D I 3 K S 9 B d X R v U m V t b 3 Z l Z E N v b H V t b n M x L n t D b 2 x 1 b W 4 z L D J 9 J n F 1 b 3 Q 7 L C Z x d W 9 0 O 1 N l Y 3 R p b 2 4 x L 1 R h Y m x l M D A z I C h Q Y W d l I D E t M y k g K D I 3 K S 9 B d X R v U m V t b 3 Z l Z E N v b H V t b n M x L n t D b 2 x 1 b W 4 0 L D N 9 J n F 1 b 3 Q 7 L C Z x d W 9 0 O 1 N l Y 3 R p b 2 4 x L 1 R h Y m x l M D A z I C h Q Y W d l I D E t M y k g K D I 3 K S 9 B d X R v U m V t b 3 Z l Z E N v b H V t b n M x L n t D b 2 x 1 b W 4 1 L D R 9 J n F 1 b 3 Q 7 L C Z x d W 9 0 O 1 N l Y 3 R p b 2 4 x L 1 R h Y m x l M D A z I C h Q Y W d l I D E t M y k g K D I 3 K S 9 B d X R v U m V t b 3 Z l Z E N v b H V t b n M x L n t D b 2 x 1 b W 4 2 L D V 9 J n F 1 b 3 Q 7 L C Z x d W 9 0 O 1 N l Y 3 R p b 2 4 x L 1 R h Y m x l M D A z I C h Q Y W d l I D E t M y k g K D I 3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Y u O T A 1 N z U y M F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Z j I w O D I w O T M t M T h i Y S 0 0 N j l k L T g w Z W I t M T c x Z D I y O D Q 2 N z Y 5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I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N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j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j g p L 0 F 1 d G 9 S Z W 1 v d m V k Q 2 9 s d W 1 u c z E u e 0 N v b H V t b j E s M H 0 m c X V v d D s s J n F 1 b 3 Q 7 U 2 V j d G l v b j E v V G F i b G U w M D M g K F B h Z 2 U g M S 0 z K S A o M j g p L 0 F 1 d G 9 S Z W 1 v d m V k Q 2 9 s d W 1 u c z E u e 0 N v b H V t b j I s M X 0 m c X V v d D s s J n F 1 b 3 Q 7 U 2 V j d G l v b j E v V G F i b G U w M D M g K F B h Z 2 U g M S 0 z K S A o M j g p L 0 F 1 d G 9 S Z W 1 v d m V k Q 2 9 s d W 1 u c z E u e 0 N v b H V t b j M s M n 0 m c X V v d D s s J n F 1 b 3 Q 7 U 2 V j d G l v b j E v V G F i b G U w M D M g K F B h Z 2 U g M S 0 z K S A o M j g p L 0 F 1 d G 9 S Z W 1 v d m V k Q 2 9 s d W 1 u c z E u e 0 N v b H V t b j Q s M 3 0 m c X V v d D s s J n F 1 b 3 Q 7 U 2 V j d G l v b j E v V G F i b G U w M D M g K F B h Z 2 U g M S 0 z K S A o M j g p L 0 F 1 d G 9 S Z W 1 v d m V k Q 2 9 s d W 1 u c z E u e 0 N v b H V t b j U s N H 0 m c X V v d D s s J n F 1 b 3 Q 7 U 2 V j d G l v b j E v V G F i b G U w M D M g K F B h Z 2 U g M S 0 z K S A o M j g p L 0 F 1 d G 9 S Z W 1 v d m V k Q 2 9 s d W 1 u c z E u e 0 N v b H V t b j Y s N X 0 m c X V v d D s s J n F 1 b 3 Q 7 U 2 V j d G l v b j E v V G F i b G U w M D M g K F B h Z 2 U g M S 0 z K S A o M j g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j g p L 0 F 1 d G 9 S Z W 1 v d m V k Q 2 9 s d W 1 u c z E u e 0 N v b H V t b j E s M H 0 m c X V v d D s s J n F 1 b 3 Q 7 U 2 V j d G l v b j E v V G F i b G U w M D M g K F B h Z 2 U g M S 0 z K S A o M j g p L 0 F 1 d G 9 S Z W 1 v d m V k Q 2 9 s d W 1 u c z E u e 0 N v b H V t b j I s M X 0 m c X V v d D s s J n F 1 b 3 Q 7 U 2 V j d G l v b j E v V G F i b G U w M D M g K F B h Z 2 U g M S 0 z K S A o M j g p L 0 F 1 d G 9 S Z W 1 v d m V k Q 2 9 s d W 1 u c z E u e 0 N v b H V t b j M s M n 0 m c X V v d D s s J n F 1 b 3 Q 7 U 2 V j d G l v b j E v V G F i b G U w M D M g K F B h Z 2 U g M S 0 z K S A o M j g p L 0 F 1 d G 9 S Z W 1 v d m V k Q 2 9 s d W 1 u c z E u e 0 N v b H V t b j Q s M 3 0 m c X V v d D s s J n F 1 b 3 Q 7 U 2 V j d G l v b j E v V G F i b G U w M D M g K F B h Z 2 U g M S 0 z K S A o M j g p L 0 F 1 d G 9 S Z W 1 v d m V k Q 2 9 s d W 1 u c z E u e 0 N v b H V t b j U s N H 0 m c X V v d D s s J n F 1 b 3 Q 7 U 2 V j d G l v b j E v V G F i b G U w M D M g K F B h Z 2 U g M S 0 z K S A o M j g p L 0 F 1 d G 9 S Z W 1 v d m V k Q 2 9 s d W 1 u c z E u e 0 N v b H V t b j Y s N X 0 m c X V v d D s s J n F 1 b 3 Q 7 U 2 V j d G l v b j E v V G F i b G U w M D M g K F B h Z 2 U g M S 0 z K S A o M j g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N i 4 5 N D c 3 N D U 0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x Z T M x Y T Q 1 N C 1 i O D A 4 L T R j N z c t Y j I 2 Z C 1 j Z j I z M W M w N D k y Y 2 E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j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4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4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N f 7 2 e J z m R 4 I + u N 4 6 8 p 7 G A A A A A A I A A A A A A B B m A A A A A Q A A I A A A A O r 0 o d l Z j G w t 8 R n 0 r g h 4 j Y f 3 y A j m E N 4 v V b I O Z + P G J E g H A A A A A A 6 A A A A A A g A A I A A A A P t U 6 y Y V 2 k T B l t A c 5 / V l Z / S Y 2 A c e x Z K 9 i d 5 e a n b i a g g 3 U A A A A K J L s B Q 4 5 Y i 3 t g F / D E A L h J u X H 4 z G E C A F x 3 y U t S Y Y 3 i Q K T r 9 U Y J s G e p h d O 4 V m Y c n z M / p M 1 b o Q k F e L C 4 c x o E O g D g d A B / Q K W h q p J N A v E 1 q B j W g 4 Q A A A A P E 4 w 5 h 2 X Y Q U m t b z n i 6 k 8 z n b w n o v 9 F D W C m f P + h i b x B + D 9 9 M q b 9 4 a 8 S L j / U O 6 J V u 9 C x 1 y C S D U 2 H / Q 5 9 w W h V u 6 r j k = < / D a t a M a s h u p > 
</file>

<file path=customXml/itemProps1.xml><?xml version="1.0" encoding="utf-8"?>
<ds:datastoreItem xmlns:ds="http://schemas.openxmlformats.org/officeDocument/2006/customXml" ds:itemID="{464E0B1A-5558-4757-82C1-5BDDBA8E21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Voltage Charts</vt:lpstr>
      <vt:lpstr>Peak Power</vt:lpstr>
      <vt:lpstr>Continuous Power (30C - 1500W)</vt:lpstr>
      <vt:lpstr>340V</vt:lpstr>
      <vt:lpstr>330V</vt:lpstr>
      <vt:lpstr>320V</vt:lpstr>
      <vt:lpstr>310V</vt:lpstr>
      <vt:lpstr>300V</vt:lpstr>
      <vt:lpstr>290V</vt:lpstr>
      <vt:lpstr>280V</vt:lpstr>
      <vt:lpstr>270V</vt:lpstr>
      <vt:lpstr>260V</vt:lpstr>
      <vt:lpstr>250V</vt:lpstr>
      <vt:lpstr>240V</vt:lpstr>
      <vt:lpstr>230V</vt:lpstr>
      <vt:lpstr>220V</vt:lpstr>
      <vt:lpstr>210V</vt:lpstr>
      <vt:lpstr>190V</vt:lpstr>
      <vt:lpstr>180V</vt:lpstr>
      <vt:lpstr>170V</vt:lpstr>
      <vt:lpstr>160V</vt:lpstr>
      <vt:lpstr>150V</vt:lpstr>
      <vt:lpstr>140V</vt:lpstr>
      <vt:lpstr>130V</vt:lpstr>
      <vt:lpstr>120V</vt:lpstr>
      <vt:lpstr>110V</vt:lpstr>
      <vt:lpstr>100V</vt:lpstr>
      <vt:lpstr>90V</vt:lpstr>
      <vt:lpstr>80V</vt:lpstr>
      <vt:lpstr>70V</vt:lpstr>
      <vt:lpstr>60V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Ruhaan Joshi</dc:creator>
  <cp:lastModifiedBy>Demetrius Gulewicz</cp:lastModifiedBy>
  <dcterms:created xsi:type="dcterms:W3CDTF">2022-08-11T15:21:36Z</dcterms:created>
  <dcterms:modified xsi:type="dcterms:W3CDTF">2023-01-08T23:06:55Z</dcterms:modified>
</cp:coreProperties>
</file>