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20" yWindow="4215" windowWidth="13815" windowHeight="1138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Table1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00000000_ "/>
    <numFmt numFmtId="165" formatCode="0.00_);[Red]\(0.00\)"/>
  </numFmts>
  <fonts count="12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阿里巴巴普惠体 R"/>
      <charset val="134"/>
      <family val="1"/>
      <color theme="1"/>
      <sz val="11"/>
    </font>
    <font>
      <name val="等线"/>
      <charset val="134"/>
      <family val="2"/>
      <sz val="9"/>
      <scheme val="minor"/>
    </font>
    <font>
      <name val="阿里巴巴普惠体 R"/>
      <charset val="134"/>
      <family val="1"/>
      <color theme="1"/>
      <sz val="14"/>
    </font>
    <font>
      <name val="等线"/>
      <charset val="134"/>
      <family val="3"/>
      <sz val="9"/>
      <scheme val="minor"/>
    </font>
    <font>
      <name val="阿里巴巴普惠体 R"/>
      <charset val="134"/>
      <family val="1"/>
      <color theme="0"/>
      <sz val="12"/>
    </font>
    <font>
      <name val="等线"/>
      <charset val="134"/>
      <family val="3"/>
      <sz val="9"/>
    </font>
    <font>
      <name val="阿里巴巴普惠体 R"/>
      <charset val="134"/>
      <family val="1"/>
      <sz val="11"/>
    </font>
    <font>
      <name val="阿里巴巴普惠体 R"/>
      <charset val="134"/>
      <family val="1"/>
      <color rgb="FFFF0000"/>
      <sz val="14"/>
    </font>
    <font>
      <name val="宋体"/>
      <charset val="134"/>
      <family val="3"/>
      <color theme="1"/>
      <sz val="14"/>
    </font>
  </fonts>
  <fills count="6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2" fillId="0" borderId="0" applyAlignment="1">
      <alignment vertical="center"/>
    </xf>
    <xf numFmtId="9" fontId="2" fillId="0" borderId="0" applyAlignment="1">
      <alignment vertical="center"/>
    </xf>
    <xf numFmtId="0" fontId="1" fillId="0" borderId="0"/>
    <xf numFmtId="9" fontId="1" fillId="0" borderId="0" applyAlignment="1">
      <alignment vertical="center"/>
    </xf>
    <xf numFmtId="0" fontId="1" fillId="0" borderId="0"/>
  </cellStyleXfs>
  <cellXfs count="113">
    <xf numFmtId="0" fontId="0" fillId="0" borderId="0" applyAlignment="1" pivotButton="0" quotePrefix="0" xfId="0">
      <alignment vertical="center"/>
    </xf>
    <xf numFmtId="0" fontId="3" fillId="0" borderId="0" pivotButton="0" quotePrefix="0" xfId="2"/>
    <xf numFmtId="0" fontId="3" fillId="0" borderId="0" applyAlignment="1" pivotButton="0" quotePrefix="0" xfId="2">
      <alignment horizontal="center"/>
    </xf>
    <xf numFmtId="0" fontId="3" fillId="2" borderId="0" pivotButton="0" quotePrefix="0" xfId="2"/>
    <xf numFmtId="10" fontId="3" fillId="0" borderId="0" applyAlignment="1" pivotButton="0" quotePrefix="0" xfId="3">
      <alignment horizontal="center"/>
    </xf>
    <xf numFmtId="0" fontId="7" fillId="3" borderId="3" applyAlignment="1" pivotButton="0" quotePrefix="0" xfId="2">
      <alignment horizontal="center" vertical="center"/>
    </xf>
    <xf numFmtId="2" fontId="9" fillId="0" borderId="0" applyAlignment="1" pivotButton="0" quotePrefix="0" xfId="2">
      <alignment horizontal="center"/>
    </xf>
    <xf numFmtId="10" fontId="9" fillId="0" borderId="0" applyAlignment="1" pivotButton="0" quotePrefix="0" xfId="3">
      <alignment horizontal="center"/>
    </xf>
    <xf numFmtId="0" fontId="9" fillId="0" borderId="0" applyAlignment="1" pivotButton="0" quotePrefix="0" xfId="2">
      <alignment horizontal="center"/>
    </xf>
    <xf numFmtId="0" fontId="5" fillId="0" borderId="3" applyAlignment="1" pivotButton="0" quotePrefix="0" xfId="2">
      <alignment horizontal="center" vertical="center"/>
    </xf>
    <xf numFmtId="164" fontId="3" fillId="0" borderId="0" pivotButton="0" quotePrefix="0" xfId="2"/>
    <xf numFmtId="10" fontId="3" fillId="0" borderId="0" pivotButton="0" quotePrefix="0" xfId="1"/>
    <xf numFmtId="0" fontId="5" fillId="4" borderId="3" applyAlignment="1" pivotButton="0" quotePrefix="0" xfId="2">
      <alignment horizontal="center" vertical="center"/>
    </xf>
    <xf numFmtId="165" fontId="9" fillId="0" borderId="0" applyAlignment="1" pivotButton="0" quotePrefix="0" xfId="0">
      <alignment horizontal="center"/>
    </xf>
    <xf numFmtId="10" fontId="9" fillId="0" borderId="0" applyAlignment="1" pivotButton="0" quotePrefix="0" xfId="1">
      <alignment horizontal="center"/>
    </xf>
    <xf numFmtId="165" fontId="9" fillId="0" borderId="0" applyAlignment="1" pivotButton="0" quotePrefix="0" xfId="2">
      <alignment horizontal="center"/>
    </xf>
    <xf numFmtId="0" fontId="5" fillId="0" borderId="1" pivotButton="0" quotePrefix="0" xfId="2"/>
    <xf numFmtId="0" fontId="3" fillId="0" borderId="1" pivotButton="0" quotePrefix="0" xfId="2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4">
      <alignment horizontal="center"/>
    </xf>
    <xf numFmtId="0" fontId="3" fillId="0" borderId="0" applyAlignment="1" pivotButton="0" quotePrefix="0" xfId="4">
      <alignment horizontal="center" vertical="center"/>
    </xf>
    <xf numFmtId="165" fontId="3" fillId="0" borderId="0" applyAlignment="1" pivotButton="0" quotePrefix="0" xfId="0">
      <alignment horizontal="center"/>
    </xf>
    <xf numFmtId="10" fontId="3" fillId="0" borderId="0" applyAlignment="1" pivotButton="0" quotePrefix="0" xfId="1">
      <alignment horizontal="center"/>
    </xf>
    <xf numFmtId="0" fontId="3" fillId="5" borderId="0" applyAlignment="1" pivotButton="0" quotePrefix="0" xfId="0">
      <alignment horizontal="center"/>
    </xf>
    <xf numFmtId="165" fontId="3" fillId="5" borderId="0" applyAlignment="1" pivotButton="0" quotePrefix="0" xfId="0">
      <alignment horizontal="center"/>
    </xf>
    <xf numFmtId="10" fontId="3" fillId="5" borderId="0" applyAlignment="1" pivotButton="0" quotePrefix="0" xfId="1">
      <alignment horizontal="center"/>
    </xf>
    <xf numFmtId="0" fontId="3" fillId="5" borderId="0" pivotButton="0" quotePrefix="0" xfId="2"/>
    <xf numFmtId="0" fontId="3" fillId="5" borderId="0" applyAlignment="1" pivotButton="0" quotePrefix="0" xfId="2">
      <alignment horizontal="center"/>
    </xf>
    <xf numFmtId="0" fontId="0" fillId="5" borderId="0" applyAlignment="1" pivotButton="0" quotePrefix="0" xfId="0">
      <alignment horizontal="center"/>
    </xf>
    <xf numFmtId="165" fontId="0" fillId="5" borderId="0" applyAlignment="1" pivotButton="0" quotePrefix="0" xfId="0">
      <alignment horizontal="center"/>
    </xf>
    <xf numFmtId="10" fontId="0" fillId="5" borderId="0" applyAlignment="1" pivotButton="0" quotePrefix="0" xfId="1">
      <alignment horizontal="center"/>
    </xf>
    <xf numFmtId="0" fontId="5" fillId="4" borderId="6" applyAlignment="1" pivotButton="0" quotePrefix="0" xfId="2">
      <alignment horizontal="center" vertical="center"/>
    </xf>
    <xf numFmtId="0" fontId="5" fillId="4" borderId="9" applyAlignment="1" pivotButton="0" quotePrefix="0" xfId="2">
      <alignment horizontal="center" vertical="center"/>
    </xf>
    <xf numFmtId="0" fontId="5" fillId="4" borderId="12" applyAlignment="1" pivotButton="0" quotePrefix="0" xfId="2">
      <alignment horizontal="center" vertical="center"/>
    </xf>
    <xf numFmtId="2" fontId="5" fillId="4" borderId="6" applyAlignment="1" pivotButton="0" quotePrefix="0" xfId="2">
      <alignment horizontal="center" vertical="center"/>
    </xf>
    <xf numFmtId="2" fontId="5" fillId="4" borderId="9" applyAlignment="1" pivotButton="0" quotePrefix="0" xfId="2">
      <alignment horizontal="center" vertical="center"/>
    </xf>
    <xf numFmtId="2" fontId="5" fillId="4" borderId="12" applyAlignment="1" pivotButton="0" quotePrefix="0" xfId="2">
      <alignment horizontal="center" vertical="center"/>
    </xf>
    <xf numFmtId="10" fontId="5" fillId="4" borderId="6" applyAlignment="1" pivotButton="0" quotePrefix="0" xfId="3">
      <alignment horizontal="center" vertical="center"/>
    </xf>
    <xf numFmtId="10" fontId="5" fillId="4" borderId="9" applyAlignment="1" pivotButton="0" quotePrefix="0" xfId="3">
      <alignment horizontal="center" vertical="center"/>
    </xf>
    <xf numFmtId="10" fontId="5" fillId="4" borderId="12" applyAlignment="1" pivotButton="0" quotePrefix="0" xfId="3">
      <alignment horizontal="center" vertical="center"/>
    </xf>
    <xf numFmtId="10" fontId="10" fillId="4" borderId="6" applyAlignment="1" pivotButton="0" quotePrefix="0" xfId="3">
      <alignment horizontal="center" vertical="center"/>
    </xf>
    <xf numFmtId="10" fontId="10" fillId="4" borderId="9" applyAlignment="1" pivotButton="0" quotePrefix="0" xfId="3">
      <alignment horizontal="center" vertical="center"/>
    </xf>
    <xf numFmtId="10" fontId="10" fillId="4" borderId="12" applyAlignment="1" pivotButton="0" quotePrefix="0" xfId="3">
      <alignment horizontal="center" vertical="center"/>
    </xf>
    <xf numFmtId="10" fontId="5" fillId="4" borderId="7" applyAlignment="1" pivotButton="0" quotePrefix="0" xfId="3">
      <alignment horizontal="center" vertical="center"/>
    </xf>
    <xf numFmtId="10" fontId="5" fillId="4" borderId="8" applyAlignment="1" pivotButton="0" quotePrefix="0" xfId="3">
      <alignment horizontal="center" vertical="center"/>
    </xf>
    <xf numFmtId="10" fontId="5" fillId="4" borderId="10" applyAlignment="1" pivotButton="0" quotePrefix="0" xfId="3">
      <alignment horizontal="center" vertical="center"/>
    </xf>
    <xf numFmtId="10" fontId="5" fillId="4" borderId="11" applyAlignment="1" pivotButton="0" quotePrefix="0" xfId="3">
      <alignment horizontal="center" vertical="center"/>
    </xf>
    <xf numFmtId="10" fontId="5" fillId="4" borderId="13" applyAlignment="1" pivotButton="0" quotePrefix="0" xfId="3">
      <alignment horizontal="center" vertical="center"/>
    </xf>
    <xf numFmtId="10" fontId="5" fillId="4" borderId="14" applyAlignment="1" pivotButton="0" quotePrefix="0" xfId="3">
      <alignment horizontal="center" vertical="center"/>
    </xf>
    <xf numFmtId="0" fontId="5" fillId="0" borderId="6" applyAlignment="1" pivotButton="0" quotePrefix="0" xfId="2">
      <alignment horizontal="center" vertical="center"/>
    </xf>
    <xf numFmtId="0" fontId="5" fillId="0" borderId="9" applyAlignment="1" pivotButton="0" quotePrefix="0" xfId="2">
      <alignment horizontal="center" vertical="center"/>
    </xf>
    <xf numFmtId="0" fontId="5" fillId="0" borderId="12" applyAlignment="1" pivotButton="0" quotePrefix="0" xfId="2">
      <alignment horizontal="center" vertical="center"/>
    </xf>
    <xf numFmtId="2" fontId="5" fillId="0" borderId="6" applyAlignment="1" pivotButton="0" quotePrefix="0" xfId="2">
      <alignment horizontal="center" vertical="center"/>
    </xf>
    <xf numFmtId="10" fontId="5" fillId="0" borderId="6" applyAlignment="1" pivotButton="0" quotePrefix="0" xfId="3">
      <alignment horizontal="center" vertical="center"/>
    </xf>
    <xf numFmtId="10" fontId="5" fillId="0" borderId="9" applyAlignment="1" pivotButton="0" quotePrefix="0" xfId="3">
      <alignment horizontal="center" vertical="center"/>
    </xf>
    <xf numFmtId="10" fontId="5" fillId="0" borderId="12" applyAlignment="1" pivotButton="0" quotePrefix="0" xfId="3">
      <alignment horizontal="center" vertical="center"/>
    </xf>
    <xf numFmtId="10" fontId="10" fillId="0" borderId="6" applyAlignment="1" pivotButton="0" quotePrefix="0" xfId="3">
      <alignment horizontal="center" vertical="center"/>
    </xf>
    <xf numFmtId="10" fontId="10" fillId="0" borderId="9" applyAlignment="1" pivotButton="0" quotePrefix="0" xfId="3">
      <alignment horizontal="center" vertical="center"/>
    </xf>
    <xf numFmtId="10" fontId="10" fillId="0" borderId="12" applyAlignment="1" pivotButton="0" quotePrefix="0" xfId="3">
      <alignment horizontal="center" vertical="center"/>
    </xf>
    <xf numFmtId="10" fontId="5" fillId="0" borderId="7" applyAlignment="1" pivotButton="0" quotePrefix="0" xfId="3">
      <alignment horizontal="center" vertical="center"/>
    </xf>
    <xf numFmtId="10" fontId="5" fillId="0" borderId="8" applyAlignment="1" pivotButton="0" quotePrefix="0" xfId="3">
      <alignment horizontal="center" vertical="center"/>
    </xf>
    <xf numFmtId="10" fontId="5" fillId="0" borderId="10" applyAlignment="1" pivotButton="0" quotePrefix="0" xfId="3">
      <alignment horizontal="center" vertical="center"/>
    </xf>
    <xf numFmtId="10" fontId="5" fillId="0" borderId="11" applyAlignment="1" pivotButton="0" quotePrefix="0" xfId="3">
      <alignment horizontal="center" vertical="center"/>
    </xf>
    <xf numFmtId="10" fontId="5" fillId="0" borderId="13" applyAlignment="1" pivotButton="0" quotePrefix="0" xfId="3">
      <alignment horizontal="center" vertical="center"/>
    </xf>
    <xf numFmtId="10" fontId="5" fillId="0" borderId="14" applyAlignment="1" pivotButton="0" quotePrefix="0" xfId="3">
      <alignment horizontal="center" vertical="center"/>
    </xf>
    <xf numFmtId="0" fontId="11" fillId="4" borderId="6" applyAlignment="1" pivotButton="0" quotePrefix="0" xfId="2">
      <alignment horizontal="center" vertical="center"/>
    </xf>
    <xf numFmtId="2" fontId="5" fillId="0" borderId="9" applyAlignment="1" pivotButton="0" quotePrefix="0" xfId="2">
      <alignment horizontal="center" vertical="center"/>
    </xf>
    <xf numFmtId="2" fontId="5" fillId="0" borderId="12" applyAlignment="1" pivotButton="0" quotePrefix="0" xfId="2">
      <alignment horizontal="center" vertical="center"/>
    </xf>
    <xf numFmtId="10" fontId="5" fillId="0" borderId="6" applyAlignment="1" pivotButton="0" quotePrefix="0" xfId="3">
      <alignment horizontal="center" vertical="center"/>
    </xf>
    <xf numFmtId="10" fontId="5" fillId="0" borderId="9" applyAlignment="1" pivotButton="0" quotePrefix="0" xfId="3">
      <alignment horizontal="center" vertical="center"/>
    </xf>
    <xf numFmtId="10" fontId="5" fillId="0" borderId="12" applyAlignment="1" pivotButton="0" quotePrefix="0" xfId="3">
      <alignment horizontal="center" vertical="center"/>
    </xf>
    <xf numFmtId="10" fontId="10" fillId="0" borderId="6" applyAlignment="1" pivotButton="0" quotePrefix="0" xfId="3">
      <alignment horizontal="center" vertical="center"/>
    </xf>
    <xf numFmtId="10" fontId="10" fillId="0" borderId="9" applyAlignment="1" pivotButton="0" quotePrefix="0" xfId="3">
      <alignment horizontal="center" vertical="center"/>
    </xf>
    <xf numFmtId="10" fontId="10" fillId="0" borderId="12" applyAlignment="1" pivotButton="0" quotePrefix="0" xfId="3">
      <alignment horizontal="center" vertical="center"/>
    </xf>
    <xf numFmtId="10" fontId="5" fillId="0" borderId="7" applyAlignment="1" pivotButton="0" quotePrefix="0" xfId="3">
      <alignment horizontal="center" vertical="center"/>
    </xf>
    <xf numFmtId="10" fontId="5" fillId="0" borderId="8" applyAlignment="1" pivotButton="0" quotePrefix="0" xfId="3">
      <alignment horizontal="center" vertical="center"/>
    </xf>
    <xf numFmtId="10" fontId="5" fillId="0" borderId="10" applyAlignment="1" pivotButton="0" quotePrefix="0" xfId="3">
      <alignment horizontal="center" vertical="center"/>
    </xf>
    <xf numFmtId="10" fontId="5" fillId="0" borderId="11" applyAlignment="1" pivotButton="0" quotePrefix="0" xfId="3">
      <alignment horizontal="center" vertical="center"/>
    </xf>
    <xf numFmtId="10" fontId="5" fillId="0" borderId="13" applyAlignment="1" pivotButton="0" quotePrefix="0" xfId="3">
      <alignment horizontal="center" vertical="center"/>
    </xf>
    <xf numFmtId="10" fontId="5" fillId="0" borderId="14" applyAlignment="1" pivotButton="0" quotePrefix="0" xfId="3">
      <alignment horizontal="center" vertical="center"/>
    </xf>
    <xf numFmtId="0" fontId="5" fillId="0" borderId="1" applyAlignment="1" pivotButton="0" quotePrefix="0" xfId="2">
      <alignment horizontal="left" vertical="center"/>
    </xf>
    <xf numFmtId="0" fontId="5" fillId="0" borderId="2" applyAlignment="1" pivotButton="0" quotePrefix="0" xfId="2">
      <alignment horizontal="left" vertical="center"/>
    </xf>
    <xf numFmtId="0" fontId="7" fillId="3" borderId="3" applyAlignment="1" pivotButton="0" quotePrefix="0" xfId="2">
      <alignment horizontal="center" vertical="center"/>
    </xf>
    <xf numFmtId="0" fontId="7" fillId="3" borderId="4" applyAlignment="1" pivotButton="0" quotePrefix="0" xfId="2">
      <alignment horizontal="center" vertical="center"/>
    </xf>
    <xf numFmtId="0" fontId="7" fillId="3" borderId="5" applyAlignment="1" pivotButton="0" quotePrefix="0" xfId="2">
      <alignment horizontal="center" vertical="center"/>
    </xf>
    <xf numFmtId="0" fontId="11" fillId="0" borderId="6" applyAlignment="1" pivotButton="0" quotePrefix="0" xfId="2">
      <alignment horizontal="center" vertical="center"/>
    </xf>
    <xf numFmtId="0" fontId="5" fillId="0" borderId="15" applyAlignment="1" pivotButton="0" quotePrefix="0" xfId="2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0" borderId="5" pivotButton="0" quotePrefix="0" xfId="0"/>
    <xf numFmtId="0" fontId="11" fillId="0" borderId="3" applyAlignment="1" pivotButton="0" quotePrefix="0" xfId="2">
      <alignment horizontal="center" vertical="center"/>
    </xf>
    <xf numFmtId="2" fontId="5" fillId="0" borderId="3" applyAlignment="1" pivotButton="0" quotePrefix="0" xfId="2">
      <alignment horizontal="center" vertical="center"/>
    </xf>
    <xf numFmtId="10" fontId="5" fillId="0" borderId="3" applyAlignment="1" pivotButton="0" quotePrefix="0" xfId="3">
      <alignment horizontal="center" vertical="center"/>
    </xf>
    <xf numFmtId="10" fontId="10" fillId="0" borderId="3" applyAlignment="1" pivotButton="0" quotePrefix="0" xfId="3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164" fontId="3" fillId="0" borderId="0" pivotButton="0" quotePrefix="0" xfId="2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1" fillId="4" borderId="3" applyAlignment="1" pivotButton="0" quotePrefix="0" xfId="2">
      <alignment horizontal="center" vertical="center"/>
    </xf>
    <xf numFmtId="2" fontId="5" fillId="4" borderId="3" applyAlignment="1" pivotButton="0" quotePrefix="0" xfId="2">
      <alignment horizontal="center" vertical="center"/>
    </xf>
    <xf numFmtId="10" fontId="5" fillId="4" borderId="3" applyAlignment="1" pivotButton="0" quotePrefix="0" xfId="3">
      <alignment horizontal="center" vertical="center"/>
    </xf>
    <xf numFmtId="10" fontId="10" fillId="4" borderId="3" applyAlignment="1" pivotButton="0" quotePrefix="0" xfId="3">
      <alignment horizontal="center" vertical="center"/>
    </xf>
    <xf numFmtId="165" fontId="9" fillId="0" borderId="0" applyAlignment="1" pivotButton="0" quotePrefix="0" xfId="0">
      <alignment horizontal="center"/>
    </xf>
    <xf numFmtId="165" fontId="9" fillId="0" borderId="0" applyAlignment="1" pivotButton="0" quotePrefix="0" xfId="2">
      <alignment horizontal="center"/>
    </xf>
    <xf numFmtId="165" fontId="3" fillId="0" borderId="0" applyAlignment="1" pivotButton="0" quotePrefix="0" xfId="0">
      <alignment horizontal="center"/>
    </xf>
    <xf numFmtId="165" fontId="3" fillId="5" borderId="0" applyAlignment="1" pivotButton="0" quotePrefix="0" xfId="0">
      <alignment horizontal="center"/>
    </xf>
    <xf numFmtId="165" fontId="0" fillId="5" borderId="0" applyAlignment="1" pivotButton="0" quotePrefix="0" xfId="0">
      <alignment horizontal="center"/>
    </xf>
  </cellXfs>
  <cellStyles count="5">
    <cellStyle name="Normal" xfId="0" builtinId="0"/>
    <cellStyle name="Percent" xfId="1" builtinId="5"/>
    <cellStyle name="常规 4 2" xfId="2"/>
    <cellStyle name="百分比 4 2" xfId="3"/>
    <cellStyle name="常规 6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421806890253908"/>
          <y val="0.02741435173692584"/>
          <w val="0.9361538571296076"/>
          <h val="0.964224270983312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sheet1!$B$5</f>
              <strCache>
                <ptCount val="1"/>
                <pt idx="0">
                  <v>最新份额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solidFill>
                <a:schemeClr val="accent5">
                  <a:lumMod val="75000"/>
                </a:schemeClr>
              </a:solidFill>
              <a:prstDash val="solid"/>
            </a:ln>
          </spPr>
          <invertIfNegative val="0"/>
          <dLbls>
            <delete val="1"/>
          </dLbls>
          <cat>
            <strRef>
              <f>sheet1!$A$6:$A$9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sheet1!$B$6:$B$9</f>
              <numCache>
                <formatCode>0.00</formatCode>
                <ptCount val="4"/>
                <pt idx="0">
                  <v>282.808398</v>
                </pt>
                <pt idx="1">
                  <v>283.976398</v>
                </pt>
                <pt idx="2">
                  <v>271.624398</v>
                </pt>
                <pt idx="3">
                  <v>266.482398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622097152"/>
        <axId val="622098688"/>
      </barChart>
      <lineChart>
        <grouping val="standard"/>
        <varyColors val="0"/>
        <ser>
          <idx val="1"/>
          <order val="1"/>
          <tx>
            <strRef>
              <f>sheet1!$C$5</f>
              <strCache>
                <ptCount val="1"/>
                <pt idx="0">
                  <v>上周平均净值涨幅</v>
                </pt>
              </strCache>
            </strRef>
          </tx>
          <spPr>
            <a:ln xmlns:a="http://schemas.openxmlformats.org/drawingml/2006/main" w="28575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delete val="1"/>
          </dLbls>
          <cat>
            <strRef>
              <f>sheet1!$A$6:$A$9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sheet1!$C$6:$C$9</f>
              <numCache>
                <formatCode>0.00%</formatCode>
                <ptCount val="4"/>
                <pt idx="0">
                  <v>-0.03556160365133199</v>
                </pt>
                <pt idx="1">
                  <v>0.02164603268146767</v>
                </pt>
                <pt idx="2">
                  <v>0.01913460461252067</v>
                </pt>
                <pt idx="3">
                  <v>0.03826433137527633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622163456"/>
        <axId val="622161920"/>
      </lineChart>
      <catAx>
        <axId val="62209715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622098688"/>
        <crosses val="autoZero"/>
        <auto val="1"/>
        <lblAlgn val="ctr"/>
        <lblOffset val="100"/>
        <noMultiLvlLbl val="0"/>
      </catAx>
      <valAx>
        <axId val="622098688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097152"/>
        <crosses val="autoZero"/>
        <crossBetween val="between"/>
      </valAx>
      <catAx>
        <axId val="622163456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22161920"/>
        <crosses val="autoZero"/>
        <auto val="1"/>
        <lblAlgn val="ctr"/>
        <lblOffset val="100"/>
        <noMultiLvlLbl val="0"/>
      </catAx>
      <valAx>
        <axId val="622161920"/>
        <scaling>
          <orientation val="minMax"/>
        </scaling>
        <delete val="0"/>
        <axPos val="r"/>
        <numFmt formatCode="0.0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163456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421806890253908"/>
          <y val="0.02741435173692584"/>
          <w val="0.9361538571296076"/>
          <h val="0.964224270983312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sheet1!$B$11</f>
              <strCache>
                <ptCount val="1"/>
                <pt idx="0">
                  <v>最新份额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solidFill>
                <a:schemeClr val="accent5">
                  <a:lumMod val="75000"/>
                </a:schemeClr>
              </a:solidFill>
              <a:prstDash val="solid"/>
            </a:ln>
          </spPr>
          <invertIfNegative val="0"/>
          <cat>
            <strRef>
              <f>sheet1!$A$12:$A$15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sheet1!$B$12:$B$15</f>
              <numCache>
                <formatCode>0.00</formatCode>
                <ptCount val="4"/>
                <pt idx="0">
                  <v>180.97393904</v>
                </pt>
                <pt idx="1">
                  <v>181.43393904</v>
                </pt>
                <pt idx="2">
                  <formatCode>General</formatCode>
                  <v>182.09393904</v>
                </pt>
                <pt idx="3">
                  <formatCode>General</formatCode>
                  <v>182.45393904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22226816"/>
        <axId val="622236800"/>
      </barChart>
      <lineChart>
        <grouping val="standard"/>
        <varyColors val="0"/>
        <ser>
          <idx val="1"/>
          <order val="1"/>
          <tx>
            <strRef>
              <f>sheet1!$C$11</f>
              <strCache>
                <ptCount val="1"/>
                <pt idx="0">
                  <v>上周平均净值涨幅</v>
                </pt>
              </strCache>
            </strRef>
          </tx>
          <spPr>
            <a:ln xmlns:a="http://schemas.openxmlformats.org/drawingml/2006/main" w="28575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sheet1!$A$12:$A$15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sheet1!$C$12:$C$15</f>
              <numCache>
                <formatCode>0.00%</formatCode>
                <ptCount val="4"/>
                <pt idx="0">
                  <v>-0.02959503821853415</v>
                </pt>
                <pt idx="1">
                  <v>0.06590691940410416</v>
                </pt>
                <pt idx="2">
                  <v>-0.013671319193876</v>
                </pt>
                <pt idx="3">
                  <v>0.03511995512221971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22244224"/>
        <axId val="622238336"/>
      </lineChart>
      <catAx>
        <axId val="62222681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622236800"/>
        <crosses val="autoZero"/>
        <auto val="1"/>
        <lblAlgn val="ctr"/>
        <lblOffset val="100"/>
        <noMultiLvlLbl val="0"/>
      </catAx>
      <valAx>
        <axId val="622236800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226816"/>
        <crosses val="autoZero"/>
        <crossBetween val="between"/>
      </valAx>
      <catAx>
        <axId val="62224422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22238336"/>
        <crosses val="autoZero"/>
        <auto val="1"/>
        <lblAlgn val="ctr"/>
        <lblOffset val="100"/>
        <noMultiLvlLbl val="0"/>
      </catAx>
      <valAx>
        <axId val="622238336"/>
        <scaling>
          <orientation val="minMax"/>
        </scaling>
        <delete val="0"/>
        <axPos val="r"/>
        <numFmt formatCode="0.0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244224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071470790530926"/>
          <y val="0.02640971080375278"/>
          <w val="0.9361538571296076"/>
          <h val="0.964224270983312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sheet1!$B$17</f>
              <strCache>
                <ptCount val="1"/>
                <pt idx="0">
                  <v>最新份额</v>
                </pt>
              </strCache>
            </strRef>
          </tx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solidFill>
                <a:schemeClr val="accent5">
                  <a:lumMod val="75000"/>
                </a:schemeClr>
              </a:solidFill>
              <a:prstDash val="solid"/>
            </a:ln>
          </spPr>
          <invertIfNegative val="0"/>
          <cat>
            <strRef>
              <f>sheet1!$A$18:$A$21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sheet1!$B$18:$B$21</f>
              <numCache>
                <formatCode>0.00</formatCode>
                <ptCount val="4"/>
                <pt idx="0">
                  <v>77.60821136</v>
                </pt>
                <pt idx="1">
                  <v>75.56421136</v>
                </pt>
                <pt idx="2">
                  <v>74.54221136</v>
                </pt>
                <pt idx="3">
                  <formatCode>General</formatCode>
                  <v>73.19821135999999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22180224"/>
        <axId val="622181760"/>
      </barChart>
      <lineChart>
        <grouping val="standard"/>
        <varyColors val="0"/>
        <ser>
          <idx val="1"/>
          <order val="1"/>
          <tx>
            <strRef>
              <f>sheet1!$C$17</f>
              <strCache>
                <ptCount val="1"/>
                <pt idx="0">
                  <v>上周平均净值涨幅</v>
                </pt>
              </strCache>
            </strRef>
          </tx>
          <spPr>
            <a:ln xmlns:a="http://schemas.openxmlformats.org/drawingml/2006/main" w="28575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sheet1!$A$18:$A$21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sheet1!$C$18:$C$21</f>
              <numCache>
                <formatCode>0.00%</formatCode>
                <ptCount val="4"/>
                <pt idx="0">
                  <v>-0.031460866559718</v>
                </pt>
                <pt idx="1">
                  <v>0.04397653115503967</v>
                </pt>
                <pt idx="2">
                  <v>-0.01610439351077283</v>
                </pt>
                <pt idx="3">
                  <v>0.0278119533030865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22271104"/>
        <axId val="622269568"/>
      </lineChart>
      <catAx>
        <axId val="62218022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622181760"/>
        <crosses val="autoZero"/>
        <auto val="1"/>
        <lblAlgn val="ctr"/>
        <lblOffset val="100"/>
        <noMultiLvlLbl val="0"/>
      </catAx>
      <valAx>
        <axId val="622181760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180224"/>
        <crosses val="autoZero"/>
        <crossBetween val="between"/>
      </valAx>
      <catAx>
        <axId val="62227110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22269568"/>
        <crosses val="autoZero"/>
        <auto val="1"/>
        <lblAlgn val="ctr"/>
        <lblOffset val="100"/>
        <noMultiLvlLbl val="0"/>
      </catAx>
      <valAx>
        <axId val="622269568"/>
        <scaling>
          <orientation val="minMax"/>
          <max val="0.07000000000000001"/>
        </scaling>
        <delete val="0"/>
        <axPos val="r"/>
        <numFmt formatCode="0.0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271104"/>
        <crosses val="max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421806890253908"/>
          <y val="0.02741435173692584"/>
          <w val="0.9361538571296076"/>
          <h val="0.9642242709833121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solidFill>
                <a:schemeClr val="accent5">
                  <a:lumMod val="75000"/>
                </a:schemeClr>
              </a:solidFill>
              <a:prstDash val="solid"/>
            </a:ln>
          </spPr>
          <invertIfNegative val="0"/>
          <cat>
            <strRef>
              <f>sheet1!$E$6:$E$9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sheet1!$F$6:$F$9</f>
              <numCache>
                <formatCode>0.00</formatCode>
                <ptCount val="4"/>
                <pt idx="0">
                  <v>4564</v>
                </pt>
                <pt idx="1">
                  <v>78988</v>
                </pt>
                <pt idx="2">
                  <v>143.65612976</v>
                </pt>
                <pt idx="3">
                  <v>142.81262976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22367104"/>
        <axId val="622368640"/>
      </barChart>
      <lineChart>
        <grouping val="standard"/>
        <varyColors val="0"/>
        <ser>
          <idx val="1"/>
          <order val="1"/>
          <spPr>
            <a:ln xmlns:a="http://schemas.openxmlformats.org/drawingml/2006/main" w="28575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sheet1!$E$6:$E$9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sheet1!$G$6:$G$9</f>
              <numCache>
                <formatCode>0.00%</formatCode>
                <ptCount val="4"/>
                <pt idx="0">
                  <v>-0.007623215745981288</v>
                </pt>
                <pt idx="1">
                  <v>0.01238718203838552</v>
                </pt>
                <pt idx="2">
                  <v>-0.02901751558630282</v>
                </pt>
                <pt idx="3">
                  <v>0.01569144294783471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22003328"/>
        <axId val="622370176"/>
      </lineChart>
      <catAx>
        <axId val="622367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622368640"/>
        <crosses val="autoZero"/>
        <auto val="1"/>
        <lblAlgn val="ctr"/>
        <lblOffset val="100"/>
        <noMultiLvlLbl val="0"/>
      </catAx>
      <valAx>
        <axId val="622368640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367104"/>
        <crosses val="autoZero"/>
        <crossBetween val="between"/>
      </valAx>
      <catAx>
        <axId val="62200332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22370176"/>
        <crosses val="autoZero"/>
        <auto val="1"/>
        <lblAlgn val="ctr"/>
        <lblOffset val="100"/>
        <noMultiLvlLbl val="0"/>
      </catAx>
      <valAx>
        <axId val="622370176"/>
        <scaling>
          <orientation val="minMax"/>
        </scaling>
        <delete val="0"/>
        <axPos val="r"/>
        <numFmt formatCode="0.0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003328"/>
        <crosses val="max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421806890253908"/>
          <y val="0.02741435173692584"/>
          <w val="0.9361538571296076"/>
          <h val="0.9642242709833121"/>
        </manualLayout>
      </layout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5">
                <a:lumMod val="75000"/>
              </a:schemeClr>
            </a:solidFill>
            <a:ln xmlns:a="http://schemas.openxmlformats.org/drawingml/2006/main">
              <a:solidFill>
                <a:schemeClr val="accent5">
                  <a:lumMod val="75000"/>
                </a:schemeClr>
              </a:solidFill>
              <a:prstDash val="solid"/>
            </a:ln>
          </spPr>
          <invertIfNegative val="0"/>
          <cat>
            <strRef>
              <f>sheet1!$E$12:$E$15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sheet1!$F$12:$F$15</f>
              <numCache>
                <formatCode>0.00</formatCode>
                <ptCount val="4"/>
                <pt idx="0">
                  <v>153.36788923</v>
                </pt>
                <pt idx="1">
                  <v>157.23788923</v>
                </pt>
                <pt idx="2">
                  <v>160.59788923</v>
                </pt>
                <pt idx="3">
                  <formatCode>General</formatCode>
                  <v>161.45788923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22049920"/>
        <axId val="622281088"/>
      </barChart>
      <lineChart>
        <grouping val="standard"/>
        <varyColors val="0"/>
        <ser>
          <idx val="1"/>
          <order val="1"/>
          <spPr>
            <a:ln xmlns:a="http://schemas.openxmlformats.org/drawingml/2006/main" w="28575" cap="rnd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sheet1!$E$12:$E$15</f>
              <strCache>
                <ptCount val="4"/>
                <pt idx="0">
                  <v>前四周</v>
                </pt>
                <pt idx="1">
                  <v>前三周</v>
                </pt>
                <pt idx="2">
                  <v>前二周</v>
                </pt>
                <pt idx="3">
                  <v>最近一周</v>
                </pt>
              </strCache>
            </strRef>
          </cat>
          <val>
            <numRef>
              <f>sheet1!$G$12:$G$15</f>
              <numCache>
                <formatCode>0.00%</formatCode>
                <ptCount val="4"/>
                <pt idx="0">
                  <v>-0.003780984097190781</v>
                </pt>
                <pt idx="1">
                  <v>0.01616047283059457</v>
                </pt>
                <pt idx="2">
                  <v>-0.01867755782933843</v>
                </pt>
                <pt idx="3">
                  <v>0.01371346887267782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22284160"/>
        <axId val="622282624"/>
      </lineChart>
      <catAx>
        <axId val="62204992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622281088"/>
        <crosses val="autoZero"/>
        <auto val="1"/>
        <lblAlgn val="ctr"/>
        <lblOffset val="100"/>
        <noMultiLvlLbl val="0"/>
      </catAx>
      <valAx>
        <axId val="622281088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049920"/>
        <crosses val="autoZero"/>
        <crossBetween val="between"/>
      </valAx>
      <catAx>
        <axId val="62228416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22282624"/>
        <crosses val="autoZero"/>
        <auto val="1"/>
        <lblAlgn val="ctr"/>
        <lblOffset val="100"/>
        <noMultiLvlLbl val="0"/>
      </catAx>
      <valAx>
        <axId val="622282624"/>
        <scaling>
          <orientation val="minMax"/>
        </scaling>
        <delete val="0"/>
        <axPos val="r"/>
        <numFmt formatCode="0.0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2284160"/>
        <crosses val="max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12</col>
      <colOff>141092</colOff>
      <row>5</row>
      <rowOff>33617</rowOff>
    </from>
    <to>
      <col>13</col>
      <colOff>1423148</colOff>
      <row>7</row>
      <rowOff>253582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12</col>
      <colOff>138543</colOff>
      <row>8</row>
      <rowOff>44824</rowOff>
    </from>
    <to>
      <col>13</col>
      <colOff>1378323</colOff>
      <row>10</row>
      <rowOff>218946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12</col>
      <colOff>129888</colOff>
      <row>11</row>
      <rowOff>69271</rowOff>
    </from>
    <to>
      <col>13</col>
      <colOff>1323275</colOff>
      <row>13</row>
      <rowOff>201626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129884</colOff>
      <row>14</row>
      <rowOff>77862</rowOff>
    </from>
    <to>
      <col>13</col>
      <colOff>1323271</colOff>
      <row>16</row>
      <rowOff>275228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12</col>
      <colOff>152153</colOff>
      <row>16</row>
      <rowOff>311727</rowOff>
    </from>
    <to>
      <col>13</col>
      <colOff>1347108</colOff>
      <row>19</row>
      <rowOff>222631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54"/>
  <sheetViews>
    <sheetView showGridLines="0" tabSelected="1" zoomScale="70" zoomScaleNormal="70" workbookViewId="0">
      <selection activeCell="E14" sqref="E14"/>
    </sheetView>
  </sheetViews>
  <sheetFormatPr baseColWidth="8" defaultColWidth="9" defaultRowHeight="15.75"/>
  <cols>
    <col width="9.125" bestFit="1" customWidth="1" style="1" min="1" max="1"/>
    <col width="11.625" customWidth="1" style="1" min="2" max="2"/>
    <col width="18.5" bestFit="1" customWidth="1" style="1" min="3" max="3"/>
    <col width="9" customWidth="1" style="1" min="4" max="4"/>
    <col width="9.125" bestFit="1" customWidth="1" style="1" min="5" max="5"/>
    <col width="9.75" bestFit="1" customWidth="1" style="2" min="6" max="6"/>
    <col width="18.5" bestFit="1" customWidth="1" style="2" min="7" max="7"/>
    <col width="5.75" customWidth="1" style="1" min="8" max="8"/>
    <col width="18.875" customWidth="1" style="1" min="9" max="9"/>
    <col width="16.5" customWidth="1" style="1" min="10" max="10"/>
    <col width="17.125" customWidth="1" style="1" min="11" max="12"/>
    <col width="11.5" customWidth="1" style="1" min="13" max="13"/>
    <col width="21.125" customWidth="1" style="1" min="14" max="14"/>
    <col width="10.5" bestFit="1" customWidth="1" style="1" min="15" max="15"/>
    <col width="48.125" customWidth="1" style="1" min="16" max="16"/>
    <col width="4.5" customWidth="1" style="1" min="17" max="17"/>
    <col width="3.25" customWidth="1" style="1" min="18" max="18"/>
    <col width="9" customWidth="1" style="1" min="19" max="20"/>
    <col width="21.5" bestFit="1" customWidth="1" style="1" min="21" max="21"/>
    <col width="9" customWidth="1" style="1" min="22" max="16384"/>
  </cols>
  <sheetData>
    <row r="2">
      <c r="I2" s="87" t="inlineStr">
        <is>
          <t>表1 上周平均净值涨幅排名前五的权益ETF</t>
        </is>
      </c>
      <c r="J2" s="88" t="n"/>
      <c r="K2" s="88" t="n"/>
      <c r="L2" s="88" t="n"/>
      <c r="M2" s="88" t="n"/>
      <c r="N2" s="88" t="n"/>
      <c r="O2" s="88" t="n"/>
      <c r="P2" s="88" t="n"/>
    </row>
    <row r="3">
      <c r="I3" s="89" t="n"/>
      <c r="J3" s="89" t="n"/>
      <c r="K3" s="89" t="n"/>
      <c r="L3" s="89" t="n"/>
      <c r="M3" s="89" t="n"/>
      <c r="N3" s="89" t="n"/>
      <c r="O3" s="89" t="n"/>
      <c r="P3" s="89" t="n"/>
    </row>
    <row r="4">
      <c r="A4" s="3" t="n">
        <v>1</v>
      </c>
      <c r="E4" s="3" t="n">
        <v>4</v>
      </c>
    </row>
    <row r="5" ht="32.1" customHeight="1" s="90">
      <c r="A5" s="2" t="inlineStr">
        <is>
          <t>权益ETF</t>
        </is>
      </c>
      <c r="B5" s="2" t="inlineStr">
        <is>
          <t>最新份额</t>
        </is>
      </c>
      <c r="C5" s="4" t="inlineStr">
        <is>
          <t>上周平均净值涨幅</t>
        </is>
      </c>
      <c r="D5" s="4" t="n"/>
      <c r="E5" s="2" t="inlineStr">
        <is>
          <t>权益ETF</t>
        </is>
      </c>
      <c r="F5" s="2" t="inlineStr">
        <is>
          <t>最新份额</t>
        </is>
      </c>
      <c r="G5" s="4" t="inlineStr">
        <is>
          <t>上周平均净值涨幅</t>
        </is>
      </c>
      <c r="I5" s="83" t="inlineStr">
        <is>
          <t>ETF类别</t>
        </is>
      </c>
      <c r="J5" s="83" t="inlineStr">
        <is>
          <t>最新份额(亿份)</t>
        </is>
      </c>
      <c r="K5" s="83" t="inlineStr">
        <is>
          <t>上周份额涨跌幅</t>
        </is>
      </c>
      <c r="L5" s="83" t="inlineStr">
        <is>
          <t>上周净值涨跌幅</t>
        </is>
      </c>
      <c r="M5" s="83" t="inlineStr">
        <is>
          <t>最近四周份额(柱)与净值涨幅(折)</t>
        </is>
      </c>
      <c r="N5" s="91" t="n"/>
      <c r="O5" s="83" t="inlineStr">
        <is>
          <t>代表性ETF</t>
        </is>
      </c>
      <c r="P5" s="91" t="n"/>
    </row>
    <row r="6" ht="28.15" customHeight="1" s="90">
      <c r="A6" s="2" t="inlineStr">
        <is>
          <t>前四周</t>
        </is>
      </c>
      <c r="B6" s="6" t="n">
        <v>3108046427</v>
      </c>
      <c r="C6" s="7" t="n">
        <v>0.05752913980934171</v>
      </c>
      <c r="D6" s="7" t="n"/>
      <c r="E6" s="8" t="inlineStr">
        <is>
          <t>前四周</t>
        </is>
      </c>
      <c r="F6" s="6" t="n">
        <v>6046623575</v>
      </c>
      <c r="G6" s="7" t="n">
        <v>0.05210701514038807</v>
      </c>
      <c r="I6" s="92" t="inlineStr">
        <is>
          <t>大数据</t>
        </is>
      </c>
      <c r="J6" s="93">
        <f>B9</f>
        <v/>
      </c>
      <c r="K6" s="94">
        <f>(B9-B8)/B8</f>
        <v/>
      </c>
      <c r="L6" s="95">
        <f>C9</f>
        <v/>
      </c>
      <c r="M6" s="94" t="n"/>
      <c r="N6" s="96" t="n"/>
      <c r="O6" s="9" t="inlineStr">
        <is>
          <t>515400.SH</t>
        </is>
      </c>
      <c r="P6" s="9" t="inlineStr">
        <is>
          <t>富国中证大数据产业ETF</t>
        </is>
      </c>
    </row>
    <row r="7" ht="28.15" customHeight="1" s="90">
      <c r="A7" s="2" t="inlineStr">
        <is>
          <t>前三周</t>
        </is>
      </c>
      <c r="B7" s="6" t="n">
        <v>3009346427</v>
      </c>
      <c r="C7" s="7" t="n">
        <v>-0.007939467971424197</v>
      </c>
      <c r="D7" s="7" t="n"/>
      <c r="E7" s="8" t="inlineStr">
        <is>
          <t>前三周</t>
        </is>
      </c>
      <c r="F7" s="6" t="n">
        <v>6088623575</v>
      </c>
      <c r="G7" s="7" t="n">
        <v>-0.02477313540542481</v>
      </c>
      <c r="I7" s="97" t="n"/>
      <c r="J7" s="97" t="n"/>
      <c r="K7" s="97" t="n"/>
      <c r="L7" s="97" t="n"/>
      <c r="M7" s="98" t="n"/>
      <c r="N7" s="99" t="n"/>
      <c r="O7" s="9" t="inlineStr">
        <is>
          <t>516510.SH</t>
        </is>
      </c>
      <c r="P7" s="9" t="inlineStr">
        <is>
          <t>易方达中证云计算与大数据主题ETF</t>
        </is>
      </c>
      <c r="U7" s="100" t="n"/>
    </row>
    <row r="8" ht="28.15" customHeight="1" s="90">
      <c r="A8" s="2" t="inlineStr">
        <is>
          <t>前二周</t>
        </is>
      </c>
      <c r="B8" s="6" t="n">
        <v>3286846427</v>
      </c>
      <c r="C8" s="7" t="n">
        <v>-0.03627535412845728</v>
      </c>
      <c r="D8" s="7" t="n"/>
      <c r="E8" s="8" t="inlineStr">
        <is>
          <t>前二周</t>
        </is>
      </c>
      <c r="F8" s="6" t="n">
        <v>6577023575</v>
      </c>
      <c r="G8" s="7" t="n">
        <v>-0.03692415779062674</v>
      </c>
      <c r="I8" s="101" t="n"/>
      <c r="J8" s="101" t="n"/>
      <c r="K8" s="101" t="n"/>
      <c r="L8" s="101" t="n"/>
      <c r="M8" s="102" t="n"/>
      <c r="N8" s="103" t="n"/>
      <c r="O8" s="9" t="inlineStr">
        <is>
          <t>159739.SZ</t>
        </is>
      </c>
      <c r="P8" s="9" t="inlineStr">
        <is>
          <t>鹏华中证云计算与大数据主题ETF</t>
        </is>
      </c>
      <c r="U8" s="11" t="n"/>
    </row>
    <row r="9" ht="28.15" customHeight="1" s="90">
      <c r="A9" s="2" t="inlineStr">
        <is>
          <t>最近一周</t>
        </is>
      </c>
      <c r="B9" s="6" t="n">
        <v>3523746427</v>
      </c>
      <c r="C9" s="7" t="n">
        <v>0.05351250324050438</v>
      </c>
      <c r="D9" s="7" t="n"/>
      <c r="E9" s="8" t="inlineStr">
        <is>
          <t>最近一周</t>
        </is>
      </c>
      <c r="F9" s="6" t="n">
        <v>6947223575</v>
      </c>
      <c r="G9" s="7" t="n">
        <v>0.04442854656113215</v>
      </c>
      <c r="I9" s="104" t="inlineStr">
        <is>
          <t>通信电子</t>
        </is>
      </c>
      <c r="J9" s="105">
        <f>B15</f>
        <v/>
      </c>
      <c r="K9" s="106">
        <f>(B15-B14)/B14</f>
        <v/>
      </c>
      <c r="L9" s="107">
        <f>C15</f>
        <v/>
      </c>
      <c r="M9" s="106" t="n"/>
      <c r="N9" s="96" t="n"/>
      <c r="O9" s="12" t="inlineStr">
        <is>
          <t>159939.SZ</t>
        </is>
      </c>
      <c r="P9" s="12" t="inlineStr">
        <is>
          <t>广发中证全指信息技术ETF</t>
        </is>
      </c>
    </row>
    <row r="10" ht="28.15" customHeight="1" s="90">
      <c r="A10" s="3" t="n">
        <v>2</v>
      </c>
      <c r="E10" s="3" t="n">
        <v>5</v>
      </c>
      <c r="I10" s="97" t="n"/>
      <c r="J10" s="97" t="n"/>
      <c r="K10" s="97" t="n"/>
      <c r="L10" s="97" t="n"/>
      <c r="M10" s="98" t="n"/>
      <c r="N10" s="99" t="n"/>
      <c r="O10" s="12" t="inlineStr">
        <is>
          <t>515880.SH</t>
        </is>
      </c>
      <c r="P10" s="12" t="inlineStr">
        <is>
          <t>国泰中证全指通信设备ETF</t>
        </is>
      </c>
    </row>
    <row r="11" ht="28.15" customHeight="1" s="90">
      <c r="A11" s="2" t="inlineStr">
        <is>
          <t>权益ETF</t>
        </is>
      </c>
      <c r="B11" s="2" t="inlineStr">
        <is>
          <t>最新份额</t>
        </is>
      </c>
      <c r="C11" s="4" t="inlineStr">
        <is>
          <t>上周平均净值涨幅</t>
        </is>
      </c>
      <c r="D11" s="4" t="n"/>
      <c r="E11" s="2" t="inlineStr">
        <is>
          <t>权益ETF</t>
        </is>
      </c>
      <c r="F11" s="2" t="inlineStr">
        <is>
          <t>最新份额</t>
        </is>
      </c>
      <c r="G11" s="4" t="inlineStr">
        <is>
          <t>上周平均净值涨幅</t>
        </is>
      </c>
      <c r="I11" s="101" t="n"/>
      <c r="J11" s="101" t="n"/>
      <c r="K11" s="101" t="n"/>
      <c r="L11" s="101" t="n"/>
      <c r="M11" s="102" t="n"/>
      <c r="N11" s="103" t="n"/>
      <c r="O11" s="12" t="inlineStr">
        <is>
          <t>159997.SZ</t>
        </is>
      </c>
      <c r="P11" s="12" t="inlineStr">
        <is>
          <t>天弘中证电子ETF</t>
        </is>
      </c>
    </row>
    <row r="12" ht="28.15" customHeight="1" s="90">
      <c r="A12" s="2" t="inlineStr">
        <is>
          <t>前四周</t>
        </is>
      </c>
      <c r="B12" s="6" t="n">
        <v>10299371006</v>
      </c>
      <c r="C12" s="7" t="n">
        <v>0.05028592297493129</v>
      </c>
      <c r="D12" s="7" t="n"/>
      <c r="E12" s="8" t="inlineStr">
        <is>
          <t>前四周</t>
        </is>
      </c>
      <c r="F12" s="6" t="n">
        <v>6929894669</v>
      </c>
      <c r="G12" s="7" t="n">
        <v>0.04963738136637019</v>
      </c>
      <c r="I12" s="9" t="inlineStr">
        <is>
          <t>科技</t>
        </is>
      </c>
      <c r="J12" s="93">
        <f>B21</f>
        <v/>
      </c>
      <c r="K12" s="94">
        <f>(B21-B20)/B20</f>
        <v/>
      </c>
      <c r="L12" s="95">
        <f>C21</f>
        <v/>
      </c>
      <c r="M12" s="94" t="n"/>
      <c r="N12" s="96" t="n"/>
      <c r="O12" s="9" t="inlineStr">
        <is>
          <t>515050.SH</t>
        </is>
      </c>
      <c r="P12" s="9" t="inlineStr">
        <is>
          <t>华夏中证5G通信主题ETF</t>
        </is>
      </c>
    </row>
    <row r="13" ht="28.15" customHeight="1" s="90">
      <c r="A13" s="2" t="inlineStr">
        <is>
          <t>前三周</t>
        </is>
      </c>
      <c r="B13" s="6" t="n">
        <v>10350871006</v>
      </c>
      <c r="C13" s="7" t="n">
        <v>-0.002468636430121629</v>
      </c>
      <c r="D13" s="7" t="n"/>
      <c r="E13" s="8" t="inlineStr">
        <is>
          <t>前三周</t>
        </is>
      </c>
      <c r="F13" s="6" t="n">
        <v>7059894669</v>
      </c>
      <c r="G13" s="7" t="n">
        <v>-0.002083668019149387</v>
      </c>
      <c r="I13" s="97" t="n"/>
      <c r="J13" s="97" t="n"/>
      <c r="K13" s="97" t="n"/>
      <c r="L13" s="97" t="n"/>
      <c r="M13" s="98" t="n"/>
      <c r="N13" s="99" t="n"/>
      <c r="O13" s="9" t="inlineStr">
        <is>
          <t>515000.SH</t>
        </is>
      </c>
      <c r="P13" s="9" t="inlineStr">
        <is>
          <t>华宝中证科技龙头ETF</t>
        </is>
      </c>
    </row>
    <row r="14" ht="28.15" customHeight="1" s="90">
      <c r="A14" s="2" t="inlineStr">
        <is>
          <t>前二周</t>
        </is>
      </c>
      <c r="B14" s="108" t="n">
        <v>10867371006</v>
      </c>
      <c r="C14" s="14" t="n">
        <v>-0.0243242844319369</v>
      </c>
      <c r="D14" s="7" t="n"/>
      <c r="E14" s="8" t="inlineStr">
        <is>
          <t>前二周</t>
        </is>
      </c>
      <c r="F14" s="6" t="n">
        <v>7433894669</v>
      </c>
      <c r="G14" s="7" t="n">
        <v>-0.02819139030961115</v>
      </c>
      <c r="I14" s="101" t="n"/>
      <c r="J14" s="101" t="n"/>
      <c r="K14" s="101" t="n"/>
      <c r="L14" s="101" t="n"/>
      <c r="M14" s="102" t="n"/>
      <c r="N14" s="103" t="n"/>
      <c r="O14" s="9" t="inlineStr">
        <is>
          <t>159994.SZ</t>
        </is>
      </c>
      <c r="P14" s="9" t="inlineStr">
        <is>
          <t>银华中证5GETF</t>
        </is>
      </c>
    </row>
    <row r="15" ht="28.15" customHeight="1" s="90">
      <c r="A15" s="2" t="inlineStr">
        <is>
          <t>最近一周</t>
        </is>
      </c>
      <c r="B15" s="109" t="n">
        <v>10960871006</v>
      </c>
      <c r="C15" s="7" t="n">
        <v>0.0469541090486415</v>
      </c>
      <c r="D15" s="7" t="n"/>
      <c r="E15" s="8" t="inlineStr">
        <is>
          <t>最近一周</t>
        </is>
      </c>
      <c r="F15" s="109" t="n">
        <v>7550394669</v>
      </c>
      <c r="G15" s="7" t="n">
        <v>0.042737533553036</v>
      </c>
      <c r="I15" s="12" t="inlineStr">
        <is>
          <t>计算机</t>
        </is>
      </c>
      <c r="J15" s="105">
        <f>F9</f>
        <v/>
      </c>
      <c r="K15" s="106">
        <f>(F9-F8)/F8</f>
        <v/>
      </c>
      <c r="L15" s="107">
        <f>G9</f>
        <v/>
      </c>
      <c r="M15" s="106" t="n"/>
      <c r="N15" s="96" t="n"/>
      <c r="O15" s="12" t="inlineStr">
        <is>
          <t>159998.SZ</t>
        </is>
      </c>
      <c r="P15" s="12" t="inlineStr">
        <is>
          <t>天弘中证计算机主题ETF</t>
        </is>
      </c>
    </row>
    <row r="16" ht="28.15" customHeight="1" s="90">
      <c r="A16" s="3" t="n">
        <v>3</v>
      </c>
      <c r="F16" s="8" t="n"/>
      <c r="G16" s="8" t="n"/>
      <c r="I16" s="97" t="n"/>
      <c r="J16" s="97" t="n"/>
      <c r="K16" s="97" t="n"/>
      <c r="L16" s="97" t="n"/>
      <c r="M16" s="98" t="n"/>
      <c r="N16" s="99" t="n"/>
      <c r="O16" s="12" t="inlineStr">
        <is>
          <t>515230.SH</t>
        </is>
      </c>
      <c r="P16" s="12" t="inlineStr">
        <is>
          <t>国泰中证全指软件ETF</t>
        </is>
      </c>
    </row>
    <row r="17" ht="28.15" customHeight="1" s="90">
      <c r="A17" s="2" t="inlineStr">
        <is>
          <t>权益ETF</t>
        </is>
      </c>
      <c r="B17" s="2" t="inlineStr">
        <is>
          <t>最新份额</t>
        </is>
      </c>
      <c r="C17" s="4" t="inlineStr">
        <is>
          <t>上周平均净值涨幅</t>
        </is>
      </c>
      <c r="D17" s="4" t="n"/>
      <c r="I17" s="101" t="n"/>
      <c r="J17" s="101" t="n"/>
      <c r="K17" s="101" t="n"/>
      <c r="L17" s="101" t="n"/>
      <c r="M17" s="102" t="n"/>
      <c r="N17" s="103" t="n"/>
      <c r="O17" s="12" t="inlineStr">
        <is>
          <t>512720.SH</t>
        </is>
      </c>
      <c r="P17" s="12" t="inlineStr">
        <is>
          <t>国泰中证计算机主题ETF</t>
        </is>
      </c>
    </row>
    <row r="18" ht="28.15" customHeight="1" s="90">
      <c r="A18" s="2" t="inlineStr">
        <is>
          <t>前四周</t>
        </is>
      </c>
      <c r="B18" s="6" t="n">
        <v>15772246547</v>
      </c>
      <c r="C18" s="7" t="n">
        <v>0.04528075236402374</v>
      </c>
      <c r="D18" s="7" t="n"/>
      <c r="I18" s="9" t="inlineStr">
        <is>
          <t>人工智能</t>
        </is>
      </c>
      <c r="J18" s="93">
        <f>F15</f>
        <v/>
      </c>
      <c r="K18" s="94">
        <f>(F15-F14)/F14</f>
        <v/>
      </c>
      <c r="L18" s="95">
        <f>G15</f>
        <v/>
      </c>
      <c r="M18" s="94" t="n"/>
      <c r="N18" s="96" t="n"/>
      <c r="O18" s="9" t="inlineStr">
        <is>
          <t>159819.SZ</t>
        </is>
      </c>
      <c r="P18" s="9" t="inlineStr">
        <is>
          <t>易方达中证人工智能主题ETF</t>
        </is>
      </c>
    </row>
    <row r="19" ht="28.15" customHeight="1" s="90">
      <c r="A19" s="2" t="inlineStr">
        <is>
          <t>前三周</t>
        </is>
      </c>
      <c r="B19" s="6" t="n">
        <v>15973446547</v>
      </c>
      <c r="C19" s="7" t="n">
        <v>-0.009265345423245197</v>
      </c>
      <c r="D19" s="7" t="n"/>
      <c r="I19" s="97" t="n"/>
      <c r="J19" s="97" t="n"/>
      <c r="K19" s="97" t="n"/>
      <c r="L19" s="97" t="n"/>
      <c r="M19" s="98" t="n"/>
      <c r="N19" s="99" t="n"/>
      <c r="O19" s="9" t="inlineStr">
        <is>
          <t>515070.SH</t>
        </is>
      </c>
      <c r="P19" s="9" t="inlineStr">
        <is>
          <t>华夏中证人工智能主题ETF</t>
        </is>
      </c>
    </row>
    <row r="20" ht="28.15" customHeight="1" s="90">
      <c r="A20" s="2" t="inlineStr">
        <is>
          <t>前二周</t>
        </is>
      </c>
      <c r="B20" s="6" t="n">
        <v>16054446547</v>
      </c>
      <c r="C20" s="7" t="n">
        <v>-0.01827933117929237</v>
      </c>
      <c r="D20" s="7" t="n"/>
      <c r="I20" s="101" t="n"/>
      <c r="J20" s="101" t="n"/>
      <c r="K20" s="101" t="n"/>
      <c r="L20" s="101" t="n"/>
      <c r="M20" s="102" t="n"/>
      <c r="N20" s="103" t="n"/>
      <c r="O20" s="9" t="inlineStr">
        <is>
          <t>515980.SH</t>
        </is>
      </c>
      <c r="P20" s="9" t="inlineStr">
        <is>
          <t>华富中证人工智能产业ETF</t>
        </is>
      </c>
    </row>
    <row r="21" ht="19.5" customHeight="1" s="90">
      <c r="A21" s="2" t="inlineStr">
        <is>
          <t>最近一周</t>
        </is>
      </c>
      <c r="B21" s="109" t="n">
        <v>16346446547</v>
      </c>
      <c r="C21" s="7" t="n">
        <v>0.04668519773553736</v>
      </c>
      <c r="D21" s="7" t="n"/>
      <c r="I21" s="16" t="inlineStr">
        <is>
          <t>数据来源：iFinD</t>
        </is>
      </c>
      <c r="J21" s="17" t="n"/>
      <c r="K21" s="17" t="n"/>
      <c r="L21" s="17" t="n"/>
      <c r="M21" s="17" t="n"/>
      <c r="N21" s="17" t="n"/>
      <c r="O21" s="17" t="n"/>
      <c r="P21" s="17" t="n"/>
    </row>
    <row r="23">
      <c r="L23" s="18" t="n"/>
      <c r="M23" s="18" t="n"/>
      <c r="N23" s="19" t="n"/>
    </row>
    <row r="24">
      <c r="K24" s="20" t="n"/>
      <c r="L24" s="20" t="n"/>
      <c r="M24" s="21" t="n"/>
      <c r="N24" s="21" t="n"/>
    </row>
    <row r="25">
      <c r="A25" s="18" t="n"/>
      <c r="B25" s="110" t="n"/>
      <c r="C25" s="23" t="n"/>
      <c r="E25" s="18" t="n"/>
      <c r="F25" s="110" t="n"/>
      <c r="G25" s="23" t="n"/>
      <c r="K25" s="20" t="n"/>
      <c r="L25" s="20" t="n"/>
      <c r="M25" s="21" t="n"/>
      <c r="N25" s="21" t="n"/>
      <c r="O25" s="19" t="n"/>
      <c r="P25" s="19" t="n"/>
    </row>
    <row r="26">
      <c r="A26" s="18" t="n"/>
      <c r="B26" s="110" t="n"/>
      <c r="C26" s="23" t="n"/>
      <c r="E26" s="18" t="n"/>
      <c r="F26" s="110" t="n"/>
      <c r="G26" s="23" t="n"/>
      <c r="K26" s="20" t="n"/>
      <c r="L26" s="20" t="n"/>
      <c r="M26" s="21" t="n"/>
      <c r="N26" s="21" t="n"/>
      <c r="O26" s="19" t="n"/>
      <c r="P26" s="19" t="n"/>
    </row>
    <row r="27">
      <c r="A27" s="18" t="n"/>
      <c r="B27" s="110" t="n"/>
      <c r="C27" s="23" t="n"/>
      <c r="E27" s="18" t="n"/>
      <c r="F27" s="110" t="n"/>
      <c r="G27" s="23" t="n"/>
      <c r="M27" s="18" t="n"/>
      <c r="N27" s="18" t="n"/>
      <c r="O27" s="19" t="n"/>
      <c r="P27" s="19" t="n"/>
    </row>
    <row r="28" ht="13.9" customHeight="1" s="90"/>
    <row r="29" ht="13.9" customHeight="1" s="90"/>
    <row r="30" ht="13.9" customHeight="1" s="90"/>
    <row r="31" ht="15" customHeight="1" s="90"/>
    <row r="32" ht="15" customHeight="1" s="90"/>
    <row r="33" ht="15" customFormat="1" customHeight="1" s="27">
      <c r="A33" s="24" t="n"/>
      <c r="B33" s="111" t="n"/>
      <c r="C33" s="26" t="n"/>
      <c r="E33" s="24" t="n"/>
      <c r="F33" s="111" t="n"/>
      <c r="G33" s="26" t="n"/>
    </row>
    <row r="34" ht="15" customFormat="1" customHeight="1" s="27">
      <c r="F34" s="28" t="n"/>
      <c r="G34" s="28" t="n"/>
    </row>
    <row r="35" ht="15" customFormat="1" customHeight="1" s="27">
      <c r="A35" s="24" t="n"/>
      <c r="B35" s="111" t="n"/>
      <c r="C35" s="26" t="n"/>
      <c r="F35" s="24" t="n"/>
      <c r="G35" s="111" t="n"/>
      <c r="H35" s="26" t="n"/>
    </row>
    <row r="36" ht="15" customFormat="1" customHeight="1" s="27">
      <c r="A36" s="24" t="n"/>
      <c r="B36" s="111" t="n"/>
      <c r="C36" s="26" t="n"/>
      <c r="F36" s="24" t="n"/>
      <c r="G36" s="111" t="n"/>
      <c r="H36" s="26" t="n"/>
    </row>
    <row r="37" ht="15.4" customFormat="1" customHeight="1" s="27">
      <c r="A37" s="24" t="n"/>
      <c r="B37" s="111" t="n"/>
      <c r="C37" s="26" t="n"/>
      <c r="F37" s="24" t="n"/>
      <c r="G37" s="111" t="n"/>
      <c r="H37" s="26" t="n"/>
    </row>
    <row r="38" customFormat="1" s="27">
      <c r="A38" s="24" t="n"/>
      <c r="B38" s="111" t="n"/>
      <c r="C38" s="26" t="n"/>
      <c r="F38" s="24" t="n"/>
      <c r="G38" s="111" t="n"/>
      <c r="H38" s="26" t="n"/>
    </row>
    <row r="39" customFormat="1" s="27">
      <c r="A39" s="24" t="n"/>
      <c r="B39" s="111" t="n"/>
      <c r="C39" s="26" t="n"/>
      <c r="F39" s="28" t="n"/>
      <c r="G39" s="28" t="n"/>
    </row>
    <row r="40" customFormat="1" s="27">
      <c r="F40" s="28" t="n"/>
      <c r="G40" s="28" t="n"/>
    </row>
    <row r="41" customFormat="1" s="27">
      <c r="F41" s="28" t="n"/>
      <c r="G41" s="28" t="n"/>
    </row>
    <row r="42" customFormat="1" s="27">
      <c r="A42" s="24" t="n"/>
      <c r="B42" s="111" t="n"/>
      <c r="C42" s="26" t="n"/>
      <c r="F42" s="29" t="n"/>
      <c r="G42" s="112" t="n"/>
      <c r="H42" s="31" t="n"/>
    </row>
    <row r="43" customFormat="1" s="27">
      <c r="A43" s="24" t="n"/>
      <c r="B43" s="111" t="n"/>
      <c r="C43" s="26" t="n"/>
      <c r="F43" s="29" t="n"/>
      <c r="G43" s="112" t="n"/>
      <c r="H43" s="31" t="n"/>
    </row>
    <row r="44" customFormat="1" s="27">
      <c r="A44" s="24" t="n"/>
      <c r="B44" s="111" t="n"/>
      <c r="C44" s="26" t="n"/>
      <c r="F44" s="29" t="n"/>
      <c r="G44" s="112" t="n"/>
      <c r="H44" s="31" t="n"/>
    </row>
    <row r="45" customFormat="1" s="27">
      <c r="A45" s="24" t="n"/>
      <c r="B45" s="111" t="n"/>
      <c r="C45" s="26" t="n"/>
      <c r="F45" s="29" t="n"/>
      <c r="G45" s="112" t="n"/>
      <c r="H45" s="31" t="n"/>
    </row>
    <row r="46" customFormat="1" s="27">
      <c r="F46" s="28" t="n"/>
      <c r="G46" s="28" t="n"/>
    </row>
    <row r="47" customFormat="1" s="27">
      <c r="F47" s="28" t="n"/>
      <c r="G47" s="28" t="n"/>
    </row>
    <row r="48" customFormat="1" s="27">
      <c r="A48" s="24" t="n"/>
      <c r="B48" s="111" t="n"/>
      <c r="C48" s="26" t="n"/>
      <c r="F48" s="28" t="n"/>
      <c r="G48" s="28" t="n"/>
    </row>
    <row r="49" customFormat="1" s="27">
      <c r="A49" s="24" t="n"/>
      <c r="B49" s="111" t="n"/>
      <c r="C49" s="26" t="n"/>
      <c r="F49" s="28" t="n"/>
      <c r="G49" s="28" t="n"/>
    </row>
    <row r="50" customFormat="1" s="27">
      <c r="A50" s="24" t="n"/>
      <c r="B50" s="111" t="n"/>
      <c r="C50" s="26" t="n"/>
      <c r="F50" s="28" t="n"/>
      <c r="G50" s="28" t="n"/>
    </row>
    <row r="51" customFormat="1" s="27">
      <c r="A51" s="24" t="n"/>
      <c r="B51" s="111" t="n"/>
      <c r="C51" s="26" t="n"/>
      <c r="F51" s="28" t="n"/>
      <c r="G51" s="28" t="n"/>
    </row>
    <row r="52" customFormat="1" s="27">
      <c r="F52" s="28" t="n"/>
      <c r="G52" s="28" t="n"/>
    </row>
    <row r="53" customFormat="1" s="27">
      <c r="F53" s="28" t="n"/>
      <c r="G53" s="28" t="n"/>
    </row>
    <row r="54" customFormat="1" s="27">
      <c r="F54" s="28" t="n"/>
      <c r="G54" s="28" t="n"/>
    </row>
  </sheetData>
  <mergeCells count="28">
    <mergeCell ref="I2:P3"/>
    <mergeCell ref="M5:N5"/>
    <mergeCell ref="O5:P5"/>
    <mergeCell ref="I6:I8"/>
    <mergeCell ref="J6:J8"/>
    <mergeCell ref="K6:K8"/>
    <mergeCell ref="L6:L8"/>
    <mergeCell ref="M6:N8"/>
    <mergeCell ref="I12:I14"/>
    <mergeCell ref="J12:J14"/>
    <mergeCell ref="K12:K14"/>
    <mergeCell ref="L12:L14"/>
    <mergeCell ref="M12:N14"/>
    <mergeCell ref="I9:I11"/>
    <mergeCell ref="J9:J11"/>
    <mergeCell ref="K9:K11"/>
    <mergeCell ref="L9:L11"/>
    <mergeCell ref="M9:N11"/>
    <mergeCell ref="I18:I20"/>
    <mergeCell ref="J18:J20"/>
    <mergeCell ref="K18:K20"/>
    <mergeCell ref="L18:L20"/>
    <mergeCell ref="M18:N20"/>
    <mergeCell ref="I15:I17"/>
    <mergeCell ref="J15:J17"/>
    <mergeCell ref="K15:K17"/>
    <mergeCell ref="L15:L17"/>
    <mergeCell ref="M15:N17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zxluo</dc:creator>
  <dcterms:created xmlns:dcterms="http://purl.org/dc/terms/" xmlns:xsi="http://www.w3.org/2001/XMLSchema-instance" xsi:type="dcterms:W3CDTF">2023-07-25T00:52:04Z</dcterms:created>
  <dcterms:modified xmlns:dcterms="http://purl.org/dc/terms/" xmlns:xsi="http://www.w3.org/2001/XMLSchema-instance" xsi:type="dcterms:W3CDTF">2023-08-07T01:48:59Z</dcterms:modified>
  <cp:lastModifiedBy>zxluo</cp:lastModifiedBy>
</cp:coreProperties>
</file>