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y/Documents/EAVA/Frey/PIL.135/EAVA-PIL.135/data/"/>
    </mc:Choice>
  </mc:AlternateContent>
  <xr:revisionPtr revIDLastSave="0" documentId="13_ncr:1_{3CF590AD-E3E5-0F4F-AEEB-879C04E340DC}" xr6:coauthVersionLast="47" xr6:coauthVersionMax="47" xr10:uidLastSave="{00000000-0000-0000-0000-000000000000}"/>
  <bookViews>
    <workbookView xWindow="25940" yWindow="3420" windowWidth="43200" windowHeight="23200" xr2:uid="{7DC98C8D-CD2B-BE4D-A2E3-C57855EC1E0D}"/>
  </bookViews>
  <sheets>
    <sheet name="Sheet1" sheetId="1" r:id="rId1"/>
  </sheets>
  <definedNames>
    <definedName name="_xlchart.v1.0" hidden="1">Sheet1!$BH$172</definedName>
    <definedName name="_xlchart.v1.1" hidden="1">Sheet1!$BH$173</definedName>
    <definedName name="_xlchart.v1.10" hidden="1">Sheet1!$BI$173:$BM$173</definedName>
    <definedName name="_xlchart.v1.11" hidden="1">Sheet1!$BH$172</definedName>
    <definedName name="_xlchart.v1.12" hidden="1">Sheet1!$BH$173</definedName>
    <definedName name="_xlchart.v1.13" hidden="1">Sheet1!$BI$171:$BM$171</definedName>
    <definedName name="_xlchart.v1.14" hidden="1">Sheet1!$BI$172:$BM$172</definedName>
    <definedName name="_xlchart.v1.15" hidden="1">Sheet1!$BI$173:$BM$173</definedName>
    <definedName name="_xlchart.v1.16" hidden="1">Sheet1!$BH$172</definedName>
    <definedName name="_xlchart.v1.17" hidden="1">Sheet1!$BH$173</definedName>
    <definedName name="_xlchart.v1.18" hidden="1">Sheet1!$BI$171:$BM$171</definedName>
    <definedName name="_xlchart.v1.19" hidden="1">Sheet1!$BI$172:$BM$172</definedName>
    <definedName name="_xlchart.v1.2" hidden="1">Sheet1!$BI$171:$BM$171</definedName>
    <definedName name="_xlchart.v1.20" hidden="1">Sheet1!$BI$173:$BM$173</definedName>
    <definedName name="_xlchart.v1.21" hidden="1">Sheet1!$BH$172</definedName>
    <definedName name="_xlchart.v1.22" hidden="1">Sheet1!$BH$173</definedName>
    <definedName name="_xlchart.v1.23" hidden="1">Sheet1!$BI$171:$BM$171</definedName>
    <definedName name="_xlchart.v1.24" hidden="1">Sheet1!$BI$172:$BM$172</definedName>
    <definedName name="_xlchart.v1.25" hidden="1">Sheet1!$BI$173:$BM$173</definedName>
    <definedName name="_xlchart.v1.26" hidden="1">(Sheet1!$BK$164,Sheet1!$BO$164,Sheet1!$BS$164,Sheet1!$BW$164)</definedName>
    <definedName name="_xlchart.v1.27" hidden="1">Sheet1!$BH$172</definedName>
    <definedName name="_xlchart.v1.28" hidden="1">Sheet1!$BH$173</definedName>
    <definedName name="_xlchart.v1.29" hidden="1">Sheet1!$BI$171:$BM$171</definedName>
    <definedName name="_xlchart.v1.3" hidden="1">Sheet1!$BI$172:$BM$172</definedName>
    <definedName name="_xlchart.v1.30" hidden="1">Sheet1!$BI$172:$BM$172</definedName>
    <definedName name="_xlchart.v1.31" hidden="1">Sheet1!$BI$173:$BM$173</definedName>
    <definedName name="_xlchart.v1.32" hidden="1">Sheet1!$BH$172</definedName>
    <definedName name="_xlchart.v1.33" hidden="1">Sheet1!$BH$173</definedName>
    <definedName name="_xlchart.v1.34" hidden="1">Sheet1!$BI$171:$BM$171</definedName>
    <definedName name="_xlchart.v1.35" hidden="1">Sheet1!$BI$172:$BM$172</definedName>
    <definedName name="_xlchart.v1.36" hidden="1">Sheet1!$BI$173:$BM$173</definedName>
    <definedName name="_xlchart.v1.4" hidden="1">Sheet1!$BI$173:$BM$173</definedName>
    <definedName name="_xlchart.v1.5" hidden="1">Sheet1!$BH$172</definedName>
    <definedName name="_xlchart.v1.6" hidden="1">Sheet1!$BH$172:$BH$173</definedName>
    <definedName name="_xlchart.v1.7" hidden="1">Sheet1!$BH$173</definedName>
    <definedName name="_xlchart.v1.8" hidden="1">Sheet1!$BI$171:$BM$171</definedName>
    <definedName name="_xlchart.v1.9" hidden="1">Sheet1!$BI$172:$BM$172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73" i="1" l="1"/>
  <c r="BL173" i="1"/>
  <c r="BK173" i="1"/>
  <c r="BJ173" i="1"/>
  <c r="BI173" i="1"/>
  <c r="BM172" i="1"/>
  <c r="BL172" i="1"/>
  <c r="BK172" i="1"/>
  <c r="BJ172" i="1"/>
  <c r="BI172" i="1"/>
  <c r="BW162" i="1"/>
  <c r="BV162" i="1"/>
  <c r="BU125" i="1"/>
  <c r="BV125" i="1"/>
  <c r="BW125" i="1"/>
  <c r="BX125" i="1"/>
  <c r="BP162" i="1"/>
  <c r="BM162" i="1"/>
  <c r="BN162" i="1"/>
  <c r="BO162" i="1"/>
  <c r="BM107" i="1"/>
  <c r="BN107" i="1"/>
  <c r="BO107" i="1"/>
  <c r="BP107" i="1"/>
  <c r="BJ162" i="1"/>
  <c r="BK162" i="1"/>
  <c r="BL162" i="1"/>
  <c r="BI22" i="1"/>
  <c r="BJ22" i="1"/>
  <c r="BK22" i="1"/>
  <c r="BL22" i="1"/>
  <c r="BX161" i="1"/>
  <c r="BW161" i="1"/>
  <c r="BV161" i="1"/>
  <c r="BU161" i="1"/>
  <c r="BX157" i="1"/>
  <c r="BW157" i="1"/>
  <c r="BV157" i="1"/>
  <c r="BU157" i="1"/>
  <c r="BX153" i="1"/>
  <c r="BW153" i="1"/>
  <c r="BV153" i="1"/>
  <c r="BU153" i="1"/>
  <c r="BX149" i="1"/>
  <c r="BW149" i="1"/>
  <c r="BV149" i="1"/>
  <c r="BU149" i="1"/>
  <c r="BX145" i="1"/>
  <c r="BW145" i="1"/>
  <c r="BV145" i="1"/>
  <c r="BU145" i="1"/>
  <c r="BX141" i="1"/>
  <c r="BW141" i="1"/>
  <c r="BV141" i="1"/>
  <c r="BU141" i="1"/>
  <c r="BX137" i="1"/>
  <c r="BW137" i="1"/>
  <c r="BV137" i="1"/>
  <c r="BU137" i="1"/>
  <c r="BX133" i="1"/>
  <c r="BW133" i="1"/>
  <c r="BV133" i="1"/>
  <c r="BU133" i="1"/>
  <c r="BX129" i="1"/>
  <c r="BW129" i="1"/>
  <c r="BV129" i="1"/>
  <c r="BU129" i="1"/>
  <c r="BX121" i="1"/>
  <c r="BW121" i="1"/>
  <c r="BV121" i="1"/>
  <c r="BU121" i="1"/>
  <c r="BX117" i="1"/>
  <c r="BW117" i="1"/>
  <c r="BV117" i="1"/>
  <c r="BU117" i="1"/>
  <c r="BX113" i="1"/>
  <c r="BW113" i="1"/>
  <c r="BV113" i="1"/>
  <c r="BU113" i="1"/>
  <c r="BX109" i="1"/>
  <c r="BW109" i="1"/>
  <c r="BV109" i="1"/>
  <c r="BU109" i="1"/>
  <c r="BX105" i="1"/>
  <c r="BW105" i="1"/>
  <c r="BV105" i="1"/>
  <c r="BU105" i="1"/>
  <c r="BX101" i="1"/>
  <c r="BW101" i="1"/>
  <c r="BV101" i="1"/>
  <c r="BU101" i="1"/>
  <c r="BX97" i="1"/>
  <c r="BW97" i="1"/>
  <c r="BV97" i="1"/>
  <c r="BU97" i="1"/>
  <c r="BX93" i="1"/>
  <c r="BW93" i="1"/>
  <c r="BV93" i="1"/>
  <c r="BU93" i="1"/>
  <c r="BX89" i="1"/>
  <c r="BW89" i="1"/>
  <c r="BV89" i="1"/>
  <c r="BU89" i="1"/>
  <c r="BX85" i="1"/>
  <c r="BW85" i="1"/>
  <c r="BV85" i="1"/>
  <c r="BU85" i="1"/>
  <c r="BX81" i="1"/>
  <c r="BW81" i="1"/>
  <c r="BV81" i="1"/>
  <c r="BU81" i="1"/>
  <c r="BX77" i="1"/>
  <c r="BW77" i="1"/>
  <c r="BV77" i="1"/>
  <c r="BU77" i="1"/>
  <c r="BX73" i="1"/>
  <c r="BW73" i="1"/>
  <c r="BV73" i="1"/>
  <c r="BU73" i="1"/>
  <c r="BX69" i="1"/>
  <c r="BW69" i="1"/>
  <c r="BV69" i="1"/>
  <c r="BU69" i="1"/>
  <c r="BX65" i="1"/>
  <c r="BW65" i="1"/>
  <c r="BV65" i="1"/>
  <c r="BU65" i="1"/>
  <c r="BX61" i="1"/>
  <c r="BW61" i="1"/>
  <c r="BV61" i="1"/>
  <c r="BU61" i="1"/>
  <c r="BX57" i="1"/>
  <c r="BW57" i="1"/>
  <c r="BV57" i="1"/>
  <c r="BU57" i="1"/>
  <c r="BX53" i="1"/>
  <c r="BW53" i="1"/>
  <c r="BV53" i="1"/>
  <c r="BU53" i="1"/>
  <c r="BX49" i="1"/>
  <c r="BW49" i="1"/>
  <c r="BV49" i="1"/>
  <c r="BU49" i="1"/>
  <c r="BX45" i="1"/>
  <c r="BW45" i="1"/>
  <c r="BV45" i="1"/>
  <c r="BU45" i="1"/>
  <c r="BX41" i="1"/>
  <c r="BW41" i="1"/>
  <c r="BV41" i="1"/>
  <c r="BU41" i="1"/>
  <c r="BX37" i="1"/>
  <c r="BW37" i="1"/>
  <c r="BV37" i="1"/>
  <c r="BU37" i="1"/>
  <c r="BX33" i="1"/>
  <c r="BW33" i="1"/>
  <c r="BV33" i="1"/>
  <c r="BU33" i="1"/>
  <c r="BX29" i="1"/>
  <c r="BW29" i="1"/>
  <c r="BV29" i="1"/>
  <c r="BU29" i="1"/>
  <c r="BX25" i="1"/>
  <c r="BW25" i="1"/>
  <c r="BV25" i="1"/>
  <c r="BU25" i="1"/>
  <c r="BX21" i="1"/>
  <c r="BW21" i="1"/>
  <c r="BV21" i="1"/>
  <c r="BU21" i="1"/>
  <c r="BX17" i="1"/>
  <c r="BW17" i="1"/>
  <c r="BV17" i="1"/>
  <c r="BU17" i="1"/>
  <c r="BX13" i="1"/>
  <c r="BW13" i="1"/>
  <c r="BV13" i="1"/>
  <c r="BU13" i="1"/>
  <c r="BX9" i="1"/>
  <c r="BW9" i="1"/>
  <c r="BV9" i="1"/>
  <c r="BU9" i="1"/>
  <c r="BX5" i="1"/>
  <c r="BW5" i="1"/>
  <c r="BV5" i="1"/>
  <c r="BU5" i="1"/>
  <c r="BX162" i="1"/>
  <c r="BU162" i="1"/>
  <c r="BT160" i="1"/>
  <c r="BS160" i="1"/>
  <c r="BR160" i="1"/>
  <c r="BQ160" i="1"/>
  <c r="BT156" i="1"/>
  <c r="BS156" i="1"/>
  <c r="BR156" i="1"/>
  <c r="BQ156" i="1"/>
  <c r="BT152" i="1"/>
  <c r="BS152" i="1"/>
  <c r="BR152" i="1"/>
  <c r="BQ152" i="1"/>
  <c r="BT148" i="1"/>
  <c r="BS148" i="1"/>
  <c r="BR148" i="1"/>
  <c r="BQ148" i="1"/>
  <c r="BT144" i="1"/>
  <c r="BS144" i="1"/>
  <c r="BR144" i="1"/>
  <c r="BQ144" i="1"/>
  <c r="BT140" i="1"/>
  <c r="BS140" i="1"/>
  <c r="BR140" i="1"/>
  <c r="BQ140" i="1"/>
  <c r="BT136" i="1"/>
  <c r="BS136" i="1"/>
  <c r="BR136" i="1"/>
  <c r="BQ136" i="1"/>
  <c r="BT132" i="1"/>
  <c r="BS132" i="1"/>
  <c r="BR132" i="1"/>
  <c r="BQ132" i="1"/>
  <c r="BT128" i="1"/>
  <c r="BS128" i="1"/>
  <c r="BR128" i="1"/>
  <c r="BQ128" i="1"/>
  <c r="BT124" i="1"/>
  <c r="BS124" i="1"/>
  <c r="BR124" i="1"/>
  <c r="BQ124" i="1"/>
  <c r="BT120" i="1"/>
  <c r="BS120" i="1"/>
  <c r="BR120" i="1"/>
  <c r="BQ120" i="1"/>
  <c r="BT116" i="1"/>
  <c r="BS116" i="1"/>
  <c r="BR116" i="1"/>
  <c r="BQ116" i="1"/>
  <c r="BT112" i="1"/>
  <c r="BS112" i="1"/>
  <c r="BR112" i="1"/>
  <c r="BQ112" i="1"/>
  <c r="BT108" i="1"/>
  <c r="BS108" i="1"/>
  <c r="BR108" i="1"/>
  <c r="BQ108" i="1"/>
  <c r="BT104" i="1"/>
  <c r="BS104" i="1"/>
  <c r="BR104" i="1"/>
  <c r="BQ104" i="1"/>
  <c r="BT100" i="1"/>
  <c r="BS100" i="1"/>
  <c r="BR100" i="1"/>
  <c r="BQ100" i="1"/>
  <c r="BT96" i="1"/>
  <c r="BS96" i="1"/>
  <c r="BR96" i="1"/>
  <c r="BQ96" i="1"/>
  <c r="BT92" i="1"/>
  <c r="BS92" i="1"/>
  <c r="BR92" i="1"/>
  <c r="BQ92" i="1"/>
  <c r="BT88" i="1"/>
  <c r="BS88" i="1"/>
  <c r="BR88" i="1"/>
  <c r="BQ88" i="1"/>
  <c r="BT84" i="1"/>
  <c r="BS84" i="1"/>
  <c r="BR84" i="1"/>
  <c r="BQ84" i="1"/>
  <c r="BT80" i="1"/>
  <c r="BS80" i="1"/>
  <c r="BR80" i="1"/>
  <c r="BQ80" i="1"/>
  <c r="BT76" i="1"/>
  <c r="BS76" i="1"/>
  <c r="BR76" i="1"/>
  <c r="BQ76" i="1"/>
  <c r="BT72" i="1"/>
  <c r="BS72" i="1"/>
  <c r="BR72" i="1"/>
  <c r="BQ72" i="1"/>
  <c r="BT68" i="1"/>
  <c r="BS68" i="1"/>
  <c r="BR68" i="1"/>
  <c r="BQ68" i="1"/>
  <c r="BT64" i="1"/>
  <c r="BS64" i="1"/>
  <c r="BR64" i="1"/>
  <c r="BQ64" i="1"/>
  <c r="BT60" i="1"/>
  <c r="BS60" i="1"/>
  <c r="BR60" i="1"/>
  <c r="BQ60" i="1"/>
  <c r="BT56" i="1"/>
  <c r="BS56" i="1"/>
  <c r="BR56" i="1"/>
  <c r="BQ56" i="1"/>
  <c r="BT52" i="1"/>
  <c r="BS52" i="1"/>
  <c r="BR52" i="1"/>
  <c r="BQ52" i="1"/>
  <c r="BT48" i="1"/>
  <c r="BS48" i="1"/>
  <c r="BR48" i="1"/>
  <c r="BQ48" i="1"/>
  <c r="BT44" i="1"/>
  <c r="BS44" i="1"/>
  <c r="BR44" i="1"/>
  <c r="BQ44" i="1"/>
  <c r="BT40" i="1"/>
  <c r="BS40" i="1"/>
  <c r="BR40" i="1"/>
  <c r="BQ40" i="1"/>
  <c r="BT36" i="1"/>
  <c r="BS36" i="1"/>
  <c r="BR36" i="1"/>
  <c r="BQ36" i="1"/>
  <c r="BT32" i="1"/>
  <c r="BS32" i="1"/>
  <c r="BR32" i="1"/>
  <c r="BQ32" i="1"/>
  <c r="BT28" i="1"/>
  <c r="BS28" i="1"/>
  <c r="BR28" i="1"/>
  <c r="BQ28" i="1"/>
  <c r="BT24" i="1"/>
  <c r="BS24" i="1"/>
  <c r="BR24" i="1"/>
  <c r="BQ24" i="1"/>
  <c r="BT20" i="1"/>
  <c r="BS20" i="1"/>
  <c r="BR20" i="1"/>
  <c r="BQ20" i="1"/>
  <c r="BT16" i="1"/>
  <c r="BS16" i="1"/>
  <c r="BR16" i="1"/>
  <c r="BQ16" i="1"/>
  <c r="BT12" i="1"/>
  <c r="BS12" i="1"/>
  <c r="BR12" i="1"/>
  <c r="BQ12" i="1"/>
  <c r="BT8" i="1"/>
  <c r="BS8" i="1"/>
  <c r="BR8" i="1"/>
  <c r="BQ8" i="1"/>
  <c r="BT4" i="1"/>
  <c r="BS4" i="1"/>
  <c r="BR4" i="1"/>
  <c r="BQ4" i="1"/>
  <c r="BT162" i="1"/>
  <c r="BS162" i="1"/>
  <c r="BR162" i="1"/>
  <c r="BQ162" i="1"/>
  <c r="BP159" i="1"/>
  <c r="BO159" i="1"/>
  <c r="BN159" i="1"/>
  <c r="BM159" i="1"/>
  <c r="BP155" i="1"/>
  <c r="BO155" i="1"/>
  <c r="BN155" i="1"/>
  <c r="BM155" i="1"/>
  <c r="BP151" i="1"/>
  <c r="BO151" i="1"/>
  <c r="BN151" i="1"/>
  <c r="BM151" i="1"/>
  <c r="BP147" i="1"/>
  <c r="BO147" i="1"/>
  <c r="BN147" i="1"/>
  <c r="BM147" i="1"/>
  <c r="BP143" i="1"/>
  <c r="BO143" i="1"/>
  <c r="BN143" i="1"/>
  <c r="BM143" i="1"/>
  <c r="BP139" i="1"/>
  <c r="BO139" i="1"/>
  <c r="BN139" i="1"/>
  <c r="BM139" i="1"/>
  <c r="BP135" i="1"/>
  <c r="BO135" i="1"/>
  <c r="BN135" i="1"/>
  <c r="BM135" i="1"/>
  <c r="BP131" i="1"/>
  <c r="BO131" i="1"/>
  <c r="BN131" i="1"/>
  <c r="BM131" i="1"/>
  <c r="BP127" i="1"/>
  <c r="BO127" i="1"/>
  <c r="BN127" i="1"/>
  <c r="BM127" i="1"/>
  <c r="BP123" i="1"/>
  <c r="BO123" i="1"/>
  <c r="BN123" i="1"/>
  <c r="BM123" i="1"/>
  <c r="BP119" i="1"/>
  <c r="BO119" i="1"/>
  <c r="BN119" i="1"/>
  <c r="BM119" i="1"/>
  <c r="BP115" i="1"/>
  <c r="BO115" i="1"/>
  <c r="BN115" i="1"/>
  <c r="BM115" i="1"/>
  <c r="BP111" i="1"/>
  <c r="BO111" i="1"/>
  <c r="BN111" i="1"/>
  <c r="BM111" i="1"/>
  <c r="BP103" i="1"/>
  <c r="BO103" i="1"/>
  <c r="BN103" i="1"/>
  <c r="BM103" i="1"/>
  <c r="BP99" i="1"/>
  <c r="BO99" i="1"/>
  <c r="BN99" i="1"/>
  <c r="BM99" i="1"/>
  <c r="BP95" i="1"/>
  <c r="BO95" i="1"/>
  <c r="BN95" i="1"/>
  <c r="BM95" i="1"/>
  <c r="BP91" i="1"/>
  <c r="BO91" i="1"/>
  <c r="BN91" i="1"/>
  <c r="BM91" i="1"/>
  <c r="BP87" i="1"/>
  <c r="BO87" i="1"/>
  <c r="BN87" i="1"/>
  <c r="BM87" i="1"/>
  <c r="BP83" i="1"/>
  <c r="BO83" i="1"/>
  <c r="BN83" i="1"/>
  <c r="BM83" i="1"/>
  <c r="BP79" i="1"/>
  <c r="BO79" i="1"/>
  <c r="BN79" i="1"/>
  <c r="BM79" i="1"/>
  <c r="BP75" i="1"/>
  <c r="BO75" i="1"/>
  <c r="BN75" i="1"/>
  <c r="BM75" i="1"/>
  <c r="BP71" i="1"/>
  <c r="BO71" i="1"/>
  <c r="BN71" i="1"/>
  <c r="BM71" i="1"/>
  <c r="BP67" i="1"/>
  <c r="BO67" i="1"/>
  <c r="BN67" i="1"/>
  <c r="BM67" i="1"/>
  <c r="BP63" i="1"/>
  <c r="BO63" i="1"/>
  <c r="BN63" i="1"/>
  <c r="BM63" i="1"/>
  <c r="BP59" i="1"/>
  <c r="BO59" i="1"/>
  <c r="BN59" i="1"/>
  <c r="BM59" i="1"/>
  <c r="BP55" i="1"/>
  <c r="BO55" i="1"/>
  <c r="BN55" i="1"/>
  <c r="BM55" i="1"/>
  <c r="BP51" i="1"/>
  <c r="BO51" i="1"/>
  <c r="BN51" i="1"/>
  <c r="BM51" i="1"/>
  <c r="BP47" i="1"/>
  <c r="BO47" i="1"/>
  <c r="BN47" i="1"/>
  <c r="BM47" i="1"/>
  <c r="BP43" i="1"/>
  <c r="BO43" i="1"/>
  <c r="BN43" i="1"/>
  <c r="BM43" i="1"/>
  <c r="BP39" i="1"/>
  <c r="BO39" i="1"/>
  <c r="BN39" i="1"/>
  <c r="BM39" i="1"/>
  <c r="BP35" i="1"/>
  <c r="BO35" i="1"/>
  <c r="BN35" i="1"/>
  <c r="BM35" i="1"/>
  <c r="BP31" i="1"/>
  <c r="BO31" i="1"/>
  <c r="BN31" i="1"/>
  <c r="BM31" i="1"/>
  <c r="BP27" i="1"/>
  <c r="BO27" i="1"/>
  <c r="BN27" i="1"/>
  <c r="BM27" i="1"/>
  <c r="BP23" i="1"/>
  <c r="BO23" i="1"/>
  <c r="BN23" i="1"/>
  <c r="BM23" i="1"/>
  <c r="BP19" i="1"/>
  <c r="BO19" i="1"/>
  <c r="BN19" i="1"/>
  <c r="BM19" i="1"/>
  <c r="BP15" i="1"/>
  <c r="BO15" i="1"/>
  <c r="BN15" i="1"/>
  <c r="BM15" i="1"/>
  <c r="BP11" i="1"/>
  <c r="BO11" i="1"/>
  <c r="BN11" i="1"/>
  <c r="BM11" i="1"/>
  <c r="BP7" i="1"/>
  <c r="BO7" i="1"/>
  <c r="BN7" i="1"/>
  <c r="BM7" i="1"/>
  <c r="BP3" i="1"/>
  <c r="BO3" i="1"/>
  <c r="BN3" i="1"/>
  <c r="BM3" i="1"/>
  <c r="BI162" i="1"/>
  <c r="BL158" i="1"/>
  <c r="BK158" i="1"/>
  <c r="BJ158" i="1"/>
  <c r="BI158" i="1"/>
  <c r="BL154" i="1"/>
  <c r="BK154" i="1"/>
  <c r="BJ154" i="1"/>
  <c r="BI154" i="1"/>
  <c r="BL150" i="1"/>
  <c r="BK150" i="1"/>
  <c r="BJ150" i="1"/>
  <c r="BI150" i="1"/>
  <c r="BL146" i="1"/>
  <c r="BK146" i="1"/>
  <c r="BJ146" i="1"/>
  <c r="BI146" i="1"/>
  <c r="BL142" i="1"/>
  <c r="BK142" i="1"/>
  <c r="BJ142" i="1"/>
  <c r="BI142" i="1"/>
  <c r="BL138" i="1"/>
  <c r="BK138" i="1"/>
  <c r="BJ138" i="1"/>
  <c r="BI138" i="1"/>
  <c r="BL134" i="1"/>
  <c r="BK134" i="1"/>
  <c r="BJ134" i="1"/>
  <c r="BI134" i="1"/>
  <c r="BL130" i="1"/>
  <c r="BK130" i="1"/>
  <c r="BJ130" i="1"/>
  <c r="BI130" i="1"/>
  <c r="BL126" i="1"/>
  <c r="BK126" i="1"/>
  <c r="BJ126" i="1"/>
  <c r="BI126" i="1"/>
  <c r="BL122" i="1"/>
  <c r="BK122" i="1"/>
  <c r="BJ122" i="1"/>
  <c r="BI122" i="1"/>
  <c r="BL118" i="1"/>
  <c r="BK118" i="1"/>
  <c r="BJ118" i="1"/>
  <c r="BI118" i="1"/>
  <c r="BL114" i="1"/>
  <c r="BK114" i="1"/>
  <c r="BJ114" i="1"/>
  <c r="BI114" i="1"/>
  <c r="BL110" i="1"/>
  <c r="BK110" i="1"/>
  <c r="BJ110" i="1"/>
  <c r="BI110" i="1"/>
  <c r="BL106" i="1"/>
  <c r="BK106" i="1"/>
  <c r="BJ106" i="1"/>
  <c r="BI106" i="1"/>
  <c r="BL102" i="1"/>
  <c r="BK102" i="1"/>
  <c r="BJ102" i="1"/>
  <c r="BI102" i="1"/>
  <c r="BL98" i="1"/>
  <c r="BK98" i="1"/>
  <c r="BJ98" i="1"/>
  <c r="BI98" i="1"/>
  <c r="BL94" i="1"/>
  <c r="BK94" i="1"/>
  <c r="BJ94" i="1"/>
  <c r="BI94" i="1"/>
  <c r="BL90" i="1"/>
  <c r="BK90" i="1"/>
  <c r="BJ90" i="1"/>
  <c r="BI90" i="1"/>
  <c r="BL86" i="1"/>
  <c r="BK86" i="1"/>
  <c r="BJ86" i="1"/>
  <c r="BI86" i="1"/>
  <c r="BL82" i="1"/>
  <c r="BK82" i="1"/>
  <c r="BJ82" i="1"/>
  <c r="BI82" i="1"/>
  <c r="BL78" i="1"/>
  <c r="BK78" i="1"/>
  <c r="BJ78" i="1"/>
  <c r="BI78" i="1"/>
  <c r="BL74" i="1"/>
  <c r="BK74" i="1"/>
  <c r="BJ74" i="1"/>
  <c r="BI74" i="1"/>
  <c r="BL70" i="1"/>
  <c r="BK70" i="1"/>
  <c r="BJ70" i="1"/>
  <c r="BI70" i="1"/>
  <c r="BL66" i="1"/>
  <c r="BK66" i="1"/>
  <c r="BJ66" i="1"/>
  <c r="BI66" i="1"/>
  <c r="BL62" i="1"/>
  <c r="BK62" i="1"/>
  <c r="BJ62" i="1"/>
  <c r="BI62" i="1"/>
  <c r="BL58" i="1"/>
  <c r="BK58" i="1"/>
  <c r="BJ58" i="1"/>
  <c r="BI58" i="1"/>
  <c r="BL54" i="1"/>
  <c r="BK54" i="1"/>
  <c r="BJ54" i="1"/>
  <c r="BI54" i="1"/>
  <c r="BL50" i="1"/>
  <c r="BK50" i="1"/>
  <c r="BJ50" i="1"/>
  <c r="BI50" i="1"/>
  <c r="BL46" i="1"/>
  <c r="BK46" i="1"/>
  <c r="BJ46" i="1"/>
  <c r="BI46" i="1"/>
  <c r="BL42" i="1"/>
  <c r="BK42" i="1"/>
  <c r="BJ42" i="1"/>
  <c r="BI42" i="1"/>
  <c r="BL38" i="1"/>
  <c r="BK38" i="1"/>
  <c r="BJ38" i="1"/>
  <c r="BI38" i="1"/>
  <c r="BL34" i="1"/>
  <c r="BK34" i="1"/>
  <c r="BJ34" i="1"/>
  <c r="BI34" i="1"/>
  <c r="BL30" i="1"/>
  <c r="BK30" i="1"/>
  <c r="BJ30" i="1"/>
  <c r="BI30" i="1"/>
  <c r="BL26" i="1"/>
  <c r="BK26" i="1"/>
  <c r="BJ26" i="1"/>
  <c r="BI26" i="1"/>
  <c r="BL18" i="1"/>
  <c r="BK18" i="1"/>
  <c r="BJ18" i="1"/>
  <c r="BI18" i="1"/>
  <c r="BL14" i="1"/>
  <c r="BK14" i="1"/>
  <c r="BJ14" i="1"/>
  <c r="BI14" i="1"/>
  <c r="BL10" i="1"/>
  <c r="BK10" i="1"/>
  <c r="BJ10" i="1"/>
  <c r="BI10" i="1"/>
  <c r="BL6" i="1"/>
  <c r="BK6" i="1"/>
  <c r="BJ6" i="1"/>
  <c r="BI6" i="1"/>
  <c r="BL2" i="1"/>
  <c r="BK2" i="1"/>
  <c r="BJ2" i="1"/>
  <c r="BI2" i="1"/>
  <c r="BF167" i="1"/>
  <c r="BF166" i="1"/>
  <c r="BF165" i="1"/>
  <c r="BF164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C161" i="1"/>
  <c r="BB161" i="1"/>
  <c r="BA161" i="1"/>
  <c r="AZ161" i="1"/>
  <c r="AY161" i="1"/>
  <c r="AX161" i="1"/>
  <c r="AW161" i="1"/>
  <c r="AV161" i="1"/>
  <c r="AU161" i="1"/>
  <c r="BC160" i="1"/>
  <c r="BB160" i="1"/>
  <c r="BA160" i="1"/>
  <c r="AZ160" i="1"/>
  <c r="AY160" i="1"/>
  <c r="AX160" i="1"/>
  <c r="AW160" i="1"/>
  <c r="AV160" i="1"/>
  <c r="AU160" i="1"/>
  <c r="BC159" i="1"/>
  <c r="BB159" i="1"/>
  <c r="BA159" i="1"/>
  <c r="AZ159" i="1"/>
  <c r="AY159" i="1"/>
  <c r="AX159" i="1"/>
  <c r="AW159" i="1"/>
  <c r="AV159" i="1"/>
  <c r="AU159" i="1"/>
  <c r="BC158" i="1"/>
  <c r="BB158" i="1"/>
  <c r="BA158" i="1"/>
  <c r="AZ158" i="1"/>
  <c r="AY158" i="1"/>
  <c r="AX158" i="1"/>
  <c r="AW158" i="1"/>
  <c r="AV158" i="1"/>
  <c r="AU158" i="1"/>
  <c r="BC157" i="1"/>
  <c r="BB157" i="1"/>
  <c r="BA157" i="1"/>
  <c r="AZ157" i="1"/>
  <c r="AY157" i="1"/>
  <c r="AX157" i="1"/>
  <c r="AW157" i="1"/>
  <c r="AV157" i="1"/>
  <c r="AU157" i="1"/>
  <c r="BC156" i="1"/>
  <c r="BB156" i="1"/>
  <c r="BA156" i="1"/>
  <c r="AZ156" i="1"/>
  <c r="AY156" i="1"/>
  <c r="AX156" i="1"/>
  <c r="AW156" i="1"/>
  <c r="AV156" i="1"/>
  <c r="AU156" i="1"/>
  <c r="BC155" i="1"/>
  <c r="BB155" i="1"/>
  <c r="BA155" i="1"/>
  <c r="AZ155" i="1"/>
  <c r="AY155" i="1"/>
  <c r="AX155" i="1"/>
  <c r="AW155" i="1"/>
  <c r="AV155" i="1"/>
  <c r="AU155" i="1"/>
  <c r="BC154" i="1"/>
  <c r="BB154" i="1"/>
  <c r="BA154" i="1"/>
  <c r="AZ154" i="1"/>
  <c r="AY154" i="1"/>
  <c r="AX154" i="1"/>
  <c r="AW154" i="1"/>
  <c r="AV154" i="1"/>
  <c r="AU154" i="1"/>
  <c r="BC153" i="1"/>
  <c r="BB153" i="1"/>
  <c r="BA153" i="1"/>
  <c r="AZ153" i="1"/>
  <c r="AY153" i="1"/>
  <c r="AX153" i="1"/>
  <c r="AW153" i="1"/>
  <c r="AV153" i="1"/>
  <c r="AU153" i="1"/>
  <c r="BC152" i="1"/>
  <c r="BB152" i="1"/>
  <c r="BA152" i="1"/>
  <c r="AZ152" i="1"/>
  <c r="AY152" i="1"/>
  <c r="AX152" i="1"/>
  <c r="AW152" i="1"/>
  <c r="AV152" i="1"/>
  <c r="AU152" i="1"/>
  <c r="BC151" i="1"/>
  <c r="BB151" i="1"/>
  <c r="BA151" i="1"/>
  <c r="AZ151" i="1"/>
  <c r="AY151" i="1"/>
  <c r="AX151" i="1"/>
  <c r="AW151" i="1"/>
  <c r="AV151" i="1"/>
  <c r="AU151" i="1"/>
  <c r="BC150" i="1"/>
  <c r="BB150" i="1"/>
  <c r="BA150" i="1"/>
  <c r="AZ150" i="1"/>
  <c r="AY150" i="1"/>
  <c r="AX150" i="1"/>
  <c r="AW150" i="1"/>
  <c r="AV150" i="1"/>
  <c r="AU150" i="1"/>
  <c r="BC149" i="1"/>
  <c r="BB149" i="1"/>
  <c r="BA149" i="1"/>
  <c r="AZ149" i="1"/>
  <c r="AY149" i="1"/>
  <c r="AX149" i="1"/>
  <c r="AW149" i="1"/>
  <c r="AV149" i="1"/>
  <c r="AU149" i="1"/>
  <c r="BC148" i="1"/>
  <c r="BB148" i="1"/>
  <c r="BA148" i="1"/>
  <c r="AZ148" i="1"/>
  <c r="AY148" i="1"/>
  <c r="AX148" i="1"/>
  <c r="AW148" i="1"/>
  <c r="AV148" i="1"/>
  <c r="AU148" i="1"/>
  <c r="BC147" i="1"/>
  <c r="BB147" i="1"/>
  <c r="BA147" i="1"/>
  <c r="AZ147" i="1"/>
  <c r="AY147" i="1"/>
  <c r="AX147" i="1"/>
  <c r="AW147" i="1"/>
  <c r="AV147" i="1"/>
  <c r="AU147" i="1"/>
  <c r="BC146" i="1"/>
  <c r="BB146" i="1"/>
  <c r="BA146" i="1"/>
  <c r="AZ146" i="1"/>
  <c r="AY146" i="1"/>
  <c r="AX146" i="1"/>
  <c r="AW146" i="1"/>
  <c r="AV146" i="1"/>
  <c r="AU146" i="1"/>
  <c r="BC145" i="1"/>
  <c r="BB145" i="1"/>
  <c r="BA145" i="1"/>
  <c r="AZ145" i="1"/>
  <c r="AY145" i="1"/>
  <c r="AX145" i="1"/>
  <c r="AW145" i="1"/>
  <c r="AV145" i="1"/>
  <c r="AU145" i="1"/>
  <c r="BC144" i="1"/>
  <c r="BB144" i="1"/>
  <c r="BA144" i="1"/>
  <c r="AZ144" i="1"/>
  <c r="AY144" i="1"/>
  <c r="AX144" i="1"/>
  <c r="AW144" i="1"/>
  <c r="AV144" i="1"/>
  <c r="AU144" i="1"/>
  <c r="BC143" i="1"/>
  <c r="BB143" i="1"/>
  <c r="BA143" i="1"/>
  <c r="AZ143" i="1"/>
  <c r="AY143" i="1"/>
  <c r="AX143" i="1"/>
  <c r="AW143" i="1"/>
  <c r="AV143" i="1"/>
  <c r="AU143" i="1"/>
  <c r="BC142" i="1"/>
  <c r="BB142" i="1"/>
  <c r="BA142" i="1"/>
  <c r="AZ142" i="1"/>
  <c r="AY142" i="1"/>
  <c r="AX142" i="1"/>
  <c r="AW142" i="1"/>
  <c r="AV142" i="1"/>
  <c r="AU142" i="1"/>
  <c r="BC141" i="1"/>
  <c r="BB141" i="1"/>
  <c r="BA141" i="1"/>
  <c r="AZ141" i="1"/>
  <c r="AY141" i="1"/>
  <c r="AX141" i="1"/>
  <c r="AW141" i="1"/>
  <c r="AV141" i="1"/>
  <c r="AU141" i="1"/>
  <c r="BC140" i="1"/>
  <c r="BB140" i="1"/>
  <c r="BA140" i="1"/>
  <c r="AZ140" i="1"/>
  <c r="AY140" i="1"/>
  <c r="AX140" i="1"/>
  <c r="AW140" i="1"/>
  <c r="AV140" i="1"/>
  <c r="AU140" i="1"/>
  <c r="BC139" i="1"/>
  <c r="BB139" i="1"/>
  <c r="BA139" i="1"/>
  <c r="AZ139" i="1"/>
  <c r="AY139" i="1"/>
  <c r="AX139" i="1"/>
  <c r="AW139" i="1"/>
  <c r="AV139" i="1"/>
  <c r="AU139" i="1"/>
  <c r="BC138" i="1"/>
  <c r="BB138" i="1"/>
  <c r="BA138" i="1"/>
  <c r="AZ138" i="1"/>
  <c r="AY138" i="1"/>
  <c r="AX138" i="1"/>
  <c r="AW138" i="1"/>
  <c r="AV138" i="1"/>
  <c r="AU138" i="1"/>
  <c r="BC137" i="1"/>
  <c r="BB137" i="1"/>
  <c r="BA137" i="1"/>
  <c r="AZ137" i="1"/>
  <c r="AY137" i="1"/>
  <c r="AX137" i="1"/>
  <c r="AW137" i="1"/>
  <c r="AV137" i="1"/>
  <c r="AU137" i="1"/>
  <c r="BC136" i="1"/>
  <c r="BB136" i="1"/>
  <c r="BA136" i="1"/>
  <c r="AZ136" i="1"/>
  <c r="AY136" i="1"/>
  <c r="AX136" i="1"/>
  <c r="AW136" i="1"/>
  <c r="AV136" i="1"/>
  <c r="AU136" i="1"/>
  <c r="BC135" i="1"/>
  <c r="BB135" i="1"/>
  <c r="BA135" i="1"/>
  <c r="AZ135" i="1"/>
  <c r="AY135" i="1"/>
  <c r="AX135" i="1"/>
  <c r="AW135" i="1"/>
  <c r="AV135" i="1"/>
  <c r="AU135" i="1"/>
  <c r="BC134" i="1"/>
  <c r="BB134" i="1"/>
  <c r="BA134" i="1"/>
  <c r="AZ134" i="1"/>
  <c r="AY134" i="1"/>
  <c r="AX134" i="1"/>
  <c r="AW134" i="1"/>
  <c r="AV134" i="1"/>
  <c r="AU134" i="1"/>
  <c r="BC133" i="1"/>
  <c r="BB133" i="1"/>
  <c r="BA133" i="1"/>
  <c r="AZ133" i="1"/>
  <c r="AY133" i="1"/>
  <c r="AX133" i="1"/>
  <c r="AW133" i="1"/>
  <c r="AV133" i="1"/>
  <c r="AU133" i="1"/>
  <c r="BC132" i="1"/>
  <c r="BB132" i="1"/>
  <c r="BA132" i="1"/>
  <c r="AZ132" i="1"/>
  <c r="AY132" i="1"/>
  <c r="AX132" i="1"/>
  <c r="AW132" i="1"/>
  <c r="AV132" i="1"/>
  <c r="AU132" i="1"/>
  <c r="BC131" i="1"/>
  <c r="BB131" i="1"/>
  <c r="BA131" i="1"/>
  <c r="AZ131" i="1"/>
  <c r="AY131" i="1"/>
  <c r="AX131" i="1"/>
  <c r="AW131" i="1"/>
  <c r="AV131" i="1"/>
  <c r="AU131" i="1"/>
  <c r="BC130" i="1"/>
  <c r="BB130" i="1"/>
  <c r="BA130" i="1"/>
  <c r="AZ130" i="1"/>
  <c r="AY130" i="1"/>
  <c r="AX130" i="1"/>
  <c r="AW130" i="1"/>
  <c r="AV130" i="1"/>
  <c r="AU130" i="1"/>
  <c r="BC129" i="1"/>
  <c r="BB129" i="1"/>
  <c r="BA129" i="1"/>
  <c r="AZ129" i="1"/>
  <c r="AY129" i="1"/>
  <c r="AX129" i="1"/>
  <c r="AW129" i="1"/>
  <c r="AV129" i="1"/>
  <c r="AU129" i="1"/>
  <c r="BC128" i="1"/>
  <c r="BB128" i="1"/>
  <c r="BA128" i="1"/>
  <c r="AZ128" i="1"/>
  <c r="AY128" i="1"/>
  <c r="AX128" i="1"/>
  <c r="AW128" i="1"/>
  <c r="AV128" i="1"/>
  <c r="AU128" i="1"/>
  <c r="BC127" i="1"/>
  <c r="BB127" i="1"/>
  <c r="BA127" i="1"/>
  <c r="AZ127" i="1"/>
  <c r="AY127" i="1"/>
  <c r="AX127" i="1"/>
  <c r="AW127" i="1"/>
  <c r="AV127" i="1"/>
  <c r="AU127" i="1"/>
  <c r="BC126" i="1"/>
  <c r="BB126" i="1"/>
  <c r="BA126" i="1"/>
  <c r="AZ126" i="1"/>
  <c r="AY126" i="1"/>
  <c r="AX126" i="1"/>
  <c r="AW126" i="1"/>
  <c r="AV126" i="1"/>
  <c r="AU126" i="1"/>
  <c r="BC125" i="1"/>
  <c r="BB125" i="1"/>
  <c r="BA125" i="1"/>
  <c r="AZ125" i="1"/>
  <c r="AY125" i="1"/>
  <c r="AX125" i="1"/>
  <c r="AW125" i="1"/>
  <c r="AV125" i="1"/>
  <c r="AU125" i="1"/>
  <c r="BC124" i="1"/>
  <c r="BB124" i="1"/>
  <c r="BA124" i="1"/>
  <c r="AZ124" i="1"/>
  <c r="AY124" i="1"/>
  <c r="AX124" i="1"/>
  <c r="AW124" i="1"/>
  <c r="AV124" i="1"/>
  <c r="AU124" i="1"/>
  <c r="BC123" i="1"/>
  <c r="BB123" i="1"/>
  <c r="BA123" i="1"/>
  <c r="AZ123" i="1"/>
  <c r="AY123" i="1"/>
  <c r="AX123" i="1"/>
  <c r="AW123" i="1"/>
  <c r="AV123" i="1"/>
  <c r="AU123" i="1"/>
  <c r="BC122" i="1"/>
  <c r="BB122" i="1"/>
  <c r="BA122" i="1"/>
  <c r="AZ122" i="1"/>
  <c r="AY122" i="1"/>
  <c r="AX122" i="1"/>
  <c r="AW122" i="1"/>
  <c r="AV122" i="1"/>
  <c r="AU122" i="1"/>
  <c r="BC121" i="1"/>
  <c r="BB121" i="1"/>
  <c r="BA121" i="1"/>
  <c r="AZ121" i="1"/>
  <c r="AY121" i="1"/>
  <c r="AX121" i="1"/>
  <c r="AW121" i="1"/>
  <c r="AV121" i="1"/>
  <c r="AU121" i="1"/>
  <c r="BC120" i="1"/>
  <c r="BB120" i="1"/>
  <c r="BA120" i="1"/>
  <c r="AZ120" i="1"/>
  <c r="AY120" i="1"/>
  <c r="AX120" i="1"/>
  <c r="AW120" i="1"/>
  <c r="AV120" i="1"/>
  <c r="AU120" i="1"/>
  <c r="BC119" i="1"/>
  <c r="BB119" i="1"/>
  <c r="BA119" i="1"/>
  <c r="AZ119" i="1"/>
  <c r="AY119" i="1"/>
  <c r="AX119" i="1"/>
  <c r="AW119" i="1"/>
  <c r="AV119" i="1"/>
  <c r="AU119" i="1"/>
  <c r="BC118" i="1"/>
  <c r="BB118" i="1"/>
  <c r="BA118" i="1"/>
  <c r="AZ118" i="1"/>
  <c r="AY118" i="1"/>
  <c r="AX118" i="1"/>
  <c r="AW118" i="1"/>
  <c r="AV118" i="1"/>
  <c r="AU118" i="1"/>
  <c r="BC117" i="1"/>
  <c r="BB117" i="1"/>
  <c r="BA117" i="1"/>
  <c r="AZ117" i="1"/>
  <c r="AY117" i="1"/>
  <c r="AX117" i="1"/>
  <c r="AW117" i="1"/>
  <c r="AV117" i="1"/>
  <c r="AU117" i="1"/>
  <c r="BC116" i="1"/>
  <c r="BB116" i="1"/>
  <c r="BA116" i="1"/>
  <c r="AZ116" i="1"/>
  <c r="AY116" i="1"/>
  <c r="AX116" i="1"/>
  <c r="AW116" i="1"/>
  <c r="AV116" i="1"/>
  <c r="AU116" i="1"/>
  <c r="BC115" i="1"/>
  <c r="BB115" i="1"/>
  <c r="BA115" i="1"/>
  <c r="AZ115" i="1"/>
  <c r="AY115" i="1"/>
  <c r="AX115" i="1"/>
  <c r="AW115" i="1"/>
  <c r="AV115" i="1"/>
  <c r="AU115" i="1"/>
  <c r="BC114" i="1"/>
  <c r="BB114" i="1"/>
  <c r="BA114" i="1"/>
  <c r="AZ114" i="1"/>
  <c r="AY114" i="1"/>
  <c r="AX114" i="1"/>
  <c r="AW114" i="1"/>
  <c r="AV114" i="1"/>
  <c r="AU114" i="1"/>
  <c r="BC113" i="1"/>
  <c r="BB113" i="1"/>
  <c r="BA113" i="1"/>
  <c r="AZ113" i="1"/>
  <c r="AY113" i="1"/>
  <c r="AX113" i="1"/>
  <c r="AW113" i="1"/>
  <c r="AV113" i="1"/>
  <c r="AU113" i="1"/>
  <c r="BC112" i="1"/>
  <c r="BB112" i="1"/>
  <c r="BA112" i="1"/>
  <c r="AZ112" i="1"/>
  <c r="AY112" i="1"/>
  <c r="AX112" i="1"/>
  <c r="AW112" i="1"/>
  <c r="AV112" i="1"/>
  <c r="AU112" i="1"/>
  <c r="BC111" i="1"/>
  <c r="BB111" i="1"/>
  <c r="BA111" i="1"/>
  <c r="AZ111" i="1"/>
  <c r="AY111" i="1"/>
  <c r="AX111" i="1"/>
  <c r="AW111" i="1"/>
  <c r="AV111" i="1"/>
  <c r="AU111" i="1"/>
  <c r="BC110" i="1"/>
  <c r="BB110" i="1"/>
  <c r="BA110" i="1"/>
  <c r="AZ110" i="1"/>
  <c r="AY110" i="1"/>
  <c r="AX110" i="1"/>
  <c r="AW110" i="1"/>
  <c r="AV110" i="1"/>
  <c r="AU110" i="1"/>
  <c r="BC109" i="1"/>
  <c r="BB109" i="1"/>
  <c r="BA109" i="1"/>
  <c r="AZ109" i="1"/>
  <c r="AY109" i="1"/>
  <c r="AX109" i="1"/>
  <c r="AW109" i="1"/>
  <c r="AV109" i="1"/>
  <c r="AU109" i="1"/>
  <c r="BC108" i="1"/>
  <c r="BB108" i="1"/>
  <c r="BA108" i="1"/>
  <c r="AZ108" i="1"/>
  <c r="AY108" i="1"/>
  <c r="AX108" i="1"/>
  <c r="AW108" i="1"/>
  <c r="AV108" i="1"/>
  <c r="AU108" i="1"/>
  <c r="BC107" i="1"/>
  <c r="BB107" i="1"/>
  <c r="BA107" i="1"/>
  <c r="AZ107" i="1"/>
  <c r="AY107" i="1"/>
  <c r="AX107" i="1"/>
  <c r="AW107" i="1"/>
  <c r="AV107" i="1"/>
  <c r="AU107" i="1"/>
  <c r="BC106" i="1"/>
  <c r="BB106" i="1"/>
  <c r="BA106" i="1"/>
  <c r="AZ106" i="1"/>
  <c r="AY106" i="1"/>
  <c r="AX106" i="1"/>
  <c r="AW106" i="1"/>
  <c r="AV106" i="1"/>
  <c r="AU106" i="1"/>
  <c r="BC105" i="1"/>
  <c r="BB105" i="1"/>
  <c r="BA105" i="1"/>
  <c r="AZ105" i="1"/>
  <c r="AY105" i="1"/>
  <c r="AX105" i="1"/>
  <c r="AW105" i="1"/>
  <c r="AV105" i="1"/>
  <c r="AU105" i="1"/>
  <c r="BC104" i="1"/>
  <c r="BB104" i="1"/>
  <c r="BA104" i="1"/>
  <c r="AZ104" i="1"/>
  <c r="AY104" i="1"/>
  <c r="AX104" i="1"/>
  <c r="AW104" i="1"/>
  <c r="AV104" i="1"/>
  <c r="AU104" i="1"/>
  <c r="BC103" i="1"/>
  <c r="BB103" i="1"/>
  <c r="BA103" i="1"/>
  <c r="AZ103" i="1"/>
  <c r="AY103" i="1"/>
  <c r="AX103" i="1"/>
  <c r="AW103" i="1"/>
  <c r="AV103" i="1"/>
  <c r="AU103" i="1"/>
  <c r="BC102" i="1"/>
  <c r="BB102" i="1"/>
  <c r="BA102" i="1"/>
  <c r="AZ102" i="1"/>
  <c r="AY102" i="1"/>
  <c r="AX102" i="1"/>
  <c r="AW102" i="1"/>
  <c r="AV102" i="1"/>
  <c r="AU102" i="1"/>
  <c r="BC101" i="1"/>
  <c r="BB101" i="1"/>
  <c r="BA101" i="1"/>
  <c r="AZ101" i="1"/>
  <c r="AY101" i="1"/>
  <c r="AX101" i="1"/>
  <c r="AW101" i="1"/>
  <c r="AV101" i="1"/>
  <c r="AU101" i="1"/>
  <c r="BC100" i="1"/>
  <c r="BB100" i="1"/>
  <c r="BA100" i="1"/>
  <c r="AZ100" i="1"/>
  <c r="AY100" i="1"/>
  <c r="AX100" i="1"/>
  <c r="AW100" i="1"/>
  <c r="AV100" i="1"/>
  <c r="AU100" i="1"/>
  <c r="BC99" i="1"/>
  <c r="BB99" i="1"/>
  <c r="BA99" i="1"/>
  <c r="AZ99" i="1"/>
  <c r="AY99" i="1"/>
  <c r="AX99" i="1"/>
  <c r="AW99" i="1"/>
  <c r="AV99" i="1"/>
  <c r="AU99" i="1"/>
  <c r="BC98" i="1"/>
  <c r="BB98" i="1"/>
  <c r="BA98" i="1"/>
  <c r="AZ98" i="1"/>
  <c r="AY98" i="1"/>
  <c r="AX98" i="1"/>
  <c r="AW98" i="1"/>
  <c r="AV98" i="1"/>
  <c r="AU98" i="1"/>
  <c r="BC97" i="1"/>
  <c r="BB97" i="1"/>
  <c r="BA97" i="1"/>
  <c r="AZ97" i="1"/>
  <c r="AY97" i="1"/>
  <c r="AX97" i="1"/>
  <c r="AW97" i="1"/>
  <c r="AV97" i="1"/>
  <c r="AU97" i="1"/>
  <c r="BC96" i="1"/>
  <c r="BB96" i="1"/>
  <c r="BA96" i="1"/>
  <c r="AZ96" i="1"/>
  <c r="AY96" i="1"/>
  <c r="AX96" i="1"/>
  <c r="AW96" i="1"/>
  <c r="AV96" i="1"/>
  <c r="AU96" i="1"/>
  <c r="BC95" i="1"/>
  <c r="BB95" i="1"/>
  <c r="BA95" i="1"/>
  <c r="AZ95" i="1"/>
  <c r="AY95" i="1"/>
  <c r="AX95" i="1"/>
  <c r="AW95" i="1"/>
  <c r="AV95" i="1"/>
  <c r="AU95" i="1"/>
  <c r="BC94" i="1"/>
  <c r="BB94" i="1"/>
  <c r="BA94" i="1"/>
  <c r="AZ94" i="1"/>
  <c r="AY94" i="1"/>
  <c r="AX94" i="1"/>
  <c r="AW94" i="1"/>
  <c r="AV94" i="1"/>
  <c r="AU94" i="1"/>
  <c r="BC93" i="1"/>
  <c r="BB93" i="1"/>
  <c r="BA93" i="1"/>
  <c r="AZ93" i="1"/>
  <c r="AY93" i="1"/>
  <c r="AX93" i="1"/>
  <c r="AW93" i="1"/>
  <c r="AV93" i="1"/>
  <c r="AU93" i="1"/>
  <c r="BC92" i="1"/>
  <c r="BB92" i="1"/>
  <c r="BA92" i="1"/>
  <c r="AZ92" i="1"/>
  <c r="AY92" i="1"/>
  <c r="AX92" i="1"/>
  <c r="AW92" i="1"/>
  <c r="AV92" i="1"/>
  <c r="AU92" i="1"/>
  <c r="BC91" i="1"/>
  <c r="BB91" i="1"/>
  <c r="BA91" i="1"/>
  <c r="AZ91" i="1"/>
  <c r="AY91" i="1"/>
  <c r="AX91" i="1"/>
  <c r="AW91" i="1"/>
  <c r="AV91" i="1"/>
  <c r="AU91" i="1"/>
  <c r="BC90" i="1"/>
  <c r="BB90" i="1"/>
  <c r="BA90" i="1"/>
  <c r="AZ90" i="1"/>
  <c r="AY90" i="1"/>
  <c r="AX90" i="1"/>
  <c r="AW90" i="1"/>
  <c r="AV90" i="1"/>
  <c r="AU90" i="1"/>
  <c r="BC89" i="1"/>
  <c r="BB89" i="1"/>
  <c r="BA89" i="1"/>
  <c r="AZ89" i="1"/>
  <c r="AY89" i="1"/>
  <c r="AX89" i="1"/>
  <c r="AW89" i="1"/>
  <c r="AV89" i="1"/>
  <c r="AU89" i="1"/>
  <c r="BC88" i="1"/>
  <c r="BB88" i="1"/>
  <c r="BA88" i="1"/>
  <c r="AZ88" i="1"/>
  <c r="AY88" i="1"/>
  <c r="AX88" i="1"/>
  <c r="AW88" i="1"/>
  <c r="AV88" i="1"/>
  <c r="AU88" i="1"/>
  <c r="BC87" i="1"/>
  <c r="BB87" i="1"/>
  <c r="BA87" i="1"/>
  <c r="AZ87" i="1"/>
  <c r="AY87" i="1"/>
  <c r="AX87" i="1"/>
  <c r="AW87" i="1"/>
  <c r="AV87" i="1"/>
  <c r="AU87" i="1"/>
  <c r="BC86" i="1"/>
  <c r="BB86" i="1"/>
  <c r="BA86" i="1"/>
  <c r="AZ86" i="1"/>
  <c r="AY86" i="1"/>
  <c r="AX86" i="1"/>
  <c r="AW86" i="1"/>
  <c r="AV86" i="1"/>
  <c r="AU86" i="1"/>
  <c r="BC85" i="1"/>
  <c r="BB85" i="1"/>
  <c r="BA85" i="1"/>
  <c r="AZ85" i="1"/>
  <c r="AY85" i="1"/>
  <c r="AX85" i="1"/>
  <c r="AW85" i="1"/>
  <c r="AV85" i="1"/>
  <c r="AU85" i="1"/>
  <c r="BC84" i="1"/>
  <c r="BB84" i="1"/>
  <c r="BA84" i="1"/>
  <c r="AZ84" i="1"/>
  <c r="AY84" i="1"/>
  <c r="AX84" i="1"/>
  <c r="AW84" i="1"/>
  <c r="AV84" i="1"/>
  <c r="AU84" i="1"/>
  <c r="BC83" i="1"/>
  <c r="BB83" i="1"/>
  <c r="BA83" i="1"/>
  <c r="AZ83" i="1"/>
  <c r="AY83" i="1"/>
  <c r="AX83" i="1"/>
  <c r="AW83" i="1"/>
  <c r="AV83" i="1"/>
  <c r="AU83" i="1"/>
  <c r="BC82" i="1"/>
  <c r="BB82" i="1"/>
  <c r="BA82" i="1"/>
  <c r="AZ82" i="1"/>
  <c r="AY82" i="1"/>
  <c r="AX82" i="1"/>
  <c r="AW82" i="1"/>
  <c r="AV82" i="1"/>
  <c r="AU82" i="1"/>
  <c r="BC81" i="1"/>
  <c r="BB81" i="1"/>
  <c r="BA81" i="1"/>
  <c r="AZ81" i="1"/>
  <c r="AY81" i="1"/>
  <c r="AX81" i="1"/>
  <c r="AW81" i="1"/>
  <c r="AV81" i="1"/>
  <c r="AU81" i="1"/>
  <c r="BC80" i="1"/>
  <c r="BB80" i="1"/>
  <c r="BA80" i="1"/>
  <c r="AZ80" i="1"/>
  <c r="AY80" i="1"/>
  <c r="AX80" i="1"/>
  <c r="AW80" i="1"/>
  <c r="AV80" i="1"/>
  <c r="AU80" i="1"/>
  <c r="BC79" i="1"/>
  <c r="BB79" i="1"/>
  <c r="BA79" i="1"/>
  <c r="AZ79" i="1"/>
  <c r="AY79" i="1"/>
  <c r="AX79" i="1"/>
  <c r="AW79" i="1"/>
  <c r="AV79" i="1"/>
  <c r="AU79" i="1"/>
  <c r="BC78" i="1"/>
  <c r="BB78" i="1"/>
  <c r="BA78" i="1"/>
  <c r="AZ78" i="1"/>
  <c r="AY78" i="1"/>
  <c r="AX78" i="1"/>
  <c r="AW78" i="1"/>
  <c r="AV78" i="1"/>
  <c r="AU78" i="1"/>
  <c r="BC77" i="1"/>
  <c r="BB77" i="1"/>
  <c r="BA77" i="1"/>
  <c r="AZ77" i="1"/>
  <c r="AY77" i="1"/>
  <c r="AX77" i="1"/>
  <c r="AW77" i="1"/>
  <c r="AV77" i="1"/>
  <c r="AU77" i="1"/>
  <c r="BC76" i="1"/>
  <c r="BB76" i="1"/>
  <c r="BA76" i="1"/>
  <c r="AZ76" i="1"/>
  <c r="AY76" i="1"/>
  <c r="AX76" i="1"/>
  <c r="AW76" i="1"/>
  <c r="AV76" i="1"/>
  <c r="AU76" i="1"/>
  <c r="BC75" i="1"/>
  <c r="BB75" i="1"/>
  <c r="BA75" i="1"/>
  <c r="AZ75" i="1"/>
  <c r="AY75" i="1"/>
  <c r="AX75" i="1"/>
  <c r="AW75" i="1"/>
  <c r="AV75" i="1"/>
  <c r="AU75" i="1"/>
  <c r="BC74" i="1"/>
  <c r="BB74" i="1"/>
  <c r="BA74" i="1"/>
  <c r="AZ74" i="1"/>
  <c r="AY74" i="1"/>
  <c r="AX74" i="1"/>
  <c r="AW74" i="1"/>
  <c r="AV74" i="1"/>
  <c r="AU74" i="1"/>
  <c r="BC73" i="1"/>
  <c r="BB73" i="1"/>
  <c r="BA73" i="1"/>
  <c r="AZ73" i="1"/>
  <c r="AY73" i="1"/>
  <c r="AX73" i="1"/>
  <c r="AW73" i="1"/>
  <c r="AV73" i="1"/>
  <c r="AU73" i="1"/>
  <c r="BC72" i="1"/>
  <c r="BB72" i="1"/>
  <c r="BA72" i="1"/>
  <c r="AZ72" i="1"/>
  <c r="AY72" i="1"/>
  <c r="AX72" i="1"/>
  <c r="AW72" i="1"/>
  <c r="AV72" i="1"/>
  <c r="AU72" i="1"/>
  <c r="BC71" i="1"/>
  <c r="BB71" i="1"/>
  <c r="BA71" i="1"/>
  <c r="AZ71" i="1"/>
  <c r="AY71" i="1"/>
  <c r="AX71" i="1"/>
  <c r="AW71" i="1"/>
  <c r="AV71" i="1"/>
  <c r="AU71" i="1"/>
  <c r="BC70" i="1"/>
  <c r="BB70" i="1"/>
  <c r="BA70" i="1"/>
  <c r="AZ70" i="1"/>
  <c r="AY70" i="1"/>
  <c r="AX70" i="1"/>
  <c r="AW70" i="1"/>
  <c r="AV70" i="1"/>
  <c r="AU70" i="1"/>
  <c r="BC69" i="1"/>
  <c r="BB69" i="1"/>
  <c r="BA69" i="1"/>
  <c r="AZ69" i="1"/>
  <c r="AY69" i="1"/>
  <c r="AX69" i="1"/>
  <c r="AW69" i="1"/>
  <c r="AV69" i="1"/>
  <c r="AU69" i="1"/>
  <c r="BC68" i="1"/>
  <c r="BB68" i="1"/>
  <c r="BA68" i="1"/>
  <c r="AZ68" i="1"/>
  <c r="AY68" i="1"/>
  <c r="AX68" i="1"/>
  <c r="AW68" i="1"/>
  <c r="AV68" i="1"/>
  <c r="AU68" i="1"/>
  <c r="BC67" i="1"/>
  <c r="BB67" i="1"/>
  <c r="BA67" i="1"/>
  <c r="AZ67" i="1"/>
  <c r="AY67" i="1"/>
  <c r="AX67" i="1"/>
  <c r="AW67" i="1"/>
  <c r="AV67" i="1"/>
  <c r="AU67" i="1"/>
  <c r="BC66" i="1"/>
  <c r="BB66" i="1"/>
  <c r="BA66" i="1"/>
  <c r="AZ66" i="1"/>
  <c r="AY66" i="1"/>
  <c r="AX66" i="1"/>
  <c r="AW66" i="1"/>
  <c r="AV66" i="1"/>
  <c r="AU66" i="1"/>
  <c r="BC65" i="1"/>
  <c r="BB65" i="1"/>
  <c r="BA65" i="1"/>
  <c r="AZ65" i="1"/>
  <c r="AY65" i="1"/>
  <c r="AX65" i="1"/>
  <c r="AW65" i="1"/>
  <c r="AV65" i="1"/>
  <c r="AU65" i="1"/>
  <c r="BC64" i="1"/>
  <c r="BB64" i="1"/>
  <c r="BA64" i="1"/>
  <c r="AZ64" i="1"/>
  <c r="AY64" i="1"/>
  <c r="AX64" i="1"/>
  <c r="AW64" i="1"/>
  <c r="AV64" i="1"/>
  <c r="AU64" i="1"/>
  <c r="BC63" i="1"/>
  <c r="BB63" i="1"/>
  <c r="BA63" i="1"/>
  <c r="AZ63" i="1"/>
  <c r="AY63" i="1"/>
  <c r="AX63" i="1"/>
  <c r="AW63" i="1"/>
  <c r="AV63" i="1"/>
  <c r="AU63" i="1"/>
  <c r="BC62" i="1"/>
  <c r="BB62" i="1"/>
  <c r="BA62" i="1"/>
  <c r="AZ62" i="1"/>
  <c r="AY62" i="1"/>
  <c r="AX62" i="1"/>
  <c r="AW62" i="1"/>
  <c r="AV62" i="1"/>
  <c r="AU62" i="1"/>
  <c r="BC61" i="1"/>
  <c r="BB61" i="1"/>
  <c r="BA61" i="1"/>
  <c r="AZ61" i="1"/>
  <c r="AY61" i="1"/>
  <c r="AX61" i="1"/>
  <c r="AW61" i="1"/>
  <c r="AV61" i="1"/>
  <c r="AU61" i="1"/>
  <c r="BC60" i="1"/>
  <c r="BB60" i="1"/>
  <c r="BA60" i="1"/>
  <c r="AZ60" i="1"/>
  <c r="AY60" i="1"/>
  <c r="AX60" i="1"/>
  <c r="AW60" i="1"/>
  <c r="AV60" i="1"/>
  <c r="AU60" i="1"/>
  <c r="BC59" i="1"/>
  <c r="BB59" i="1"/>
  <c r="BA59" i="1"/>
  <c r="AZ59" i="1"/>
  <c r="AY59" i="1"/>
  <c r="AX59" i="1"/>
  <c r="AW59" i="1"/>
  <c r="AV59" i="1"/>
  <c r="AU59" i="1"/>
  <c r="BC58" i="1"/>
  <c r="BB58" i="1"/>
  <c r="BA58" i="1"/>
  <c r="AZ58" i="1"/>
  <c r="AY58" i="1"/>
  <c r="AX58" i="1"/>
  <c r="AW58" i="1"/>
  <c r="AV58" i="1"/>
  <c r="AU58" i="1"/>
  <c r="BC57" i="1"/>
  <c r="BB57" i="1"/>
  <c r="BA57" i="1"/>
  <c r="AZ57" i="1"/>
  <c r="AY57" i="1"/>
  <c r="AX57" i="1"/>
  <c r="AW57" i="1"/>
  <c r="AV57" i="1"/>
  <c r="AU57" i="1"/>
  <c r="BC56" i="1"/>
  <c r="BB56" i="1"/>
  <c r="BA56" i="1"/>
  <c r="AZ56" i="1"/>
  <c r="AY56" i="1"/>
  <c r="AX56" i="1"/>
  <c r="AW56" i="1"/>
  <c r="AV56" i="1"/>
  <c r="AU56" i="1"/>
  <c r="BC55" i="1"/>
  <c r="BB55" i="1"/>
  <c r="BA55" i="1"/>
  <c r="AZ55" i="1"/>
  <c r="AY55" i="1"/>
  <c r="AX55" i="1"/>
  <c r="AW55" i="1"/>
  <c r="AV55" i="1"/>
  <c r="AU55" i="1"/>
  <c r="BC54" i="1"/>
  <c r="BB54" i="1"/>
  <c r="BA54" i="1"/>
  <c r="AZ54" i="1"/>
  <c r="AY54" i="1"/>
  <c r="AX54" i="1"/>
  <c r="AW54" i="1"/>
  <c r="AV54" i="1"/>
  <c r="AU54" i="1"/>
  <c r="BC53" i="1"/>
  <c r="BB53" i="1"/>
  <c r="BA53" i="1"/>
  <c r="AZ53" i="1"/>
  <c r="AY53" i="1"/>
  <c r="AX53" i="1"/>
  <c r="AW53" i="1"/>
  <c r="AV53" i="1"/>
  <c r="AU53" i="1"/>
  <c r="BC52" i="1"/>
  <c r="BB52" i="1"/>
  <c r="BA52" i="1"/>
  <c r="AZ52" i="1"/>
  <c r="AY52" i="1"/>
  <c r="AX52" i="1"/>
  <c r="AW52" i="1"/>
  <c r="AV52" i="1"/>
  <c r="AU52" i="1"/>
  <c r="BC51" i="1"/>
  <c r="BB51" i="1"/>
  <c r="BA51" i="1"/>
  <c r="AZ51" i="1"/>
  <c r="AY51" i="1"/>
  <c r="AX51" i="1"/>
  <c r="AW51" i="1"/>
  <c r="AV51" i="1"/>
  <c r="AU51" i="1"/>
  <c r="BC50" i="1"/>
  <c r="BB50" i="1"/>
  <c r="BA50" i="1"/>
  <c r="AZ50" i="1"/>
  <c r="AY50" i="1"/>
  <c r="AX50" i="1"/>
  <c r="AW50" i="1"/>
  <c r="AV50" i="1"/>
  <c r="AU50" i="1"/>
  <c r="BC49" i="1"/>
  <c r="BB49" i="1"/>
  <c r="BA49" i="1"/>
  <c r="AZ49" i="1"/>
  <c r="AY49" i="1"/>
  <c r="AX49" i="1"/>
  <c r="AW49" i="1"/>
  <c r="AV49" i="1"/>
  <c r="AU49" i="1"/>
  <c r="BC48" i="1"/>
  <c r="BB48" i="1"/>
  <c r="BA48" i="1"/>
  <c r="AZ48" i="1"/>
  <c r="AY48" i="1"/>
  <c r="AX48" i="1"/>
  <c r="AW48" i="1"/>
  <c r="AV48" i="1"/>
  <c r="AU48" i="1"/>
  <c r="BC47" i="1"/>
  <c r="BB47" i="1"/>
  <c r="BA47" i="1"/>
  <c r="AZ47" i="1"/>
  <c r="AY47" i="1"/>
  <c r="AX47" i="1"/>
  <c r="AW47" i="1"/>
  <c r="AV47" i="1"/>
  <c r="AU47" i="1"/>
  <c r="BC46" i="1"/>
  <c r="BB46" i="1"/>
  <c r="BA46" i="1"/>
  <c r="AZ46" i="1"/>
  <c r="AY46" i="1"/>
  <c r="AX46" i="1"/>
  <c r="AW46" i="1"/>
  <c r="AV46" i="1"/>
  <c r="AU46" i="1"/>
  <c r="BC45" i="1"/>
  <c r="BB45" i="1"/>
  <c r="BA45" i="1"/>
  <c r="AZ45" i="1"/>
  <c r="AY45" i="1"/>
  <c r="AX45" i="1"/>
  <c r="AW45" i="1"/>
  <c r="AV45" i="1"/>
  <c r="AU45" i="1"/>
  <c r="BC44" i="1"/>
  <c r="BB44" i="1"/>
  <c r="BA44" i="1"/>
  <c r="AZ44" i="1"/>
  <c r="AY44" i="1"/>
  <c r="AX44" i="1"/>
  <c r="AW44" i="1"/>
  <c r="AV44" i="1"/>
  <c r="AU44" i="1"/>
  <c r="BC43" i="1"/>
  <c r="BB43" i="1"/>
  <c r="BA43" i="1"/>
  <c r="AZ43" i="1"/>
  <c r="AY43" i="1"/>
  <c r="AX43" i="1"/>
  <c r="AW43" i="1"/>
  <c r="AV43" i="1"/>
  <c r="AU43" i="1"/>
  <c r="BC42" i="1"/>
  <c r="BB42" i="1"/>
  <c r="BA42" i="1"/>
  <c r="AZ42" i="1"/>
  <c r="AY42" i="1"/>
  <c r="AX42" i="1"/>
  <c r="AW42" i="1"/>
  <c r="AV42" i="1"/>
  <c r="AU42" i="1"/>
  <c r="BC41" i="1"/>
  <c r="BB41" i="1"/>
  <c r="BA41" i="1"/>
  <c r="AZ41" i="1"/>
  <c r="AY41" i="1"/>
  <c r="AX41" i="1"/>
  <c r="AW41" i="1"/>
  <c r="AV41" i="1"/>
  <c r="AU41" i="1"/>
  <c r="BC40" i="1"/>
  <c r="BB40" i="1"/>
  <c r="BA40" i="1"/>
  <c r="AZ40" i="1"/>
  <c r="AY40" i="1"/>
  <c r="AX40" i="1"/>
  <c r="AW40" i="1"/>
  <c r="AV40" i="1"/>
  <c r="AU40" i="1"/>
  <c r="BC39" i="1"/>
  <c r="BB39" i="1"/>
  <c r="BA39" i="1"/>
  <c r="AZ39" i="1"/>
  <c r="AY39" i="1"/>
  <c r="AX39" i="1"/>
  <c r="AW39" i="1"/>
  <c r="AV39" i="1"/>
  <c r="AU39" i="1"/>
  <c r="BC38" i="1"/>
  <c r="BB38" i="1"/>
  <c r="BA38" i="1"/>
  <c r="AZ38" i="1"/>
  <c r="AY38" i="1"/>
  <c r="AX38" i="1"/>
  <c r="AW38" i="1"/>
  <c r="AV38" i="1"/>
  <c r="AU38" i="1"/>
  <c r="BC37" i="1"/>
  <c r="BB37" i="1"/>
  <c r="BA37" i="1"/>
  <c r="AZ37" i="1"/>
  <c r="AY37" i="1"/>
  <c r="AX37" i="1"/>
  <c r="AW37" i="1"/>
  <c r="AV37" i="1"/>
  <c r="AU37" i="1"/>
  <c r="BC36" i="1"/>
  <c r="BB36" i="1"/>
  <c r="BA36" i="1"/>
  <c r="AZ36" i="1"/>
  <c r="AY36" i="1"/>
  <c r="AX36" i="1"/>
  <c r="AW36" i="1"/>
  <c r="AV36" i="1"/>
  <c r="AU36" i="1"/>
  <c r="BC35" i="1"/>
  <c r="BB35" i="1"/>
  <c r="BA35" i="1"/>
  <c r="AZ35" i="1"/>
  <c r="AY35" i="1"/>
  <c r="AX35" i="1"/>
  <c r="AW35" i="1"/>
  <c r="AV35" i="1"/>
  <c r="AU35" i="1"/>
  <c r="BC34" i="1"/>
  <c r="BB34" i="1"/>
  <c r="BA34" i="1"/>
  <c r="AZ34" i="1"/>
  <c r="AY34" i="1"/>
  <c r="AX34" i="1"/>
  <c r="AW34" i="1"/>
  <c r="AV34" i="1"/>
  <c r="AU34" i="1"/>
  <c r="BC33" i="1"/>
  <c r="BB33" i="1"/>
  <c r="BA33" i="1"/>
  <c r="AZ33" i="1"/>
  <c r="AY33" i="1"/>
  <c r="AX33" i="1"/>
  <c r="AW33" i="1"/>
  <c r="AV33" i="1"/>
  <c r="AU33" i="1"/>
  <c r="BC32" i="1"/>
  <c r="BB32" i="1"/>
  <c r="BA32" i="1"/>
  <c r="AZ32" i="1"/>
  <c r="AY32" i="1"/>
  <c r="AX32" i="1"/>
  <c r="AW32" i="1"/>
  <c r="AV32" i="1"/>
  <c r="AU32" i="1"/>
  <c r="BC31" i="1"/>
  <c r="BB31" i="1"/>
  <c r="BA31" i="1"/>
  <c r="AZ31" i="1"/>
  <c r="AY31" i="1"/>
  <c r="AX31" i="1"/>
  <c r="AW31" i="1"/>
  <c r="AV31" i="1"/>
  <c r="AU31" i="1"/>
  <c r="BC30" i="1"/>
  <c r="BB30" i="1"/>
  <c r="BA30" i="1"/>
  <c r="AZ30" i="1"/>
  <c r="AY30" i="1"/>
  <c r="AX30" i="1"/>
  <c r="AW30" i="1"/>
  <c r="AV30" i="1"/>
  <c r="AU30" i="1"/>
  <c r="BC29" i="1"/>
  <c r="BB29" i="1"/>
  <c r="BA29" i="1"/>
  <c r="AZ29" i="1"/>
  <c r="AY29" i="1"/>
  <c r="AX29" i="1"/>
  <c r="AW29" i="1"/>
  <c r="AV29" i="1"/>
  <c r="AU29" i="1"/>
  <c r="BC28" i="1"/>
  <c r="BB28" i="1"/>
  <c r="BA28" i="1"/>
  <c r="AZ28" i="1"/>
  <c r="AY28" i="1"/>
  <c r="AX28" i="1"/>
  <c r="AW28" i="1"/>
  <c r="AV28" i="1"/>
  <c r="AU28" i="1"/>
  <c r="BC27" i="1"/>
  <c r="BB27" i="1"/>
  <c r="BA27" i="1"/>
  <c r="AZ27" i="1"/>
  <c r="AY27" i="1"/>
  <c r="AX27" i="1"/>
  <c r="AW27" i="1"/>
  <c r="AV27" i="1"/>
  <c r="AU27" i="1"/>
  <c r="BC26" i="1"/>
  <c r="BB26" i="1"/>
  <c r="BA26" i="1"/>
  <c r="AZ26" i="1"/>
  <c r="AY26" i="1"/>
  <c r="AX26" i="1"/>
  <c r="AW26" i="1"/>
  <c r="AV26" i="1"/>
  <c r="AU26" i="1"/>
  <c r="BC25" i="1"/>
  <c r="BB25" i="1"/>
  <c r="BA25" i="1"/>
  <c r="AZ25" i="1"/>
  <c r="AY25" i="1"/>
  <c r="AX25" i="1"/>
  <c r="AW25" i="1"/>
  <c r="AV25" i="1"/>
  <c r="AU25" i="1"/>
  <c r="BC24" i="1"/>
  <c r="BB24" i="1"/>
  <c r="BA24" i="1"/>
  <c r="AZ24" i="1"/>
  <c r="AY24" i="1"/>
  <c r="AX24" i="1"/>
  <c r="AW24" i="1"/>
  <c r="AV24" i="1"/>
  <c r="AU24" i="1"/>
  <c r="BC23" i="1"/>
  <c r="BB23" i="1"/>
  <c r="BA23" i="1"/>
  <c r="AZ23" i="1"/>
  <c r="AY23" i="1"/>
  <c r="AX23" i="1"/>
  <c r="AW23" i="1"/>
  <c r="AV23" i="1"/>
  <c r="AU23" i="1"/>
  <c r="BC22" i="1"/>
  <c r="BB22" i="1"/>
  <c r="BA22" i="1"/>
  <c r="AZ22" i="1"/>
  <c r="AY22" i="1"/>
  <c r="AX22" i="1"/>
  <c r="AW22" i="1"/>
  <c r="AV22" i="1"/>
  <c r="AU22" i="1"/>
  <c r="BC21" i="1"/>
  <c r="BB21" i="1"/>
  <c r="BA21" i="1"/>
  <c r="AZ21" i="1"/>
  <c r="AY21" i="1"/>
  <c r="AX21" i="1"/>
  <c r="AW21" i="1"/>
  <c r="AV21" i="1"/>
  <c r="AU21" i="1"/>
  <c r="BC20" i="1"/>
  <c r="BB20" i="1"/>
  <c r="BA20" i="1"/>
  <c r="AZ20" i="1"/>
  <c r="AY20" i="1"/>
  <c r="AX20" i="1"/>
  <c r="AW20" i="1"/>
  <c r="AV20" i="1"/>
  <c r="AU20" i="1"/>
  <c r="BC19" i="1"/>
  <c r="BB19" i="1"/>
  <c r="BA19" i="1"/>
  <c r="AZ19" i="1"/>
  <c r="AY19" i="1"/>
  <c r="AX19" i="1"/>
  <c r="AW19" i="1"/>
  <c r="AV19" i="1"/>
  <c r="AU19" i="1"/>
  <c r="BC18" i="1"/>
  <c r="BB18" i="1"/>
  <c r="BA18" i="1"/>
  <c r="AZ18" i="1"/>
  <c r="AY18" i="1"/>
  <c r="AX18" i="1"/>
  <c r="AW18" i="1"/>
  <c r="AV18" i="1"/>
  <c r="AU18" i="1"/>
  <c r="BC17" i="1"/>
  <c r="BB17" i="1"/>
  <c r="BA17" i="1"/>
  <c r="AZ17" i="1"/>
  <c r="AY17" i="1"/>
  <c r="AX17" i="1"/>
  <c r="AW17" i="1"/>
  <c r="AV17" i="1"/>
  <c r="AU17" i="1"/>
  <c r="BC16" i="1"/>
  <c r="BB16" i="1"/>
  <c r="BA16" i="1"/>
  <c r="AZ16" i="1"/>
  <c r="AY16" i="1"/>
  <c r="AX16" i="1"/>
  <c r="AW16" i="1"/>
  <c r="AV16" i="1"/>
  <c r="AU16" i="1"/>
  <c r="BC15" i="1"/>
  <c r="BB15" i="1"/>
  <c r="BA15" i="1"/>
  <c r="AZ15" i="1"/>
  <c r="AY15" i="1"/>
  <c r="AX15" i="1"/>
  <c r="AW15" i="1"/>
  <c r="AV15" i="1"/>
  <c r="AU15" i="1"/>
  <c r="BC14" i="1"/>
  <c r="BB14" i="1"/>
  <c r="BA14" i="1"/>
  <c r="AZ14" i="1"/>
  <c r="AY14" i="1"/>
  <c r="AX14" i="1"/>
  <c r="AW14" i="1"/>
  <c r="AV14" i="1"/>
  <c r="AU14" i="1"/>
  <c r="BC13" i="1"/>
  <c r="BB13" i="1"/>
  <c r="BA13" i="1"/>
  <c r="AZ13" i="1"/>
  <c r="AY13" i="1"/>
  <c r="AX13" i="1"/>
  <c r="AW13" i="1"/>
  <c r="AV13" i="1"/>
  <c r="AU13" i="1"/>
  <c r="BC12" i="1"/>
  <c r="BB12" i="1"/>
  <c r="BA12" i="1"/>
  <c r="AZ12" i="1"/>
  <c r="AY12" i="1"/>
  <c r="AX12" i="1"/>
  <c r="AW12" i="1"/>
  <c r="AV12" i="1"/>
  <c r="AU12" i="1"/>
  <c r="BC11" i="1"/>
  <c r="BB11" i="1"/>
  <c r="BA11" i="1"/>
  <c r="AZ11" i="1"/>
  <c r="AY11" i="1"/>
  <c r="AX11" i="1"/>
  <c r="AW11" i="1"/>
  <c r="AV11" i="1"/>
  <c r="AU11" i="1"/>
  <c r="BC10" i="1"/>
  <c r="BB10" i="1"/>
  <c r="BA10" i="1"/>
  <c r="AZ10" i="1"/>
  <c r="AY10" i="1"/>
  <c r="AX10" i="1"/>
  <c r="AW10" i="1"/>
  <c r="AV10" i="1"/>
  <c r="AU10" i="1"/>
  <c r="BC9" i="1"/>
  <c r="BB9" i="1"/>
  <c r="BA9" i="1"/>
  <c r="AZ9" i="1"/>
  <c r="AY9" i="1"/>
  <c r="AX9" i="1"/>
  <c r="AW9" i="1"/>
  <c r="AV9" i="1"/>
  <c r="AU9" i="1"/>
  <c r="BC8" i="1"/>
  <c r="BB8" i="1"/>
  <c r="BA8" i="1"/>
  <c r="AZ8" i="1"/>
  <c r="AY8" i="1"/>
  <c r="AX8" i="1"/>
  <c r="AW8" i="1"/>
  <c r="AV8" i="1"/>
  <c r="AU8" i="1"/>
  <c r="BC7" i="1"/>
  <c r="BB7" i="1"/>
  <c r="BA7" i="1"/>
  <c r="AZ7" i="1"/>
  <c r="AY7" i="1"/>
  <c r="AX7" i="1"/>
  <c r="AW7" i="1"/>
  <c r="AV7" i="1"/>
  <c r="AU7" i="1"/>
  <c r="BC6" i="1"/>
  <c r="BB6" i="1"/>
  <c r="BA6" i="1"/>
  <c r="AZ6" i="1"/>
  <c r="AY6" i="1"/>
  <c r="AX6" i="1"/>
  <c r="AW6" i="1"/>
  <c r="AV6" i="1"/>
  <c r="AU6" i="1"/>
  <c r="BC5" i="1"/>
  <c r="BB5" i="1"/>
  <c r="BA5" i="1"/>
  <c r="AZ5" i="1"/>
  <c r="AY5" i="1"/>
  <c r="AX5" i="1"/>
  <c r="AW5" i="1"/>
  <c r="AV5" i="1"/>
  <c r="AU5" i="1"/>
  <c r="BC4" i="1"/>
  <c r="BB4" i="1"/>
  <c r="BA4" i="1"/>
  <c r="AZ4" i="1"/>
  <c r="AY4" i="1"/>
  <c r="AX4" i="1"/>
  <c r="AW4" i="1"/>
  <c r="AV4" i="1"/>
  <c r="AU4" i="1"/>
  <c r="BC3" i="1"/>
  <c r="BB3" i="1"/>
  <c r="BA3" i="1"/>
  <c r="AZ3" i="1"/>
  <c r="AY3" i="1"/>
  <c r="AX3" i="1"/>
  <c r="AW3" i="1"/>
  <c r="AV3" i="1"/>
  <c r="AU3" i="1"/>
  <c r="BC2" i="1"/>
  <c r="BB2" i="1"/>
  <c r="BA2" i="1"/>
  <c r="AZ2" i="1"/>
  <c r="AY2" i="1"/>
  <c r="AX2" i="1"/>
  <c r="AW2" i="1"/>
  <c r="AV2" i="1"/>
  <c r="AU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H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159" i="1"/>
  <c r="A160" i="1" s="1"/>
  <c r="A161" i="1" s="1"/>
  <c r="A155" i="1"/>
  <c r="A156" i="1" s="1"/>
  <c r="A157" i="1" s="1"/>
  <c r="A151" i="1"/>
  <c r="A152" i="1" s="1"/>
  <c r="A153" i="1" s="1"/>
  <c r="A147" i="1"/>
  <c r="A148" i="1" s="1"/>
  <c r="A149" i="1" s="1"/>
  <c r="A143" i="1"/>
  <c r="A144" i="1" s="1"/>
  <c r="A145" i="1" s="1"/>
  <c r="A139" i="1"/>
  <c r="A140" i="1" s="1"/>
  <c r="A141" i="1" s="1"/>
  <c r="A135" i="1"/>
  <c r="A136" i="1" s="1"/>
  <c r="A137" i="1" s="1"/>
  <c r="A131" i="1"/>
  <c r="A132" i="1" s="1"/>
  <c r="A133" i="1" s="1"/>
  <c r="A127" i="1"/>
  <c r="A128" i="1" s="1"/>
  <c r="A129" i="1" s="1"/>
  <c r="A123" i="1"/>
  <c r="A124" i="1" s="1"/>
  <c r="A125" i="1" s="1"/>
  <c r="A119" i="1"/>
  <c r="A120" i="1" s="1"/>
  <c r="A121" i="1" s="1"/>
  <c r="A115" i="1"/>
  <c r="A116" i="1" s="1"/>
  <c r="A117" i="1" s="1"/>
  <c r="A111" i="1"/>
  <c r="A112" i="1" s="1"/>
  <c r="A113" i="1" s="1"/>
  <c r="A107" i="1"/>
  <c r="A108" i="1" s="1"/>
  <c r="A109" i="1" s="1"/>
  <c r="A103" i="1"/>
  <c r="A104" i="1" s="1"/>
  <c r="A105" i="1" s="1"/>
  <c r="A99" i="1"/>
  <c r="A100" i="1" s="1"/>
  <c r="A101" i="1" s="1"/>
  <c r="A95" i="1"/>
  <c r="A96" i="1" s="1"/>
  <c r="A97" i="1" s="1"/>
  <c r="A91" i="1"/>
  <c r="A92" i="1" s="1"/>
  <c r="A93" i="1" s="1"/>
  <c r="A87" i="1"/>
  <c r="A88" i="1" s="1"/>
  <c r="A89" i="1" s="1"/>
  <c r="A83" i="1"/>
  <c r="A84" i="1" s="1"/>
  <c r="A85" i="1" s="1"/>
  <c r="A79" i="1"/>
  <c r="A80" i="1" s="1"/>
  <c r="A81" i="1" s="1"/>
  <c r="A75" i="1"/>
  <c r="A76" i="1" s="1"/>
  <c r="A77" i="1" s="1"/>
  <c r="A71" i="1"/>
  <c r="A72" i="1" s="1"/>
  <c r="A73" i="1" s="1"/>
  <c r="A67" i="1"/>
  <c r="A68" i="1" s="1"/>
  <c r="A69" i="1" s="1"/>
  <c r="A63" i="1"/>
  <c r="A64" i="1" s="1"/>
  <c r="A65" i="1" s="1"/>
  <c r="A59" i="1"/>
  <c r="A60" i="1" s="1"/>
  <c r="A61" i="1" s="1"/>
  <c r="A55" i="1"/>
  <c r="A56" i="1" s="1"/>
  <c r="A57" i="1" s="1"/>
  <c r="A51" i="1"/>
  <c r="A52" i="1" s="1"/>
  <c r="A53" i="1" s="1"/>
  <c r="A47" i="1"/>
  <c r="A48" i="1" s="1"/>
  <c r="A49" i="1" s="1"/>
  <c r="A43" i="1"/>
  <c r="A44" i="1" s="1"/>
  <c r="A45" i="1" s="1"/>
  <c r="A39" i="1"/>
  <c r="A40" i="1" s="1"/>
  <c r="A41" i="1" s="1"/>
  <c r="A35" i="1"/>
  <c r="A36" i="1" s="1"/>
  <c r="A37" i="1" s="1"/>
  <c r="A31" i="1"/>
  <c r="A32" i="1" s="1"/>
  <c r="A33" i="1" s="1"/>
  <c r="A27" i="1"/>
  <c r="A28" i="1" s="1"/>
  <c r="A29" i="1" s="1"/>
  <c r="A23" i="1"/>
  <c r="A24" i="1" s="1"/>
  <c r="A25" i="1" s="1"/>
  <c r="A19" i="1"/>
  <c r="A20" i="1" s="1"/>
  <c r="A21" i="1" s="1"/>
  <c r="A15" i="1"/>
  <c r="A16" i="1" s="1"/>
  <c r="A17" i="1" s="1"/>
  <c r="A11" i="1"/>
  <c r="A12" i="1" s="1"/>
  <c r="A13" i="1" s="1"/>
  <c r="A7" i="1"/>
  <c r="A8" i="1" s="1"/>
  <c r="A9" i="1" s="1"/>
  <c r="A4" i="1"/>
  <c r="A5" i="1" s="1"/>
  <c r="A3" i="1"/>
  <c r="BK166" i="1" l="1"/>
  <c r="BK164" i="1"/>
  <c r="BK165" i="1"/>
  <c r="BK167" i="1" s="1"/>
  <c r="BW166" i="1"/>
  <c r="BW165" i="1"/>
  <c r="BW164" i="1"/>
  <c r="BS166" i="1"/>
  <c r="BS165" i="1"/>
  <c r="BS164" i="1"/>
  <c r="BO166" i="1"/>
  <c r="BO165" i="1"/>
  <c r="BO164" i="1"/>
  <c r="AT162" i="1"/>
  <c r="AH162" i="1"/>
  <c r="BW167" i="1" l="1"/>
  <c r="BO167" i="1"/>
  <c r="BS167" i="1"/>
</calcChain>
</file>

<file path=xl/sharedStrings.xml><?xml version="1.0" encoding="utf-8"?>
<sst xmlns="http://schemas.openxmlformats.org/spreadsheetml/2006/main" count="587" uniqueCount="338">
  <si>
    <t>Airport</t>
  </si>
  <si>
    <t>Question</t>
  </si>
  <si>
    <t>EGLL</t>
  </si>
  <si>
    <t>EDDF</t>
  </si>
  <si>
    <t>LFPG</t>
  </si>
  <si>
    <t>EHAM</t>
  </si>
  <si>
    <t>LEMD</t>
  </si>
  <si>
    <t>LTFM</t>
  </si>
  <si>
    <t>LSZH</t>
  </si>
  <si>
    <t>EDDM</t>
  </si>
  <si>
    <t>LIRF</t>
  </si>
  <si>
    <t>EIDW</t>
  </si>
  <si>
    <t>EGKK</t>
  </si>
  <si>
    <t>LSGG</t>
  </si>
  <si>
    <t>LIML</t>
  </si>
  <si>
    <t>ELLX</t>
  </si>
  <si>
    <t>LFML</t>
  </si>
  <si>
    <t>LFMN</t>
  </si>
  <si>
    <t>LPPR</t>
  </si>
  <si>
    <t>EGPH</t>
  </si>
  <si>
    <t>EGBB</t>
  </si>
  <si>
    <t>EGHI</t>
  </si>
  <si>
    <t>RJTT</t>
  </si>
  <si>
    <t>ZBAA</t>
  </si>
  <si>
    <t>OMDB</t>
  </si>
  <si>
    <t>VHHH</t>
  </si>
  <si>
    <t>ZSPD</t>
  </si>
  <si>
    <t>WSSS</t>
  </si>
  <si>
    <t>RKSI</t>
  </si>
  <si>
    <t>WMKK</t>
  </si>
  <si>
    <t>VTBS</t>
  </si>
  <si>
    <t>VIDP</t>
  </si>
  <si>
    <t>VTSP</t>
  </si>
  <si>
    <t>WMKL</t>
  </si>
  <si>
    <t>VTSM</t>
  </si>
  <si>
    <t>VRMM</t>
  </si>
  <si>
    <t>VVDN</t>
  </si>
  <si>
    <t>VLLB</t>
  </si>
  <si>
    <t>VDSR</t>
  </si>
  <si>
    <t>VOTV</t>
  </si>
  <si>
    <t>VQPR</t>
  </si>
  <si>
    <t>VOGO</t>
  </si>
  <si>
    <t>A1726/24</t>
  </si>
  <si>
    <t>A1419/24</t>
  </si>
  <si>
    <t>A1679/24</t>
  </si>
  <si>
    <t>A1599/24</t>
  </si>
  <si>
    <t>A1352/24</t>
  </si>
  <si>
    <t>A1347/24</t>
  </si>
  <si>
    <t>A1494/24</t>
  </si>
  <si>
    <t>A1493/24</t>
  </si>
  <si>
    <t>A1492/24</t>
  </si>
  <si>
    <t>A1339/24</t>
  </si>
  <si>
    <t>A1169/24</t>
  </si>
  <si>
    <t>A0803/24</t>
  </si>
  <si>
    <t>A0802/24</t>
  </si>
  <si>
    <t>A0250/24</t>
  </si>
  <si>
    <t>A0222/24</t>
  </si>
  <si>
    <t>A3170/22</t>
  </si>
  <si>
    <t>A076/24</t>
  </si>
  <si>
    <t>A2004/24</t>
  </si>
  <si>
    <t>A1771/24</t>
  </si>
  <si>
    <t>A1330/24</t>
  </si>
  <si>
    <t>W0080/24</t>
  </si>
  <si>
    <t>A0711/24</t>
  </si>
  <si>
    <t>A0702/24</t>
  </si>
  <si>
    <t>A0683/24</t>
  </si>
  <si>
    <t>A0682/24</t>
  </si>
  <si>
    <t>A0639/24</t>
  </si>
  <si>
    <t>A0493/24</t>
  </si>
  <si>
    <t>A0389/24</t>
  </si>
  <si>
    <t>A0454/24</t>
  </si>
  <si>
    <t>A0322/24</t>
  </si>
  <si>
    <t>A0235/24</t>
  </si>
  <si>
    <t>A0596/24</t>
  </si>
  <si>
    <t>A/0596/24</t>
  </si>
  <si>
    <t>A0005/24</t>
  </si>
  <si>
    <t>A2627/23</t>
  </si>
  <si>
    <t>A2079/24</t>
  </si>
  <si>
    <t>A1993/24</t>
  </si>
  <si>
    <t>A1975/24</t>
  </si>
  <si>
    <t>A1974/24</t>
  </si>
  <si>
    <t>A1969/24</t>
  </si>
  <si>
    <t>E1169/24</t>
  </si>
  <si>
    <t>R1354/24</t>
  </si>
  <si>
    <t>R1212/24</t>
  </si>
  <si>
    <t>R1077/24</t>
  </si>
  <si>
    <t>R1011/24</t>
  </si>
  <si>
    <t>R0853/24</t>
  </si>
  <si>
    <t>R0849/24</t>
  </si>
  <si>
    <t>R0650/24</t>
  </si>
  <si>
    <t>R0644/24</t>
  </si>
  <si>
    <t>R0648/24</t>
  </si>
  <si>
    <t>R0594/24</t>
  </si>
  <si>
    <t>R0521/24</t>
  </si>
  <si>
    <t>R0738/24</t>
  </si>
  <si>
    <t>R0479/24</t>
  </si>
  <si>
    <t>R0478/24</t>
  </si>
  <si>
    <t>R0477/24</t>
  </si>
  <si>
    <t>R0476/24</t>
  </si>
  <si>
    <t>R0474/24</t>
  </si>
  <si>
    <t>R0475/24</t>
  </si>
  <si>
    <t>R0471/24</t>
  </si>
  <si>
    <t>R0469/24</t>
  </si>
  <si>
    <t>R0405/24</t>
  </si>
  <si>
    <t>R0395/24</t>
  </si>
  <si>
    <t>R0324/24</t>
  </si>
  <si>
    <t>R0232/24</t>
  </si>
  <si>
    <t>R0662/24</t>
  </si>
  <si>
    <t>R0157/24</t>
  </si>
  <si>
    <t>R6533/23</t>
  </si>
  <si>
    <t>R6522/23</t>
  </si>
  <si>
    <t>R6445/23</t>
  </si>
  <si>
    <t>A0141/24</t>
  </si>
  <si>
    <t>A0140/24</t>
  </si>
  <si>
    <t>A0142/24</t>
  </si>
  <si>
    <t>A0139/24</t>
  </si>
  <si>
    <t>A0112/24</t>
  </si>
  <si>
    <t>A1453/24</t>
  </si>
  <si>
    <t>A1391/24</t>
  </si>
  <si>
    <t>A1343/24</t>
  </si>
  <si>
    <t>A1314/24</t>
  </si>
  <si>
    <t>A1312/24</t>
  </si>
  <si>
    <t>A1219/24</t>
  </si>
  <si>
    <t>A1011/24</t>
  </si>
  <si>
    <t>A0745/24</t>
  </si>
  <si>
    <t>A0655/24</t>
  </si>
  <si>
    <t>A0648/24</t>
  </si>
  <si>
    <t>A0646/24</t>
  </si>
  <si>
    <t>A0644/24</t>
  </si>
  <si>
    <t>A0572/24</t>
  </si>
  <si>
    <t>A0581/24</t>
  </si>
  <si>
    <t>A3110/23</t>
  </si>
  <si>
    <t>H0899/24</t>
  </si>
  <si>
    <t>A2002/24</t>
  </si>
  <si>
    <t>M1257/24</t>
  </si>
  <si>
    <t>A1953/24</t>
  </si>
  <si>
    <t>A1593/24</t>
  </si>
  <si>
    <t>A1270/24</t>
  </si>
  <si>
    <t>A0334/24</t>
  </si>
  <si>
    <t>A0784/24</t>
  </si>
  <si>
    <t>A0783/24</t>
  </si>
  <si>
    <t>A0730/24</t>
  </si>
  <si>
    <t>A0705/24</t>
  </si>
  <si>
    <t>A0313/24</t>
  </si>
  <si>
    <t>A1124/24</t>
  </si>
  <si>
    <t>A1117/24</t>
  </si>
  <si>
    <t>A4825/23</t>
  </si>
  <si>
    <t>A3832/23</t>
  </si>
  <si>
    <t>R0924/23</t>
  </si>
  <si>
    <t>A1211/24</t>
  </si>
  <si>
    <t>A1210/24</t>
  </si>
  <si>
    <t>A1153/24</t>
  </si>
  <si>
    <t>F0316/24</t>
  </si>
  <si>
    <t>A0888/24</t>
  </si>
  <si>
    <t>H1215/24</t>
  </si>
  <si>
    <t>H1213/24</t>
  </si>
  <si>
    <t>H1204/24</t>
  </si>
  <si>
    <t>H1202/24</t>
  </si>
  <si>
    <t>H1191/24</t>
  </si>
  <si>
    <t>H1189/24</t>
  </si>
  <si>
    <t>C1144/24</t>
  </si>
  <si>
    <t>J0646/24</t>
  </si>
  <si>
    <t>J0637/24</t>
  </si>
  <si>
    <t>J0615/24</t>
  </si>
  <si>
    <t>J0608/24</t>
  </si>
  <si>
    <t>J0607/24</t>
  </si>
  <si>
    <t>J0613/24</t>
  </si>
  <si>
    <t>J066/24</t>
  </si>
  <si>
    <t>J0568/24</t>
  </si>
  <si>
    <t>J0550/24</t>
  </si>
  <si>
    <t>J0512/24</t>
  </si>
  <si>
    <t>J0485/24</t>
  </si>
  <si>
    <t>J0484/24</t>
  </si>
  <si>
    <t>J0489/24</t>
  </si>
  <si>
    <t>J0450/24</t>
  </si>
  <si>
    <t>J04448/24</t>
  </si>
  <si>
    <t>J0448/24</t>
  </si>
  <si>
    <t>J0447/24</t>
  </si>
  <si>
    <t>J0445/24</t>
  </si>
  <si>
    <t>J0441/24</t>
  </si>
  <si>
    <t>J0436/24</t>
  </si>
  <si>
    <t>J0435/24</t>
  </si>
  <si>
    <t>J0434/24</t>
  </si>
  <si>
    <t>J0486/24</t>
  </si>
  <si>
    <t>J0426/24</t>
  </si>
  <si>
    <t>J0425/24</t>
  </si>
  <si>
    <t>J0420/24</t>
  </si>
  <si>
    <t>J0418/24</t>
  </si>
  <si>
    <t>J0417/24</t>
  </si>
  <si>
    <t>J0329/24</t>
  </si>
  <si>
    <t>J0227/24</t>
  </si>
  <si>
    <t>J0093/24</t>
  </si>
  <si>
    <t>J0092/24</t>
  </si>
  <si>
    <t>E0566/24</t>
  </si>
  <si>
    <t>E0497/24</t>
  </si>
  <si>
    <t>E0495/24</t>
  </si>
  <si>
    <t>E0496/24</t>
  </si>
  <si>
    <t>E0389/24</t>
  </si>
  <si>
    <t>E0003/24</t>
  </si>
  <si>
    <t>E3655/23</t>
  </si>
  <si>
    <t>E3638/23</t>
  </si>
  <si>
    <t>E3636/23</t>
  </si>
  <si>
    <t>E3637/23</t>
  </si>
  <si>
    <t>E3634/23</t>
  </si>
  <si>
    <t>E3633/23</t>
  </si>
  <si>
    <t>E3632/23</t>
  </si>
  <si>
    <t>E3630/23</t>
  </si>
  <si>
    <t>A1076/24</t>
  </si>
  <si>
    <t>A1067/24</t>
  </si>
  <si>
    <t>A1043/24</t>
  </si>
  <si>
    <t>A1042/24</t>
  </si>
  <si>
    <t>A1044/24</t>
  </si>
  <si>
    <t>A1001/24</t>
  </si>
  <si>
    <t>A0980/24</t>
  </si>
  <si>
    <t>A0952/24</t>
  </si>
  <si>
    <t>A1045/24</t>
  </si>
  <si>
    <t>A0304/24</t>
  </si>
  <si>
    <t>A0218/24</t>
  </si>
  <si>
    <t>F1605/24</t>
  </si>
  <si>
    <t>F1599/24</t>
  </si>
  <si>
    <t>F1575/24</t>
  </si>
  <si>
    <t>F1498/24</t>
  </si>
  <si>
    <t>F0519/24</t>
  </si>
  <si>
    <t>F7589/23</t>
  </si>
  <si>
    <t>A0073/24</t>
  </si>
  <si>
    <t>A0502/24</t>
  </si>
  <si>
    <t>A0064/24</t>
  </si>
  <si>
    <t>A4735/23</t>
  </si>
  <si>
    <t>A0666/24</t>
  </si>
  <si>
    <t>A0736/24</t>
  </si>
  <si>
    <t>A0735/24</t>
  </si>
  <si>
    <t>A0718/24</t>
  </si>
  <si>
    <t>A0716/24</t>
  </si>
  <si>
    <t>A0582/24</t>
  </si>
  <si>
    <t>A0579/24</t>
  </si>
  <si>
    <t>A0539/24</t>
  </si>
  <si>
    <t>A1993/23</t>
  </si>
  <si>
    <t>A1503/23</t>
  </si>
  <si>
    <t>G0361/23</t>
  </si>
  <si>
    <t>G0268/24</t>
  </si>
  <si>
    <t>G0184/24</t>
  </si>
  <si>
    <t>G0177/24</t>
  </si>
  <si>
    <t>A0590/24</t>
  </si>
  <si>
    <t>A0220/24</t>
  </si>
  <si>
    <t>A0472/24</t>
  </si>
  <si>
    <t>A0097/24</t>
  </si>
  <si>
    <t>J0381/24</t>
  </si>
  <si>
    <t>A0047/24</t>
  </si>
  <si>
    <t>A0044/24</t>
  </si>
  <si>
    <t>A0027/24</t>
  </si>
  <si>
    <t>A0082/23</t>
  </si>
  <si>
    <t>A0733/24</t>
  </si>
  <si>
    <t>A0675/24</t>
  </si>
  <si>
    <t>A0443/24</t>
  </si>
  <si>
    <t>A0616/24</t>
  </si>
  <si>
    <t>D0393/20</t>
  </si>
  <si>
    <t>D0487/18</t>
  </si>
  <si>
    <t>D0128/20</t>
  </si>
  <si>
    <t>LLM Detected</t>
  </si>
  <si>
    <t>J0614/24</t>
  </si>
  <si>
    <t>A0658/24</t>
  </si>
  <si>
    <t>A0706/24</t>
  </si>
  <si>
    <t>A1198/24</t>
  </si>
  <si>
    <t>P0952/24</t>
  </si>
  <si>
    <t>P1003/24</t>
  </si>
  <si>
    <t>A0171/24</t>
  </si>
  <si>
    <t>A0170/24</t>
  </si>
  <si>
    <t>A0182/24</t>
  </si>
  <si>
    <t>A0659/24</t>
  </si>
  <si>
    <t>A0714/24</t>
  </si>
  <si>
    <t>A0625/24</t>
  </si>
  <si>
    <t>A0111/24</t>
  </si>
  <si>
    <t>A1217/24</t>
  </si>
  <si>
    <t>A1313/24</t>
  </si>
  <si>
    <t>A2827/23</t>
  </si>
  <si>
    <t>A0471/24</t>
  </si>
  <si>
    <t>A1815/24</t>
  </si>
  <si>
    <t>A0391/24</t>
  </si>
  <si>
    <t>A0132/24</t>
  </si>
  <si>
    <t>A0133/24</t>
  </si>
  <si>
    <t>A1898/24</t>
  </si>
  <si>
    <t>A1289/24</t>
  </si>
  <si>
    <t>A1460/24</t>
  </si>
  <si>
    <t>A1148/24</t>
  </si>
  <si>
    <t>A0275/24</t>
  </si>
  <si>
    <t>A0274/24</t>
  </si>
  <si>
    <t>A0272/24</t>
  </si>
  <si>
    <t>A6378/23</t>
  </si>
  <si>
    <t>P1030/24</t>
  </si>
  <si>
    <t>P0941/24</t>
  </si>
  <si>
    <t>A1636/24</t>
  </si>
  <si>
    <t>A0823/24</t>
  </si>
  <si>
    <t>A1020/24</t>
  </si>
  <si>
    <t>C0362/24</t>
  </si>
  <si>
    <t>J0524/24</t>
  </si>
  <si>
    <t>H0245/24</t>
  </si>
  <si>
    <t>C1501/24</t>
  </si>
  <si>
    <t>J0090/24</t>
  </si>
  <si>
    <t>J0091/24</t>
  </si>
  <si>
    <t>E3642/23</t>
  </si>
  <si>
    <t>E3640/23</t>
  </si>
  <si>
    <t>Y01/19</t>
  </si>
  <si>
    <t>A0819/24</t>
  </si>
  <si>
    <t>A0933/24</t>
  </si>
  <si>
    <t>A0846/24</t>
  </si>
  <si>
    <t>A0403/24</t>
  </si>
  <si>
    <t>A0410/24</t>
  </si>
  <si>
    <t>G0460/23</t>
  </si>
  <si>
    <t>G0465/23</t>
  </si>
  <si>
    <t>G0469/23</t>
  </si>
  <si>
    <t>A0473/24</t>
  </si>
  <si>
    <t>A0499/24</t>
  </si>
  <si>
    <t>A0232/24</t>
  </si>
  <si>
    <t>A0231/24</t>
  </si>
  <si>
    <t>A0379/24</t>
  </si>
  <si>
    <t>A0577/24</t>
  </si>
  <si>
    <t>A0040/24</t>
  </si>
  <si>
    <t>A0759/24</t>
  </si>
  <si>
    <t>G0383/23</t>
  </si>
  <si>
    <t>G1915/18</t>
  </si>
  <si>
    <t>G1200/18</t>
  </si>
  <si>
    <t>G0247/15</t>
  </si>
  <si>
    <t>Manual Review</t>
  </si>
  <si>
    <t>True Positives</t>
  </si>
  <si>
    <t>TP</t>
  </si>
  <si>
    <t>TN</t>
  </si>
  <si>
    <t>FN</t>
  </si>
  <si>
    <t>Count</t>
  </si>
  <si>
    <t>FP</t>
  </si>
  <si>
    <t>Accuracy</t>
  </si>
  <si>
    <t>F1</t>
  </si>
  <si>
    <t>Precision</t>
  </si>
  <si>
    <t>Recall</t>
  </si>
  <si>
    <t>Q1</t>
  </si>
  <si>
    <t>Q2</t>
  </si>
  <si>
    <t>Q3</t>
  </si>
  <si>
    <t>Q4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</si>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</sst>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5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3" fillId="2" borderId="0" xfId="0" applyFont="1" applyFill="1"/>
    <xf numFmtId="0" fontId="3" fillId="2" borderId="2" xfId="0" applyFont="1" applyFill="1" applyBorder="1"/>
    <xf numFmtId="0" fontId="2" fillId="0" borderId="3" xfId="0" applyFont="1" applyBorder="1"/>
    <xf numFmtId="0" fontId="1" fillId="0" borderId="4" xfId="0" applyFont="1" applyBorder="1"/>
    <xf numFmtId="0" fontId="2" fillId="3" borderId="1" xfId="0" applyFont="1" applyFill="1" applyBorder="1"/>
    <xf numFmtId="0" fontId="1" fillId="3" borderId="0" xfId="0" applyFont="1" applyFill="1"/>
    <xf numFmtId="0" fontId="1" fillId="3" borderId="5" xfId="0" applyFont="1" applyFill="1" applyBorder="1"/>
    <xf numFmtId="0" fontId="3" fillId="3" borderId="0" xfId="0" applyFont="1" applyFill="1"/>
    <xf numFmtId="0" fontId="2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6" xfId="0" applyFont="1" applyFill="1" applyBorder="1"/>
    <xf numFmtId="0" fontId="3" fillId="4" borderId="0" xfId="0" applyFont="1" applyFill="1"/>
    <xf numFmtId="0" fontId="2" fillId="5" borderId="1" xfId="0" applyFont="1" applyFill="1" applyBorder="1"/>
    <xf numFmtId="0" fontId="1" fillId="5" borderId="0" xfId="0" applyFont="1" applyFill="1"/>
    <xf numFmtId="0" fontId="1" fillId="5" borderId="2" xfId="0" applyFont="1" applyFill="1" applyBorder="1"/>
    <xf numFmtId="0" fontId="3" fillId="5" borderId="0" xfId="0" applyFont="1" applyFill="1"/>
    <xf numFmtId="0" fontId="2" fillId="6" borderId="1" xfId="0" applyFont="1" applyFill="1" applyBorder="1"/>
    <xf numFmtId="0" fontId="1" fillId="6" borderId="0" xfId="0" applyFont="1" applyFill="1"/>
    <xf numFmtId="0" fontId="1" fillId="6" borderId="2" xfId="0" applyFont="1" applyFill="1" applyBorder="1"/>
    <xf numFmtId="0" fontId="3" fillId="6" borderId="0" xfId="0" applyFont="1" applyFill="1"/>
    <xf numFmtId="0" fontId="2" fillId="7" borderId="1" xfId="0" applyFont="1" applyFill="1" applyBorder="1"/>
    <xf numFmtId="0" fontId="1" fillId="7" borderId="0" xfId="0" applyFont="1" applyFill="1"/>
    <xf numFmtId="0" fontId="1" fillId="7" borderId="2" xfId="0" applyFont="1" applyFill="1" applyBorder="1"/>
    <xf numFmtId="0" fontId="1" fillId="0" borderId="0" xfId="0" applyFont="1" applyFill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0" xfId="0" applyFont="1" applyFill="1" applyBorder="1"/>
    <xf numFmtId="0" fontId="1" fillId="0" borderId="11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2" fillId="0" borderId="7" xfId="0" applyFont="1" applyFill="1" applyBorder="1"/>
    <xf numFmtId="0" fontId="2" fillId="0" borderId="12" xfId="0" applyFont="1" applyFill="1" applyBorder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3B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Sheet1!$BH$172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Sheet1!$BI$171:$BM$171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Sheet1!$BI$172:$BM$172</c:f>
              <c:numCache>
                <c:formatCode>General</c:formatCode>
                <c:ptCount val="5"/>
                <c:pt idx="0">
                  <c:v>0.30555555555555558</c:v>
                </c:pt>
                <c:pt idx="1">
                  <c:v>0.31868131868131866</c:v>
                </c:pt>
                <c:pt idx="2">
                  <c:v>0.27160493827160498</c:v>
                </c:pt>
                <c:pt idx="3">
                  <c:v>0.33333333333333331</c:v>
                </c:pt>
                <c:pt idx="4">
                  <c:v>0.2921348314606742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5-7B45-B7C1-82295F1F04E5}"/>
            </c:ext>
          </c:extLst>
        </c:ser>
        <c:ser>
          <c:idx val="1"/>
          <c:order val="1"/>
          <c:tx>
            <c:strRef>
              <c:f>Sheet1!$BH$173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Sheet1!$BI$171:$BM$171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Sheet1!$BI$173:$BM$173</c:f>
              <c:numCache>
                <c:formatCode>General</c:formatCode>
                <c:ptCount val="5"/>
                <c:pt idx="0">
                  <c:v>0.53795379537953791</c:v>
                </c:pt>
                <c:pt idx="1">
                  <c:v>0.56000000000000005</c:v>
                </c:pt>
                <c:pt idx="2">
                  <c:v>0.49315068493150682</c:v>
                </c:pt>
                <c:pt idx="3">
                  <c:v>0.59756097560975607</c:v>
                </c:pt>
                <c:pt idx="4">
                  <c:v>0.49315068493150682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5-7B45-B7C1-82295F1F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599295"/>
        <c:axId val="735802047"/>
      </c:barChart>
      <c:catAx>
        <c:axId val="4815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02047"/>
        <c:crosses val="autoZero"/>
        <c:auto val="1"/>
        <c:lblAlgn val="ctr"/>
        <c:lblOffset val="100"/>
        <c:noMultiLvlLbl val="0"/>
      </c:catAx>
      <c:valAx>
        <c:axId val="735802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89694"/>
            <a:lumOff val="10306"/>
            <a:alpha val="0"/>
          </a:schemeClr>
        </a:gs>
        <a:gs pos="31000">
          <a:schemeClr val="bg2">
            <a:lumMod val="90000"/>
          </a:schemeClr>
        </a:gs>
        <a:gs pos="83000">
          <a:schemeClr val="bg1">
            <a:lumMod val="85000"/>
          </a:schemeClr>
        </a:gs>
        <a:gs pos="99000">
          <a:schemeClr val="bg1">
            <a:lumMod val="95000"/>
          </a:schemeClr>
        </a:gs>
      </a:gsLst>
      <a:lin ang="2700000" scaled="1"/>
      <a:tileRect/>
    </a:gra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215900</xdr:colOff>
      <xdr:row>162</xdr:row>
      <xdr:rowOff>222250</xdr:rowOff>
    </xdr:from>
    <xdr:to>
      <xdr:col>11</xdr:col>
      <xdr:colOff>266700</xdr:colOff>
      <xdr:row>175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4072A-0AAA-021E-FBC1-276A9F4D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93C2-4E08-1648-8FDF-3466F8E582E0}">
  <dimension ref="A1:BX182"/>
  <sheetViews>
    <sheetView tabSelected="1" workbookViewId="0">
      <pane xSplit="1" topLeftCell="AN1" activePane="topRight" state="frozen"/>
      <selection pane="topRight" activeCell="O166" sqref="O166"/>
    </sheetView>
  </sheetViews>
  <sheetFormatPr baseColWidth="10" defaultRowHeight="28" customHeight="1" x14ac:dyDescent="0.25"/>
  <cols>
    <col min="1" max="33" width="10.83203125" style="1"/>
    <col min="34" max="34" width="10.83203125" style="4"/>
    <col min="35" max="45" width="10.83203125" style="1"/>
    <col min="46" max="46" width="10.83203125" style="9"/>
    <col min="47" max="47" width="10.83203125" style="7"/>
    <col min="48" max="55" width="10.83203125" style="1"/>
    <col min="56" max="56" width="10.83203125" style="14"/>
    <col min="57" max="57" width="0" style="1" hidden="1" customWidth="1"/>
    <col min="58" max="58" width="10.83203125" style="22"/>
    <col min="59" max="59" width="10.83203125" style="18"/>
    <col min="60" max="60" width="10.83203125" style="26"/>
    <col min="61" max="16384" width="10.83203125" style="1"/>
  </cols>
  <sheetData>
    <row r="1" spans="1:76" s="2" customFormat="1" ht="28" customHeight="1" x14ac:dyDescent="0.25">
      <c r="A1" s="2" t="s">
        <v>0</v>
      </c>
      <c r="B1" s="2" t="s">
        <v>1</v>
      </c>
      <c r="C1" s="2" t="s">
        <v>322</v>
      </c>
      <c r="AH1" s="3" t="s">
        <v>327</v>
      </c>
      <c r="AJ1" s="2" t="s">
        <v>258</v>
      </c>
      <c r="AT1" s="8" t="s">
        <v>327</v>
      </c>
      <c r="AU1" s="6" t="s">
        <v>323</v>
      </c>
      <c r="BD1" s="12" t="s">
        <v>324</v>
      </c>
      <c r="BF1" s="21" t="s">
        <v>325</v>
      </c>
      <c r="BG1" s="17" t="s">
        <v>326</v>
      </c>
      <c r="BH1" s="25" t="s">
        <v>328</v>
      </c>
      <c r="BI1" s="2" t="s">
        <v>333</v>
      </c>
      <c r="BM1" s="2" t="s">
        <v>334</v>
      </c>
      <c r="BQ1" s="2" t="s">
        <v>335</v>
      </c>
      <c r="BU1" s="2" t="s">
        <v>336</v>
      </c>
    </row>
    <row r="2" spans="1:76" ht="28" customHeight="1" x14ac:dyDescent="0.25">
      <c r="A2" s="1" t="s">
        <v>2</v>
      </c>
      <c r="B2" s="1">
        <v>1</v>
      </c>
      <c r="C2" s="1" t="s">
        <v>43</v>
      </c>
      <c r="D2" s="1" t="s">
        <v>42</v>
      </c>
      <c r="AH2" s="4">
        <f>COUNTA(C2:AG2)</f>
        <v>2</v>
      </c>
      <c r="AJ2" t="s">
        <v>42</v>
      </c>
      <c r="AK2" t="s">
        <v>44</v>
      </c>
      <c r="AL2"/>
      <c r="AM2"/>
      <c r="AN2"/>
      <c r="AO2"/>
      <c r="AP2"/>
      <c r="AQ2"/>
      <c r="AR2"/>
      <c r="AS2"/>
      <c r="AT2" s="9">
        <f>COUNTA(AJ2:AS2)</f>
        <v>2</v>
      </c>
      <c r="AU2" s="7" t="str">
        <f>IFERROR(HLOOKUP(AJ2,$C2:$AG2,1,FALSE),"")</f>
        <v>A1726/24</v>
      </c>
      <c r="AV2" s="7" t="str">
        <f t="shared" ref="AV2:BD2" si="0">IFERROR(HLOOKUP(AK2,$C2:$AG2,1,FALSE),"")</f>
        <v/>
      </c>
      <c r="AW2" s="7" t="str">
        <f t="shared" si="0"/>
        <v/>
      </c>
      <c r="AX2" s="7" t="str">
        <f t="shared" si="0"/>
        <v/>
      </c>
      <c r="AY2" s="7" t="str">
        <f t="shared" si="0"/>
        <v/>
      </c>
      <c r="AZ2" s="7" t="str">
        <f t="shared" si="0"/>
        <v/>
      </c>
      <c r="BA2" s="7" t="str">
        <f t="shared" si="0"/>
        <v/>
      </c>
      <c r="BB2" s="7" t="str">
        <f t="shared" si="0"/>
        <v/>
      </c>
      <c r="BC2" s="7" t="str">
        <f t="shared" si="0"/>
        <v/>
      </c>
      <c r="BD2" s="13">
        <f>COUNTA(AU2:BC2)-COUNTIF(AU2:BC2,"")</f>
        <v>1</v>
      </c>
      <c r="BE2" s="1">
        <f>AT2+AH2</f>
        <v>4</v>
      </c>
      <c r="BF2" s="22">
        <f>IF(BE2=0,1,0)</f>
        <v>0</v>
      </c>
      <c r="BG2" s="18">
        <f>IF(AT2=0,IF(AH2&gt;0,1,0),0)</f>
        <v>0</v>
      </c>
      <c r="BH2" s="26">
        <f>AT2-BD2</f>
        <v>1</v>
      </c>
      <c r="BI2" s="1">
        <f>$BD2</f>
        <v>1</v>
      </c>
      <c r="BJ2" s="1">
        <f>$BF2</f>
        <v>0</v>
      </c>
      <c r="BK2" s="1">
        <f>$BG2</f>
        <v>0</v>
      </c>
      <c r="BL2" s="1">
        <f>$BH2</f>
        <v>1</v>
      </c>
    </row>
    <row r="3" spans="1:76" ht="28" customHeight="1" x14ac:dyDescent="0.25">
      <c r="A3" s="1" t="str">
        <f>A2</f>
        <v>EGLL</v>
      </c>
      <c r="B3" s="1">
        <v>2</v>
      </c>
      <c r="AH3" s="4">
        <f t="shared" ref="AH3:AH66" si="1">COUNTA(C3:AG3)</f>
        <v>0</v>
      </c>
      <c r="AJ3"/>
      <c r="AK3"/>
      <c r="AL3"/>
      <c r="AM3"/>
      <c r="AN3"/>
      <c r="AO3"/>
      <c r="AP3"/>
      <c r="AQ3"/>
      <c r="AR3"/>
      <c r="AS3"/>
      <c r="AT3" s="9">
        <f t="shared" ref="AT3:AT66" si="2">COUNTA(AJ3:AS3)</f>
        <v>0</v>
      </c>
      <c r="AU3" s="7" t="str">
        <f>IFERROR(HLOOKUP(AJ3,$C3:$AG3,1,FALSE),"")</f>
        <v/>
      </c>
      <c r="AV3" s="7" t="str">
        <f t="shared" ref="AV3:AV66" si="3">IFERROR(HLOOKUP(AK3,$C3:$AG3,1,FALSE),"")</f>
        <v/>
      </c>
      <c r="AW3" s="7" t="str">
        <f t="shared" ref="AW3:AW66" si="4">IFERROR(HLOOKUP(AL3,$C3:$AG3,1,FALSE),"")</f>
        <v/>
      </c>
      <c r="AX3" s="7" t="str">
        <f t="shared" ref="AX3:AX66" si="5">IFERROR(HLOOKUP(AM3,$C3:$AG3,1,FALSE),"")</f>
        <v/>
      </c>
      <c r="AY3" s="7" t="str">
        <f t="shared" ref="AY3:AY66" si="6">IFERROR(HLOOKUP(AN3,$C3:$AG3,1,FALSE),"")</f>
        <v/>
      </c>
      <c r="AZ3" s="7" t="str">
        <f t="shared" ref="AZ3:AZ66" si="7">IFERROR(HLOOKUP(AO3,$C3:$AG3,1,FALSE),"")</f>
        <v/>
      </c>
      <c r="BA3" s="7" t="str">
        <f t="shared" ref="BA3:BA66" si="8">IFERROR(HLOOKUP(AP3,$C3:$AG3,1,FALSE),"")</f>
        <v/>
      </c>
      <c r="BB3" s="7" t="str">
        <f t="shared" ref="BB3:BB66" si="9">IFERROR(HLOOKUP(AQ3,$C3:$AG3,1,FALSE),"")</f>
        <v/>
      </c>
      <c r="BC3" s="7" t="str">
        <f t="shared" ref="BC3:BC66" si="10">IFERROR(HLOOKUP(AR3,$C3:$AG3,1,FALSE),"")</f>
        <v/>
      </c>
      <c r="BD3" s="13">
        <f t="shared" ref="BD3:BD66" si="11">COUNTA(AU3:BC3)-COUNTIF(AU3:BC3,"")</f>
        <v>0</v>
      </c>
      <c r="BE3" s="1">
        <f t="shared" ref="BE3:BE66" si="12">AT3+AH3</f>
        <v>0</v>
      </c>
      <c r="BF3" s="22">
        <f t="shared" ref="BF3:BF66" si="13">IF(BE3=0,1,0)</f>
        <v>1</v>
      </c>
      <c r="BG3" s="18">
        <f t="shared" ref="BG3:BG66" si="14">IF(AT3=0,IF(AH3&gt;0,1,0),0)</f>
        <v>0</v>
      </c>
      <c r="BH3" s="26">
        <f t="shared" ref="BH3:BH66" si="15">AT3-BD3</f>
        <v>0</v>
      </c>
      <c r="BM3" s="1">
        <f t="shared" ref="BM3:BM66" si="16">$BD3</f>
        <v>0</v>
      </c>
      <c r="BN3" s="1">
        <f t="shared" ref="BN3:BN66" si="17">$BF3</f>
        <v>1</v>
      </c>
      <c r="BO3" s="1">
        <f t="shared" ref="BO3:BO66" si="18">$BG3</f>
        <v>0</v>
      </c>
      <c r="BP3" s="1">
        <f t="shared" ref="BP3:BP66" si="19">$BH3</f>
        <v>0</v>
      </c>
    </row>
    <row r="4" spans="1:76" ht="28" customHeight="1" x14ac:dyDescent="0.25">
      <c r="A4" s="1" t="str">
        <f>A3</f>
        <v>EGLL</v>
      </c>
      <c r="B4" s="1">
        <v>3</v>
      </c>
      <c r="C4" s="1" t="s">
        <v>42</v>
      </c>
      <c r="D4" s="1" t="s">
        <v>44</v>
      </c>
      <c r="E4" s="1" t="s">
        <v>43</v>
      </c>
      <c r="F4" s="1" t="s">
        <v>47</v>
      </c>
      <c r="AH4" s="4">
        <f t="shared" si="1"/>
        <v>4</v>
      </c>
      <c r="AJ4" t="s">
        <v>42</v>
      </c>
      <c r="AK4" t="s">
        <v>44</v>
      </c>
      <c r="AL4" t="s">
        <v>47</v>
      </c>
      <c r="AM4" t="s">
        <v>47</v>
      </c>
      <c r="AN4" t="s">
        <v>46</v>
      </c>
      <c r="AO4" t="s">
        <v>45</v>
      </c>
      <c r="AP4"/>
      <c r="AQ4"/>
      <c r="AR4"/>
      <c r="AS4"/>
      <c r="AT4" s="9">
        <f t="shared" si="2"/>
        <v>6</v>
      </c>
      <c r="AU4" s="7" t="str">
        <f>IFERROR(HLOOKUP(AJ4,$C4:$AG4,1,FALSE),"")</f>
        <v>A1726/24</v>
      </c>
      <c r="AV4" s="7" t="str">
        <f t="shared" si="3"/>
        <v>A1679/24</v>
      </c>
      <c r="AW4" s="7" t="str">
        <f t="shared" si="4"/>
        <v>A1347/24</v>
      </c>
      <c r="AX4" s="7" t="str">
        <f t="shared" si="5"/>
        <v>A1347/24</v>
      </c>
      <c r="AY4" s="7" t="str">
        <f t="shared" si="6"/>
        <v/>
      </c>
      <c r="AZ4" s="7" t="str">
        <f t="shared" si="7"/>
        <v/>
      </c>
      <c r="BA4" s="7" t="str">
        <f t="shared" si="8"/>
        <v/>
      </c>
      <c r="BB4" s="7" t="str">
        <f t="shared" si="9"/>
        <v/>
      </c>
      <c r="BC4" s="7" t="str">
        <f t="shared" si="10"/>
        <v/>
      </c>
      <c r="BD4" s="13">
        <f t="shared" si="11"/>
        <v>4</v>
      </c>
      <c r="BE4" s="1">
        <f t="shared" si="12"/>
        <v>10</v>
      </c>
      <c r="BF4" s="22">
        <f t="shared" si="13"/>
        <v>0</v>
      </c>
      <c r="BG4" s="18">
        <f t="shared" si="14"/>
        <v>0</v>
      </c>
      <c r="BH4" s="26">
        <f t="shared" si="15"/>
        <v>2</v>
      </c>
      <c r="BQ4" s="1">
        <f t="shared" ref="BQ3:BQ66" si="20">$BD4</f>
        <v>4</v>
      </c>
      <c r="BR4" s="1">
        <f t="shared" ref="BR3:BR66" si="21">$BF4</f>
        <v>0</v>
      </c>
      <c r="BS4" s="1">
        <f t="shared" ref="BS3:BS66" si="22">$BG4</f>
        <v>0</v>
      </c>
      <c r="BT4" s="1">
        <f t="shared" ref="BT3:BT66" si="23">$BH4</f>
        <v>2</v>
      </c>
    </row>
    <row r="5" spans="1:76" ht="28" customHeight="1" x14ac:dyDescent="0.25">
      <c r="A5" s="1" t="str">
        <f>A4</f>
        <v>EGLL</v>
      </c>
      <c r="B5" s="1">
        <v>4</v>
      </c>
      <c r="AH5" s="4">
        <f t="shared" si="1"/>
        <v>0</v>
      </c>
      <c r="AJ5" t="s">
        <v>259</v>
      </c>
      <c r="AK5"/>
      <c r="AL5"/>
      <c r="AM5"/>
      <c r="AN5"/>
      <c r="AO5"/>
      <c r="AP5"/>
      <c r="AQ5"/>
      <c r="AR5"/>
      <c r="AS5"/>
      <c r="AT5" s="9">
        <f t="shared" si="2"/>
        <v>1</v>
      </c>
      <c r="AU5" s="7" t="str">
        <f>IFERROR(HLOOKUP(AJ5,$C5:$AG5,1,FALSE),"")</f>
        <v/>
      </c>
      <c r="AV5" s="7" t="str">
        <f t="shared" si="3"/>
        <v/>
      </c>
      <c r="AW5" s="7" t="str">
        <f t="shared" si="4"/>
        <v/>
      </c>
      <c r="AX5" s="7" t="str">
        <f t="shared" si="5"/>
        <v/>
      </c>
      <c r="AY5" s="7" t="str">
        <f t="shared" si="6"/>
        <v/>
      </c>
      <c r="AZ5" s="7" t="str">
        <f t="shared" si="7"/>
        <v/>
      </c>
      <c r="BA5" s="7" t="str">
        <f t="shared" si="8"/>
        <v/>
      </c>
      <c r="BB5" s="7" t="str">
        <f t="shared" si="9"/>
        <v/>
      </c>
      <c r="BC5" s="7" t="str">
        <f t="shared" si="10"/>
        <v/>
      </c>
      <c r="BD5" s="13">
        <f t="shared" si="11"/>
        <v>0</v>
      </c>
      <c r="BE5" s="1">
        <f t="shared" si="12"/>
        <v>1</v>
      </c>
      <c r="BF5" s="22">
        <f t="shared" si="13"/>
        <v>0</v>
      </c>
      <c r="BG5" s="18">
        <f t="shared" si="14"/>
        <v>0</v>
      </c>
      <c r="BH5" s="26">
        <f t="shared" si="15"/>
        <v>1</v>
      </c>
      <c r="BU5" s="1">
        <f t="shared" ref="BU3:BU66" si="24">$BD5</f>
        <v>0</v>
      </c>
      <c r="BV5" s="1">
        <f t="shared" ref="BV3:BV66" si="25">$BF5</f>
        <v>0</v>
      </c>
      <c r="BW5" s="1">
        <f t="shared" ref="BW3:BW66" si="26">$BG5</f>
        <v>0</v>
      </c>
      <c r="BX5" s="1">
        <f t="shared" ref="BX3:BX66" si="27">$BH5</f>
        <v>1</v>
      </c>
    </row>
    <row r="6" spans="1:76" ht="28" customHeight="1" x14ac:dyDescent="0.25">
      <c r="A6" s="1" t="s">
        <v>3</v>
      </c>
      <c r="B6" s="1">
        <v>1</v>
      </c>
      <c r="C6" s="1" t="s">
        <v>51</v>
      </c>
      <c r="AH6" s="4">
        <f t="shared" si="1"/>
        <v>1</v>
      </c>
      <c r="AJ6" t="s">
        <v>50</v>
      </c>
      <c r="AK6" t="s">
        <v>49</v>
      </c>
      <c r="AL6" t="s">
        <v>48</v>
      </c>
      <c r="AM6" t="s">
        <v>55</v>
      </c>
      <c r="AN6"/>
      <c r="AO6"/>
      <c r="AP6"/>
      <c r="AQ6"/>
      <c r="AR6"/>
      <c r="AS6"/>
      <c r="AT6" s="9">
        <f t="shared" si="2"/>
        <v>4</v>
      </c>
      <c r="AU6" s="7" t="str">
        <f>IFERROR(HLOOKUP(AJ6,$C6:$AG6,1,FALSE),"")</f>
        <v/>
      </c>
      <c r="AV6" s="7" t="str">
        <f t="shared" si="3"/>
        <v/>
      </c>
      <c r="AW6" s="7" t="str">
        <f t="shared" si="4"/>
        <v/>
      </c>
      <c r="AX6" s="7" t="str">
        <f t="shared" si="5"/>
        <v/>
      </c>
      <c r="AY6" s="7" t="str">
        <f t="shared" si="6"/>
        <v/>
      </c>
      <c r="AZ6" s="7" t="str">
        <f t="shared" si="7"/>
        <v/>
      </c>
      <c r="BA6" s="7" t="str">
        <f t="shared" si="8"/>
        <v/>
      </c>
      <c r="BB6" s="7" t="str">
        <f t="shared" si="9"/>
        <v/>
      </c>
      <c r="BC6" s="7" t="str">
        <f t="shared" si="10"/>
        <v/>
      </c>
      <c r="BD6" s="13">
        <f t="shared" si="11"/>
        <v>0</v>
      </c>
      <c r="BE6" s="1">
        <f t="shared" si="12"/>
        <v>5</v>
      </c>
      <c r="BF6" s="22">
        <f t="shared" si="13"/>
        <v>0</v>
      </c>
      <c r="BG6" s="18">
        <f t="shared" si="14"/>
        <v>0</v>
      </c>
      <c r="BH6" s="26">
        <f t="shared" si="15"/>
        <v>4</v>
      </c>
      <c r="BI6" s="1">
        <f t="shared" ref="BI3:BI66" si="28">$BD6</f>
        <v>0</v>
      </c>
      <c r="BJ6" s="1">
        <f t="shared" ref="BJ3:BJ66" si="29">$BF6</f>
        <v>0</v>
      </c>
      <c r="BK6" s="1">
        <f t="shared" ref="BK3:BK66" si="30">$BG6</f>
        <v>0</v>
      </c>
      <c r="BL6" s="1">
        <f t="shared" ref="BL3:BL66" si="31">$BH6</f>
        <v>4</v>
      </c>
    </row>
    <row r="7" spans="1:76" ht="28" customHeight="1" x14ac:dyDescent="0.25">
      <c r="A7" s="1" t="str">
        <f>A6</f>
        <v>EDDF</v>
      </c>
      <c r="B7" s="1">
        <v>2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AH7" s="4">
        <f t="shared" si="1"/>
        <v>6</v>
      </c>
      <c r="AJ7" t="s">
        <v>57</v>
      </c>
      <c r="AK7" t="s">
        <v>55</v>
      </c>
      <c r="AL7" t="s">
        <v>56</v>
      </c>
      <c r="AM7" t="s">
        <v>63</v>
      </c>
      <c r="AN7" t="s">
        <v>52</v>
      </c>
      <c r="AO7"/>
      <c r="AP7"/>
      <c r="AQ7"/>
      <c r="AR7"/>
      <c r="AS7"/>
      <c r="AT7" s="9">
        <f t="shared" si="2"/>
        <v>5</v>
      </c>
      <c r="AU7" s="7" t="str">
        <f>IFERROR(HLOOKUP(AJ7,$C7:$AG7,1,FALSE),"")</f>
        <v>A3170/22</v>
      </c>
      <c r="AV7" s="7" t="str">
        <f t="shared" si="3"/>
        <v>A0250/24</v>
      </c>
      <c r="AW7" s="7" t="str">
        <f t="shared" si="4"/>
        <v>A0222/24</v>
      </c>
      <c r="AX7" s="7" t="str">
        <f t="shared" si="5"/>
        <v/>
      </c>
      <c r="AY7" s="7" t="str">
        <f t="shared" si="6"/>
        <v>A1169/24</v>
      </c>
      <c r="AZ7" s="7" t="str">
        <f t="shared" si="7"/>
        <v/>
      </c>
      <c r="BA7" s="7" t="str">
        <f t="shared" si="8"/>
        <v/>
      </c>
      <c r="BB7" s="7" t="str">
        <f t="shared" si="9"/>
        <v/>
      </c>
      <c r="BC7" s="7" t="str">
        <f t="shared" si="10"/>
        <v/>
      </c>
      <c r="BD7" s="13">
        <f t="shared" si="11"/>
        <v>4</v>
      </c>
      <c r="BE7" s="1">
        <f t="shared" si="12"/>
        <v>11</v>
      </c>
      <c r="BF7" s="22">
        <f t="shared" si="13"/>
        <v>0</v>
      </c>
      <c r="BG7" s="18">
        <f t="shared" si="14"/>
        <v>0</v>
      </c>
      <c r="BH7" s="26">
        <f t="shared" si="15"/>
        <v>1</v>
      </c>
      <c r="BM7" s="1">
        <f t="shared" si="16"/>
        <v>4</v>
      </c>
      <c r="BN7" s="1">
        <f t="shared" si="17"/>
        <v>0</v>
      </c>
      <c r="BO7" s="1">
        <f t="shared" si="18"/>
        <v>0</v>
      </c>
      <c r="BP7" s="1">
        <f t="shared" si="19"/>
        <v>1</v>
      </c>
    </row>
    <row r="8" spans="1:76" ht="28" customHeight="1" x14ac:dyDescent="0.25">
      <c r="A8" s="1" t="str">
        <f>A7</f>
        <v>EDDF</v>
      </c>
      <c r="B8" s="1">
        <v>3</v>
      </c>
      <c r="C8" s="1" t="s">
        <v>48</v>
      </c>
      <c r="D8" s="1" t="s">
        <v>49</v>
      </c>
      <c r="E8" s="1" t="s">
        <v>50</v>
      </c>
      <c r="AH8" s="4">
        <f t="shared" si="1"/>
        <v>3</v>
      </c>
      <c r="AJ8" t="s">
        <v>48</v>
      </c>
      <c r="AK8" t="s">
        <v>49</v>
      </c>
      <c r="AL8" t="s">
        <v>50</v>
      </c>
      <c r="AM8" t="s">
        <v>260</v>
      </c>
      <c r="AN8"/>
      <c r="AO8"/>
      <c r="AP8"/>
      <c r="AQ8"/>
      <c r="AR8"/>
      <c r="AS8"/>
      <c r="AT8" s="9">
        <f t="shared" si="2"/>
        <v>4</v>
      </c>
      <c r="AU8" s="7" t="str">
        <f>IFERROR(HLOOKUP(AJ8,$C8:$AG8,1,FALSE),"")</f>
        <v>A1494/24</v>
      </c>
      <c r="AV8" s="7" t="str">
        <f t="shared" si="3"/>
        <v>A1493/24</v>
      </c>
      <c r="AW8" s="7" t="str">
        <f t="shared" si="4"/>
        <v>A1492/24</v>
      </c>
      <c r="AX8" s="7" t="str">
        <f t="shared" si="5"/>
        <v/>
      </c>
      <c r="AY8" s="7" t="str">
        <f t="shared" si="6"/>
        <v/>
      </c>
      <c r="AZ8" s="7" t="str">
        <f t="shared" si="7"/>
        <v/>
      </c>
      <c r="BA8" s="7" t="str">
        <f t="shared" si="8"/>
        <v/>
      </c>
      <c r="BB8" s="7" t="str">
        <f t="shared" si="9"/>
        <v/>
      </c>
      <c r="BC8" s="7" t="str">
        <f t="shared" si="10"/>
        <v/>
      </c>
      <c r="BD8" s="13">
        <f t="shared" si="11"/>
        <v>3</v>
      </c>
      <c r="BE8" s="1">
        <f t="shared" si="12"/>
        <v>7</v>
      </c>
      <c r="BF8" s="22">
        <f t="shared" si="13"/>
        <v>0</v>
      </c>
      <c r="BG8" s="18">
        <f t="shared" si="14"/>
        <v>0</v>
      </c>
      <c r="BH8" s="26">
        <f t="shared" si="15"/>
        <v>1</v>
      </c>
      <c r="BQ8" s="1">
        <f t="shared" si="20"/>
        <v>3</v>
      </c>
      <c r="BR8" s="1">
        <f t="shared" si="21"/>
        <v>0</v>
      </c>
      <c r="BS8" s="1">
        <f t="shared" si="22"/>
        <v>0</v>
      </c>
      <c r="BT8" s="1">
        <f t="shared" si="23"/>
        <v>1</v>
      </c>
    </row>
    <row r="9" spans="1:76" ht="28" customHeight="1" x14ac:dyDescent="0.25">
      <c r="A9" s="1" t="str">
        <f>A8</f>
        <v>EDDF</v>
      </c>
      <c r="B9" s="1">
        <v>4</v>
      </c>
      <c r="C9" s="1" t="s">
        <v>143</v>
      </c>
      <c r="AH9" s="4">
        <f t="shared" si="1"/>
        <v>1</v>
      </c>
      <c r="AJ9"/>
      <c r="AK9"/>
      <c r="AL9"/>
      <c r="AM9"/>
      <c r="AN9"/>
      <c r="AO9"/>
      <c r="AP9"/>
      <c r="AQ9"/>
      <c r="AR9"/>
      <c r="AS9"/>
      <c r="AT9" s="9">
        <f t="shared" si="2"/>
        <v>0</v>
      </c>
      <c r="AU9" s="7" t="str">
        <f>IFERROR(HLOOKUP(AJ9,$C9:$AG9,1,FALSE),"")</f>
        <v/>
      </c>
      <c r="AV9" s="7" t="str">
        <f t="shared" si="3"/>
        <v/>
      </c>
      <c r="AW9" s="7" t="str">
        <f t="shared" si="4"/>
        <v/>
      </c>
      <c r="AX9" s="7" t="str">
        <f t="shared" si="5"/>
        <v/>
      </c>
      <c r="AY9" s="7" t="str">
        <f t="shared" si="6"/>
        <v/>
      </c>
      <c r="AZ9" s="7" t="str">
        <f t="shared" si="7"/>
        <v/>
      </c>
      <c r="BA9" s="7" t="str">
        <f t="shared" si="8"/>
        <v/>
      </c>
      <c r="BB9" s="7" t="str">
        <f t="shared" si="9"/>
        <v/>
      </c>
      <c r="BC9" s="7" t="str">
        <f t="shared" si="10"/>
        <v/>
      </c>
      <c r="BD9" s="13">
        <f t="shared" si="11"/>
        <v>0</v>
      </c>
      <c r="BE9" s="1">
        <f t="shared" si="12"/>
        <v>1</v>
      </c>
      <c r="BF9" s="22">
        <f t="shared" si="13"/>
        <v>0</v>
      </c>
      <c r="BG9" s="18">
        <f t="shared" si="14"/>
        <v>1</v>
      </c>
      <c r="BH9" s="26">
        <f t="shared" si="15"/>
        <v>0</v>
      </c>
      <c r="BU9" s="1">
        <f t="shared" si="24"/>
        <v>0</v>
      </c>
      <c r="BV9" s="1">
        <f t="shared" si="25"/>
        <v>0</v>
      </c>
      <c r="BW9" s="1">
        <f t="shared" si="26"/>
        <v>1</v>
      </c>
      <c r="BX9" s="1">
        <f t="shared" si="27"/>
        <v>0</v>
      </c>
    </row>
    <row r="10" spans="1:76" ht="28" customHeight="1" x14ac:dyDescent="0.25">
      <c r="A10" s="1" t="s">
        <v>4</v>
      </c>
      <c r="B10" s="1">
        <v>1</v>
      </c>
      <c r="C10" s="1" t="s">
        <v>59</v>
      </c>
      <c r="AH10" s="4">
        <f t="shared" si="1"/>
        <v>1</v>
      </c>
      <c r="AJ10" t="s">
        <v>261</v>
      </c>
      <c r="AK10"/>
      <c r="AL10"/>
      <c r="AM10"/>
      <c r="AN10"/>
      <c r="AO10"/>
      <c r="AP10"/>
      <c r="AQ10"/>
      <c r="AR10"/>
      <c r="AS10"/>
      <c r="AT10" s="9">
        <f t="shared" si="2"/>
        <v>1</v>
      </c>
      <c r="AU10" s="7" t="str">
        <f>IFERROR(HLOOKUP(AJ10,$C10:$AG10,1,FALSE),"")</f>
        <v/>
      </c>
      <c r="AV10" s="7" t="str">
        <f t="shared" si="3"/>
        <v/>
      </c>
      <c r="AW10" s="7" t="str">
        <f t="shared" si="4"/>
        <v/>
      </c>
      <c r="AX10" s="7" t="str">
        <f t="shared" si="5"/>
        <v/>
      </c>
      <c r="AY10" s="7" t="str">
        <f t="shared" si="6"/>
        <v/>
      </c>
      <c r="AZ10" s="7" t="str">
        <f t="shared" si="7"/>
        <v/>
      </c>
      <c r="BA10" s="7" t="str">
        <f t="shared" si="8"/>
        <v/>
      </c>
      <c r="BB10" s="7" t="str">
        <f t="shared" si="9"/>
        <v/>
      </c>
      <c r="BC10" s="7" t="str">
        <f t="shared" si="10"/>
        <v/>
      </c>
      <c r="BD10" s="13">
        <f t="shared" si="11"/>
        <v>0</v>
      </c>
      <c r="BE10" s="1">
        <f t="shared" si="12"/>
        <v>2</v>
      </c>
      <c r="BF10" s="22">
        <f t="shared" si="13"/>
        <v>0</v>
      </c>
      <c r="BG10" s="18">
        <f t="shared" si="14"/>
        <v>0</v>
      </c>
      <c r="BH10" s="26">
        <f t="shared" si="15"/>
        <v>1</v>
      </c>
      <c r="BI10" s="1">
        <f t="shared" si="28"/>
        <v>0</v>
      </c>
      <c r="BJ10" s="1">
        <f t="shared" si="29"/>
        <v>0</v>
      </c>
      <c r="BK10" s="1">
        <f t="shared" si="30"/>
        <v>0</v>
      </c>
      <c r="BL10" s="1">
        <f t="shared" si="31"/>
        <v>1</v>
      </c>
    </row>
    <row r="11" spans="1:76" ht="28" customHeight="1" x14ac:dyDescent="0.25">
      <c r="A11" s="1" t="str">
        <f>A10</f>
        <v>LFPG</v>
      </c>
      <c r="B11" s="1">
        <v>2</v>
      </c>
      <c r="C11" s="1" t="s">
        <v>60</v>
      </c>
      <c r="D11" s="1" t="s">
        <v>61</v>
      </c>
      <c r="AH11" s="4">
        <f t="shared" si="1"/>
        <v>2</v>
      </c>
      <c r="AJ11"/>
      <c r="AK11"/>
      <c r="AL11"/>
      <c r="AM11"/>
      <c r="AN11"/>
      <c r="AO11"/>
      <c r="AP11"/>
      <c r="AQ11"/>
      <c r="AR11"/>
      <c r="AS11"/>
      <c r="AT11" s="9">
        <f t="shared" si="2"/>
        <v>0</v>
      </c>
      <c r="AU11" s="7" t="str">
        <f>IFERROR(HLOOKUP(AJ11,$C11:$AG11,1,FALSE),"")</f>
        <v/>
      </c>
      <c r="AV11" s="7" t="str">
        <f t="shared" si="3"/>
        <v/>
      </c>
      <c r="AW11" s="7" t="str">
        <f t="shared" si="4"/>
        <v/>
      </c>
      <c r="AX11" s="7" t="str">
        <f t="shared" si="5"/>
        <v/>
      </c>
      <c r="AY11" s="7" t="str">
        <f t="shared" si="6"/>
        <v/>
      </c>
      <c r="AZ11" s="7" t="str">
        <f t="shared" si="7"/>
        <v/>
      </c>
      <c r="BA11" s="7" t="str">
        <f t="shared" si="8"/>
        <v/>
      </c>
      <c r="BB11" s="7" t="str">
        <f t="shared" si="9"/>
        <v/>
      </c>
      <c r="BC11" s="7" t="str">
        <f t="shared" si="10"/>
        <v/>
      </c>
      <c r="BD11" s="13">
        <f t="shared" si="11"/>
        <v>0</v>
      </c>
      <c r="BE11" s="1">
        <f t="shared" si="12"/>
        <v>2</v>
      </c>
      <c r="BF11" s="22">
        <f t="shared" si="13"/>
        <v>0</v>
      </c>
      <c r="BG11" s="18">
        <f t="shared" si="14"/>
        <v>1</v>
      </c>
      <c r="BH11" s="26">
        <f t="shared" si="15"/>
        <v>0</v>
      </c>
      <c r="BM11" s="1">
        <f t="shared" si="16"/>
        <v>0</v>
      </c>
      <c r="BN11" s="1">
        <f t="shared" si="17"/>
        <v>0</v>
      </c>
      <c r="BO11" s="1">
        <f t="shared" si="18"/>
        <v>1</v>
      </c>
      <c r="BP11" s="1">
        <f t="shared" si="19"/>
        <v>0</v>
      </c>
    </row>
    <row r="12" spans="1:76" ht="28" customHeight="1" x14ac:dyDescent="0.25">
      <c r="A12" s="1" t="str">
        <f>A11</f>
        <v>LFPG</v>
      </c>
      <c r="B12" s="1">
        <v>3</v>
      </c>
      <c r="C12" s="1" t="s">
        <v>59</v>
      </c>
      <c r="AH12" s="4">
        <f t="shared" si="1"/>
        <v>1</v>
      </c>
      <c r="AJ12" t="s">
        <v>262</v>
      </c>
      <c r="AK12"/>
      <c r="AL12"/>
      <c r="AM12"/>
      <c r="AN12"/>
      <c r="AO12"/>
      <c r="AP12"/>
      <c r="AQ12"/>
      <c r="AR12"/>
      <c r="AS12"/>
      <c r="AT12" s="9">
        <f t="shared" si="2"/>
        <v>1</v>
      </c>
      <c r="AU12" s="7" t="str">
        <f>IFERROR(HLOOKUP(AJ12,$C12:$AG12,1,FALSE),"")</f>
        <v/>
      </c>
      <c r="AV12" s="7" t="str">
        <f t="shared" si="3"/>
        <v/>
      </c>
      <c r="AW12" s="7" t="str">
        <f t="shared" si="4"/>
        <v/>
      </c>
      <c r="AX12" s="7" t="str">
        <f t="shared" si="5"/>
        <v/>
      </c>
      <c r="AY12" s="7" t="str">
        <f t="shared" si="6"/>
        <v/>
      </c>
      <c r="AZ12" s="7" t="str">
        <f t="shared" si="7"/>
        <v/>
      </c>
      <c r="BA12" s="7" t="str">
        <f t="shared" si="8"/>
        <v/>
      </c>
      <c r="BB12" s="7" t="str">
        <f t="shared" si="9"/>
        <v/>
      </c>
      <c r="BC12" s="7" t="str">
        <f t="shared" si="10"/>
        <v/>
      </c>
      <c r="BD12" s="13">
        <f t="shared" si="11"/>
        <v>0</v>
      </c>
      <c r="BE12" s="1">
        <f t="shared" si="12"/>
        <v>2</v>
      </c>
      <c r="BF12" s="22">
        <f t="shared" si="13"/>
        <v>0</v>
      </c>
      <c r="BG12" s="18">
        <f t="shared" si="14"/>
        <v>0</v>
      </c>
      <c r="BH12" s="26">
        <f t="shared" si="15"/>
        <v>1</v>
      </c>
      <c r="BQ12" s="1">
        <f t="shared" si="20"/>
        <v>0</v>
      </c>
      <c r="BR12" s="1">
        <f t="shared" si="21"/>
        <v>0</v>
      </c>
      <c r="BS12" s="1">
        <f t="shared" si="22"/>
        <v>0</v>
      </c>
      <c r="BT12" s="1">
        <f t="shared" si="23"/>
        <v>1</v>
      </c>
    </row>
    <row r="13" spans="1:76" ht="28" customHeight="1" x14ac:dyDescent="0.25">
      <c r="A13" s="1" t="str">
        <f>A12</f>
        <v>LFPG</v>
      </c>
      <c r="B13" s="1">
        <v>4</v>
      </c>
      <c r="C13" s="1" t="s">
        <v>58</v>
      </c>
      <c r="AH13" s="4">
        <f t="shared" si="1"/>
        <v>1</v>
      </c>
      <c r="AJ13" t="s">
        <v>244</v>
      </c>
      <c r="AK13" t="s">
        <v>263</v>
      </c>
      <c r="AL13" t="s">
        <v>264</v>
      </c>
      <c r="AM13"/>
      <c r="AN13"/>
      <c r="AO13"/>
      <c r="AP13"/>
      <c r="AQ13"/>
      <c r="AR13"/>
      <c r="AS13"/>
      <c r="AT13" s="9">
        <f t="shared" si="2"/>
        <v>3</v>
      </c>
      <c r="AU13" s="7" t="str">
        <f>IFERROR(HLOOKUP(AJ13,$C13:$AG13,1,FALSE),"")</f>
        <v/>
      </c>
      <c r="AV13" s="7" t="str">
        <f t="shared" si="3"/>
        <v/>
      </c>
      <c r="AW13" s="7" t="str">
        <f t="shared" si="4"/>
        <v/>
      </c>
      <c r="AX13" s="7" t="str">
        <f t="shared" si="5"/>
        <v/>
      </c>
      <c r="AY13" s="7" t="str">
        <f t="shared" si="6"/>
        <v/>
      </c>
      <c r="AZ13" s="7" t="str">
        <f t="shared" si="7"/>
        <v/>
      </c>
      <c r="BA13" s="7" t="str">
        <f t="shared" si="8"/>
        <v/>
      </c>
      <c r="BB13" s="7" t="str">
        <f t="shared" si="9"/>
        <v/>
      </c>
      <c r="BC13" s="7" t="str">
        <f t="shared" si="10"/>
        <v/>
      </c>
      <c r="BD13" s="13">
        <f t="shared" si="11"/>
        <v>0</v>
      </c>
      <c r="BE13" s="1">
        <f t="shared" si="12"/>
        <v>4</v>
      </c>
      <c r="BF13" s="22">
        <f t="shared" si="13"/>
        <v>0</v>
      </c>
      <c r="BG13" s="18">
        <f t="shared" si="14"/>
        <v>0</v>
      </c>
      <c r="BH13" s="26">
        <f t="shared" si="15"/>
        <v>3</v>
      </c>
      <c r="BU13" s="1">
        <f t="shared" si="24"/>
        <v>0</v>
      </c>
      <c r="BV13" s="1">
        <f t="shared" si="25"/>
        <v>0</v>
      </c>
      <c r="BW13" s="1">
        <f t="shared" si="26"/>
        <v>0</v>
      </c>
      <c r="BX13" s="1">
        <f t="shared" si="27"/>
        <v>3</v>
      </c>
    </row>
    <row r="14" spans="1:76" ht="28" customHeight="1" x14ac:dyDescent="0.25">
      <c r="A14" s="1" t="s">
        <v>5</v>
      </c>
      <c r="B14" s="1">
        <v>1</v>
      </c>
      <c r="C14" s="1" t="s">
        <v>62</v>
      </c>
      <c r="D14" s="1" t="s">
        <v>68</v>
      </c>
      <c r="E14" s="1" t="s">
        <v>74</v>
      </c>
      <c r="AH14" s="4">
        <f t="shared" si="1"/>
        <v>3</v>
      </c>
      <c r="AJ14" t="s">
        <v>63</v>
      </c>
      <c r="AK14" t="s">
        <v>75</v>
      </c>
      <c r="AL14"/>
      <c r="AM14"/>
      <c r="AN14"/>
      <c r="AO14"/>
      <c r="AP14"/>
      <c r="AQ14"/>
      <c r="AR14"/>
      <c r="AS14"/>
      <c r="AT14" s="9">
        <f t="shared" si="2"/>
        <v>2</v>
      </c>
      <c r="AU14" s="7" t="str">
        <f>IFERROR(HLOOKUP(AJ14,$C14:$AG14,1,FALSE),"")</f>
        <v/>
      </c>
      <c r="AV14" s="7" t="str">
        <f t="shared" si="3"/>
        <v/>
      </c>
      <c r="AW14" s="7" t="str">
        <f t="shared" si="4"/>
        <v/>
      </c>
      <c r="AX14" s="7" t="str">
        <f t="shared" si="5"/>
        <v/>
      </c>
      <c r="AY14" s="7" t="str">
        <f t="shared" si="6"/>
        <v/>
      </c>
      <c r="AZ14" s="7" t="str">
        <f t="shared" si="7"/>
        <v/>
      </c>
      <c r="BA14" s="7" t="str">
        <f t="shared" si="8"/>
        <v/>
      </c>
      <c r="BB14" s="7" t="str">
        <f t="shared" si="9"/>
        <v/>
      </c>
      <c r="BC14" s="7" t="str">
        <f t="shared" si="10"/>
        <v/>
      </c>
      <c r="BD14" s="13">
        <f t="shared" si="11"/>
        <v>0</v>
      </c>
      <c r="BE14" s="1">
        <f t="shared" si="12"/>
        <v>5</v>
      </c>
      <c r="BF14" s="22">
        <f t="shared" si="13"/>
        <v>0</v>
      </c>
      <c r="BG14" s="18">
        <f t="shared" si="14"/>
        <v>0</v>
      </c>
      <c r="BH14" s="26">
        <f t="shared" si="15"/>
        <v>2</v>
      </c>
      <c r="BI14" s="1">
        <f t="shared" si="28"/>
        <v>0</v>
      </c>
      <c r="BJ14" s="1">
        <f t="shared" si="29"/>
        <v>0</v>
      </c>
      <c r="BK14" s="1">
        <f t="shared" si="30"/>
        <v>0</v>
      </c>
      <c r="BL14" s="1">
        <f t="shared" si="31"/>
        <v>2</v>
      </c>
    </row>
    <row r="15" spans="1:76" ht="28" customHeight="1" x14ac:dyDescent="0.25">
      <c r="A15" s="1" t="str">
        <f>A14</f>
        <v>EHAM</v>
      </c>
      <c r="B15" s="1">
        <v>2</v>
      </c>
      <c r="C15" s="1" t="s">
        <v>63</v>
      </c>
      <c r="D15" s="1" t="s">
        <v>65</v>
      </c>
      <c r="E15" s="1" t="s">
        <v>68</v>
      </c>
      <c r="F15" s="1" t="s">
        <v>75</v>
      </c>
      <c r="AH15" s="4">
        <f t="shared" si="1"/>
        <v>4</v>
      </c>
      <c r="AJ15" t="s">
        <v>63</v>
      </c>
      <c r="AK15" t="s">
        <v>75</v>
      </c>
      <c r="AL15"/>
      <c r="AM15"/>
      <c r="AN15"/>
      <c r="AO15"/>
      <c r="AP15"/>
      <c r="AQ15"/>
      <c r="AR15"/>
      <c r="AS15"/>
      <c r="AT15" s="9">
        <f t="shared" si="2"/>
        <v>2</v>
      </c>
      <c r="AU15" s="7" t="str">
        <f>IFERROR(HLOOKUP(AJ15,$C15:$AG15,1,FALSE),"")</f>
        <v>A0711/24</v>
      </c>
      <c r="AV15" s="7" t="str">
        <f t="shared" si="3"/>
        <v>A0005/24</v>
      </c>
      <c r="AW15" s="7" t="str">
        <f t="shared" si="4"/>
        <v/>
      </c>
      <c r="AX15" s="7" t="str">
        <f t="shared" si="5"/>
        <v/>
      </c>
      <c r="AY15" s="7" t="str">
        <f t="shared" si="6"/>
        <v/>
      </c>
      <c r="AZ15" s="7" t="str">
        <f t="shared" si="7"/>
        <v/>
      </c>
      <c r="BA15" s="7" t="str">
        <f t="shared" si="8"/>
        <v/>
      </c>
      <c r="BB15" s="7" t="str">
        <f t="shared" si="9"/>
        <v/>
      </c>
      <c r="BC15" s="7" t="str">
        <f t="shared" si="10"/>
        <v/>
      </c>
      <c r="BD15" s="13">
        <f t="shared" si="11"/>
        <v>2</v>
      </c>
      <c r="BE15" s="1">
        <f t="shared" si="12"/>
        <v>6</v>
      </c>
      <c r="BF15" s="22">
        <f t="shared" si="13"/>
        <v>0</v>
      </c>
      <c r="BG15" s="18">
        <f t="shared" si="14"/>
        <v>0</v>
      </c>
      <c r="BH15" s="26">
        <f t="shared" si="15"/>
        <v>0</v>
      </c>
      <c r="BM15" s="1">
        <f t="shared" si="16"/>
        <v>2</v>
      </c>
      <c r="BN15" s="1">
        <f t="shared" si="17"/>
        <v>0</v>
      </c>
      <c r="BO15" s="1">
        <f t="shared" si="18"/>
        <v>0</v>
      </c>
      <c r="BP15" s="1">
        <f t="shared" si="19"/>
        <v>0</v>
      </c>
    </row>
    <row r="16" spans="1:76" ht="28" customHeight="1" x14ac:dyDescent="0.25">
      <c r="A16" s="1" t="str">
        <f>A15</f>
        <v>EHAM</v>
      </c>
      <c r="B16" s="1">
        <v>3</v>
      </c>
      <c r="C16" s="1" t="s">
        <v>73</v>
      </c>
      <c r="D16" s="1" t="s">
        <v>62</v>
      </c>
      <c r="AH16" s="4">
        <f t="shared" si="1"/>
        <v>2</v>
      </c>
      <c r="AJ16" t="s">
        <v>62</v>
      </c>
      <c r="AK16" t="s">
        <v>66</v>
      </c>
      <c r="AL16" t="s">
        <v>76</v>
      </c>
      <c r="AM16" t="s">
        <v>265</v>
      </c>
      <c r="AN16" t="s">
        <v>266</v>
      </c>
      <c r="AO16" t="s">
        <v>267</v>
      </c>
      <c r="AP16" t="s">
        <v>268</v>
      </c>
      <c r="AQ16" t="s">
        <v>269</v>
      </c>
      <c r="AR16" t="s">
        <v>270</v>
      </c>
      <c r="AS16"/>
      <c r="AT16" s="9">
        <f t="shared" si="2"/>
        <v>9</v>
      </c>
      <c r="AU16" s="7" t="str">
        <f>IFERROR(HLOOKUP(AJ16,$C16:$AG16,1,FALSE),"")</f>
        <v>W0080/24</v>
      </c>
      <c r="AV16" s="7" t="str">
        <f t="shared" si="3"/>
        <v/>
      </c>
      <c r="AW16" s="7" t="str">
        <f t="shared" si="4"/>
        <v/>
      </c>
      <c r="AX16" s="7" t="str">
        <f t="shared" si="5"/>
        <v/>
      </c>
      <c r="AY16" s="7" t="str">
        <f t="shared" si="6"/>
        <v/>
      </c>
      <c r="AZ16" s="7" t="str">
        <f t="shared" si="7"/>
        <v/>
      </c>
      <c r="BA16" s="7" t="str">
        <f t="shared" si="8"/>
        <v/>
      </c>
      <c r="BB16" s="7" t="str">
        <f t="shared" si="9"/>
        <v/>
      </c>
      <c r="BC16" s="7" t="str">
        <f t="shared" si="10"/>
        <v/>
      </c>
      <c r="BD16" s="13">
        <f t="shared" si="11"/>
        <v>1</v>
      </c>
      <c r="BE16" s="1">
        <f t="shared" si="12"/>
        <v>11</v>
      </c>
      <c r="BF16" s="22">
        <f t="shared" si="13"/>
        <v>0</v>
      </c>
      <c r="BG16" s="18">
        <f t="shared" si="14"/>
        <v>0</v>
      </c>
      <c r="BH16" s="26">
        <f t="shared" si="15"/>
        <v>8</v>
      </c>
      <c r="BQ16" s="1">
        <f t="shared" si="20"/>
        <v>1</v>
      </c>
      <c r="BR16" s="1">
        <f t="shared" si="21"/>
        <v>0</v>
      </c>
      <c r="BS16" s="1">
        <f t="shared" si="22"/>
        <v>0</v>
      </c>
      <c r="BT16" s="1">
        <f t="shared" si="23"/>
        <v>8</v>
      </c>
    </row>
    <row r="17" spans="1:76" ht="28" customHeight="1" x14ac:dyDescent="0.25">
      <c r="A17" s="1" t="str">
        <f>A16</f>
        <v>EHAM</v>
      </c>
      <c r="B17" s="1">
        <v>4</v>
      </c>
      <c r="C17" s="1" t="s">
        <v>64</v>
      </c>
      <c r="D17" s="1" t="s">
        <v>66</v>
      </c>
      <c r="E17" s="1" t="s">
        <v>67</v>
      </c>
      <c r="F17" s="1" t="s">
        <v>69</v>
      </c>
      <c r="G17" s="1" t="s">
        <v>70</v>
      </c>
      <c r="H17" s="1" t="s">
        <v>71</v>
      </c>
      <c r="I17" s="1" t="s">
        <v>72</v>
      </c>
      <c r="J17" s="1" t="s">
        <v>76</v>
      </c>
      <c r="AH17" s="4">
        <f t="shared" si="1"/>
        <v>8</v>
      </c>
      <c r="AJ17" t="s">
        <v>69</v>
      </c>
      <c r="AK17" t="s">
        <v>67</v>
      </c>
      <c r="AL17"/>
      <c r="AM17"/>
      <c r="AN17"/>
      <c r="AO17"/>
      <c r="AP17"/>
      <c r="AQ17"/>
      <c r="AR17"/>
      <c r="AS17"/>
      <c r="AT17" s="9">
        <f t="shared" si="2"/>
        <v>2</v>
      </c>
      <c r="AU17" s="7" t="str">
        <f>IFERROR(HLOOKUP(AJ17,$C17:$AG17,1,FALSE),"")</f>
        <v>A0389/24</v>
      </c>
      <c r="AV17" s="7" t="str">
        <f t="shared" si="3"/>
        <v>A0639/24</v>
      </c>
      <c r="AW17" s="7" t="str">
        <f t="shared" si="4"/>
        <v/>
      </c>
      <c r="AX17" s="7" t="str">
        <f t="shared" si="5"/>
        <v/>
      </c>
      <c r="AY17" s="7" t="str">
        <f t="shared" si="6"/>
        <v/>
      </c>
      <c r="AZ17" s="7" t="str">
        <f t="shared" si="7"/>
        <v/>
      </c>
      <c r="BA17" s="7" t="str">
        <f t="shared" si="8"/>
        <v/>
      </c>
      <c r="BB17" s="7" t="str">
        <f t="shared" si="9"/>
        <v/>
      </c>
      <c r="BC17" s="7" t="str">
        <f t="shared" si="10"/>
        <v/>
      </c>
      <c r="BD17" s="13">
        <f t="shared" si="11"/>
        <v>2</v>
      </c>
      <c r="BE17" s="1">
        <f t="shared" si="12"/>
        <v>10</v>
      </c>
      <c r="BF17" s="22">
        <f t="shared" si="13"/>
        <v>0</v>
      </c>
      <c r="BG17" s="18">
        <f t="shared" si="14"/>
        <v>0</v>
      </c>
      <c r="BH17" s="26">
        <f t="shared" si="15"/>
        <v>0</v>
      </c>
      <c r="BU17" s="1">
        <f t="shared" si="24"/>
        <v>2</v>
      </c>
      <c r="BV17" s="1">
        <f t="shared" si="25"/>
        <v>0</v>
      </c>
      <c r="BW17" s="1">
        <f t="shared" si="26"/>
        <v>0</v>
      </c>
      <c r="BX17" s="1">
        <f t="shared" si="27"/>
        <v>0</v>
      </c>
    </row>
    <row r="18" spans="1:76" ht="28" customHeight="1" x14ac:dyDescent="0.25">
      <c r="A18" s="1" t="s">
        <v>6</v>
      </c>
      <c r="B18" s="1">
        <v>1</v>
      </c>
      <c r="C18" s="1" t="s">
        <v>80</v>
      </c>
      <c r="D18" s="1" t="s">
        <v>81</v>
      </c>
      <c r="E18" s="1" t="s">
        <v>82</v>
      </c>
      <c r="AH18" s="4">
        <f t="shared" si="1"/>
        <v>3</v>
      </c>
      <c r="AJ18"/>
      <c r="AK18"/>
      <c r="AL18"/>
      <c r="AM18"/>
      <c r="AN18"/>
      <c r="AO18"/>
      <c r="AP18"/>
      <c r="AQ18"/>
      <c r="AR18"/>
      <c r="AS18"/>
      <c r="AT18" s="9">
        <f t="shared" si="2"/>
        <v>0</v>
      </c>
      <c r="AU18" s="7" t="str">
        <f>IFERROR(HLOOKUP(AJ18,$C18:$AG18,1,FALSE),"")</f>
        <v/>
      </c>
      <c r="AV18" s="7" t="str">
        <f t="shared" si="3"/>
        <v/>
      </c>
      <c r="AW18" s="7" t="str">
        <f t="shared" si="4"/>
        <v/>
      </c>
      <c r="AX18" s="7" t="str">
        <f t="shared" si="5"/>
        <v/>
      </c>
      <c r="AY18" s="7" t="str">
        <f t="shared" si="6"/>
        <v/>
      </c>
      <c r="AZ18" s="7" t="str">
        <f t="shared" si="7"/>
        <v/>
      </c>
      <c r="BA18" s="7" t="str">
        <f t="shared" si="8"/>
        <v/>
      </c>
      <c r="BB18" s="7" t="str">
        <f t="shared" si="9"/>
        <v/>
      </c>
      <c r="BC18" s="7" t="str">
        <f t="shared" si="10"/>
        <v/>
      </c>
      <c r="BD18" s="13">
        <f t="shared" si="11"/>
        <v>0</v>
      </c>
      <c r="BE18" s="1">
        <f t="shared" si="12"/>
        <v>3</v>
      </c>
      <c r="BF18" s="22">
        <f t="shared" si="13"/>
        <v>0</v>
      </c>
      <c r="BG18" s="18">
        <f t="shared" si="14"/>
        <v>1</v>
      </c>
      <c r="BH18" s="26">
        <f t="shared" si="15"/>
        <v>0</v>
      </c>
      <c r="BI18" s="1">
        <f t="shared" si="28"/>
        <v>0</v>
      </c>
      <c r="BJ18" s="1">
        <f t="shared" si="29"/>
        <v>0</v>
      </c>
      <c r="BK18" s="1">
        <f t="shared" si="30"/>
        <v>1</v>
      </c>
      <c r="BL18" s="1">
        <f t="shared" si="31"/>
        <v>0</v>
      </c>
    </row>
    <row r="19" spans="1:76" ht="28" customHeight="1" x14ac:dyDescent="0.25">
      <c r="A19" s="1" t="str">
        <f>A18</f>
        <v>LEMD</v>
      </c>
      <c r="B19" s="1">
        <v>2</v>
      </c>
      <c r="C19" s="1" t="s">
        <v>77</v>
      </c>
      <c r="D19" s="1" t="s">
        <v>82</v>
      </c>
      <c r="AH19" s="4">
        <f t="shared" si="1"/>
        <v>2</v>
      </c>
      <c r="AJ19"/>
      <c r="AK19"/>
      <c r="AL19"/>
      <c r="AM19"/>
      <c r="AN19"/>
      <c r="AO19"/>
      <c r="AP19"/>
      <c r="AQ19"/>
      <c r="AR19"/>
      <c r="AS19"/>
      <c r="AT19" s="9">
        <f t="shared" si="2"/>
        <v>0</v>
      </c>
      <c r="AU19" s="7" t="str">
        <f>IFERROR(HLOOKUP(AJ19,$C19:$AG19,1,FALSE),"")</f>
        <v/>
      </c>
      <c r="AV19" s="7" t="str">
        <f t="shared" si="3"/>
        <v/>
      </c>
      <c r="AW19" s="7" t="str">
        <f t="shared" si="4"/>
        <v/>
      </c>
      <c r="AX19" s="7" t="str">
        <f t="shared" si="5"/>
        <v/>
      </c>
      <c r="AY19" s="7" t="str">
        <f t="shared" si="6"/>
        <v/>
      </c>
      <c r="AZ19" s="7" t="str">
        <f t="shared" si="7"/>
        <v/>
      </c>
      <c r="BA19" s="7" t="str">
        <f t="shared" si="8"/>
        <v/>
      </c>
      <c r="BB19" s="7" t="str">
        <f t="shared" si="9"/>
        <v/>
      </c>
      <c r="BC19" s="7" t="str">
        <f t="shared" si="10"/>
        <v/>
      </c>
      <c r="BD19" s="13">
        <f t="shared" si="11"/>
        <v>0</v>
      </c>
      <c r="BE19" s="1">
        <f t="shared" si="12"/>
        <v>2</v>
      </c>
      <c r="BF19" s="22">
        <f t="shared" si="13"/>
        <v>0</v>
      </c>
      <c r="BG19" s="18">
        <f t="shared" si="14"/>
        <v>1</v>
      </c>
      <c r="BH19" s="26">
        <f t="shared" si="15"/>
        <v>0</v>
      </c>
      <c r="BM19" s="1">
        <f t="shared" si="16"/>
        <v>0</v>
      </c>
      <c r="BN19" s="1">
        <f t="shared" si="17"/>
        <v>0</v>
      </c>
      <c r="BO19" s="1">
        <f t="shared" si="18"/>
        <v>1</v>
      </c>
      <c r="BP19" s="1">
        <f t="shared" si="19"/>
        <v>0</v>
      </c>
    </row>
    <row r="20" spans="1:76" ht="28" customHeight="1" x14ac:dyDescent="0.25">
      <c r="A20" s="1" t="str">
        <f>A19</f>
        <v>LEMD</v>
      </c>
      <c r="B20" s="1">
        <v>3</v>
      </c>
      <c r="C20" s="1" t="s">
        <v>80</v>
      </c>
      <c r="D20" s="1" t="s">
        <v>81</v>
      </c>
      <c r="AH20" s="4">
        <f t="shared" si="1"/>
        <v>2</v>
      </c>
      <c r="AJ20" t="s">
        <v>80</v>
      </c>
      <c r="AK20" t="s">
        <v>79</v>
      </c>
      <c r="AL20" t="s">
        <v>78</v>
      </c>
      <c r="AM20"/>
      <c r="AN20"/>
      <c r="AO20"/>
      <c r="AP20"/>
      <c r="AQ20"/>
      <c r="AR20"/>
      <c r="AS20"/>
      <c r="AT20" s="9">
        <f t="shared" si="2"/>
        <v>3</v>
      </c>
      <c r="AU20" s="7" t="str">
        <f>IFERROR(HLOOKUP(AJ20,$C20:$AG20,1,FALSE),"")</f>
        <v>A1974/24</v>
      </c>
      <c r="AV20" s="7" t="str">
        <f t="shared" si="3"/>
        <v/>
      </c>
      <c r="AW20" s="7" t="str">
        <f t="shared" si="4"/>
        <v/>
      </c>
      <c r="AX20" s="7" t="str">
        <f t="shared" si="5"/>
        <v/>
      </c>
      <c r="AY20" s="7" t="str">
        <f t="shared" si="6"/>
        <v/>
      </c>
      <c r="AZ20" s="7" t="str">
        <f t="shared" si="7"/>
        <v/>
      </c>
      <c r="BA20" s="7" t="str">
        <f t="shared" si="8"/>
        <v/>
      </c>
      <c r="BB20" s="7" t="str">
        <f t="shared" si="9"/>
        <v/>
      </c>
      <c r="BC20" s="7" t="str">
        <f t="shared" si="10"/>
        <v/>
      </c>
      <c r="BD20" s="13">
        <f t="shared" si="11"/>
        <v>1</v>
      </c>
      <c r="BE20" s="1">
        <f t="shared" si="12"/>
        <v>5</v>
      </c>
      <c r="BF20" s="22">
        <f t="shared" si="13"/>
        <v>0</v>
      </c>
      <c r="BG20" s="18">
        <f t="shared" si="14"/>
        <v>0</v>
      </c>
      <c r="BH20" s="26">
        <f t="shared" si="15"/>
        <v>2</v>
      </c>
      <c r="BQ20" s="1">
        <f t="shared" si="20"/>
        <v>1</v>
      </c>
      <c r="BR20" s="1">
        <f t="shared" si="21"/>
        <v>0</v>
      </c>
      <c r="BS20" s="1">
        <f t="shared" si="22"/>
        <v>0</v>
      </c>
      <c r="BT20" s="1">
        <f t="shared" si="23"/>
        <v>2</v>
      </c>
    </row>
    <row r="21" spans="1:76" ht="28" customHeight="1" x14ac:dyDescent="0.25">
      <c r="A21" s="1" t="str">
        <f>A20</f>
        <v>LEMD</v>
      </c>
      <c r="B21" s="1">
        <v>4</v>
      </c>
      <c r="C21" s="1" t="s">
        <v>78</v>
      </c>
      <c r="D21" s="1" t="s">
        <v>79</v>
      </c>
      <c r="E21" s="1" t="s">
        <v>83</v>
      </c>
      <c r="F21" s="1" t="s">
        <v>84</v>
      </c>
      <c r="G21" s="1" t="s">
        <v>85</v>
      </c>
      <c r="H21" s="1" t="s">
        <v>86</v>
      </c>
      <c r="I21" s="1" t="s">
        <v>87</v>
      </c>
      <c r="J21" s="1" t="s">
        <v>88</v>
      </c>
      <c r="K21" s="1" t="s">
        <v>89</v>
      </c>
      <c r="L21" s="1" t="s">
        <v>90</v>
      </c>
      <c r="M21" s="1" t="s">
        <v>91</v>
      </c>
      <c r="N21" s="1" t="s">
        <v>92</v>
      </c>
      <c r="O21" s="1" t="s">
        <v>93</v>
      </c>
      <c r="P21" s="1" t="s">
        <v>94</v>
      </c>
      <c r="Q21" s="1" t="s">
        <v>95</v>
      </c>
      <c r="R21" s="1" t="s">
        <v>96</v>
      </c>
      <c r="S21" s="1" t="s">
        <v>97</v>
      </c>
      <c r="T21" s="1" t="s">
        <v>98</v>
      </c>
      <c r="U21" s="1" t="s">
        <v>99</v>
      </c>
      <c r="V21" s="1" t="s">
        <v>100</v>
      </c>
      <c r="W21" s="1" t="s">
        <v>101</v>
      </c>
      <c r="X21" s="1" t="s">
        <v>102</v>
      </c>
      <c r="Y21" s="1" t="s">
        <v>103</v>
      </c>
      <c r="Z21" s="1" t="s">
        <v>104</v>
      </c>
      <c r="AA21" s="1" t="s">
        <v>105</v>
      </c>
      <c r="AB21" s="1" t="s">
        <v>106</v>
      </c>
      <c r="AC21" s="1" t="s">
        <v>107</v>
      </c>
      <c r="AD21" s="1" t="s">
        <v>108</v>
      </c>
      <c r="AE21" s="1" t="s">
        <v>109</v>
      </c>
      <c r="AF21" s="1" t="s">
        <v>110</v>
      </c>
      <c r="AG21" s="1" t="s">
        <v>111</v>
      </c>
      <c r="AH21" s="4">
        <f t="shared" si="1"/>
        <v>31</v>
      </c>
      <c r="AJ21"/>
      <c r="AK21"/>
      <c r="AL21"/>
      <c r="AM21"/>
      <c r="AN21"/>
      <c r="AO21"/>
      <c r="AP21"/>
      <c r="AQ21"/>
      <c r="AR21"/>
      <c r="AS21"/>
      <c r="AT21" s="9">
        <f t="shared" si="2"/>
        <v>0</v>
      </c>
      <c r="AU21" s="7" t="str">
        <f>IFERROR(HLOOKUP(AJ21,$C21:$AG21,1,FALSE),"")</f>
        <v/>
      </c>
      <c r="AV21" s="7" t="str">
        <f t="shared" si="3"/>
        <v/>
      </c>
      <c r="AW21" s="7" t="str">
        <f t="shared" si="4"/>
        <v/>
      </c>
      <c r="AX21" s="7" t="str">
        <f t="shared" si="5"/>
        <v/>
      </c>
      <c r="AY21" s="7" t="str">
        <f t="shared" si="6"/>
        <v/>
      </c>
      <c r="AZ21" s="7" t="str">
        <f t="shared" si="7"/>
        <v/>
      </c>
      <c r="BA21" s="7" t="str">
        <f t="shared" si="8"/>
        <v/>
      </c>
      <c r="BB21" s="7" t="str">
        <f t="shared" si="9"/>
        <v/>
      </c>
      <c r="BC21" s="7" t="str">
        <f t="shared" si="10"/>
        <v/>
      </c>
      <c r="BD21" s="13">
        <f t="shared" si="11"/>
        <v>0</v>
      </c>
      <c r="BE21" s="1">
        <f t="shared" si="12"/>
        <v>31</v>
      </c>
      <c r="BF21" s="22">
        <f t="shared" si="13"/>
        <v>0</v>
      </c>
      <c r="BG21" s="18">
        <f t="shared" si="14"/>
        <v>1</v>
      </c>
      <c r="BH21" s="26">
        <f t="shared" si="15"/>
        <v>0</v>
      </c>
      <c r="BU21" s="1">
        <f t="shared" si="24"/>
        <v>0</v>
      </c>
      <c r="BV21" s="1">
        <f t="shared" si="25"/>
        <v>0</v>
      </c>
      <c r="BW21" s="1">
        <f t="shared" si="26"/>
        <v>1</v>
      </c>
      <c r="BX21" s="1">
        <f t="shared" si="27"/>
        <v>0</v>
      </c>
    </row>
    <row r="22" spans="1:76" ht="28" customHeight="1" x14ac:dyDescent="0.25">
      <c r="A22" s="1" t="s">
        <v>7</v>
      </c>
      <c r="B22" s="1">
        <v>1</v>
      </c>
      <c r="AH22" s="4">
        <f t="shared" si="1"/>
        <v>0</v>
      </c>
      <c r="AJ22"/>
      <c r="AK22"/>
      <c r="AL22"/>
      <c r="AM22"/>
      <c r="AN22"/>
      <c r="AO22"/>
      <c r="AP22"/>
      <c r="AQ22"/>
      <c r="AR22"/>
      <c r="AS22"/>
      <c r="AT22" s="9">
        <f t="shared" si="2"/>
        <v>0</v>
      </c>
      <c r="AU22" s="7" t="str">
        <f>IFERROR(HLOOKUP(AJ22,$C22:$AG22,1,FALSE),"")</f>
        <v/>
      </c>
      <c r="AV22" s="7" t="str">
        <f t="shared" si="3"/>
        <v/>
      </c>
      <c r="AW22" s="7" t="str">
        <f t="shared" si="4"/>
        <v/>
      </c>
      <c r="AX22" s="7" t="str">
        <f t="shared" si="5"/>
        <v/>
      </c>
      <c r="AY22" s="7" t="str">
        <f t="shared" si="6"/>
        <v/>
      </c>
      <c r="AZ22" s="7" t="str">
        <f t="shared" si="7"/>
        <v/>
      </c>
      <c r="BA22" s="7" t="str">
        <f t="shared" si="8"/>
        <v/>
      </c>
      <c r="BB22" s="7" t="str">
        <f t="shared" si="9"/>
        <v/>
      </c>
      <c r="BC22" s="7" t="str">
        <f t="shared" si="10"/>
        <v/>
      </c>
      <c r="BD22" s="13">
        <f t="shared" si="11"/>
        <v>0</v>
      </c>
      <c r="BE22" s="1">
        <f t="shared" si="12"/>
        <v>0</v>
      </c>
      <c r="BF22" s="22">
        <f t="shared" si="13"/>
        <v>1</v>
      </c>
      <c r="BG22" s="18">
        <f t="shared" si="14"/>
        <v>0</v>
      </c>
      <c r="BH22" s="26">
        <f t="shared" si="15"/>
        <v>0</v>
      </c>
      <c r="BI22" s="1">
        <f t="shared" si="28"/>
        <v>0</v>
      </c>
      <c r="BJ22" s="1">
        <f t="shared" si="29"/>
        <v>1</v>
      </c>
      <c r="BK22" s="1">
        <f t="shared" si="30"/>
        <v>0</v>
      </c>
      <c r="BL22" s="1">
        <f t="shared" si="31"/>
        <v>0</v>
      </c>
    </row>
    <row r="23" spans="1:76" ht="28" customHeight="1" x14ac:dyDescent="0.25">
      <c r="A23" s="1" t="str">
        <f>A22</f>
        <v>LTFM</v>
      </c>
      <c r="B23" s="1">
        <v>2</v>
      </c>
      <c r="AH23" s="4">
        <f t="shared" si="1"/>
        <v>0</v>
      </c>
      <c r="AJ23"/>
      <c r="AK23"/>
      <c r="AL23"/>
      <c r="AM23"/>
      <c r="AN23"/>
      <c r="AO23"/>
      <c r="AP23"/>
      <c r="AQ23"/>
      <c r="AR23"/>
      <c r="AS23"/>
      <c r="AT23" s="9">
        <f t="shared" si="2"/>
        <v>0</v>
      </c>
      <c r="AU23" s="7" t="str">
        <f>IFERROR(HLOOKUP(AJ23,$C23:$AG23,1,FALSE),"")</f>
        <v/>
      </c>
      <c r="AV23" s="7" t="str">
        <f t="shared" si="3"/>
        <v/>
      </c>
      <c r="AW23" s="7" t="str">
        <f t="shared" si="4"/>
        <v/>
      </c>
      <c r="AX23" s="7" t="str">
        <f t="shared" si="5"/>
        <v/>
      </c>
      <c r="AY23" s="7" t="str">
        <f t="shared" si="6"/>
        <v/>
      </c>
      <c r="AZ23" s="7" t="str">
        <f t="shared" si="7"/>
        <v/>
      </c>
      <c r="BA23" s="7" t="str">
        <f t="shared" si="8"/>
        <v/>
      </c>
      <c r="BB23" s="7" t="str">
        <f t="shared" si="9"/>
        <v/>
      </c>
      <c r="BC23" s="7" t="str">
        <f t="shared" si="10"/>
        <v/>
      </c>
      <c r="BD23" s="13">
        <f t="shared" si="11"/>
        <v>0</v>
      </c>
      <c r="BE23" s="1">
        <f t="shared" si="12"/>
        <v>0</v>
      </c>
      <c r="BF23" s="22">
        <f t="shared" si="13"/>
        <v>1</v>
      </c>
      <c r="BG23" s="18">
        <f t="shared" si="14"/>
        <v>0</v>
      </c>
      <c r="BH23" s="26">
        <f t="shared" si="15"/>
        <v>0</v>
      </c>
      <c r="BM23" s="1">
        <f t="shared" si="16"/>
        <v>0</v>
      </c>
      <c r="BN23" s="1">
        <f t="shared" si="17"/>
        <v>1</v>
      </c>
      <c r="BO23" s="1">
        <f t="shared" si="18"/>
        <v>0</v>
      </c>
      <c r="BP23" s="1">
        <f t="shared" si="19"/>
        <v>0</v>
      </c>
    </row>
    <row r="24" spans="1:76" ht="28" customHeight="1" x14ac:dyDescent="0.25">
      <c r="A24" s="1" t="str">
        <f>A23</f>
        <v>LTFM</v>
      </c>
      <c r="B24" s="1">
        <v>3</v>
      </c>
      <c r="AH24" s="4">
        <f t="shared" si="1"/>
        <v>0</v>
      </c>
      <c r="AJ24"/>
      <c r="AK24"/>
      <c r="AL24"/>
      <c r="AM24"/>
      <c r="AN24"/>
      <c r="AO24"/>
      <c r="AP24"/>
      <c r="AQ24"/>
      <c r="AR24"/>
      <c r="AS24"/>
      <c r="AT24" s="9">
        <f t="shared" si="2"/>
        <v>0</v>
      </c>
      <c r="AU24" s="7" t="str">
        <f>IFERROR(HLOOKUP(AJ24,$C24:$AG24,1,FALSE),"")</f>
        <v/>
      </c>
      <c r="AV24" s="7" t="str">
        <f t="shared" si="3"/>
        <v/>
      </c>
      <c r="AW24" s="7" t="str">
        <f t="shared" si="4"/>
        <v/>
      </c>
      <c r="AX24" s="7" t="str">
        <f t="shared" si="5"/>
        <v/>
      </c>
      <c r="AY24" s="7" t="str">
        <f t="shared" si="6"/>
        <v/>
      </c>
      <c r="AZ24" s="7" t="str">
        <f t="shared" si="7"/>
        <v/>
      </c>
      <c r="BA24" s="7" t="str">
        <f t="shared" si="8"/>
        <v/>
      </c>
      <c r="BB24" s="7" t="str">
        <f t="shared" si="9"/>
        <v/>
      </c>
      <c r="BC24" s="7" t="str">
        <f t="shared" si="10"/>
        <v/>
      </c>
      <c r="BD24" s="13">
        <f t="shared" si="11"/>
        <v>0</v>
      </c>
      <c r="BE24" s="1">
        <f t="shared" si="12"/>
        <v>0</v>
      </c>
      <c r="BF24" s="22">
        <f t="shared" si="13"/>
        <v>1</v>
      </c>
      <c r="BG24" s="18">
        <f t="shared" si="14"/>
        <v>0</v>
      </c>
      <c r="BH24" s="26">
        <f t="shared" si="15"/>
        <v>0</v>
      </c>
      <c r="BQ24" s="1">
        <f t="shared" si="20"/>
        <v>0</v>
      </c>
      <c r="BR24" s="1">
        <f t="shared" si="21"/>
        <v>1</v>
      </c>
      <c r="BS24" s="1">
        <f t="shared" si="22"/>
        <v>0</v>
      </c>
      <c r="BT24" s="1">
        <f t="shared" si="23"/>
        <v>0</v>
      </c>
    </row>
    <row r="25" spans="1:76" ht="28" customHeight="1" x14ac:dyDescent="0.25">
      <c r="A25" s="1" t="str">
        <f>A24</f>
        <v>LTFM</v>
      </c>
      <c r="B25" s="1">
        <v>4</v>
      </c>
      <c r="AH25" s="4">
        <f t="shared" si="1"/>
        <v>0</v>
      </c>
      <c r="AJ25"/>
      <c r="AK25"/>
      <c r="AL25"/>
      <c r="AM25"/>
      <c r="AN25"/>
      <c r="AO25"/>
      <c r="AP25"/>
      <c r="AQ25"/>
      <c r="AR25"/>
      <c r="AS25"/>
      <c r="AT25" s="9">
        <f t="shared" si="2"/>
        <v>0</v>
      </c>
      <c r="AU25" s="7" t="str">
        <f>IFERROR(HLOOKUP(AJ25,$C25:$AG25,1,FALSE),"")</f>
        <v/>
      </c>
      <c r="AV25" s="7" t="str">
        <f t="shared" si="3"/>
        <v/>
      </c>
      <c r="AW25" s="7" t="str">
        <f t="shared" si="4"/>
        <v/>
      </c>
      <c r="AX25" s="7" t="str">
        <f t="shared" si="5"/>
        <v/>
      </c>
      <c r="AY25" s="7" t="str">
        <f t="shared" si="6"/>
        <v/>
      </c>
      <c r="AZ25" s="7" t="str">
        <f t="shared" si="7"/>
        <v/>
      </c>
      <c r="BA25" s="7" t="str">
        <f t="shared" si="8"/>
        <v/>
      </c>
      <c r="BB25" s="7" t="str">
        <f t="shared" si="9"/>
        <v/>
      </c>
      <c r="BC25" s="7" t="str">
        <f t="shared" si="10"/>
        <v/>
      </c>
      <c r="BD25" s="13">
        <f t="shared" si="11"/>
        <v>0</v>
      </c>
      <c r="BE25" s="1">
        <f t="shared" si="12"/>
        <v>0</v>
      </c>
      <c r="BF25" s="22">
        <f t="shared" si="13"/>
        <v>1</v>
      </c>
      <c r="BG25" s="18">
        <f t="shared" si="14"/>
        <v>0</v>
      </c>
      <c r="BH25" s="26">
        <f t="shared" si="15"/>
        <v>0</v>
      </c>
      <c r="BU25" s="1">
        <f t="shared" si="24"/>
        <v>0</v>
      </c>
      <c r="BV25" s="1">
        <f t="shared" si="25"/>
        <v>1</v>
      </c>
      <c r="BW25" s="1">
        <f t="shared" si="26"/>
        <v>0</v>
      </c>
      <c r="BX25" s="1">
        <f t="shared" si="27"/>
        <v>0</v>
      </c>
    </row>
    <row r="26" spans="1:76" ht="28" customHeight="1" x14ac:dyDescent="0.25">
      <c r="A26" s="1" t="s">
        <v>8</v>
      </c>
      <c r="B26" s="1">
        <v>1</v>
      </c>
      <c r="C26" s="1" t="s">
        <v>112</v>
      </c>
      <c r="D26" s="1" t="s">
        <v>113</v>
      </c>
      <c r="E26" s="1" t="s">
        <v>114</v>
      </c>
      <c r="F26" s="1" t="s">
        <v>115</v>
      </c>
      <c r="AH26" s="4">
        <f t="shared" si="1"/>
        <v>4</v>
      </c>
      <c r="AJ26" t="s">
        <v>113</v>
      </c>
      <c r="AK26" t="s">
        <v>114</v>
      </c>
      <c r="AL26" t="s">
        <v>116</v>
      </c>
      <c r="AM26" t="s">
        <v>271</v>
      </c>
      <c r="AN26"/>
      <c r="AO26"/>
      <c r="AP26"/>
      <c r="AQ26"/>
      <c r="AR26"/>
      <c r="AS26"/>
      <c r="AT26" s="9">
        <f t="shared" si="2"/>
        <v>4</v>
      </c>
      <c r="AU26" s="7" t="str">
        <f>IFERROR(HLOOKUP(AJ26,$C26:$AG26,1,FALSE),"")</f>
        <v>A0140/24</v>
      </c>
      <c r="AV26" s="7" t="str">
        <f t="shared" si="3"/>
        <v>A0142/24</v>
      </c>
      <c r="AW26" s="7" t="str">
        <f t="shared" si="4"/>
        <v/>
      </c>
      <c r="AX26" s="7" t="str">
        <f t="shared" si="5"/>
        <v/>
      </c>
      <c r="AY26" s="7" t="str">
        <f t="shared" si="6"/>
        <v/>
      </c>
      <c r="AZ26" s="7" t="str">
        <f t="shared" si="7"/>
        <v/>
      </c>
      <c r="BA26" s="7" t="str">
        <f t="shared" si="8"/>
        <v/>
      </c>
      <c r="BB26" s="7" t="str">
        <f t="shared" si="9"/>
        <v/>
      </c>
      <c r="BC26" s="7" t="str">
        <f t="shared" si="10"/>
        <v/>
      </c>
      <c r="BD26" s="13">
        <f t="shared" si="11"/>
        <v>2</v>
      </c>
      <c r="BE26" s="1">
        <f t="shared" si="12"/>
        <v>8</v>
      </c>
      <c r="BF26" s="22">
        <f t="shared" si="13"/>
        <v>0</v>
      </c>
      <c r="BG26" s="18">
        <f t="shared" si="14"/>
        <v>0</v>
      </c>
      <c r="BH26" s="26">
        <f t="shared" si="15"/>
        <v>2</v>
      </c>
      <c r="BI26" s="1">
        <f t="shared" si="28"/>
        <v>2</v>
      </c>
      <c r="BJ26" s="1">
        <f t="shared" si="29"/>
        <v>0</v>
      </c>
      <c r="BK26" s="1">
        <f t="shared" si="30"/>
        <v>0</v>
      </c>
      <c r="BL26" s="1">
        <f t="shared" si="31"/>
        <v>2</v>
      </c>
    </row>
    <row r="27" spans="1:76" ht="28" customHeight="1" x14ac:dyDescent="0.25">
      <c r="A27" s="1" t="str">
        <f>A26</f>
        <v>LSZH</v>
      </c>
      <c r="B27" s="1">
        <v>2</v>
      </c>
      <c r="AH27" s="4">
        <f t="shared" si="1"/>
        <v>0</v>
      </c>
      <c r="AJ27" t="s">
        <v>116</v>
      </c>
      <c r="AK27" t="s">
        <v>271</v>
      </c>
      <c r="AL27"/>
      <c r="AM27"/>
      <c r="AN27"/>
      <c r="AO27"/>
      <c r="AP27"/>
      <c r="AQ27"/>
      <c r="AR27"/>
      <c r="AS27"/>
      <c r="AT27" s="9">
        <f t="shared" si="2"/>
        <v>2</v>
      </c>
      <c r="AU27" s="7" t="str">
        <f>IFERROR(HLOOKUP(AJ27,$C27:$AG27,1,FALSE),"")</f>
        <v/>
      </c>
      <c r="AV27" s="7" t="str">
        <f t="shared" si="3"/>
        <v/>
      </c>
      <c r="AW27" s="7" t="str">
        <f t="shared" si="4"/>
        <v/>
      </c>
      <c r="AX27" s="7" t="str">
        <f t="shared" si="5"/>
        <v/>
      </c>
      <c r="AY27" s="7" t="str">
        <f t="shared" si="6"/>
        <v/>
      </c>
      <c r="AZ27" s="7" t="str">
        <f t="shared" si="7"/>
        <v/>
      </c>
      <c r="BA27" s="7" t="str">
        <f t="shared" si="8"/>
        <v/>
      </c>
      <c r="BB27" s="7" t="str">
        <f t="shared" si="9"/>
        <v/>
      </c>
      <c r="BC27" s="7" t="str">
        <f t="shared" si="10"/>
        <v/>
      </c>
      <c r="BD27" s="13">
        <f t="shared" si="11"/>
        <v>0</v>
      </c>
      <c r="BE27" s="1">
        <f t="shared" si="12"/>
        <v>2</v>
      </c>
      <c r="BF27" s="22">
        <f t="shared" si="13"/>
        <v>0</v>
      </c>
      <c r="BG27" s="18">
        <f t="shared" si="14"/>
        <v>0</v>
      </c>
      <c r="BH27" s="26">
        <f t="shared" si="15"/>
        <v>2</v>
      </c>
      <c r="BM27" s="1">
        <f t="shared" si="16"/>
        <v>0</v>
      </c>
      <c r="BN27" s="1">
        <f t="shared" si="17"/>
        <v>0</v>
      </c>
      <c r="BO27" s="1">
        <f t="shared" si="18"/>
        <v>0</v>
      </c>
      <c r="BP27" s="1">
        <f t="shared" si="19"/>
        <v>2</v>
      </c>
    </row>
    <row r="28" spans="1:76" ht="28" customHeight="1" x14ac:dyDescent="0.25">
      <c r="A28" s="1" t="str">
        <f>A27</f>
        <v>LSZH</v>
      </c>
      <c r="B28" s="1">
        <v>3</v>
      </c>
      <c r="C28" s="1" t="s">
        <v>112</v>
      </c>
      <c r="D28" s="1" t="s">
        <v>113</v>
      </c>
      <c r="E28" s="1" t="s">
        <v>114</v>
      </c>
      <c r="F28" s="1" t="s">
        <v>115</v>
      </c>
      <c r="AH28" s="4">
        <f t="shared" si="1"/>
        <v>4</v>
      </c>
      <c r="AJ28"/>
      <c r="AK28"/>
      <c r="AL28"/>
      <c r="AM28"/>
      <c r="AN28"/>
      <c r="AO28"/>
      <c r="AP28"/>
      <c r="AQ28"/>
      <c r="AR28"/>
      <c r="AS28"/>
      <c r="AT28" s="9">
        <f t="shared" si="2"/>
        <v>0</v>
      </c>
      <c r="AU28" s="7" t="str">
        <f>IFERROR(HLOOKUP(AJ28,$C28:$AG28,1,FALSE),"")</f>
        <v/>
      </c>
      <c r="AV28" s="7" t="str">
        <f t="shared" si="3"/>
        <v/>
      </c>
      <c r="AW28" s="7" t="str">
        <f t="shared" si="4"/>
        <v/>
      </c>
      <c r="AX28" s="7" t="str">
        <f t="shared" si="5"/>
        <v/>
      </c>
      <c r="AY28" s="7" t="str">
        <f t="shared" si="6"/>
        <v/>
      </c>
      <c r="AZ28" s="7" t="str">
        <f t="shared" si="7"/>
        <v/>
      </c>
      <c r="BA28" s="7" t="str">
        <f t="shared" si="8"/>
        <v/>
      </c>
      <c r="BB28" s="7" t="str">
        <f t="shared" si="9"/>
        <v/>
      </c>
      <c r="BC28" s="7" t="str">
        <f t="shared" si="10"/>
        <v/>
      </c>
      <c r="BD28" s="13">
        <f t="shared" si="11"/>
        <v>0</v>
      </c>
      <c r="BE28" s="1">
        <f t="shared" si="12"/>
        <v>4</v>
      </c>
      <c r="BF28" s="22">
        <f t="shared" si="13"/>
        <v>0</v>
      </c>
      <c r="BG28" s="18">
        <f t="shared" si="14"/>
        <v>1</v>
      </c>
      <c r="BH28" s="26">
        <f t="shared" si="15"/>
        <v>0</v>
      </c>
      <c r="BQ28" s="1">
        <f t="shared" si="20"/>
        <v>0</v>
      </c>
      <c r="BR28" s="1">
        <f t="shared" si="21"/>
        <v>0</v>
      </c>
      <c r="BS28" s="1">
        <f t="shared" si="22"/>
        <v>1</v>
      </c>
      <c r="BT28" s="1">
        <f t="shared" si="23"/>
        <v>0</v>
      </c>
    </row>
    <row r="29" spans="1:76" ht="28" customHeight="1" x14ac:dyDescent="0.25">
      <c r="A29" s="1" t="str">
        <f>A28</f>
        <v>LSZH</v>
      </c>
      <c r="B29" s="1">
        <v>4</v>
      </c>
      <c r="AH29" s="4">
        <f t="shared" si="1"/>
        <v>0</v>
      </c>
      <c r="AJ29" t="s">
        <v>143</v>
      </c>
      <c r="AK29"/>
      <c r="AL29"/>
      <c r="AM29"/>
      <c r="AN29"/>
      <c r="AO29"/>
      <c r="AP29"/>
      <c r="AQ29"/>
      <c r="AR29"/>
      <c r="AS29"/>
      <c r="AT29" s="9">
        <f t="shared" si="2"/>
        <v>1</v>
      </c>
      <c r="AU29" s="7" t="str">
        <f>IFERROR(HLOOKUP(AJ29,$C29:$AG29,1,FALSE),"")</f>
        <v/>
      </c>
      <c r="AV29" s="7" t="str">
        <f t="shared" si="3"/>
        <v/>
      </c>
      <c r="AW29" s="7" t="str">
        <f t="shared" si="4"/>
        <v/>
      </c>
      <c r="AX29" s="7" t="str">
        <f t="shared" si="5"/>
        <v/>
      </c>
      <c r="AY29" s="7" t="str">
        <f t="shared" si="6"/>
        <v/>
      </c>
      <c r="AZ29" s="7" t="str">
        <f t="shared" si="7"/>
        <v/>
      </c>
      <c r="BA29" s="7" t="str">
        <f t="shared" si="8"/>
        <v/>
      </c>
      <c r="BB29" s="7" t="str">
        <f t="shared" si="9"/>
        <v/>
      </c>
      <c r="BC29" s="7" t="str">
        <f t="shared" si="10"/>
        <v/>
      </c>
      <c r="BD29" s="13">
        <f t="shared" si="11"/>
        <v>0</v>
      </c>
      <c r="BE29" s="1">
        <f t="shared" si="12"/>
        <v>1</v>
      </c>
      <c r="BF29" s="22">
        <f t="shared" si="13"/>
        <v>0</v>
      </c>
      <c r="BG29" s="18">
        <f t="shared" si="14"/>
        <v>0</v>
      </c>
      <c r="BH29" s="26">
        <f t="shared" si="15"/>
        <v>1</v>
      </c>
      <c r="BU29" s="1">
        <f t="shared" si="24"/>
        <v>0</v>
      </c>
      <c r="BV29" s="1">
        <f t="shared" si="25"/>
        <v>0</v>
      </c>
      <c r="BW29" s="1">
        <f t="shared" si="26"/>
        <v>0</v>
      </c>
      <c r="BX29" s="1">
        <f t="shared" si="27"/>
        <v>1</v>
      </c>
    </row>
    <row r="30" spans="1:76" ht="28" customHeight="1" x14ac:dyDescent="0.25">
      <c r="A30" s="1" t="s">
        <v>9</v>
      </c>
      <c r="B30" s="1">
        <v>1</v>
      </c>
      <c r="AH30" s="4">
        <f t="shared" si="1"/>
        <v>0</v>
      </c>
      <c r="AJ30" t="s">
        <v>272</v>
      </c>
      <c r="AK30" t="s">
        <v>123</v>
      </c>
      <c r="AL30" t="s">
        <v>122</v>
      </c>
      <c r="AM30" t="s">
        <v>124</v>
      </c>
      <c r="AN30"/>
      <c r="AO30"/>
      <c r="AP30"/>
      <c r="AQ30"/>
      <c r="AR30"/>
      <c r="AS30"/>
      <c r="AT30" s="9">
        <f t="shared" si="2"/>
        <v>4</v>
      </c>
      <c r="AU30" s="7" t="str">
        <f>IFERROR(HLOOKUP(AJ30,$C30:$AG30,1,FALSE),"")</f>
        <v/>
      </c>
      <c r="AV30" s="7" t="str">
        <f t="shared" si="3"/>
        <v/>
      </c>
      <c r="AW30" s="7" t="str">
        <f t="shared" si="4"/>
        <v/>
      </c>
      <c r="AX30" s="7" t="str">
        <f t="shared" si="5"/>
        <v/>
      </c>
      <c r="AY30" s="7" t="str">
        <f t="shared" si="6"/>
        <v/>
      </c>
      <c r="AZ30" s="7" t="str">
        <f t="shared" si="7"/>
        <v/>
      </c>
      <c r="BA30" s="7" t="str">
        <f t="shared" si="8"/>
        <v/>
      </c>
      <c r="BB30" s="7" t="str">
        <f t="shared" si="9"/>
        <v/>
      </c>
      <c r="BC30" s="7" t="str">
        <f t="shared" si="10"/>
        <v/>
      </c>
      <c r="BD30" s="13">
        <f t="shared" si="11"/>
        <v>0</v>
      </c>
      <c r="BE30" s="1">
        <f t="shared" si="12"/>
        <v>4</v>
      </c>
      <c r="BF30" s="22">
        <f t="shared" si="13"/>
        <v>0</v>
      </c>
      <c r="BG30" s="18">
        <f t="shared" si="14"/>
        <v>0</v>
      </c>
      <c r="BH30" s="26">
        <f t="shared" si="15"/>
        <v>4</v>
      </c>
      <c r="BI30" s="1">
        <f t="shared" si="28"/>
        <v>0</v>
      </c>
      <c r="BJ30" s="1">
        <f t="shared" si="29"/>
        <v>0</v>
      </c>
      <c r="BK30" s="1">
        <f t="shared" si="30"/>
        <v>0</v>
      </c>
      <c r="BL30" s="1">
        <f t="shared" si="31"/>
        <v>4</v>
      </c>
    </row>
    <row r="31" spans="1:76" ht="28" customHeight="1" x14ac:dyDescent="0.25">
      <c r="A31" s="1" t="str">
        <f>A30</f>
        <v>EDDM</v>
      </c>
      <c r="B31" s="1">
        <v>2</v>
      </c>
      <c r="C31" s="1" t="s">
        <v>117</v>
      </c>
      <c r="D31" s="1" t="s">
        <v>118</v>
      </c>
      <c r="E31" s="1" t="s">
        <v>119</v>
      </c>
      <c r="F31" s="1" t="s">
        <v>120</v>
      </c>
      <c r="G31" s="1" t="s">
        <v>121</v>
      </c>
      <c r="H31" s="1" t="s">
        <v>122</v>
      </c>
      <c r="I31" s="1" t="s">
        <v>123</v>
      </c>
      <c r="J31" s="1" t="s">
        <v>124</v>
      </c>
      <c r="AH31" s="4">
        <f t="shared" si="1"/>
        <v>8</v>
      </c>
      <c r="AJ31" t="s">
        <v>117</v>
      </c>
      <c r="AK31" t="s">
        <v>118</v>
      </c>
      <c r="AL31" t="s">
        <v>119</v>
      </c>
      <c r="AM31" t="s">
        <v>273</v>
      </c>
      <c r="AN31" t="s">
        <v>121</v>
      </c>
      <c r="AO31" t="s">
        <v>120</v>
      </c>
      <c r="AP31" t="s">
        <v>123</v>
      </c>
      <c r="AQ31" t="s">
        <v>122</v>
      </c>
      <c r="AR31" t="s">
        <v>124</v>
      </c>
      <c r="AS31" t="s">
        <v>274</v>
      </c>
      <c r="AT31" s="9">
        <f t="shared" si="2"/>
        <v>10</v>
      </c>
      <c r="AU31" s="7" t="str">
        <f>IFERROR(HLOOKUP(AJ31,$C31:$AG31,1,FALSE),"")</f>
        <v>A1453/24</v>
      </c>
      <c r="AV31" s="7" t="str">
        <f t="shared" si="3"/>
        <v>A1391/24</v>
      </c>
      <c r="AW31" s="7" t="str">
        <f t="shared" si="4"/>
        <v>A1343/24</v>
      </c>
      <c r="AX31" s="7" t="str">
        <f t="shared" si="5"/>
        <v/>
      </c>
      <c r="AY31" s="7" t="str">
        <f t="shared" si="6"/>
        <v>A1312/24</v>
      </c>
      <c r="AZ31" s="7" t="str">
        <f t="shared" si="7"/>
        <v>A1314/24</v>
      </c>
      <c r="BA31" s="7" t="str">
        <f t="shared" si="8"/>
        <v>A1011/24</v>
      </c>
      <c r="BB31" s="7" t="str">
        <f t="shared" si="9"/>
        <v>A1219/24</v>
      </c>
      <c r="BC31" s="7" t="str">
        <f t="shared" si="10"/>
        <v>A0745/24</v>
      </c>
      <c r="BD31" s="13">
        <f t="shared" si="11"/>
        <v>8</v>
      </c>
      <c r="BE31" s="1">
        <f t="shared" si="12"/>
        <v>18</v>
      </c>
      <c r="BF31" s="22">
        <f t="shared" si="13"/>
        <v>0</v>
      </c>
      <c r="BG31" s="18">
        <f t="shared" si="14"/>
        <v>0</v>
      </c>
      <c r="BH31" s="26">
        <f t="shared" si="15"/>
        <v>2</v>
      </c>
      <c r="BM31" s="1">
        <f t="shared" si="16"/>
        <v>8</v>
      </c>
      <c r="BN31" s="1">
        <f t="shared" si="17"/>
        <v>0</v>
      </c>
      <c r="BO31" s="1">
        <f t="shared" si="18"/>
        <v>0</v>
      </c>
      <c r="BP31" s="1">
        <f t="shared" si="19"/>
        <v>2</v>
      </c>
    </row>
    <row r="32" spans="1:76" ht="28" customHeight="1" x14ac:dyDescent="0.25">
      <c r="A32" s="1" t="str">
        <f>A31</f>
        <v>EDDM</v>
      </c>
      <c r="B32" s="1">
        <v>3</v>
      </c>
      <c r="AH32" s="4">
        <f t="shared" si="1"/>
        <v>0</v>
      </c>
      <c r="AJ32" t="s">
        <v>274</v>
      </c>
      <c r="AK32"/>
      <c r="AL32"/>
      <c r="AM32"/>
      <c r="AN32"/>
      <c r="AO32"/>
      <c r="AP32"/>
      <c r="AQ32"/>
      <c r="AR32"/>
      <c r="AS32"/>
      <c r="AT32" s="9">
        <f t="shared" si="2"/>
        <v>1</v>
      </c>
      <c r="AU32" s="7" t="str">
        <f>IFERROR(HLOOKUP(AJ32,$C32:$AG32,1,FALSE),"")</f>
        <v/>
      </c>
      <c r="AV32" s="7" t="str">
        <f t="shared" si="3"/>
        <v/>
      </c>
      <c r="AW32" s="7" t="str">
        <f t="shared" si="4"/>
        <v/>
      </c>
      <c r="AX32" s="7" t="str">
        <f t="shared" si="5"/>
        <v/>
      </c>
      <c r="AY32" s="7" t="str">
        <f t="shared" si="6"/>
        <v/>
      </c>
      <c r="AZ32" s="7" t="str">
        <f t="shared" si="7"/>
        <v/>
      </c>
      <c r="BA32" s="7" t="str">
        <f t="shared" si="8"/>
        <v/>
      </c>
      <c r="BB32" s="7" t="str">
        <f t="shared" si="9"/>
        <v/>
      </c>
      <c r="BC32" s="7" t="str">
        <f t="shared" si="10"/>
        <v/>
      </c>
      <c r="BD32" s="13">
        <f t="shared" si="11"/>
        <v>0</v>
      </c>
      <c r="BE32" s="1">
        <f t="shared" si="12"/>
        <v>1</v>
      </c>
      <c r="BF32" s="22">
        <f t="shared" si="13"/>
        <v>0</v>
      </c>
      <c r="BG32" s="18">
        <f t="shared" si="14"/>
        <v>0</v>
      </c>
      <c r="BH32" s="26">
        <f t="shared" si="15"/>
        <v>1</v>
      </c>
      <c r="BQ32" s="1">
        <f t="shared" si="20"/>
        <v>0</v>
      </c>
      <c r="BR32" s="1">
        <f t="shared" si="21"/>
        <v>0</v>
      </c>
      <c r="BS32" s="1">
        <f t="shared" si="22"/>
        <v>0</v>
      </c>
      <c r="BT32" s="1">
        <f t="shared" si="23"/>
        <v>1</v>
      </c>
    </row>
    <row r="33" spans="1:76" ht="28" customHeight="1" x14ac:dyDescent="0.25">
      <c r="A33" s="1" t="str">
        <f>A32</f>
        <v>EDDM</v>
      </c>
      <c r="B33" s="1">
        <v>4</v>
      </c>
      <c r="AH33" s="4">
        <f t="shared" si="1"/>
        <v>0</v>
      </c>
      <c r="AJ33" t="s">
        <v>143</v>
      </c>
      <c r="AK33"/>
      <c r="AL33"/>
      <c r="AM33"/>
      <c r="AN33"/>
      <c r="AO33"/>
      <c r="AP33"/>
      <c r="AQ33"/>
      <c r="AR33"/>
      <c r="AS33"/>
      <c r="AT33" s="9">
        <f t="shared" si="2"/>
        <v>1</v>
      </c>
      <c r="AU33" s="7" t="str">
        <f>IFERROR(HLOOKUP(AJ33,$C33:$AG33,1,FALSE),"")</f>
        <v/>
      </c>
      <c r="AV33" s="7" t="str">
        <f t="shared" si="3"/>
        <v/>
      </c>
      <c r="AW33" s="7" t="str">
        <f t="shared" si="4"/>
        <v/>
      </c>
      <c r="AX33" s="7" t="str">
        <f t="shared" si="5"/>
        <v/>
      </c>
      <c r="AY33" s="7" t="str">
        <f t="shared" si="6"/>
        <v/>
      </c>
      <c r="AZ33" s="7" t="str">
        <f t="shared" si="7"/>
        <v/>
      </c>
      <c r="BA33" s="7" t="str">
        <f t="shared" si="8"/>
        <v/>
      </c>
      <c r="BB33" s="7" t="str">
        <f t="shared" si="9"/>
        <v/>
      </c>
      <c r="BC33" s="7" t="str">
        <f t="shared" si="10"/>
        <v/>
      </c>
      <c r="BD33" s="13">
        <f t="shared" si="11"/>
        <v>0</v>
      </c>
      <c r="BE33" s="1">
        <f t="shared" si="12"/>
        <v>1</v>
      </c>
      <c r="BF33" s="22">
        <f t="shared" si="13"/>
        <v>0</v>
      </c>
      <c r="BG33" s="18">
        <f t="shared" si="14"/>
        <v>0</v>
      </c>
      <c r="BH33" s="26">
        <f t="shared" si="15"/>
        <v>1</v>
      </c>
      <c r="BU33" s="1">
        <f t="shared" si="24"/>
        <v>0</v>
      </c>
      <c r="BV33" s="1">
        <f t="shared" si="25"/>
        <v>0</v>
      </c>
      <c r="BW33" s="1">
        <f t="shared" si="26"/>
        <v>0</v>
      </c>
      <c r="BX33" s="1">
        <f t="shared" si="27"/>
        <v>1</v>
      </c>
    </row>
    <row r="34" spans="1:76" ht="28" customHeight="1" x14ac:dyDescent="0.25">
      <c r="A34" s="1" t="s">
        <v>10</v>
      </c>
      <c r="B34" s="1">
        <v>1</v>
      </c>
      <c r="C34" s="1" t="s">
        <v>59</v>
      </c>
      <c r="AH34" s="4">
        <f t="shared" si="1"/>
        <v>1</v>
      </c>
      <c r="AJ34" t="s">
        <v>59</v>
      </c>
      <c r="AK34"/>
      <c r="AL34"/>
      <c r="AM34"/>
      <c r="AN34"/>
      <c r="AO34"/>
      <c r="AP34"/>
      <c r="AQ34"/>
      <c r="AR34"/>
      <c r="AS34"/>
      <c r="AT34" s="9">
        <f t="shared" si="2"/>
        <v>1</v>
      </c>
      <c r="AU34" s="7" t="str">
        <f>IFERROR(HLOOKUP(AJ34,$C34:$AG34,1,FALSE),"")</f>
        <v>A2004/24</v>
      </c>
      <c r="AV34" s="7" t="str">
        <f t="shared" si="3"/>
        <v/>
      </c>
      <c r="AW34" s="7" t="str">
        <f t="shared" si="4"/>
        <v/>
      </c>
      <c r="AX34" s="7" t="str">
        <f t="shared" si="5"/>
        <v/>
      </c>
      <c r="AY34" s="7" t="str">
        <f t="shared" si="6"/>
        <v/>
      </c>
      <c r="AZ34" s="7" t="str">
        <f t="shared" si="7"/>
        <v/>
      </c>
      <c r="BA34" s="7" t="str">
        <f t="shared" si="8"/>
        <v/>
      </c>
      <c r="BB34" s="7" t="str">
        <f t="shared" si="9"/>
        <v/>
      </c>
      <c r="BC34" s="7" t="str">
        <f t="shared" si="10"/>
        <v/>
      </c>
      <c r="BD34" s="13">
        <f t="shared" si="11"/>
        <v>1</v>
      </c>
      <c r="BE34" s="1">
        <f t="shared" si="12"/>
        <v>2</v>
      </c>
      <c r="BF34" s="22">
        <f t="shared" si="13"/>
        <v>0</v>
      </c>
      <c r="BG34" s="18">
        <f t="shared" si="14"/>
        <v>0</v>
      </c>
      <c r="BH34" s="26">
        <f t="shared" si="15"/>
        <v>0</v>
      </c>
      <c r="BI34" s="1">
        <f t="shared" si="28"/>
        <v>1</v>
      </c>
      <c r="BJ34" s="1">
        <f t="shared" si="29"/>
        <v>0</v>
      </c>
      <c r="BK34" s="1">
        <f t="shared" si="30"/>
        <v>0</v>
      </c>
      <c r="BL34" s="1">
        <f t="shared" si="31"/>
        <v>0</v>
      </c>
    </row>
    <row r="35" spans="1:76" ht="28" customHeight="1" x14ac:dyDescent="0.25">
      <c r="A35" s="1" t="str">
        <f>A34</f>
        <v>LIRF</v>
      </c>
      <c r="B35" s="1">
        <v>2</v>
      </c>
      <c r="C35" s="1" t="s">
        <v>60</v>
      </c>
      <c r="AH35" s="4">
        <f t="shared" si="1"/>
        <v>1</v>
      </c>
      <c r="AJ35" t="s">
        <v>60</v>
      </c>
      <c r="AK35" t="s">
        <v>61</v>
      </c>
      <c r="AL35"/>
      <c r="AM35"/>
      <c r="AN35"/>
      <c r="AO35"/>
      <c r="AP35"/>
      <c r="AQ35"/>
      <c r="AR35"/>
      <c r="AS35"/>
      <c r="AT35" s="9">
        <f t="shared" si="2"/>
        <v>2</v>
      </c>
      <c r="AU35" s="7" t="str">
        <f>IFERROR(HLOOKUP(AJ35,$C35:$AG35,1,FALSE),"")</f>
        <v>A1771/24</v>
      </c>
      <c r="AV35" s="7" t="str">
        <f t="shared" si="3"/>
        <v/>
      </c>
      <c r="AW35" s="7" t="str">
        <f t="shared" si="4"/>
        <v/>
      </c>
      <c r="AX35" s="7" t="str">
        <f t="shared" si="5"/>
        <v/>
      </c>
      <c r="AY35" s="7" t="str">
        <f t="shared" si="6"/>
        <v/>
      </c>
      <c r="AZ35" s="7" t="str">
        <f t="shared" si="7"/>
        <v/>
      </c>
      <c r="BA35" s="7" t="str">
        <f t="shared" si="8"/>
        <v/>
      </c>
      <c r="BB35" s="7" t="str">
        <f t="shared" si="9"/>
        <v/>
      </c>
      <c r="BC35" s="7" t="str">
        <f t="shared" si="10"/>
        <v/>
      </c>
      <c r="BD35" s="13">
        <f t="shared" si="11"/>
        <v>1</v>
      </c>
      <c r="BE35" s="1">
        <f t="shared" si="12"/>
        <v>3</v>
      </c>
      <c r="BF35" s="22">
        <f t="shared" si="13"/>
        <v>0</v>
      </c>
      <c r="BG35" s="18">
        <f t="shared" si="14"/>
        <v>0</v>
      </c>
      <c r="BH35" s="26">
        <f t="shared" si="15"/>
        <v>1</v>
      </c>
      <c r="BM35" s="1">
        <f t="shared" si="16"/>
        <v>1</v>
      </c>
      <c r="BN35" s="1">
        <f t="shared" si="17"/>
        <v>0</v>
      </c>
      <c r="BO35" s="1">
        <f t="shared" si="18"/>
        <v>0</v>
      </c>
      <c r="BP35" s="1">
        <f t="shared" si="19"/>
        <v>1</v>
      </c>
    </row>
    <row r="36" spans="1:76" ht="28" customHeight="1" x14ac:dyDescent="0.25">
      <c r="A36" s="1" t="str">
        <f>A35</f>
        <v>LIRF</v>
      </c>
      <c r="B36" s="1">
        <v>3</v>
      </c>
      <c r="C36" s="1" t="s">
        <v>59</v>
      </c>
      <c r="AH36" s="4">
        <f t="shared" si="1"/>
        <v>1</v>
      </c>
      <c r="AJ36" t="s">
        <v>59</v>
      </c>
      <c r="AK36"/>
      <c r="AL36"/>
      <c r="AM36"/>
      <c r="AN36"/>
      <c r="AO36"/>
      <c r="AP36"/>
      <c r="AQ36"/>
      <c r="AR36"/>
      <c r="AS36"/>
      <c r="AT36" s="9">
        <f t="shared" si="2"/>
        <v>1</v>
      </c>
      <c r="AU36" s="7" t="str">
        <f>IFERROR(HLOOKUP(AJ36,$C36:$AG36,1,FALSE),"")</f>
        <v>A2004/24</v>
      </c>
      <c r="AV36" s="7" t="str">
        <f t="shared" si="3"/>
        <v/>
      </c>
      <c r="AW36" s="7" t="str">
        <f t="shared" si="4"/>
        <v/>
      </c>
      <c r="AX36" s="7" t="str">
        <f t="shared" si="5"/>
        <v/>
      </c>
      <c r="AY36" s="7" t="str">
        <f t="shared" si="6"/>
        <v/>
      </c>
      <c r="AZ36" s="7" t="str">
        <f t="shared" si="7"/>
        <v/>
      </c>
      <c r="BA36" s="7" t="str">
        <f t="shared" si="8"/>
        <v/>
      </c>
      <c r="BB36" s="7" t="str">
        <f t="shared" si="9"/>
        <v/>
      </c>
      <c r="BC36" s="7" t="str">
        <f t="shared" si="10"/>
        <v/>
      </c>
      <c r="BD36" s="13">
        <f t="shared" si="11"/>
        <v>1</v>
      </c>
      <c r="BE36" s="1">
        <f t="shared" si="12"/>
        <v>2</v>
      </c>
      <c r="BF36" s="22">
        <f t="shared" si="13"/>
        <v>0</v>
      </c>
      <c r="BG36" s="18">
        <f t="shared" si="14"/>
        <v>0</v>
      </c>
      <c r="BH36" s="26">
        <f t="shared" si="15"/>
        <v>0</v>
      </c>
      <c r="BQ36" s="1">
        <f t="shared" si="20"/>
        <v>1</v>
      </c>
      <c r="BR36" s="1">
        <f t="shared" si="21"/>
        <v>0</v>
      </c>
      <c r="BS36" s="1">
        <f t="shared" si="22"/>
        <v>0</v>
      </c>
      <c r="BT36" s="1">
        <f t="shared" si="23"/>
        <v>0</v>
      </c>
    </row>
    <row r="37" spans="1:76" ht="28" customHeight="1" x14ac:dyDescent="0.25">
      <c r="A37" s="1" t="str">
        <f>A36</f>
        <v>LIRF</v>
      </c>
      <c r="B37" s="1">
        <v>4</v>
      </c>
      <c r="AH37" s="4">
        <f t="shared" si="1"/>
        <v>0</v>
      </c>
      <c r="AJ37" t="s">
        <v>275</v>
      </c>
      <c r="AK37" t="s">
        <v>276</v>
      </c>
      <c r="AL37"/>
      <c r="AM37"/>
      <c r="AN37"/>
      <c r="AO37"/>
      <c r="AP37"/>
      <c r="AQ37"/>
      <c r="AR37"/>
      <c r="AS37"/>
      <c r="AT37" s="9">
        <f t="shared" si="2"/>
        <v>2</v>
      </c>
      <c r="AU37" s="7" t="str">
        <f>IFERROR(HLOOKUP(AJ37,$C37:$AG37,1,FALSE),"")</f>
        <v/>
      </c>
      <c r="AV37" s="7" t="str">
        <f t="shared" si="3"/>
        <v/>
      </c>
      <c r="AW37" s="7" t="str">
        <f t="shared" si="4"/>
        <v/>
      </c>
      <c r="AX37" s="7" t="str">
        <f t="shared" si="5"/>
        <v/>
      </c>
      <c r="AY37" s="7" t="str">
        <f t="shared" si="6"/>
        <v/>
      </c>
      <c r="AZ37" s="7" t="str">
        <f t="shared" si="7"/>
        <v/>
      </c>
      <c r="BA37" s="7" t="str">
        <f t="shared" si="8"/>
        <v/>
      </c>
      <c r="BB37" s="7" t="str">
        <f t="shared" si="9"/>
        <v/>
      </c>
      <c r="BC37" s="7" t="str">
        <f t="shared" si="10"/>
        <v/>
      </c>
      <c r="BD37" s="13">
        <f t="shared" si="11"/>
        <v>0</v>
      </c>
      <c r="BE37" s="1">
        <f t="shared" si="12"/>
        <v>2</v>
      </c>
      <c r="BF37" s="22">
        <f t="shared" si="13"/>
        <v>0</v>
      </c>
      <c r="BG37" s="18">
        <f t="shared" si="14"/>
        <v>0</v>
      </c>
      <c r="BH37" s="26">
        <f t="shared" si="15"/>
        <v>2</v>
      </c>
      <c r="BU37" s="1">
        <f t="shared" si="24"/>
        <v>0</v>
      </c>
      <c r="BV37" s="1">
        <f t="shared" si="25"/>
        <v>0</v>
      </c>
      <c r="BW37" s="1">
        <f t="shared" si="26"/>
        <v>0</v>
      </c>
      <c r="BX37" s="1">
        <f t="shared" si="27"/>
        <v>2</v>
      </c>
    </row>
    <row r="38" spans="1:76" ht="28" customHeight="1" x14ac:dyDescent="0.25">
      <c r="A38" s="1" t="s">
        <v>11</v>
      </c>
      <c r="B38" s="1">
        <v>1</v>
      </c>
      <c r="C38" s="1" t="s">
        <v>126</v>
      </c>
      <c r="D38" s="1" t="s">
        <v>127</v>
      </c>
      <c r="E38" s="1" t="s">
        <v>128</v>
      </c>
      <c r="AH38" s="4">
        <f t="shared" si="1"/>
        <v>3</v>
      </c>
      <c r="AJ38" t="s">
        <v>127</v>
      </c>
      <c r="AK38" t="s">
        <v>126</v>
      </c>
      <c r="AL38"/>
      <c r="AM38"/>
      <c r="AN38"/>
      <c r="AO38"/>
      <c r="AP38"/>
      <c r="AQ38"/>
      <c r="AR38"/>
      <c r="AS38"/>
      <c r="AT38" s="9">
        <f t="shared" si="2"/>
        <v>2</v>
      </c>
      <c r="AU38" s="7" t="str">
        <f>IFERROR(HLOOKUP(AJ38,$C38:$AG38,1,FALSE),"")</f>
        <v>A0646/24</v>
      </c>
      <c r="AV38" s="7" t="str">
        <f t="shared" si="3"/>
        <v>A0648/24</v>
      </c>
      <c r="AW38" s="7" t="str">
        <f t="shared" si="4"/>
        <v/>
      </c>
      <c r="AX38" s="7" t="str">
        <f t="shared" si="5"/>
        <v/>
      </c>
      <c r="AY38" s="7" t="str">
        <f t="shared" si="6"/>
        <v/>
      </c>
      <c r="AZ38" s="7" t="str">
        <f t="shared" si="7"/>
        <v/>
      </c>
      <c r="BA38" s="7" t="str">
        <f t="shared" si="8"/>
        <v/>
      </c>
      <c r="BB38" s="7" t="str">
        <f t="shared" si="9"/>
        <v/>
      </c>
      <c r="BC38" s="7" t="str">
        <f t="shared" si="10"/>
        <v/>
      </c>
      <c r="BD38" s="13">
        <f t="shared" si="11"/>
        <v>2</v>
      </c>
      <c r="BE38" s="1">
        <f t="shared" si="12"/>
        <v>5</v>
      </c>
      <c r="BF38" s="22">
        <f t="shared" si="13"/>
        <v>0</v>
      </c>
      <c r="BG38" s="18">
        <f t="shared" si="14"/>
        <v>0</v>
      </c>
      <c r="BH38" s="26">
        <f t="shared" si="15"/>
        <v>0</v>
      </c>
      <c r="BI38" s="1">
        <f t="shared" si="28"/>
        <v>2</v>
      </c>
      <c r="BJ38" s="1">
        <f t="shared" si="29"/>
        <v>0</v>
      </c>
      <c r="BK38" s="1">
        <f t="shared" si="30"/>
        <v>0</v>
      </c>
      <c r="BL38" s="1">
        <f t="shared" si="31"/>
        <v>0</v>
      </c>
    </row>
    <row r="39" spans="1:76" ht="28" customHeight="1" x14ac:dyDescent="0.25">
      <c r="A39" s="1" t="str">
        <f>A38</f>
        <v>EIDW</v>
      </c>
      <c r="B39" s="1">
        <v>2</v>
      </c>
      <c r="C39" s="1" t="s">
        <v>129</v>
      </c>
      <c r="D39" s="1" t="s">
        <v>130</v>
      </c>
      <c r="E39" s="1" t="s">
        <v>131</v>
      </c>
      <c r="AH39" s="4">
        <f t="shared" si="1"/>
        <v>3</v>
      </c>
      <c r="AJ39" t="s">
        <v>277</v>
      </c>
      <c r="AK39" t="s">
        <v>278</v>
      </c>
      <c r="AL39" t="s">
        <v>279</v>
      </c>
      <c r="AM39" t="s">
        <v>279</v>
      </c>
      <c r="AN39"/>
      <c r="AO39"/>
      <c r="AP39"/>
      <c r="AQ39"/>
      <c r="AR39"/>
      <c r="AS39"/>
      <c r="AT39" s="9">
        <f t="shared" si="2"/>
        <v>4</v>
      </c>
      <c r="AU39" s="7" t="str">
        <f>IFERROR(HLOOKUP(AJ39,$C39:$AG39,1,FALSE),"")</f>
        <v/>
      </c>
      <c r="AV39" s="7" t="str">
        <f t="shared" si="3"/>
        <v/>
      </c>
      <c r="AW39" s="7" t="str">
        <f t="shared" si="4"/>
        <v/>
      </c>
      <c r="AX39" s="7" t="str">
        <f t="shared" si="5"/>
        <v/>
      </c>
      <c r="AY39" s="7" t="str">
        <f t="shared" si="6"/>
        <v/>
      </c>
      <c r="AZ39" s="7" t="str">
        <f t="shared" si="7"/>
        <v/>
      </c>
      <c r="BA39" s="7" t="str">
        <f t="shared" si="8"/>
        <v/>
      </c>
      <c r="BB39" s="7" t="str">
        <f t="shared" si="9"/>
        <v/>
      </c>
      <c r="BC39" s="7" t="str">
        <f t="shared" si="10"/>
        <v/>
      </c>
      <c r="BD39" s="13">
        <f t="shared" si="11"/>
        <v>0</v>
      </c>
      <c r="BE39" s="1">
        <f t="shared" si="12"/>
        <v>7</v>
      </c>
      <c r="BF39" s="22">
        <f t="shared" si="13"/>
        <v>0</v>
      </c>
      <c r="BG39" s="18">
        <f t="shared" si="14"/>
        <v>0</v>
      </c>
      <c r="BH39" s="26">
        <f t="shared" si="15"/>
        <v>4</v>
      </c>
      <c r="BM39" s="1">
        <f t="shared" si="16"/>
        <v>0</v>
      </c>
      <c r="BN39" s="1">
        <f t="shared" si="17"/>
        <v>0</v>
      </c>
      <c r="BO39" s="1">
        <f t="shared" si="18"/>
        <v>0</v>
      </c>
      <c r="BP39" s="1">
        <f t="shared" si="19"/>
        <v>4</v>
      </c>
    </row>
    <row r="40" spans="1:76" ht="28" customHeight="1" x14ac:dyDescent="0.25">
      <c r="A40" s="1" t="str">
        <f>A39</f>
        <v>EIDW</v>
      </c>
      <c r="B40" s="1">
        <v>3</v>
      </c>
      <c r="C40" s="1" t="s">
        <v>125</v>
      </c>
      <c r="D40" s="1" t="s">
        <v>126</v>
      </c>
      <c r="E40" s="1" t="s">
        <v>127</v>
      </c>
      <c r="F40" s="1" t="s">
        <v>128</v>
      </c>
      <c r="AH40" s="4">
        <f t="shared" si="1"/>
        <v>4</v>
      </c>
      <c r="AJ40" t="s">
        <v>126</v>
      </c>
      <c r="AK40" t="s">
        <v>128</v>
      </c>
      <c r="AL40" t="s">
        <v>127</v>
      </c>
      <c r="AM40"/>
      <c r="AN40"/>
      <c r="AO40"/>
      <c r="AP40"/>
      <c r="AQ40"/>
      <c r="AR40"/>
      <c r="AS40"/>
      <c r="AT40" s="9">
        <f t="shared" si="2"/>
        <v>3</v>
      </c>
      <c r="AU40" s="7" t="str">
        <f>IFERROR(HLOOKUP(AJ40,$C40:$AG40,1,FALSE),"")</f>
        <v>A0648/24</v>
      </c>
      <c r="AV40" s="7" t="str">
        <f t="shared" si="3"/>
        <v>A0644/24</v>
      </c>
      <c r="AW40" s="7" t="str">
        <f t="shared" si="4"/>
        <v>A0646/24</v>
      </c>
      <c r="AX40" s="7" t="str">
        <f t="shared" si="5"/>
        <v/>
      </c>
      <c r="AY40" s="7" t="str">
        <f t="shared" si="6"/>
        <v/>
      </c>
      <c r="AZ40" s="7" t="str">
        <f t="shared" si="7"/>
        <v/>
      </c>
      <c r="BA40" s="7" t="str">
        <f t="shared" si="8"/>
        <v/>
      </c>
      <c r="BB40" s="7" t="str">
        <f t="shared" si="9"/>
        <v/>
      </c>
      <c r="BC40" s="7" t="str">
        <f t="shared" si="10"/>
        <v/>
      </c>
      <c r="BD40" s="13">
        <f t="shared" si="11"/>
        <v>3</v>
      </c>
      <c r="BE40" s="1">
        <f t="shared" si="12"/>
        <v>7</v>
      </c>
      <c r="BF40" s="22">
        <f t="shared" si="13"/>
        <v>0</v>
      </c>
      <c r="BG40" s="18">
        <f t="shared" si="14"/>
        <v>0</v>
      </c>
      <c r="BH40" s="26">
        <f t="shared" si="15"/>
        <v>0</v>
      </c>
      <c r="BQ40" s="1">
        <f t="shared" si="20"/>
        <v>3</v>
      </c>
      <c r="BR40" s="1">
        <f t="shared" si="21"/>
        <v>0</v>
      </c>
      <c r="BS40" s="1">
        <f t="shared" si="22"/>
        <v>0</v>
      </c>
      <c r="BT40" s="1">
        <f t="shared" si="23"/>
        <v>0</v>
      </c>
    </row>
    <row r="41" spans="1:76" ht="28" customHeight="1" x14ac:dyDescent="0.25">
      <c r="A41" s="1" t="str">
        <f>A40</f>
        <v>EIDW</v>
      </c>
      <c r="B41" s="1">
        <v>4</v>
      </c>
      <c r="AH41" s="4">
        <f t="shared" si="1"/>
        <v>0</v>
      </c>
      <c r="AJ41"/>
      <c r="AK41"/>
      <c r="AL41"/>
      <c r="AM41"/>
      <c r="AN41"/>
      <c r="AO41"/>
      <c r="AP41"/>
      <c r="AQ41"/>
      <c r="AR41"/>
      <c r="AS41"/>
      <c r="AT41" s="9">
        <f t="shared" si="2"/>
        <v>0</v>
      </c>
      <c r="AU41" s="7" t="str">
        <f>IFERROR(HLOOKUP(AJ41,$C41:$AG41,1,FALSE),"")</f>
        <v/>
      </c>
      <c r="AV41" s="7" t="str">
        <f t="shared" si="3"/>
        <v/>
      </c>
      <c r="AW41" s="7" t="str">
        <f t="shared" si="4"/>
        <v/>
      </c>
      <c r="AX41" s="7" t="str">
        <f t="shared" si="5"/>
        <v/>
      </c>
      <c r="AY41" s="7" t="str">
        <f t="shared" si="6"/>
        <v/>
      </c>
      <c r="AZ41" s="7" t="str">
        <f t="shared" si="7"/>
        <v/>
      </c>
      <c r="BA41" s="7" t="str">
        <f t="shared" si="8"/>
        <v/>
      </c>
      <c r="BB41" s="7" t="str">
        <f t="shared" si="9"/>
        <v/>
      </c>
      <c r="BC41" s="7" t="str">
        <f t="shared" si="10"/>
        <v/>
      </c>
      <c r="BD41" s="13">
        <f t="shared" si="11"/>
        <v>0</v>
      </c>
      <c r="BE41" s="1">
        <f t="shared" si="12"/>
        <v>0</v>
      </c>
      <c r="BF41" s="22">
        <f t="shared" si="13"/>
        <v>1</v>
      </c>
      <c r="BG41" s="18">
        <f t="shared" si="14"/>
        <v>0</v>
      </c>
      <c r="BH41" s="26">
        <f t="shared" si="15"/>
        <v>0</v>
      </c>
      <c r="BU41" s="1">
        <f t="shared" si="24"/>
        <v>0</v>
      </c>
      <c r="BV41" s="1">
        <f t="shared" si="25"/>
        <v>1</v>
      </c>
      <c r="BW41" s="1">
        <f t="shared" si="26"/>
        <v>0</v>
      </c>
      <c r="BX41" s="1">
        <f t="shared" si="27"/>
        <v>0</v>
      </c>
    </row>
    <row r="42" spans="1:76" ht="28" customHeight="1" x14ac:dyDescent="0.25">
      <c r="A42" s="1" t="s">
        <v>12</v>
      </c>
      <c r="B42" s="1">
        <v>1</v>
      </c>
      <c r="AH42" s="4">
        <f t="shared" si="1"/>
        <v>0</v>
      </c>
      <c r="AJ42"/>
      <c r="AK42"/>
      <c r="AL42"/>
      <c r="AM42"/>
      <c r="AN42"/>
      <c r="AO42"/>
      <c r="AP42"/>
      <c r="AQ42"/>
      <c r="AR42"/>
      <c r="AS42"/>
      <c r="AT42" s="9">
        <f t="shared" si="2"/>
        <v>0</v>
      </c>
      <c r="AU42" s="7" t="str">
        <f>IFERROR(HLOOKUP(AJ42,$C42:$AG42,1,FALSE),"")</f>
        <v/>
      </c>
      <c r="AV42" s="7" t="str">
        <f t="shared" si="3"/>
        <v/>
      </c>
      <c r="AW42" s="7" t="str">
        <f t="shared" si="4"/>
        <v/>
      </c>
      <c r="AX42" s="7" t="str">
        <f t="shared" si="5"/>
        <v/>
      </c>
      <c r="AY42" s="7" t="str">
        <f t="shared" si="6"/>
        <v/>
      </c>
      <c r="AZ42" s="7" t="str">
        <f t="shared" si="7"/>
        <v/>
      </c>
      <c r="BA42" s="7" t="str">
        <f t="shared" si="8"/>
        <v/>
      </c>
      <c r="BB42" s="7" t="str">
        <f t="shared" si="9"/>
        <v/>
      </c>
      <c r="BC42" s="7" t="str">
        <f t="shared" si="10"/>
        <v/>
      </c>
      <c r="BD42" s="13">
        <f t="shared" si="11"/>
        <v>0</v>
      </c>
      <c r="BE42" s="1">
        <f t="shared" si="12"/>
        <v>0</v>
      </c>
      <c r="BF42" s="22">
        <f t="shared" si="13"/>
        <v>1</v>
      </c>
      <c r="BG42" s="18">
        <f t="shared" si="14"/>
        <v>0</v>
      </c>
      <c r="BH42" s="26">
        <f t="shared" si="15"/>
        <v>0</v>
      </c>
      <c r="BI42" s="1">
        <f t="shared" si="28"/>
        <v>0</v>
      </c>
      <c r="BJ42" s="1">
        <f t="shared" si="29"/>
        <v>1</v>
      </c>
      <c r="BK42" s="1">
        <f t="shared" si="30"/>
        <v>0</v>
      </c>
      <c r="BL42" s="1">
        <f t="shared" si="31"/>
        <v>0</v>
      </c>
    </row>
    <row r="43" spans="1:76" ht="28" customHeight="1" x14ac:dyDescent="0.25">
      <c r="A43" s="1" t="str">
        <f>A42</f>
        <v>EGKK</v>
      </c>
      <c r="B43" s="1">
        <v>2</v>
      </c>
      <c r="AH43" s="4">
        <f t="shared" si="1"/>
        <v>0</v>
      </c>
      <c r="AJ43"/>
      <c r="AK43"/>
      <c r="AL43"/>
      <c r="AM43"/>
      <c r="AN43"/>
      <c r="AO43"/>
      <c r="AP43"/>
      <c r="AQ43"/>
      <c r="AR43"/>
      <c r="AS43"/>
      <c r="AT43" s="9">
        <f t="shared" si="2"/>
        <v>0</v>
      </c>
      <c r="AU43" s="7" t="str">
        <f>IFERROR(HLOOKUP(AJ43,$C43:$AG43,1,FALSE),"")</f>
        <v/>
      </c>
      <c r="AV43" s="7" t="str">
        <f t="shared" si="3"/>
        <v/>
      </c>
      <c r="AW43" s="7" t="str">
        <f t="shared" si="4"/>
        <v/>
      </c>
      <c r="AX43" s="7" t="str">
        <f t="shared" si="5"/>
        <v/>
      </c>
      <c r="AY43" s="7" t="str">
        <f t="shared" si="6"/>
        <v/>
      </c>
      <c r="AZ43" s="7" t="str">
        <f t="shared" si="7"/>
        <v/>
      </c>
      <c r="BA43" s="7" t="str">
        <f t="shared" si="8"/>
        <v/>
      </c>
      <c r="BB43" s="7" t="str">
        <f t="shared" si="9"/>
        <v/>
      </c>
      <c r="BC43" s="7" t="str">
        <f t="shared" si="10"/>
        <v/>
      </c>
      <c r="BD43" s="13">
        <f t="shared" si="11"/>
        <v>0</v>
      </c>
      <c r="BE43" s="1">
        <f t="shared" si="12"/>
        <v>0</v>
      </c>
      <c r="BF43" s="22">
        <f t="shared" si="13"/>
        <v>1</v>
      </c>
      <c r="BG43" s="18">
        <f t="shared" si="14"/>
        <v>0</v>
      </c>
      <c r="BH43" s="26">
        <f t="shared" si="15"/>
        <v>0</v>
      </c>
      <c r="BM43" s="1">
        <f t="shared" si="16"/>
        <v>0</v>
      </c>
      <c r="BN43" s="1">
        <f t="shared" si="17"/>
        <v>1</v>
      </c>
      <c r="BO43" s="1">
        <f t="shared" si="18"/>
        <v>0</v>
      </c>
      <c r="BP43" s="1">
        <f t="shared" si="19"/>
        <v>0</v>
      </c>
    </row>
    <row r="44" spans="1:76" ht="28" customHeight="1" x14ac:dyDescent="0.25">
      <c r="A44" s="1" t="str">
        <f>A43</f>
        <v>EGKK</v>
      </c>
      <c r="B44" s="1">
        <v>3</v>
      </c>
      <c r="AH44" s="4">
        <f t="shared" si="1"/>
        <v>0</v>
      </c>
      <c r="AJ44"/>
      <c r="AK44"/>
      <c r="AL44"/>
      <c r="AM44"/>
      <c r="AN44"/>
      <c r="AO44"/>
      <c r="AP44"/>
      <c r="AQ44"/>
      <c r="AR44"/>
      <c r="AS44"/>
      <c r="AT44" s="9">
        <f t="shared" si="2"/>
        <v>0</v>
      </c>
      <c r="AU44" s="7" t="str">
        <f>IFERROR(HLOOKUP(AJ44,$C44:$AG44,1,FALSE),"")</f>
        <v/>
      </c>
      <c r="AV44" s="7" t="str">
        <f t="shared" si="3"/>
        <v/>
      </c>
      <c r="AW44" s="7" t="str">
        <f t="shared" si="4"/>
        <v/>
      </c>
      <c r="AX44" s="7" t="str">
        <f t="shared" si="5"/>
        <v/>
      </c>
      <c r="AY44" s="7" t="str">
        <f t="shared" si="6"/>
        <v/>
      </c>
      <c r="AZ44" s="7" t="str">
        <f t="shared" si="7"/>
        <v/>
      </c>
      <c r="BA44" s="7" t="str">
        <f t="shared" si="8"/>
        <v/>
      </c>
      <c r="BB44" s="7" t="str">
        <f t="shared" si="9"/>
        <v/>
      </c>
      <c r="BC44" s="7" t="str">
        <f t="shared" si="10"/>
        <v/>
      </c>
      <c r="BD44" s="13">
        <f t="shared" si="11"/>
        <v>0</v>
      </c>
      <c r="BE44" s="1">
        <f t="shared" si="12"/>
        <v>0</v>
      </c>
      <c r="BF44" s="22">
        <f t="shared" si="13"/>
        <v>1</v>
      </c>
      <c r="BG44" s="18">
        <f t="shared" si="14"/>
        <v>0</v>
      </c>
      <c r="BH44" s="26">
        <f t="shared" si="15"/>
        <v>0</v>
      </c>
      <c r="BQ44" s="1">
        <f t="shared" si="20"/>
        <v>0</v>
      </c>
      <c r="BR44" s="1">
        <f t="shared" si="21"/>
        <v>1</v>
      </c>
      <c r="BS44" s="1">
        <f t="shared" si="22"/>
        <v>0</v>
      </c>
      <c r="BT44" s="1">
        <f t="shared" si="23"/>
        <v>0</v>
      </c>
    </row>
    <row r="45" spans="1:76" ht="28" customHeight="1" x14ac:dyDescent="0.25">
      <c r="A45" s="1" t="str">
        <f>A44</f>
        <v>EGKK</v>
      </c>
      <c r="B45" s="1">
        <v>4</v>
      </c>
      <c r="AH45" s="4">
        <f t="shared" si="1"/>
        <v>0</v>
      </c>
      <c r="AJ45" t="s">
        <v>132</v>
      </c>
      <c r="AK45"/>
      <c r="AL45"/>
      <c r="AM45"/>
      <c r="AN45"/>
      <c r="AO45"/>
      <c r="AP45"/>
      <c r="AQ45"/>
      <c r="AR45"/>
      <c r="AS45"/>
      <c r="AT45" s="9">
        <f t="shared" si="2"/>
        <v>1</v>
      </c>
      <c r="AU45" s="7" t="str">
        <f>IFERROR(HLOOKUP(AJ45,$C45:$AG45,1,FALSE),"")</f>
        <v/>
      </c>
      <c r="AV45" s="7" t="str">
        <f t="shared" si="3"/>
        <v/>
      </c>
      <c r="AW45" s="7" t="str">
        <f t="shared" si="4"/>
        <v/>
      </c>
      <c r="AX45" s="7" t="str">
        <f t="shared" si="5"/>
        <v/>
      </c>
      <c r="AY45" s="7" t="str">
        <f t="shared" si="6"/>
        <v/>
      </c>
      <c r="AZ45" s="7" t="str">
        <f t="shared" si="7"/>
        <v/>
      </c>
      <c r="BA45" s="7" t="str">
        <f t="shared" si="8"/>
        <v/>
      </c>
      <c r="BB45" s="7" t="str">
        <f t="shared" si="9"/>
        <v/>
      </c>
      <c r="BC45" s="7" t="str">
        <f t="shared" si="10"/>
        <v/>
      </c>
      <c r="BD45" s="13">
        <f t="shared" si="11"/>
        <v>0</v>
      </c>
      <c r="BE45" s="1">
        <f t="shared" si="12"/>
        <v>1</v>
      </c>
      <c r="BF45" s="22">
        <f t="shared" si="13"/>
        <v>0</v>
      </c>
      <c r="BG45" s="18">
        <f t="shared" si="14"/>
        <v>0</v>
      </c>
      <c r="BH45" s="26">
        <f t="shared" si="15"/>
        <v>1</v>
      </c>
      <c r="BU45" s="1">
        <f t="shared" si="24"/>
        <v>0</v>
      </c>
      <c r="BV45" s="1">
        <f t="shared" si="25"/>
        <v>0</v>
      </c>
      <c r="BW45" s="1">
        <f t="shared" si="26"/>
        <v>0</v>
      </c>
      <c r="BX45" s="1">
        <f t="shared" si="27"/>
        <v>1</v>
      </c>
    </row>
    <row r="46" spans="1:76" ht="28" customHeight="1" x14ac:dyDescent="0.25">
      <c r="A46" s="1" t="s">
        <v>13</v>
      </c>
      <c r="B46" s="1">
        <v>1</v>
      </c>
      <c r="AH46" s="4">
        <f t="shared" si="1"/>
        <v>0</v>
      </c>
      <c r="AJ46"/>
      <c r="AK46"/>
      <c r="AL46"/>
      <c r="AM46"/>
      <c r="AN46"/>
      <c r="AO46"/>
      <c r="AP46"/>
      <c r="AQ46"/>
      <c r="AR46"/>
      <c r="AS46"/>
      <c r="AT46" s="9">
        <f t="shared" si="2"/>
        <v>0</v>
      </c>
      <c r="AU46" s="7" t="str">
        <f>IFERROR(HLOOKUP(AJ46,$C46:$AG46,1,FALSE),"")</f>
        <v/>
      </c>
      <c r="AV46" s="7" t="str">
        <f t="shared" si="3"/>
        <v/>
      </c>
      <c r="AW46" s="7" t="str">
        <f t="shared" si="4"/>
        <v/>
      </c>
      <c r="AX46" s="7" t="str">
        <f t="shared" si="5"/>
        <v/>
      </c>
      <c r="AY46" s="7" t="str">
        <f t="shared" si="6"/>
        <v/>
      </c>
      <c r="AZ46" s="7" t="str">
        <f t="shared" si="7"/>
        <v/>
      </c>
      <c r="BA46" s="7" t="str">
        <f t="shared" si="8"/>
        <v/>
      </c>
      <c r="BB46" s="7" t="str">
        <f t="shared" si="9"/>
        <v/>
      </c>
      <c r="BC46" s="7" t="str">
        <f t="shared" si="10"/>
        <v/>
      </c>
      <c r="BD46" s="13">
        <f t="shared" si="11"/>
        <v>0</v>
      </c>
      <c r="BE46" s="1">
        <f t="shared" si="12"/>
        <v>0</v>
      </c>
      <c r="BF46" s="22">
        <f t="shared" si="13"/>
        <v>1</v>
      </c>
      <c r="BG46" s="18">
        <f t="shared" si="14"/>
        <v>0</v>
      </c>
      <c r="BH46" s="26">
        <f t="shared" si="15"/>
        <v>0</v>
      </c>
      <c r="BI46" s="1">
        <f t="shared" si="28"/>
        <v>0</v>
      </c>
      <c r="BJ46" s="1">
        <f t="shared" si="29"/>
        <v>1</v>
      </c>
      <c r="BK46" s="1">
        <f t="shared" si="30"/>
        <v>0</v>
      </c>
      <c r="BL46" s="1">
        <f t="shared" si="31"/>
        <v>0</v>
      </c>
    </row>
    <row r="47" spans="1:76" ht="28" customHeight="1" x14ac:dyDescent="0.25">
      <c r="A47" s="1" t="str">
        <f>A46</f>
        <v>LSGG</v>
      </c>
      <c r="B47" s="1">
        <v>2</v>
      </c>
      <c r="AH47" s="4">
        <f t="shared" si="1"/>
        <v>0</v>
      </c>
      <c r="AJ47"/>
      <c r="AK47"/>
      <c r="AL47"/>
      <c r="AM47"/>
      <c r="AN47"/>
      <c r="AO47"/>
      <c r="AP47"/>
      <c r="AQ47"/>
      <c r="AR47"/>
      <c r="AS47"/>
      <c r="AT47" s="9">
        <f t="shared" si="2"/>
        <v>0</v>
      </c>
      <c r="AU47" s="7" t="str">
        <f>IFERROR(HLOOKUP(AJ47,$C47:$AG47,1,FALSE),"")</f>
        <v/>
      </c>
      <c r="AV47" s="7" t="str">
        <f t="shared" si="3"/>
        <v/>
      </c>
      <c r="AW47" s="7" t="str">
        <f t="shared" si="4"/>
        <v/>
      </c>
      <c r="AX47" s="7" t="str">
        <f t="shared" si="5"/>
        <v/>
      </c>
      <c r="AY47" s="7" t="str">
        <f t="shared" si="6"/>
        <v/>
      </c>
      <c r="AZ47" s="7" t="str">
        <f t="shared" si="7"/>
        <v/>
      </c>
      <c r="BA47" s="7" t="str">
        <f t="shared" si="8"/>
        <v/>
      </c>
      <c r="BB47" s="7" t="str">
        <f t="shared" si="9"/>
        <v/>
      </c>
      <c r="BC47" s="7" t="str">
        <f t="shared" si="10"/>
        <v/>
      </c>
      <c r="BD47" s="13">
        <f t="shared" si="11"/>
        <v>0</v>
      </c>
      <c r="BE47" s="1">
        <f t="shared" si="12"/>
        <v>0</v>
      </c>
      <c r="BF47" s="22">
        <f t="shared" si="13"/>
        <v>1</v>
      </c>
      <c r="BG47" s="18">
        <f t="shared" si="14"/>
        <v>0</v>
      </c>
      <c r="BH47" s="26">
        <f t="shared" si="15"/>
        <v>0</v>
      </c>
      <c r="BM47" s="1">
        <f t="shared" si="16"/>
        <v>0</v>
      </c>
      <c r="BN47" s="1">
        <f t="shared" si="17"/>
        <v>1</v>
      </c>
      <c r="BO47" s="1">
        <f t="shared" si="18"/>
        <v>0</v>
      </c>
      <c r="BP47" s="1">
        <f t="shared" si="19"/>
        <v>0</v>
      </c>
    </row>
    <row r="48" spans="1:76" ht="28" customHeight="1" x14ac:dyDescent="0.25">
      <c r="A48" s="1" t="str">
        <f>A47</f>
        <v>LSGG</v>
      </c>
      <c r="B48" s="1">
        <v>3</v>
      </c>
      <c r="AH48" s="4">
        <f t="shared" si="1"/>
        <v>0</v>
      </c>
      <c r="AJ48"/>
      <c r="AK48"/>
      <c r="AL48"/>
      <c r="AM48"/>
      <c r="AN48"/>
      <c r="AO48"/>
      <c r="AP48"/>
      <c r="AQ48"/>
      <c r="AR48"/>
      <c r="AS48"/>
      <c r="AT48" s="9">
        <f t="shared" si="2"/>
        <v>0</v>
      </c>
      <c r="AU48" s="7" t="str">
        <f>IFERROR(HLOOKUP(AJ48,$C48:$AG48,1,FALSE),"")</f>
        <v/>
      </c>
      <c r="AV48" s="7" t="str">
        <f t="shared" si="3"/>
        <v/>
      </c>
      <c r="AW48" s="7" t="str">
        <f t="shared" si="4"/>
        <v/>
      </c>
      <c r="AX48" s="7" t="str">
        <f t="shared" si="5"/>
        <v/>
      </c>
      <c r="AY48" s="7" t="str">
        <f t="shared" si="6"/>
        <v/>
      </c>
      <c r="AZ48" s="7" t="str">
        <f t="shared" si="7"/>
        <v/>
      </c>
      <c r="BA48" s="7" t="str">
        <f t="shared" si="8"/>
        <v/>
      </c>
      <c r="BB48" s="7" t="str">
        <f t="shared" si="9"/>
        <v/>
      </c>
      <c r="BC48" s="7" t="str">
        <f t="shared" si="10"/>
        <v/>
      </c>
      <c r="BD48" s="13">
        <f t="shared" si="11"/>
        <v>0</v>
      </c>
      <c r="BE48" s="1">
        <f t="shared" si="12"/>
        <v>0</v>
      </c>
      <c r="BF48" s="22">
        <f t="shared" si="13"/>
        <v>1</v>
      </c>
      <c r="BG48" s="18">
        <f t="shared" si="14"/>
        <v>0</v>
      </c>
      <c r="BH48" s="26">
        <f t="shared" si="15"/>
        <v>0</v>
      </c>
      <c r="BQ48" s="1">
        <f t="shared" si="20"/>
        <v>0</v>
      </c>
      <c r="BR48" s="1">
        <f t="shared" si="21"/>
        <v>1</v>
      </c>
      <c r="BS48" s="1">
        <f t="shared" si="22"/>
        <v>0</v>
      </c>
      <c r="BT48" s="1">
        <f t="shared" si="23"/>
        <v>0</v>
      </c>
    </row>
    <row r="49" spans="1:76" ht="28" customHeight="1" x14ac:dyDescent="0.25">
      <c r="A49" s="1" t="str">
        <f>A48</f>
        <v>LSGG</v>
      </c>
      <c r="B49" s="1">
        <v>4</v>
      </c>
      <c r="AH49" s="4">
        <f t="shared" si="1"/>
        <v>0</v>
      </c>
      <c r="AJ49"/>
      <c r="AK49"/>
      <c r="AL49"/>
      <c r="AM49"/>
      <c r="AN49"/>
      <c r="AO49"/>
      <c r="AP49"/>
      <c r="AQ49"/>
      <c r="AR49"/>
      <c r="AS49"/>
      <c r="AT49" s="9">
        <f t="shared" si="2"/>
        <v>0</v>
      </c>
      <c r="AU49" s="7" t="str">
        <f>IFERROR(HLOOKUP(AJ49,$C49:$AG49,1,FALSE),"")</f>
        <v/>
      </c>
      <c r="AV49" s="7" t="str">
        <f t="shared" si="3"/>
        <v/>
      </c>
      <c r="AW49" s="7" t="str">
        <f t="shared" si="4"/>
        <v/>
      </c>
      <c r="AX49" s="7" t="str">
        <f t="shared" si="5"/>
        <v/>
      </c>
      <c r="AY49" s="7" t="str">
        <f t="shared" si="6"/>
        <v/>
      </c>
      <c r="AZ49" s="7" t="str">
        <f t="shared" si="7"/>
        <v/>
      </c>
      <c r="BA49" s="7" t="str">
        <f t="shared" si="8"/>
        <v/>
      </c>
      <c r="BB49" s="7" t="str">
        <f t="shared" si="9"/>
        <v/>
      </c>
      <c r="BC49" s="7" t="str">
        <f t="shared" si="10"/>
        <v/>
      </c>
      <c r="BD49" s="13">
        <f t="shared" si="11"/>
        <v>0</v>
      </c>
      <c r="BE49" s="1">
        <f t="shared" si="12"/>
        <v>0</v>
      </c>
      <c r="BF49" s="22">
        <f t="shared" si="13"/>
        <v>1</v>
      </c>
      <c r="BG49" s="18">
        <f t="shared" si="14"/>
        <v>0</v>
      </c>
      <c r="BH49" s="26">
        <f t="shared" si="15"/>
        <v>0</v>
      </c>
      <c r="BU49" s="1">
        <f t="shared" si="24"/>
        <v>0</v>
      </c>
      <c r="BV49" s="1">
        <f t="shared" si="25"/>
        <v>1</v>
      </c>
      <c r="BW49" s="1">
        <f t="shared" si="26"/>
        <v>0</v>
      </c>
      <c r="BX49" s="1">
        <f t="shared" si="27"/>
        <v>0</v>
      </c>
    </row>
    <row r="50" spans="1:76" ht="28" customHeight="1" x14ac:dyDescent="0.25">
      <c r="A50" s="1" t="s">
        <v>14</v>
      </c>
      <c r="B50" s="1">
        <v>1</v>
      </c>
      <c r="C50" s="1" t="s">
        <v>133</v>
      </c>
      <c r="D50" s="1" t="s">
        <v>135</v>
      </c>
      <c r="AH50" s="4">
        <f t="shared" si="1"/>
        <v>2</v>
      </c>
      <c r="AJ50" t="s">
        <v>135</v>
      </c>
      <c r="AK50"/>
      <c r="AL50"/>
      <c r="AM50"/>
      <c r="AN50"/>
      <c r="AO50"/>
      <c r="AP50"/>
      <c r="AQ50"/>
      <c r="AR50"/>
      <c r="AS50"/>
      <c r="AT50" s="9">
        <f t="shared" si="2"/>
        <v>1</v>
      </c>
      <c r="AU50" s="7" t="str">
        <f>IFERROR(HLOOKUP(AJ50,$C50:$AG50,1,FALSE),"")</f>
        <v>A1953/24</v>
      </c>
      <c r="AV50" s="7" t="str">
        <f t="shared" si="3"/>
        <v/>
      </c>
      <c r="AW50" s="7" t="str">
        <f t="shared" si="4"/>
        <v/>
      </c>
      <c r="AX50" s="7" t="str">
        <f t="shared" si="5"/>
        <v/>
      </c>
      <c r="AY50" s="7" t="str">
        <f t="shared" si="6"/>
        <v/>
      </c>
      <c r="AZ50" s="7" t="str">
        <f t="shared" si="7"/>
        <v/>
      </c>
      <c r="BA50" s="7" t="str">
        <f t="shared" si="8"/>
        <v/>
      </c>
      <c r="BB50" s="7" t="str">
        <f t="shared" si="9"/>
        <v/>
      </c>
      <c r="BC50" s="7" t="str">
        <f t="shared" si="10"/>
        <v/>
      </c>
      <c r="BD50" s="13">
        <f t="shared" si="11"/>
        <v>1</v>
      </c>
      <c r="BE50" s="1">
        <f t="shared" si="12"/>
        <v>3</v>
      </c>
      <c r="BF50" s="22">
        <f t="shared" si="13"/>
        <v>0</v>
      </c>
      <c r="BG50" s="18">
        <f t="shared" si="14"/>
        <v>0</v>
      </c>
      <c r="BH50" s="26">
        <f t="shared" si="15"/>
        <v>0</v>
      </c>
      <c r="BI50" s="1">
        <f t="shared" si="28"/>
        <v>1</v>
      </c>
      <c r="BJ50" s="1">
        <f t="shared" si="29"/>
        <v>0</v>
      </c>
      <c r="BK50" s="1">
        <f t="shared" si="30"/>
        <v>0</v>
      </c>
      <c r="BL50" s="1">
        <f t="shared" si="31"/>
        <v>0</v>
      </c>
    </row>
    <row r="51" spans="1:76" ht="28" customHeight="1" x14ac:dyDescent="0.25">
      <c r="A51" s="1" t="str">
        <f>A50</f>
        <v>LIML</v>
      </c>
      <c r="B51" s="1">
        <v>2</v>
      </c>
      <c r="C51" s="1" t="s">
        <v>136</v>
      </c>
      <c r="D51" s="1" t="s">
        <v>137</v>
      </c>
      <c r="AH51" s="4">
        <f t="shared" si="1"/>
        <v>2</v>
      </c>
      <c r="AJ51" t="s">
        <v>137</v>
      </c>
      <c r="AK51" t="s">
        <v>280</v>
      </c>
      <c r="AL51"/>
      <c r="AM51"/>
      <c r="AN51"/>
      <c r="AO51"/>
      <c r="AP51"/>
      <c r="AQ51"/>
      <c r="AR51"/>
      <c r="AS51"/>
      <c r="AT51" s="9">
        <f t="shared" si="2"/>
        <v>2</v>
      </c>
      <c r="AU51" s="7" t="str">
        <f>IFERROR(HLOOKUP(AJ51,$C51:$AG51,1,FALSE),"")</f>
        <v>A1270/24</v>
      </c>
      <c r="AV51" s="7" t="str">
        <f t="shared" si="3"/>
        <v/>
      </c>
      <c r="AW51" s="7" t="str">
        <f t="shared" si="4"/>
        <v/>
      </c>
      <c r="AX51" s="7" t="str">
        <f t="shared" si="5"/>
        <v/>
      </c>
      <c r="AY51" s="7" t="str">
        <f t="shared" si="6"/>
        <v/>
      </c>
      <c r="AZ51" s="7" t="str">
        <f t="shared" si="7"/>
        <v/>
      </c>
      <c r="BA51" s="7" t="str">
        <f t="shared" si="8"/>
        <v/>
      </c>
      <c r="BB51" s="7" t="str">
        <f t="shared" si="9"/>
        <v/>
      </c>
      <c r="BC51" s="7" t="str">
        <f t="shared" si="10"/>
        <v/>
      </c>
      <c r="BD51" s="13">
        <f t="shared" si="11"/>
        <v>1</v>
      </c>
      <c r="BE51" s="1">
        <f t="shared" si="12"/>
        <v>4</v>
      </c>
      <c r="BF51" s="22">
        <f t="shared" si="13"/>
        <v>0</v>
      </c>
      <c r="BG51" s="18">
        <f t="shared" si="14"/>
        <v>0</v>
      </c>
      <c r="BH51" s="26">
        <f t="shared" si="15"/>
        <v>1</v>
      </c>
      <c r="BM51" s="1">
        <f t="shared" si="16"/>
        <v>1</v>
      </c>
      <c r="BN51" s="1">
        <f t="shared" si="17"/>
        <v>0</v>
      </c>
      <c r="BO51" s="1">
        <f t="shared" si="18"/>
        <v>0</v>
      </c>
      <c r="BP51" s="1">
        <f t="shared" si="19"/>
        <v>1</v>
      </c>
    </row>
    <row r="52" spans="1:76" ht="28" customHeight="1" x14ac:dyDescent="0.25">
      <c r="A52" s="1" t="str">
        <f>A51</f>
        <v>LIML</v>
      </c>
      <c r="B52" s="1">
        <v>3</v>
      </c>
      <c r="C52" s="1" t="s">
        <v>135</v>
      </c>
      <c r="D52" s="1" t="s">
        <v>138</v>
      </c>
      <c r="AH52" s="4">
        <f t="shared" si="1"/>
        <v>2</v>
      </c>
      <c r="AJ52" t="s">
        <v>135</v>
      </c>
      <c r="AK52"/>
      <c r="AL52"/>
      <c r="AM52"/>
      <c r="AN52"/>
      <c r="AO52"/>
      <c r="AP52"/>
      <c r="AQ52"/>
      <c r="AR52"/>
      <c r="AS52"/>
      <c r="AT52" s="9">
        <f t="shared" si="2"/>
        <v>1</v>
      </c>
      <c r="AU52" s="7" t="str">
        <f>IFERROR(HLOOKUP(AJ52,$C52:$AG52,1,FALSE),"")</f>
        <v>A1953/24</v>
      </c>
      <c r="AV52" s="7" t="str">
        <f t="shared" si="3"/>
        <v/>
      </c>
      <c r="AW52" s="7" t="str">
        <f t="shared" si="4"/>
        <v/>
      </c>
      <c r="AX52" s="7" t="str">
        <f t="shared" si="5"/>
        <v/>
      </c>
      <c r="AY52" s="7" t="str">
        <f t="shared" si="6"/>
        <v/>
      </c>
      <c r="AZ52" s="7" t="str">
        <f t="shared" si="7"/>
        <v/>
      </c>
      <c r="BA52" s="7" t="str">
        <f t="shared" si="8"/>
        <v/>
      </c>
      <c r="BB52" s="7" t="str">
        <f t="shared" si="9"/>
        <v/>
      </c>
      <c r="BC52" s="7" t="str">
        <f t="shared" si="10"/>
        <v/>
      </c>
      <c r="BD52" s="13">
        <f t="shared" si="11"/>
        <v>1</v>
      </c>
      <c r="BE52" s="1">
        <f t="shared" si="12"/>
        <v>3</v>
      </c>
      <c r="BF52" s="22">
        <f t="shared" si="13"/>
        <v>0</v>
      </c>
      <c r="BG52" s="18">
        <f t="shared" si="14"/>
        <v>0</v>
      </c>
      <c r="BH52" s="26">
        <f t="shared" si="15"/>
        <v>0</v>
      </c>
      <c r="BQ52" s="1">
        <f t="shared" si="20"/>
        <v>1</v>
      </c>
      <c r="BR52" s="1">
        <f t="shared" si="21"/>
        <v>0</v>
      </c>
      <c r="BS52" s="1">
        <f t="shared" si="22"/>
        <v>0</v>
      </c>
      <c r="BT52" s="1">
        <f t="shared" si="23"/>
        <v>0</v>
      </c>
    </row>
    <row r="53" spans="1:76" ht="28" customHeight="1" x14ac:dyDescent="0.25">
      <c r="A53" s="1" t="str">
        <f>A52</f>
        <v>LIML</v>
      </c>
      <c r="B53" s="1">
        <v>4</v>
      </c>
      <c r="C53" s="1" t="s">
        <v>134</v>
      </c>
      <c r="AH53" s="4">
        <f t="shared" si="1"/>
        <v>1</v>
      </c>
      <c r="AJ53" t="s">
        <v>143</v>
      </c>
      <c r="AK53" t="s">
        <v>281</v>
      </c>
      <c r="AL53" t="s">
        <v>282</v>
      </c>
      <c r="AM53"/>
      <c r="AN53"/>
      <c r="AO53"/>
      <c r="AP53"/>
      <c r="AQ53"/>
      <c r="AR53"/>
      <c r="AS53"/>
      <c r="AT53" s="9">
        <f t="shared" si="2"/>
        <v>3</v>
      </c>
      <c r="AU53" s="7" t="str">
        <f>IFERROR(HLOOKUP(AJ53,$C53:$AG53,1,FALSE),"")</f>
        <v/>
      </c>
      <c r="AV53" s="7" t="str">
        <f t="shared" si="3"/>
        <v/>
      </c>
      <c r="AW53" s="7" t="str">
        <f t="shared" si="4"/>
        <v/>
      </c>
      <c r="AX53" s="7" t="str">
        <f t="shared" si="5"/>
        <v/>
      </c>
      <c r="AY53" s="7" t="str">
        <f t="shared" si="6"/>
        <v/>
      </c>
      <c r="AZ53" s="7" t="str">
        <f t="shared" si="7"/>
        <v/>
      </c>
      <c r="BA53" s="7" t="str">
        <f t="shared" si="8"/>
        <v/>
      </c>
      <c r="BB53" s="7" t="str">
        <f t="shared" si="9"/>
        <v/>
      </c>
      <c r="BC53" s="7" t="str">
        <f t="shared" si="10"/>
        <v/>
      </c>
      <c r="BD53" s="13">
        <f t="shared" si="11"/>
        <v>0</v>
      </c>
      <c r="BE53" s="1">
        <f t="shared" si="12"/>
        <v>4</v>
      </c>
      <c r="BF53" s="22">
        <f t="shared" si="13"/>
        <v>0</v>
      </c>
      <c r="BG53" s="18">
        <f t="shared" si="14"/>
        <v>0</v>
      </c>
      <c r="BH53" s="26">
        <f t="shared" si="15"/>
        <v>3</v>
      </c>
      <c r="BU53" s="1">
        <f t="shared" si="24"/>
        <v>0</v>
      </c>
      <c r="BV53" s="1">
        <f t="shared" si="25"/>
        <v>0</v>
      </c>
      <c r="BW53" s="1">
        <f t="shared" si="26"/>
        <v>0</v>
      </c>
      <c r="BX53" s="1">
        <f t="shared" si="27"/>
        <v>3</v>
      </c>
    </row>
    <row r="54" spans="1:76" ht="28" customHeight="1" x14ac:dyDescent="0.25">
      <c r="A54" s="1" t="s">
        <v>15</v>
      </c>
      <c r="B54" s="1">
        <v>1</v>
      </c>
      <c r="C54" s="1" t="s">
        <v>139</v>
      </c>
      <c r="D54" s="1" t="s">
        <v>140</v>
      </c>
      <c r="E54" s="1" t="s">
        <v>142</v>
      </c>
      <c r="AH54" s="4">
        <f t="shared" si="1"/>
        <v>3</v>
      </c>
      <c r="AJ54" t="s">
        <v>144</v>
      </c>
      <c r="AK54" t="s">
        <v>142</v>
      </c>
      <c r="AL54" t="s">
        <v>261</v>
      </c>
      <c r="AM54" t="s">
        <v>261</v>
      </c>
      <c r="AN54" t="s">
        <v>139</v>
      </c>
      <c r="AO54" t="s">
        <v>140</v>
      </c>
      <c r="AP54"/>
      <c r="AQ54"/>
      <c r="AR54"/>
      <c r="AS54"/>
      <c r="AT54" s="9">
        <f t="shared" si="2"/>
        <v>6</v>
      </c>
      <c r="AU54" s="7" t="str">
        <f>IFERROR(HLOOKUP(AJ54,$C54:$AG54,1,FALSE),"")</f>
        <v/>
      </c>
      <c r="AV54" s="7" t="str">
        <f t="shared" si="3"/>
        <v>A0705/24</v>
      </c>
      <c r="AW54" s="7" t="str">
        <f t="shared" si="4"/>
        <v/>
      </c>
      <c r="AX54" s="7" t="str">
        <f t="shared" si="5"/>
        <v/>
      </c>
      <c r="AY54" s="7" t="str">
        <f t="shared" si="6"/>
        <v>A0784/24</v>
      </c>
      <c r="AZ54" s="7" t="str">
        <f t="shared" si="7"/>
        <v>A0783/24</v>
      </c>
      <c r="BA54" s="7" t="str">
        <f t="shared" si="8"/>
        <v/>
      </c>
      <c r="BB54" s="7" t="str">
        <f t="shared" si="9"/>
        <v/>
      </c>
      <c r="BC54" s="7" t="str">
        <f t="shared" si="10"/>
        <v/>
      </c>
      <c r="BD54" s="13">
        <f t="shared" si="11"/>
        <v>3</v>
      </c>
      <c r="BE54" s="1">
        <f t="shared" si="12"/>
        <v>9</v>
      </c>
      <c r="BF54" s="22">
        <f t="shared" si="13"/>
        <v>0</v>
      </c>
      <c r="BG54" s="18">
        <f t="shared" si="14"/>
        <v>0</v>
      </c>
      <c r="BH54" s="26">
        <f t="shared" si="15"/>
        <v>3</v>
      </c>
      <c r="BI54" s="1">
        <f t="shared" si="28"/>
        <v>3</v>
      </c>
      <c r="BJ54" s="1">
        <f t="shared" si="29"/>
        <v>0</v>
      </c>
      <c r="BK54" s="1">
        <f t="shared" si="30"/>
        <v>0</v>
      </c>
      <c r="BL54" s="1">
        <f t="shared" si="31"/>
        <v>3</v>
      </c>
    </row>
    <row r="55" spans="1:76" ht="28" customHeight="1" x14ac:dyDescent="0.25">
      <c r="A55" s="1" t="str">
        <f>A54</f>
        <v>ELLX</v>
      </c>
      <c r="B55" s="1">
        <v>2</v>
      </c>
      <c r="C55" s="1" t="s">
        <v>141</v>
      </c>
      <c r="AH55" s="4">
        <f t="shared" si="1"/>
        <v>1</v>
      </c>
      <c r="AJ55" t="s">
        <v>144</v>
      </c>
      <c r="AK55"/>
      <c r="AL55"/>
      <c r="AM55"/>
      <c r="AN55"/>
      <c r="AO55"/>
      <c r="AP55"/>
      <c r="AQ55"/>
      <c r="AR55"/>
      <c r="AS55"/>
      <c r="AT55" s="9">
        <f t="shared" si="2"/>
        <v>1</v>
      </c>
      <c r="AU55" s="7" t="str">
        <f>IFERROR(HLOOKUP(AJ55,$C55:$AG55,1,FALSE),"")</f>
        <v/>
      </c>
      <c r="AV55" s="7" t="str">
        <f t="shared" si="3"/>
        <v/>
      </c>
      <c r="AW55" s="7" t="str">
        <f t="shared" si="4"/>
        <v/>
      </c>
      <c r="AX55" s="7" t="str">
        <f t="shared" si="5"/>
        <v/>
      </c>
      <c r="AY55" s="7" t="str">
        <f t="shared" si="6"/>
        <v/>
      </c>
      <c r="AZ55" s="7" t="str">
        <f t="shared" si="7"/>
        <v/>
      </c>
      <c r="BA55" s="7" t="str">
        <f t="shared" si="8"/>
        <v/>
      </c>
      <c r="BB55" s="7" t="str">
        <f t="shared" si="9"/>
        <v/>
      </c>
      <c r="BC55" s="7" t="str">
        <f t="shared" si="10"/>
        <v/>
      </c>
      <c r="BD55" s="13">
        <f t="shared" si="11"/>
        <v>0</v>
      </c>
      <c r="BE55" s="1">
        <f t="shared" si="12"/>
        <v>2</v>
      </c>
      <c r="BF55" s="22">
        <f t="shared" si="13"/>
        <v>0</v>
      </c>
      <c r="BG55" s="18">
        <f t="shared" si="14"/>
        <v>0</v>
      </c>
      <c r="BH55" s="26">
        <f t="shared" si="15"/>
        <v>1</v>
      </c>
      <c r="BM55" s="1">
        <f t="shared" si="16"/>
        <v>0</v>
      </c>
      <c r="BN55" s="1">
        <f t="shared" si="17"/>
        <v>0</v>
      </c>
      <c r="BO55" s="1">
        <f t="shared" si="18"/>
        <v>0</v>
      </c>
      <c r="BP55" s="1">
        <f t="shared" si="19"/>
        <v>1</v>
      </c>
    </row>
    <row r="56" spans="1:76" ht="28" customHeight="1" x14ac:dyDescent="0.25">
      <c r="A56" s="1" t="str">
        <f>A55</f>
        <v>ELLX</v>
      </c>
      <c r="B56" s="1">
        <v>3</v>
      </c>
      <c r="C56" s="1" t="s">
        <v>142</v>
      </c>
      <c r="AH56" s="4">
        <f t="shared" si="1"/>
        <v>1</v>
      </c>
      <c r="AJ56" t="s">
        <v>142</v>
      </c>
      <c r="AK56" t="s">
        <v>261</v>
      </c>
      <c r="AL56"/>
      <c r="AM56"/>
      <c r="AN56"/>
      <c r="AO56"/>
      <c r="AP56"/>
      <c r="AQ56"/>
      <c r="AR56"/>
      <c r="AS56"/>
      <c r="AT56" s="9">
        <f t="shared" si="2"/>
        <v>2</v>
      </c>
      <c r="AU56" s="7" t="str">
        <f>IFERROR(HLOOKUP(AJ56,$C56:$AG56,1,FALSE),"")</f>
        <v>A0705/24</v>
      </c>
      <c r="AV56" s="7" t="str">
        <f t="shared" si="3"/>
        <v/>
      </c>
      <c r="AW56" s="7" t="str">
        <f t="shared" si="4"/>
        <v/>
      </c>
      <c r="AX56" s="7" t="str">
        <f t="shared" si="5"/>
        <v/>
      </c>
      <c r="AY56" s="7" t="str">
        <f t="shared" si="6"/>
        <v/>
      </c>
      <c r="AZ56" s="7" t="str">
        <f t="shared" si="7"/>
        <v/>
      </c>
      <c r="BA56" s="7" t="str">
        <f t="shared" si="8"/>
        <v/>
      </c>
      <c r="BB56" s="7" t="str">
        <f t="shared" si="9"/>
        <v/>
      </c>
      <c r="BC56" s="7" t="str">
        <f t="shared" si="10"/>
        <v/>
      </c>
      <c r="BD56" s="13">
        <f t="shared" si="11"/>
        <v>1</v>
      </c>
      <c r="BE56" s="1">
        <f t="shared" si="12"/>
        <v>3</v>
      </c>
      <c r="BF56" s="22">
        <f t="shared" si="13"/>
        <v>0</v>
      </c>
      <c r="BG56" s="18">
        <f t="shared" si="14"/>
        <v>0</v>
      </c>
      <c r="BH56" s="26">
        <f t="shared" si="15"/>
        <v>1</v>
      </c>
      <c r="BQ56" s="1">
        <f t="shared" si="20"/>
        <v>1</v>
      </c>
      <c r="BR56" s="1">
        <f t="shared" si="21"/>
        <v>0</v>
      </c>
      <c r="BS56" s="1">
        <f t="shared" si="22"/>
        <v>0</v>
      </c>
      <c r="BT56" s="1">
        <f t="shared" si="23"/>
        <v>1</v>
      </c>
    </row>
    <row r="57" spans="1:76" ht="28" customHeight="1" x14ac:dyDescent="0.25">
      <c r="A57" s="1" t="str">
        <f>A56</f>
        <v>ELLX</v>
      </c>
      <c r="B57" s="1">
        <v>4</v>
      </c>
      <c r="C57" s="1" t="s">
        <v>143</v>
      </c>
      <c r="AH57" s="4">
        <f t="shared" si="1"/>
        <v>1</v>
      </c>
      <c r="AJ57" t="s">
        <v>143</v>
      </c>
      <c r="AK57"/>
      <c r="AL57"/>
      <c r="AM57"/>
      <c r="AN57"/>
      <c r="AO57"/>
      <c r="AP57"/>
      <c r="AQ57"/>
      <c r="AR57"/>
      <c r="AS57"/>
      <c r="AT57" s="9">
        <f t="shared" si="2"/>
        <v>1</v>
      </c>
      <c r="AU57" s="7" t="str">
        <f>IFERROR(HLOOKUP(AJ57,$C57:$AG57,1,FALSE),"")</f>
        <v>A0313/24</v>
      </c>
      <c r="AV57" s="7" t="str">
        <f t="shared" si="3"/>
        <v/>
      </c>
      <c r="AW57" s="7" t="str">
        <f t="shared" si="4"/>
        <v/>
      </c>
      <c r="AX57" s="7" t="str">
        <f t="shared" si="5"/>
        <v/>
      </c>
      <c r="AY57" s="7" t="str">
        <f t="shared" si="6"/>
        <v/>
      </c>
      <c r="AZ57" s="7" t="str">
        <f t="shared" si="7"/>
        <v/>
      </c>
      <c r="BA57" s="7" t="str">
        <f t="shared" si="8"/>
        <v/>
      </c>
      <c r="BB57" s="7" t="str">
        <f t="shared" si="9"/>
        <v/>
      </c>
      <c r="BC57" s="7" t="str">
        <f t="shared" si="10"/>
        <v/>
      </c>
      <c r="BD57" s="13">
        <f t="shared" si="11"/>
        <v>1</v>
      </c>
      <c r="BE57" s="1">
        <f t="shared" si="12"/>
        <v>2</v>
      </c>
      <c r="BF57" s="22">
        <f t="shared" si="13"/>
        <v>0</v>
      </c>
      <c r="BG57" s="18">
        <f t="shared" si="14"/>
        <v>0</v>
      </c>
      <c r="BH57" s="26">
        <f t="shared" si="15"/>
        <v>0</v>
      </c>
      <c r="BU57" s="1">
        <f t="shared" si="24"/>
        <v>1</v>
      </c>
      <c r="BV57" s="1">
        <f t="shared" si="25"/>
        <v>0</v>
      </c>
      <c r="BW57" s="1">
        <f t="shared" si="26"/>
        <v>0</v>
      </c>
      <c r="BX57" s="1">
        <f t="shared" si="27"/>
        <v>0</v>
      </c>
    </row>
    <row r="58" spans="1:76" ht="28" customHeight="1" x14ac:dyDescent="0.25">
      <c r="A58" s="1" t="s">
        <v>16</v>
      </c>
      <c r="B58" s="1">
        <v>1</v>
      </c>
      <c r="C58" s="1" t="s">
        <v>144</v>
      </c>
      <c r="D58" s="1" t="s">
        <v>145</v>
      </c>
      <c r="AH58" s="4">
        <f t="shared" si="1"/>
        <v>2</v>
      </c>
      <c r="AJ58" t="s">
        <v>145</v>
      </c>
      <c r="AK58" t="s">
        <v>144</v>
      </c>
      <c r="AL58"/>
      <c r="AM58"/>
      <c r="AN58"/>
      <c r="AO58"/>
      <c r="AP58"/>
      <c r="AQ58"/>
      <c r="AR58"/>
      <c r="AS58"/>
      <c r="AT58" s="9">
        <f t="shared" si="2"/>
        <v>2</v>
      </c>
      <c r="AU58" s="7" t="str">
        <f>IFERROR(HLOOKUP(AJ58,$C58:$AG58,1,FALSE),"")</f>
        <v>A1117/24</v>
      </c>
      <c r="AV58" s="7" t="str">
        <f t="shared" si="3"/>
        <v>A1124/24</v>
      </c>
      <c r="AW58" s="7" t="str">
        <f t="shared" si="4"/>
        <v/>
      </c>
      <c r="AX58" s="7" t="str">
        <f t="shared" si="5"/>
        <v/>
      </c>
      <c r="AY58" s="7" t="str">
        <f t="shared" si="6"/>
        <v/>
      </c>
      <c r="AZ58" s="7" t="str">
        <f t="shared" si="7"/>
        <v/>
      </c>
      <c r="BA58" s="7" t="str">
        <f t="shared" si="8"/>
        <v/>
      </c>
      <c r="BB58" s="7" t="str">
        <f t="shared" si="9"/>
        <v/>
      </c>
      <c r="BC58" s="7" t="str">
        <f t="shared" si="10"/>
        <v/>
      </c>
      <c r="BD58" s="13">
        <f t="shared" si="11"/>
        <v>2</v>
      </c>
      <c r="BE58" s="1">
        <f t="shared" si="12"/>
        <v>4</v>
      </c>
      <c r="BF58" s="22">
        <f t="shared" si="13"/>
        <v>0</v>
      </c>
      <c r="BG58" s="18">
        <f t="shared" si="14"/>
        <v>0</v>
      </c>
      <c r="BH58" s="26">
        <f t="shared" si="15"/>
        <v>0</v>
      </c>
      <c r="BI58" s="1">
        <f t="shared" si="28"/>
        <v>2</v>
      </c>
      <c r="BJ58" s="1">
        <f t="shared" si="29"/>
        <v>0</v>
      </c>
      <c r="BK58" s="1">
        <f t="shared" si="30"/>
        <v>0</v>
      </c>
      <c r="BL58" s="1">
        <f t="shared" si="31"/>
        <v>0</v>
      </c>
    </row>
    <row r="59" spans="1:76" ht="28" customHeight="1" x14ac:dyDescent="0.25">
      <c r="A59" s="1" t="str">
        <f>A58</f>
        <v>LFML</v>
      </c>
      <c r="B59" s="1">
        <v>2</v>
      </c>
      <c r="C59" s="1" t="s">
        <v>144</v>
      </c>
      <c r="AH59" s="4">
        <f t="shared" si="1"/>
        <v>1</v>
      </c>
      <c r="AJ59" t="s">
        <v>144</v>
      </c>
      <c r="AK59" t="s">
        <v>283</v>
      </c>
      <c r="AL59"/>
      <c r="AM59"/>
      <c r="AN59"/>
      <c r="AO59"/>
      <c r="AP59"/>
      <c r="AQ59"/>
      <c r="AR59"/>
      <c r="AS59"/>
      <c r="AT59" s="9">
        <f t="shared" si="2"/>
        <v>2</v>
      </c>
      <c r="AU59" s="7" t="str">
        <f>IFERROR(HLOOKUP(AJ59,$C59:$AG59,1,FALSE),"")</f>
        <v>A1124/24</v>
      </c>
      <c r="AV59" s="7" t="str">
        <f t="shared" si="3"/>
        <v/>
      </c>
      <c r="AW59" s="7" t="str">
        <f t="shared" si="4"/>
        <v/>
      </c>
      <c r="AX59" s="7" t="str">
        <f t="shared" si="5"/>
        <v/>
      </c>
      <c r="AY59" s="7" t="str">
        <f t="shared" si="6"/>
        <v/>
      </c>
      <c r="AZ59" s="7" t="str">
        <f t="shared" si="7"/>
        <v/>
      </c>
      <c r="BA59" s="7" t="str">
        <f t="shared" si="8"/>
        <v/>
      </c>
      <c r="BB59" s="7" t="str">
        <f t="shared" si="9"/>
        <v/>
      </c>
      <c r="BC59" s="7" t="str">
        <f t="shared" si="10"/>
        <v/>
      </c>
      <c r="BD59" s="13">
        <f t="shared" si="11"/>
        <v>1</v>
      </c>
      <c r="BE59" s="1">
        <f t="shared" si="12"/>
        <v>3</v>
      </c>
      <c r="BF59" s="22">
        <f t="shared" si="13"/>
        <v>0</v>
      </c>
      <c r="BG59" s="18">
        <f t="shared" si="14"/>
        <v>0</v>
      </c>
      <c r="BH59" s="26">
        <f t="shared" si="15"/>
        <v>1</v>
      </c>
      <c r="BM59" s="1">
        <f t="shared" si="16"/>
        <v>1</v>
      </c>
      <c r="BN59" s="1">
        <f t="shared" si="17"/>
        <v>0</v>
      </c>
      <c r="BO59" s="1">
        <f t="shared" si="18"/>
        <v>0</v>
      </c>
      <c r="BP59" s="1">
        <f t="shared" si="19"/>
        <v>1</v>
      </c>
    </row>
    <row r="60" spans="1:76" ht="28" customHeight="1" x14ac:dyDescent="0.25">
      <c r="A60" s="1" t="str">
        <f>A59</f>
        <v>LFML</v>
      </c>
      <c r="B60" s="1">
        <v>3</v>
      </c>
      <c r="C60" s="1" t="s">
        <v>145</v>
      </c>
      <c r="D60" s="1" t="s">
        <v>146</v>
      </c>
      <c r="E60" s="1" t="s">
        <v>147</v>
      </c>
      <c r="AH60" s="4">
        <f t="shared" si="1"/>
        <v>3</v>
      </c>
      <c r="AJ60" t="s">
        <v>145</v>
      </c>
      <c r="AK60" t="s">
        <v>284</v>
      </c>
      <c r="AL60" t="s">
        <v>285</v>
      </c>
      <c r="AM60" t="s">
        <v>286</v>
      </c>
      <c r="AN60"/>
      <c r="AO60"/>
      <c r="AP60"/>
      <c r="AQ60"/>
      <c r="AR60"/>
      <c r="AS60"/>
      <c r="AT60" s="9">
        <f t="shared" si="2"/>
        <v>4</v>
      </c>
      <c r="AU60" s="7" t="str">
        <f>IFERROR(HLOOKUP(AJ60,$C60:$AG60,1,FALSE),"")</f>
        <v>A1117/24</v>
      </c>
      <c r="AV60" s="7" t="str">
        <f t="shared" si="3"/>
        <v/>
      </c>
      <c r="AW60" s="7" t="str">
        <f t="shared" si="4"/>
        <v/>
      </c>
      <c r="AX60" s="7" t="str">
        <f t="shared" si="5"/>
        <v/>
      </c>
      <c r="AY60" s="7" t="str">
        <f t="shared" si="6"/>
        <v/>
      </c>
      <c r="AZ60" s="7" t="str">
        <f t="shared" si="7"/>
        <v/>
      </c>
      <c r="BA60" s="7" t="str">
        <f t="shared" si="8"/>
        <v/>
      </c>
      <c r="BB60" s="7" t="str">
        <f t="shared" si="9"/>
        <v/>
      </c>
      <c r="BC60" s="7" t="str">
        <f t="shared" si="10"/>
        <v/>
      </c>
      <c r="BD60" s="13">
        <f t="shared" si="11"/>
        <v>1</v>
      </c>
      <c r="BE60" s="1">
        <f t="shared" si="12"/>
        <v>7</v>
      </c>
      <c r="BF60" s="22">
        <f t="shared" si="13"/>
        <v>0</v>
      </c>
      <c r="BG60" s="18">
        <f t="shared" si="14"/>
        <v>0</v>
      </c>
      <c r="BH60" s="26">
        <f t="shared" si="15"/>
        <v>3</v>
      </c>
      <c r="BQ60" s="1">
        <f t="shared" si="20"/>
        <v>1</v>
      </c>
      <c r="BR60" s="1">
        <f t="shared" si="21"/>
        <v>0</v>
      </c>
      <c r="BS60" s="1">
        <f t="shared" si="22"/>
        <v>0</v>
      </c>
      <c r="BT60" s="1">
        <f t="shared" si="23"/>
        <v>3</v>
      </c>
    </row>
    <row r="61" spans="1:76" ht="28" customHeight="1" x14ac:dyDescent="0.25">
      <c r="A61" s="1" t="str">
        <f>A60</f>
        <v>LFML</v>
      </c>
      <c r="B61" s="1">
        <v>4</v>
      </c>
      <c r="C61" s="1" t="s">
        <v>148</v>
      </c>
      <c r="AH61" s="4">
        <f t="shared" si="1"/>
        <v>1</v>
      </c>
      <c r="AJ61" t="s">
        <v>143</v>
      </c>
      <c r="AK61"/>
      <c r="AL61"/>
      <c r="AM61"/>
      <c r="AN61"/>
      <c r="AO61"/>
      <c r="AP61"/>
      <c r="AQ61"/>
      <c r="AR61"/>
      <c r="AS61"/>
      <c r="AT61" s="9">
        <f t="shared" si="2"/>
        <v>1</v>
      </c>
      <c r="AU61" s="7" t="str">
        <f>IFERROR(HLOOKUP(AJ61,$C61:$AG61,1,FALSE),"")</f>
        <v/>
      </c>
      <c r="AV61" s="7" t="str">
        <f t="shared" si="3"/>
        <v/>
      </c>
      <c r="AW61" s="7" t="str">
        <f t="shared" si="4"/>
        <v/>
      </c>
      <c r="AX61" s="7" t="str">
        <f t="shared" si="5"/>
        <v/>
      </c>
      <c r="AY61" s="7" t="str">
        <f t="shared" si="6"/>
        <v/>
      </c>
      <c r="AZ61" s="7" t="str">
        <f t="shared" si="7"/>
        <v/>
      </c>
      <c r="BA61" s="7" t="str">
        <f t="shared" si="8"/>
        <v/>
      </c>
      <c r="BB61" s="7" t="str">
        <f t="shared" si="9"/>
        <v/>
      </c>
      <c r="BC61" s="7" t="str">
        <f t="shared" si="10"/>
        <v/>
      </c>
      <c r="BD61" s="13">
        <f t="shared" si="11"/>
        <v>0</v>
      </c>
      <c r="BE61" s="1">
        <f t="shared" si="12"/>
        <v>2</v>
      </c>
      <c r="BF61" s="22">
        <f t="shared" si="13"/>
        <v>0</v>
      </c>
      <c r="BG61" s="18">
        <f t="shared" si="14"/>
        <v>0</v>
      </c>
      <c r="BH61" s="26">
        <f t="shared" si="15"/>
        <v>1</v>
      </c>
      <c r="BU61" s="1">
        <f t="shared" si="24"/>
        <v>0</v>
      </c>
      <c r="BV61" s="1">
        <f t="shared" si="25"/>
        <v>0</v>
      </c>
      <c r="BW61" s="1">
        <f t="shared" si="26"/>
        <v>0</v>
      </c>
      <c r="BX61" s="1">
        <f t="shared" si="27"/>
        <v>1</v>
      </c>
    </row>
    <row r="62" spans="1:76" ht="28" customHeight="1" x14ac:dyDescent="0.25">
      <c r="A62" s="1" t="s">
        <v>17</v>
      </c>
      <c r="B62" s="1">
        <v>1</v>
      </c>
      <c r="C62" s="1" t="s">
        <v>149</v>
      </c>
      <c r="D62" s="1" t="s">
        <v>150</v>
      </c>
      <c r="E62" s="1" t="s">
        <v>151</v>
      </c>
      <c r="AH62" s="4">
        <f t="shared" si="1"/>
        <v>3</v>
      </c>
      <c r="AJ62" t="s">
        <v>150</v>
      </c>
      <c r="AK62"/>
      <c r="AL62"/>
      <c r="AM62"/>
      <c r="AN62"/>
      <c r="AO62"/>
      <c r="AP62"/>
      <c r="AQ62"/>
      <c r="AR62"/>
      <c r="AS62"/>
      <c r="AT62" s="9">
        <f t="shared" si="2"/>
        <v>1</v>
      </c>
      <c r="AU62" s="7" t="str">
        <f>IFERROR(HLOOKUP(AJ62,$C62:$AG62,1,FALSE),"")</f>
        <v>A1210/24</v>
      </c>
      <c r="AV62" s="7" t="str">
        <f t="shared" si="3"/>
        <v/>
      </c>
      <c r="AW62" s="7" t="str">
        <f t="shared" si="4"/>
        <v/>
      </c>
      <c r="AX62" s="7" t="str">
        <f t="shared" si="5"/>
        <v/>
      </c>
      <c r="AY62" s="7" t="str">
        <f t="shared" si="6"/>
        <v/>
      </c>
      <c r="AZ62" s="7" t="str">
        <f t="shared" si="7"/>
        <v/>
      </c>
      <c r="BA62" s="7" t="str">
        <f t="shared" si="8"/>
        <v/>
      </c>
      <c r="BB62" s="7" t="str">
        <f t="shared" si="9"/>
        <v/>
      </c>
      <c r="BC62" s="7" t="str">
        <f t="shared" si="10"/>
        <v/>
      </c>
      <c r="BD62" s="13">
        <f t="shared" si="11"/>
        <v>1</v>
      </c>
      <c r="BE62" s="1">
        <f t="shared" si="12"/>
        <v>4</v>
      </c>
      <c r="BF62" s="22">
        <f t="shared" si="13"/>
        <v>0</v>
      </c>
      <c r="BG62" s="18">
        <f t="shared" si="14"/>
        <v>0</v>
      </c>
      <c r="BH62" s="26">
        <f t="shared" si="15"/>
        <v>0</v>
      </c>
      <c r="BI62" s="1">
        <f t="shared" si="28"/>
        <v>1</v>
      </c>
      <c r="BJ62" s="1">
        <f t="shared" si="29"/>
        <v>0</v>
      </c>
      <c r="BK62" s="1">
        <f t="shared" si="30"/>
        <v>0</v>
      </c>
      <c r="BL62" s="1">
        <f t="shared" si="31"/>
        <v>0</v>
      </c>
    </row>
    <row r="63" spans="1:76" ht="28" customHeight="1" x14ac:dyDescent="0.25">
      <c r="A63" s="1" t="str">
        <f>A62</f>
        <v>LFMN</v>
      </c>
      <c r="B63" s="1">
        <v>2</v>
      </c>
      <c r="C63" s="1" t="s">
        <v>150</v>
      </c>
      <c r="D63" s="1" t="s">
        <v>151</v>
      </c>
      <c r="E63" s="1" t="s">
        <v>152</v>
      </c>
      <c r="AH63" s="4">
        <f t="shared" si="1"/>
        <v>3</v>
      </c>
      <c r="AJ63" t="s">
        <v>150</v>
      </c>
      <c r="AK63"/>
      <c r="AL63"/>
      <c r="AM63"/>
      <c r="AN63"/>
      <c r="AO63"/>
      <c r="AP63"/>
      <c r="AQ63"/>
      <c r="AR63"/>
      <c r="AS63"/>
      <c r="AT63" s="9">
        <f t="shared" si="2"/>
        <v>1</v>
      </c>
      <c r="AU63" s="7" t="str">
        <f>IFERROR(HLOOKUP(AJ63,$C63:$AG63,1,FALSE),"")</f>
        <v>A1210/24</v>
      </c>
      <c r="AV63" s="7" t="str">
        <f t="shared" si="3"/>
        <v/>
      </c>
      <c r="AW63" s="7" t="str">
        <f t="shared" si="4"/>
        <v/>
      </c>
      <c r="AX63" s="7" t="str">
        <f t="shared" si="5"/>
        <v/>
      </c>
      <c r="AY63" s="7" t="str">
        <f t="shared" si="6"/>
        <v/>
      </c>
      <c r="AZ63" s="7" t="str">
        <f t="shared" si="7"/>
        <v/>
      </c>
      <c r="BA63" s="7" t="str">
        <f t="shared" si="8"/>
        <v/>
      </c>
      <c r="BB63" s="7" t="str">
        <f t="shared" si="9"/>
        <v/>
      </c>
      <c r="BC63" s="7" t="str">
        <f t="shared" si="10"/>
        <v/>
      </c>
      <c r="BD63" s="13">
        <f t="shared" si="11"/>
        <v>1</v>
      </c>
      <c r="BE63" s="1">
        <f t="shared" si="12"/>
        <v>4</v>
      </c>
      <c r="BF63" s="22">
        <f t="shared" si="13"/>
        <v>0</v>
      </c>
      <c r="BG63" s="18">
        <f t="shared" si="14"/>
        <v>0</v>
      </c>
      <c r="BH63" s="26">
        <f t="shared" si="15"/>
        <v>0</v>
      </c>
      <c r="BM63" s="1">
        <f t="shared" si="16"/>
        <v>1</v>
      </c>
      <c r="BN63" s="1">
        <f t="shared" si="17"/>
        <v>0</v>
      </c>
      <c r="BO63" s="1">
        <f t="shared" si="18"/>
        <v>0</v>
      </c>
      <c r="BP63" s="1">
        <f t="shared" si="19"/>
        <v>0</v>
      </c>
    </row>
    <row r="64" spans="1:76" ht="28" customHeight="1" x14ac:dyDescent="0.25">
      <c r="A64" s="1" t="str">
        <f>A63</f>
        <v>LFMN</v>
      </c>
      <c r="B64" s="1">
        <v>3</v>
      </c>
      <c r="C64" s="1" t="s">
        <v>149</v>
      </c>
      <c r="AH64" s="4">
        <f t="shared" si="1"/>
        <v>1</v>
      </c>
      <c r="AJ64" t="s">
        <v>149</v>
      </c>
      <c r="AK64" t="s">
        <v>150</v>
      </c>
      <c r="AL64" t="s">
        <v>287</v>
      </c>
      <c r="AM64" t="s">
        <v>151</v>
      </c>
      <c r="AN64" t="s">
        <v>151</v>
      </c>
      <c r="AO64"/>
      <c r="AP64"/>
      <c r="AQ64"/>
      <c r="AR64"/>
      <c r="AS64"/>
      <c r="AT64" s="9">
        <f t="shared" si="2"/>
        <v>5</v>
      </c>
      <c r="AU64" s="7" t="str">
        <f>IFERROR(HLOOKUP(AJ64,$C64:$AG64,1,FALSE),"")</f>
        <v>A1211/24</v>
      </c>
      <c r="AV64" s="7" t="str">
        <f t="shared" si="3"/>
        <v/>
      </c>
      <c r="AW64" s="7" t="str">
        <f t="shared" si="4"/>
        <v/>
      </c>
      <c r="AX64" s="7" t="str">
        <f t="shared" si="5"/>
        <v/>
      </c>
      <c r="AY64" s="7" t="str">
        <f t="shared" si="6"/>
        <v/>
      </c>
      <c r="AZ64" s="7" t="str">
        <f t="shared" si="7"/>
        <v/>
      </c>
      <c r="BA64" s="7" t="str">
        <f t="shared" si="8"/>
        <v/>
      </c>
      <c r="BB64" s="7" t="str">
        <f t="shared" si="9"/>
        <v/>
      </c>
      <c r="BC64" s="7" t="str">
        <f t="shared" si="10"/>
        <v/>
      </c>
      <c r="BD64" s="13">
        <f t="shared" si="11"/>
        <v>1</v>
      </c>
      <c r="BE64" s="1">
        <f t="shared" si="12"/>
        <v>6</v>
      </c>
      <c r="BF64" s="22">
        <f t="shared" si="13"/>
        <v>0</v>
      </c>
      <c r="BG64" s="18">
        <f t="shared" si="14"/>
        <v>0</v>
      </c>
      <c r="BH64" s="26">
        <f t="shared" si="15"/>
        <v>4</v>
      </c>
      <c r="BQ64" s="1">
        <f t="shared" si="20"/>
        <v>1</v>
      </c>
      <c r="BR64" s="1">
        <f t="shared" si="21"/>
        <v>0</v>
      </c>
      <c r="BS64" s="1">
        <f t="shared" si="22"/>
        <v>0</v>
      </c>
      <c r="BT64" s="1">
        <f t="shared" si="23"/>
        <v>4</v>
      </c>
    </row>
    <row r="65" spans="1:76" ht="28" customHeight="1" x14ac:dyDescent="0.25">
      <c r="A65" s="1" t="str">
        <f>A64</f>
        <v>LFMN</v>
      </c>
      <c r="B65" s="1">
        <v>4</v>
      </c>
      <c r="AH65" s="4">
        <f t="shared" si="1"/>
        <v>0</v>
      </c>
      <c r="AJ65" t="s">
        <v>143</v>
      </c>
      <c r="AK65" t="s">
        <v>288</v>
      </c>
      <c r="AL65" t="s">
        <v>289</v>
      </c>
      <c r="AM65"/>
      <c r="AN65"/>
      <c r="AO65"/>
      <c r="AP65"/>
      <c r="AQ65"/>
      <c r="AR65"/>
      <c r="AS65"/>
      <c r="AT65" s="9">
        <f t="shared" si="2"/>
        <v>3</v>
      </c>
      <c r="AU65" s="7" t="str">
        <f>IFERROR(HLOOKUP(AJ65,$C65:$AG65,1,FALSE),"")</f>
        <v/>
      </c>
      <c r="AV65" s="7" t="str">
        <f t="shared" si="3"/>
        <v/>
      </c>
      <c r="AW65" s="7" t="str">
        <f t="shared" si="4"/>
        <v/>
      </c>
      <c r="AX65" s="7" t="str">
        <f t="shared" si="5"/>
        <v/>
      </c>
      <c r="AY65" s="7" t="str">
        <f t="shared" si="6"/>
        <v/>
      </c>
      <c r="AZ65" s="7" t="str">
        <f t="shared" si="7"/>
        <v/>
      </c>
      <c r="BA65" s="7" t="str">
        <f t="shared" si="8"/>
        <v/>
      </c>
      <c r="BB65" s="7" t="str">
        <f t="shared" si="9"/>
        <v/>
      </c>
      <c r="BC65" s="7" t="str">
        <f t="shared" si="10"/>
        <v/>
      </c>
      <c r="BD65" s="13">
        <f t="shared" si="11"/>
        <v>0</v>
      </c>
      <c r="BE65" s="1">
        <f t="shared" si="12"/>
        <v>3</v>
      </c>
      <c r="BF65" s="22">
        <f t="shared" si="13"/>
        <v>0</v>
      </c>
      <c r="BG65" s="18">
        <f t="shared" si="14"/>
        <v>0</v>
      </c>
      <c r="BH65" s="26">
        <f t="shared" si="15"/>
        <v>3</v>
      </c>
      <c r="BU65" s="1">
        <f t="shared" si="24"/>
        <v>0</v>
      </c>
      <c r="BV65" s="1">
        <f t="shared" si="25"/>
        <v>0</v>
      </c>
      <c r="BW65" s="1">
        <f t="shared" si="26"/>
        <v>0</v>
      </c>
      <c r="BX65" s="1">
        <f t="shared" si="27"/>
        <v>3</v>
      </c>
    </row>
    <row r="66" spans="1:76" ht="28" customHeight="1" x14ac:dyDescent="0.25">
      <c r="A66" s="1" t="s">
        <v>18</v>
      </c>
      <c r="B66" s="1">
        <v>1</v>
      </c>
      <c r="AH66" s="4">
        <f t="shared" si="1"/>
        <v>0</v>
      </c>
      <c r="AJ66"/>
      <c r="AK66"/>
      <c r="AL66"/>
      <c r="AM66"/>
      <c r="AN66"/>
      <c r="AO66"/>
      <c r="AP66"/>
      <c r="AQ66"/>
      <c r="AR66"/>
      <c r="AS66"/>
      <c r="AT66" s="9">
        <f t="shared" si="2"/>
        <v>0</v>
      </c>
      <c r="AU66" s="7" t="str">
        <f>IFERROR(HLOOKUP(AJ66,$C66:$AG66,1,FALSE),"")</f>
        <v/>
      </c>
      <c r="AV66" s="7" t="str">
        <f t="shared" si="3"/>
        <v/>
      </c>
      <c r="AW66" s="7" t="str">
        <f t="shared" si="4"/>
        <v/>
      </c>
      <c r="AX66" s="7" t="str">
        <f t="shared" si="5"/>
        <v/>
      </c>
      <c r="AY66" s="7" t="str">
        <f t="shared" si="6"/>
        <v/>
      </c>
      <c r="AZ66" s="7" t="str">
        <f t="shared" si="7"/>
        <v/>
      </c>
      <c r="BA66" s="7" t="str">
        <f t="shared" si="8"/>
        <v/>
      </c>
      <c r="BB66" s="7" t="str">
        <f t="shared" si="9"/>
        <v/>
      </c>
      <c r="BC66" s="7" t="str">
        <f t="shared" si="10"/>
        <v/>
      </c>
      <c r="BD66" s="13">
        <f t="shared" si="11"/>
        <v>0</v>
      </c>
      <c r="BE66" s="1">
        <f t="shared" si="12"/>
        <v>0</v>
      </c>
      <c r="BF66" s="22">
        <f t="shared" si="13"/>
        <v>1</v>
      </c>
      <c r="BG66" s="18">
        <f t="shared" si="14"/>
        <v>0</v>
      </c>
      <c r="BH66" s="26">
        <f t="shared" si="15"/>
        <v>0</v>
      </c>
      <c r="BI66" s="1">
        <f t="shared" si="28"/>
        <v>0</v>
      </c>
      <c r="BJ66" s="1">
        <f t="shared" si="29"/>
        <v>1</v>
      </c>
      <c r="BK66" s="1">
        <f t="shared" si="30"/>
        <v>0</v>
      </c>
      <c r="BL66" s="1">
        <f t="shared" si="31"/>
        <v>0</v>
      </c>
    </row>
    <row r="67" spans="1:76" ht="28" customHeight="1" x14ac:dyDescent="0.25">
      <c r="A67" s="1" t="str">
        <f>A66</f>
        <v>LPPR</v>
      </c>
      <c r="B67" s="1">
        <v>2</v>
      </c>
      <c r="AH67" s="4">
        <f t="shared" ref="AH67:AH130" si="32">COUNTA(C67:AG67)</f>
        <v>0</v>
      </c>
      <c r="AJ67"/>
      <c r="AK67"/>
      <c r="AL67"/>
      <c r="AM67"/>
      <c r="AN67"/>
      <c r="AO67"/>
      <c r="AP67"/>
      <c r="AQ67"/>
      <c r="AR67"/>
      <c r="AS67"/>
      <c r="AT67" s="9">
        <f t="shared" ref="AT67:AT130" si="33">COUNTA(AJ67:AS67)</f>
        <v>0</v>
      </c>
      <c r="AU67" s="7" t="str">
        <f>IFERROR(HLOOKUP(AJ67,$C67:$AG67,1,FALSE),"")</f>
        <v/>
      </c>
      <c r="AV67" s="7" t="str">
        <f t="shared" ref="AV67:AV130" si="34">IFERROR(HLOOKUP(AK67,$C67:$AG67,1,FALSE),"")</f>
        <v/>
      </c>
      <c r="AW67" s="7" t="str">
        <f t="shared" ref="AW67:AW130" si="35">IFERROR(HLOOKUP(AL67,$C67:$AG67,1,FALSE),"")</f>
        <v/>
      </c>
      <c r="AX67" s="7" t="str">
        <f t="shared" ref="AX67:AX130" si="36">IFERROR(HLOOKUP(AM67,$C67:$AG67,1,FALSE),"")</f>
        <v/>
      </c>
      <c r="AY67" s="7" t="str">
        <f t="shared" ref="AY67:AY130" si="37">IFERROR(HLOOKUP(AN67,$C67:$AG67,1,FALSE),"")</f>
        <v/>
      </c>
      <c r="AZ67" s="7" t="str">
        <f t="shared" ref="AZ67:AZ130" si="38">IFERROR(HLOOKUP(AO67,$C67:$AG67,1,FALSE),"")</f>
        <v/>
      </c>
      <c r="BA67" s="7" t="str">
        <f t="shared" ref="BA67:BA130" si="39">IFERROR(HLOOKUP(AP67,$C67:$AG67,1,FALSE),"")</f>
        <v/>
      </c>
      <c r="BB67" s="7" t="str">
        <f t="shared" ref="BB67:BB130" si="40">IFERROR(HLOOKUP(AQ67,$C67:$AG67,1,FALSE),"")</f>
        <v/>
      </c>
      <c r="BC67" s="7" t="str">
        <f t="shared" ref="BC67:BC130" si="41">IFERROR(HLOOKUP(AR67,$C67:$AG67,1,FALSE),"")</f>
        <v/>
      </c>
      <c r="BD67" s="13">
        <f t="shared" ref="BD67:BD130" si="42">COUNTA(AU67:BC67)-COUNTIF(AU67:BC67,"")</f>
        <v>0</v>
      </c>
      <c r="BE67" s="1">
        <f t="shared" ref="BE67:BE130" si="43">AT67+AH67</f>
        <v>0</v>
      </c>
      <c r="BF67" s="22">
        <f t="shared" ref="BF67:BF130" si="44">IF(BE67=0,1,0)</f>
        <v>1</v>
      </c>
      <c r="BG67" s="18">
        <f t="shared" ref="BG67:BG130" si="45">IF(AT67=0,IF(AH67&gt;0,1,0),0)</f>
        <v>0</v>
      </c>
      <c r="BH67" s="26">
        <f t="shared" ref="BH67:BH130" si="46">AT67-BD67</f>
        <v>0</v>
      </c>
      <c r="BM67" s="1">
        <f t="shared" ref="BM67:BM130" si="47">$BD67</f>
        <v>0</v>
      </c>
      <c r="BN67" s="1">
        <f t="shared" ref="BN67:BN130" si="48">$BF67</f>
        <v>1</v>
      </c>
      <c r="BO67" s="1">
        <f t="shared" ref="BO67:BO130" si="49">$BG67</f>
        <v>0</v>
      </c>
      <c r="BP67" s="1">
        <f t="shared" ref="BP67:BP130" si="50">$BH67</f>
        <v>0</v>
      </c>
    </row>
    <row r="68" spans="1:76" ht="28" customHeight="1" x14ac:dyDescent="0.25">
      <c r="A68" s="1" t="str">
        <f>A67</f>
        <v>LPPR</v>
      </c>
      <c r="B68" s="1">
        <v>3</v>
      </c>
      <c r="AH68" s="4">
        <f t="shared" si="32"/>
        <v>0</v>
      </c>
      <c r="AJ68"/>
      <c r="AK68"/>
      <c r="AL68"/>
      <c r="AM68"/>
      <c r="AN68"/>
      <c r="AO68"/>
      <c r="AP68"/>
      <c r="AQ68"/>
      <c r="AR68"/>
      <c r="AS68"/>
      <c r="AT68" s="9">
        <f t="shared" si="33"/>
        <v>0</v>
      </c>
      <c r="AU68" s="7" t="str">
        <f>IFERROR(HLOOKUP(AJ68,$C68:$AG68,1,FALSE),"")</f>
        <v/>
      </c>
      <c r="AV68" s="7" t="str">
        <f t="shared" si="34"/>
        <v/>
      </c>
      <c r="AW68" s="7" t="str">
        <f t="shared" si="35"/>
        <v/>
      </c>
      <c r="AX68" s="7" t="str">
        <f t="shared" si="36"/>
        <v/>
      </c>
      <c r="AY68" s="7" t="str">
        <f t="shared" si="37"/>
        <v/>
      </c>
      <c r="AZ68" s="7" t="str">
        <f t="shared" si="38"/>
        <v/>
      </c>
      <c r="BA68" s="7" t="str">
        <f t="shared" si="39"/>
        <v/>
      </c>
      <c r="BB68" s="7" t="str">
        <f t="shared" si="40"/>
        <v/>
      </c>
      <c r="BC68" s="7" t="str">
        <f t="shared" si="41"/>
        <v/>
      </c>
      <c r="BD68" s="13">
        <f t="shared" si="42"/>
        <v>0</v>
      </c>
      <c r="BE68" s="1">
        <f t="shared" si="43"/>
        <v>0</v>
      </c>
      <c r="BF68" s="22">
        <f t="shared" si="44"/>
        <v>1</v>
      </c>
      <c r="BG68" s="18">
        <f t="shared" si="45"/>
        <v>0</v>
      </c>
      <c r="BH68" s="26">
        <f t="shared" si="46"/>
        <v>0</v>
      </c>
      <c r="BQ68" s="1">
        <f t="shared" ref="BQ67:BQ130" si="51">$BD68</f>
        <v>0</v>
      </c>
      <c r="BR68" s="1">
        <f t="shared" ref="BR67:BR130" si="52">$BF68</f>
        <v>1</v>
      </c>
      <c r="BS68" s="1">
        <f t="shared" ref="BS67:BS130" si="53">$BG68</f>
        <v>0</v>
      </c>
      <c r="BT68" s="1">
        <f t="shared" ref="BT67:BT130" si="54">$BH68</f>
        <v>0</v>
      </c>
    </row>
    <row r="69" spans="1:76" ht="28" customHeight="1" x14ac:dyDescent="0.25">
      <c r="A69" s="1" t="str">
        <f>A68</f>
        <v>LPPR</v>
      </c>
      <c r="B69" s="1">
        <v>4</v>
      </c>
      <c r="C69" s="1" t="s">
        <v>153</v>
      </c>
      <c r="AH69" s="4">
        <f t="shared" si="32"/>
        <v>1</v>
      </c>
      <c r="AJ69"/>
      <c r="AK69"/>
      <c r="AL69"/>
      <c r="AM69"/>
      <c r="AN69"/>
      <c r="AO69"/>
      <c r="AP69"/>
      <c r="AQ69"/>
      <c r="AR69"/>
      <c r="AS69"/>
      <c r="AT69" s="9">
        <f t="shared" si="33"/>
        <v>0</v>
      </c>
      <c r="AU69" s="7" t="str">
        <f>IFERROR(HLOOKUP(AJ69,$C69:$AG69,1,FALSE),"")</f>
        <v/>
      </c>
      <c r="AV69" s="7" t="str">
        <f t="shared" si="34"/>
        <v/>
      </c>
      <c r="AW69" s="7" t="str">
        <f t="shared" si="35"/>
        <v/>
      </c>
      <c r="AX69" s="7" t="str">
        <f t="shared" si="36"/>
        <v/>
      </c>
      <c r="AY69" s="7" t="str">
        <f t="shared" si="37"/>
        <v/>
      </c>
      <c r="AZ69" s="7" t="str">
        <f t="shared" si="38"/>
        <v/>
      </c>
      <c r="BA69" s="7" t="str">
        <f t="shared" si="39"/>
        <v/>
      </c>
      <c r="BB69" s="7" t="str">
        <f t="shared" si="40"/>
        <v/>
      </c>
      <c r="BC69" s="7" t="str">
        <f t="shared" si="41"/>
        <v/>
      </c>
      <c r="BD69" s="13">
        <f t="shared" si="42"/>
        <v>0</v>
      </c>
      <c r="BE69" s="1">
        <f t="shared" si="43"/>
        <v>1</v>
      </c>
      <c r="BF69" s="22">
        <f t="shared" si="44"/>
        <v>0</v>
      </c>
      <c r="BG69" s="18">
        <f t="shared" si="45"/>
        <v>1</v>
      </c>
      <c r="BH69" s="26">
        <f t="shared" si="46"/>
        <v>0</v>
      </c>
      <c r="BU69" s="1">
        <f t="shared" ref="BU67:BU130" si="55">$BD69</f>
        <v>0</v>
      </c>
      <c r="BV69" s="1">
        <f t="shared" ref="BV67:BV130" si="56">$BF69</f>
        <v>0</v>
      </c>
      <c r="BW69" s="1">
        <f t="shared" ref="BW67:BW130" si="57">$BG69</f>
        <v>1</v>
      </c>
      <c r="BX69" s="1">
        <f t="shared" ref="BX67:BX130" si="58">$BH69</f>
        <v>0</v>
      </c>
    </row>
    <row r="70" spans="1:76" ht="28" customHeight="1" x14ac:dyDescent="0.25">
      <c r="A70" s="1" t="s">
        <v>19</v>
      </c>
      <c r="B70" s="1">
        <v>1</v>
      </c>
      <c r="AH70" s="4">
        <f t="shared" si="32"/>
        <v>0</v>
      </c>
      <c r="AJ70"/>
      <c r="AK70"/>
      <c r="AL70"/>
      <c r="AM70"/>
      <c r="AN70"/>
      <c r="AO70"/>
      <c r="AP70"/>
      <c r="AQ70"/>
      <c r="AR70"/>
      <c r="AS70"/>
      <c r="AT70" s="9">
        <f t="shared" si="33"/>
        <v>0</v>
      </c>
      <c r="AU70" s="7" t="str">
        <f>IFERROR(HLOOKUP(AJ70,$C70:$AG70,1,FALSE),"")</f>
        <v/>
      </c>
      <c r="AV70" s="7" t="str">
        <f t="shared" si="34"/>
        <v/>
      </c>
      <c r="AW70" s="7" t="str">
        <f t="shared" si="35"/>
        <v/>
      </c>
      <c r="AX70" s="7" t="str">
        <f t="shared" si="36"/>
        <v/>
      </c>
      <c r="AY70" s="7" t="str">
        <f t="shared" si="37"/>
        <v/>
      </c>
      <c r="AZ70" s="7" t="str">
        <f t="shared" si="38"/>
        <v/>
      </c>
      <c r="BA70" s="7" t="str">
        <f t="shared" si="39"/>
        <v/>
      </c>
      <c r="BB70" s="7" t="str">
        <f t="shared" si="40"/>
        <v/>
      </c>
      <c r="BC70" s="7" t="str">
        <f t="shared" si="41"/>
        <v/>
      </c>
      <c r="BD70" s="13">
        <f t="shared" si="42"/>
        <v>0</v>
      </c>
      <c r="BE70" s="1">
        <f t="shared" si="43"/>
        <v>0</v>
      </c>
      <c r="BF70" s="22">
        <f t="shared" si="44"/>
        <v>1</v>
      </c>
      <c r="BG70" s="18">
        <f t="shared" si="45"/>
        <v>0</v>
      </c>
      <c r="BH70" s="26">
        <f t="shared" si="46"/>
        <v>0</v>
      </c>
      <c r="BI70" s="1">
        <f t="shared" ref="BI67:BI130" si="59">$BD70</f>
        <v>0</v>
      </c>
      <c r="BJ70" s="1">
        <f t="shared" ref="BJ67:BJ130" si="60">$BF70</f>
        <v>1</v>
      </c>
      <c r="BK70" s="1">
        <f t="shared" ref="BK67:BK130" si="61">$BG70</f>
        <v>0</v>
      </c>
      <c r="BL70" s="1">
        <f t="shared" ref="BL67:BL130" si="62">$BH70</f>
        <v>0</v>
      </c>
    </row>
    <row r="71" spans="1:76" ht="28" customHeight="1" x14ac:dyDescent="0.25">
      <c r="A71" s="1" t="str">
        <f>A70</f>
        <v>EGPH</v>
      </c>
      <c r="B71" s="1">
        <v>2</v>
      </c>
      <c r="AH71" s="4">
        <f t="shared" si="32"/>
        <v>0</v>
      </c>
      <c r="AJ71" t="s">
        <v>290</v>
      </c>
      <c r="AK71" t="s">
        <v>291</v>
      </c>
      <c r="AL71" t="s">
        <v>280</v>
      </c>
      <c r="AM71" t="s">
        <v>292</v>
      </c>
      <c r="AN71"/>
      <c r="AO71"/>
      <c r="AP71"/>
      <c r="AQ71"/>
      <c r="AR71"/>
      <c r="AS71"/>
      <c r="AT71" s="9">
        <f t="shared" si="33"/>
        <v>4</v>
      </c>
      <c r="AU71" s="7" t="str">
        <f>IFERROR(HLOOKUP(AJ71,$C71:$AG71,1,FALSE),"")</f>
        <v/>
      </c>
      <c r="AV71" s="7" t="str">
        <f t="shared" si="34"/>
        <v/>
      </c>
      <c r="AW71" s="7" t="str">
        <f t="shared" si="35"/>
        <v/>
      </c>
      <c r="AX71" s="7" t="str">
        <f t="shared" si="36"/>
        <v/>
      </c>
      <c r="AY71" s="7" t="str">
        <f t="shared" si="37"/>
        <v/>
      </c>
      <c r="AZ71" s="7" t="str">
        <f t="shared" si="38"/>
        <v/>
      </c>
      <c r="BA71" s="7" t="str">
        <f t="shared" si="39"/>
        <v/>
      </c>
      <c r="BB71" s="7" t="str">
        <f t="shared" si="40"/>
        <v/>
      </c>
      <c r="BC71" s="7" t="str">
        <f t="shared" si="41"/>
        <v/>
      </c>
      <c r="BD71" s="13">
        <f t="shared" si="42"/>
        <v>0</v>
      </c>
      <c r="BE71" s="1">
        <f t="shared" si="43"/>
        <v>4</v>
      </c>
      <c r="BF71" s="22">
        <f t="shared" si="44"/>
        <v>0</v>
      </c>
      <c r="BG71" s="18">
        <f t="shared" si="45"/>
        <v>0</v>
      </c>
      <c r="BH71" s="26">
        <f t="shared" si="46"/>
        <v>4</v>
      </c>
      <c r="BM71" s="1">
        <f t="shared" si="47"/>
        <v>0</v>
      </c>
      <c r="BN71" s="1">
        <f t="shared" si="48"/>
        <v>0</v>
      </c>
      <c r="BO71" s="1">
        <f t="shared" si="49"/>
        <v>0</v>
      </c>
      <c r="BP71" s="1">
        <f t="shared" si="50"/>
        <v>4</v>
      </c>
    </row>
    <row r="72" spans="1:76" ht="28" customHeight="1" x14ac:dyDescent="0.25">
      <c r="A72" s="1" t="str">
        <f>A71</f>
        <v>EGPH</v>
      </c>
      <c r="B72" s="1">
        <v>3</v>
      </c>
      <c r="AH72" s="4">
        <f t="shared" si="32"/>
        <v>0</v>
      </c>
      <c r="AJ72"/>
      <c r="AK72"/>
      <c r="AL72"/>
      <c r="AM72"/>
      <c r="AN72"/>
      <c r="AO72"/>
      <c r="AP72"/>
      <c r="AQ72"/>
      <c r="AR72"/>
      <c r="AS72"/>
      <c r="AT72" s="9">
        <f t="shared" si="33"/>
        <v>0</v>
      </c>
      <c r="AU72" s="7" t="str">
        <f>IFERROR(HLOOKUP(AJ72,$C72:$AG72,1,FALSE),"")</f>
        <v/>
      </c>
      <c r="AV72" s="7" t="str">
        <f t="shared" si="34"/>
        <v/>
      </c>
      <c r="AW72" s="7" t="str">
        <f t="shared" si="35"/>
        <v/>
      </c>
      <c r="AX72" s="7" t="str">
        <f t="shared" si="36"/>
        <v/>
      </c>
      <c r="AY72" s="7" t="str">
        <f t="shared" si="37"/>
        <v/>
      </c>
      <c r="AZ72" s="7" t="str">
        <f t="shared" si="38"/>
        <v/>
      </c>
      <c r="BA72" s="7" t="str">
        <f t="shared" si="39"/>
        <v/>
      </c>
      <c r="BB72" s="7" t="str">
        <f t="shared" si="40"/>
        <v/>
      </c>
      <c r="BC72" s="7" t="str">
        <f t="shared" si="41"/>
        <v/>
      </c>
      <c r="BD72" s="13">
        <f t="shared" si="42"/>
        <v>0</v>
      </c>
      <c r="BE72" s="1">
        <f t="shared" si="43"/>
        <v>0</v>
      </c>
      <c r="BF72" s="22">
        <f t="shared" si="44"/>
        <v>1</v>
      </c>
      <c r="BG72" s="18">
        <f t="shared" si="45"/>
        <v>0</v>
      </c>
      <c r="BH72" s="26">
        <f t="shared" si="46"/>
        <v>0</v>
      </c>
      <c r="BQ72" s="1">
        <f t="shared" si="51"/>
        <v>0</v>
      </c>
      <c r="BR72" s="1">
        <f t="shared" si="52"/>
        <v>1</v>
      </c>
      <c r="BS72" s="1">
        <f t="shared" si="53"/>
        <v>0</v>
      </c>
      <c r="BT72" s="1">
        <f t="shared" si="54"/>
        <v>0</v>
      </c>
    </row>
    <row r="73" spans="1:76" ht="28" customHeight="1" x14ac:dyDescent="0.25">
      <c r="A73" s="1" t="str">
        <f>A72</f>
        <v>EGPH</v>
      </c>
      <c r="B73" s="1">
        <v>4</v>
      </c>
      <c r="C73" s="1" t="s">
        <v>154</v>
      </c>
      <c r="D73" s="1" t="s">
        <v>155</v>
      </c>
      <c r="E73" s="1" t="s">
        <v>156</v>
      </c>
      <c r="F73" s="1" t="s">
        <v>157</v>
      </c>
      <c r="G73" s="1" t="s">
        <v>158</v>
      </c>
      <c r="H73" s="1" t="s">
        <v>159</v>
      </c>
      <c r="AH73" s="4">
        <f t="shared" si="32"/>
        <v>6</v>
      </c>
      <c r="AJ73" t="s">
        <v>156</v>
      </c>
      <c r="AK73" t="s">
        <v>157</v>
      </c>
      <c r="AL73" t="s">
        <v>158</v>
      </c>
      <c r="AM73" t="s">
        <v>159</v>
      </c>
      <c r="AN73"/>
      <c r="AO73"/>
      <c r="AP73"/>
      <c r="AQ73"/>
      <c r="AR73"/>
      <c r="AS73"/>
      <c r="AT73" s="9">
        <f t="shared" si="33"/>
        <v>4</v>
      </c>
      <c r="AU73" s="7" t="str">
        <f>IFERROR(HLOOKUP(AJ73,$C73:$AG73,1,FALSE),"")</f>
        <v>H1204/24</v>
      </c>
      <c r="AV73" s="7" t="str">
        <f t="shared" si="34"/>
        <v>H1202/24</v>
      </c>
      <c r="AW73" s="7" t="str">
        <f t="shared" si="35"/>
        <v>H1191/24</v>
      </c>
      <c r="AX73" s="7" t="str">
        <f t="shared" si="36"/>
        <v>H1189/24</v>
      </c>
      <c r="AY73" s="7" t="str">
        <f t="shared" si="37"/>
        <v/>
      </c>
      <c r="AZ73" s="7" t="str">
        <f t="shared" si="38"/>
        <v/>
      </c>
      <c r="BA73" s="7" t="str">
        <f t="shared" si="39"/>
        <v/>
      </c>
      <c r="BB73" s="7" t="str">
        <f t="shared" si="40"/>
        <v/>
      </c>
      <c r="BC73" s="7" t="str">
        <f t="shared" si="41"/>
        <v/>
      </c>
      <c r="BD73" s="13">
        <f t="shared" si="42"/>
        <v>4</v>
      </c>
      <c r="BE73" s="1">
        <f t="shared" si="43"/>
        <v>10</v>
      </c>
      <c r="BF73" s="22">
        <f t="shared" si="44"/>
        <v>0</v>
      </c>
      <c r="BG73" s="18">
        <f t="shared" si="45"/>
        <v>0</v>
      </c>
      <c r="BH73" s="26">
        <f t="shared" si="46"/>
        <v>0</v>
      </c>
      <c r="BU73" s="1">
        <f t="shared" si="55"/>
        <v>4</v>
      </c>
      <c r="BV73" s="1">
        <f t="shared" si="56"/>
        <v>0</v>
      </c>
      <c r="BW73" s="1">
        <f t="shared" si="57"/>
        <v>0</v>
      </c>
      <c r="BX73" s="1">
        <f t="shared" si="58"/>
        <v>0</v>
      </c>
    </row>
    <row r="74" spans="1:76" ht="28" customHeight="1" x14ac:dyDescent="0.25">
      <c r="A74" s="1" t="s">
        <v>20</v>
      </c>
      <c r="B74" s="1">
        <v>1</v>
      </c>
      <c r="AH74" s="4">
        <f t="shared" si="32"/>
        <v>0</v>
      </c>
      <c r="AJ74"/>
      <c r="AK74"/>
      <c r="AL74"/>
      <c r="AM74"/>
      <c r="AN74"/>
      <c r="AO74"/>
      <c r="AP74"/>
      <c r="AQ74"/>
      <c r="AR74"/>
      <c r="AS74"/>
      <c r="AT74" s="9">
        <f t="shared" si="33"/>
        <v>0</v>
      </c>
      <c r="AU74" s="7" t="str">
        <f>IFERROR(HLOOKUP(AJ74,$C74:$AG74,1,FALSE),"")</f>
        <v/>
      </c>
      <c r="AV74" s="7" t="str">
        <f t="shared" si="34"/>
        <v/>
      </c>
      <c r="AW74" s="7" t="str">
        <f t="shared" si="35"/>
        <v/>
      </c>
      <c r="AX74" s="7" t="str">
        <f t="shared" si="36"/>
        <v/>
      </c>
      <c r="AY74" s="7" t="str">
        <f t="shared" si="37"/>
        <v/>
      </c>
      <c r="AZ74" s="7" t="str">
        <f t="shared" si="38"/>
        <v/>
      </c>
      <c r="BA74" s="7" t="str">
        <f t="shared" si="39"/>
        <v/>
      </c>
      <c r="BB74" s="7" t="str">
        <f t="shared" si="40"/>
        <v/>
      </c>
      <c r="BC74" s="7" t="str">
        <f t="shared" si="41"/>
        <v/>
      </c>
      <c r="BD74" s="13">
        <f t="shared" si="42"/>
        <v>0</v>
      </c>
      <c r="BE74" s="1">
        <f t="shared" si="43"/>
        <v>0</v>
      </c>
      <c r="BF74" s="22">
        <f t="shared" si="44"/>
        <v>1</v>
      </c>
      <c r="BG74" s="18">
        <f t="shared" si="45"/>
        <v>0</v>
      </c>
      <c r="BH74" s="26">
        <f t="shared" si="46"/>
        <v>0</v>
      </c>
      <c r="BI74" s="1">
        <f t="shared" si="59"/>
        <v>0</v>
      </c>
      <c r="BJ74" s="1">
        <f t="shared" si="60"/>
        <v>1</v>
      </c>
      <c r="BK74" s="1">
        <f t="shared" si="61"/>
        <v>0</v>
      </c>
      <c r="BL74" s="1">
        <f t="shared" si="62"/>
        <v>0</v>
      </c>
    </row>
    <row r="75" spans="1:76" ht="28" customHeight="1" x14ac:dyDescent="0.25">
      <c r="A75" s="1" t="str">
        <f>A74</f>
        <v>EGBB</v>
      </c>
      <c r="B75" s="1">
        <v>2</v>
      </c>
      <c r="AH75" s="4">
        <f t="shared" si="32"/>
        <v>0</v>
      </c>
      <c r="AJ75" t="s">
        <v>293</v>
      </c>
      <c r="AK75"/>
      <c r="AL75"/>
      <c r="AM75"/>
      <c r="AN75"/>
      <c r="AO75"/>
      <c r="AP75"/>
      <c r="AQ75"/>
      <c r="AR75"/>
      <c r="AS75"/>
      <c r="AT75" s="9">
        <f t="shared" si="33"/>
        <v>1</v>
      </c>
      <c r="AU75" s="7" t="str">
        <f>IFERROR(HLOOKUP(AJ75,$C75:$AG75,1,FALSE),"")</f>
        <v/>
      </c>
      <c r="AV75" s="7" t="str">
        <f t="shared" si="34"/>
        <v/>
      </c>
      <c r="AW75" s="7" t="str">
        <f t="shared" si="35"/>
        <v/>
      </c>
      <c r="AX75" s="7" t="str">
        <f t="shared" si="36"/>
        <v/>
      </c>
      <c r="AY75" s="7" t="str">
        <f t="shared" si="37"/>
        <v/>
      </c>
      <c r="AZ75" s="7" t="str">
        <f t="shared" si="38"/>
        <v/>
      </c>
      <c r="BA75" s="7" t="str">
        <f t="shared" si="39"/>
        <v/>
      </c>
      <c r="BB75" s="7" t="str">
        <f t="shared" si="40"/>
        <v/>
      </c>
      <c r="BC75" s="7" t="str">
        <f t="shared" si="41"/>
        <v/>
      </c>
      <c r="BD75" s="13">
        <f t="shared" si="42"/>
        <v>0</v>
      </c>
      <c r="BE75" s="1">
        <f t="shared" si="43"/>
        <v>1</v>
      </c>
      <c r="BF75" s="22">
        <f t="shared" si="44"/>
        <v>0</v>
      </c>
      <c r="BG75" s="18">
        <f t="shared" si="45"/>
        <v>0</v>
      </c>
      <c r="BH75" s="26">
        <f t="shared" si="46"/>
        <v>1</v>
      </c>
      <c r="BM75" s="1">
        <f t="shared" si="47"/>
        <v>0</v>
      </c>
      <c r="BN75" s="1">
        <f t="shared" si="48"/>
        <v>0</v>
      </c>
      <c r="BO75" s="1">
        <f t="shared" si="49"/>
        <v>0</v>
      </c>
      <c r="BP75" s="1">
        <f t="shared" si="50"/>
        <v>1</v>
      </c>
    </row>
    <row r="76" spans="1:76" ht="28" customHeight="1" x14ac:dyDescent="0.25">
      <c r="A76" s="1" t="str">
        <f>A75</f>
        <v>EGBB</v>
      </c>
      <c r="B76" s="1">
        <v>3</v>
      </c>
      <c r="AH76" s="4">
        <f t="shared" si="32"/>
        <v>0</v>
      </c>
      <c r="AJ76"/>
      <c r="AK76"/>
      <c r="AL76"/>
      <c r="AM76"/>
      <c r="AN76"/>
      <c r="AO76"/>
      <c r="AP76"/>
      <c r="AQ76"/>
      <c r="AR76"/>
      <c r="AS76"/>
      <c r="AT76" s="9">
        <f t="shared" si="33"/>
        <v>0</v>
      </c>
      <c r="AU76" s="7" t="str">
        <f>IFERROR(HLOOKUP(AJ76,$C76:$AG76,1,FALSE),"")</f>
        <v/>
      </c>
      <c r="AV76" s="7" t="str">
        <f t="shared" si="34"/>
        <v/>
      </c>
      <c r="AW76" s="7" t="str">
        <f t="shared" si="35"/>
        <v/>
      </c>
      <c r="AX76" s="7" t="str">
        <f t="shared" si="36"/>
        <v/>
      </c>
      <c r="AY76" s="7" t="str">
        <f t="shared" si="37"/>
        <v/>
      </c>
      <c r="AZ76" s="7" t="str">
        <f t="shared" si="38"/>
        <v/>
      </c>
      <c r="BA76" s="7" t="str">
        <f t="shared" si="39"/>
        <v/>
      </c>
      <c r="BB76" s="7" t="str">
        <f t="shared" si="40"/>
        <v/>
      </c>
      <c r="BC76" s="7" t="str">
        <f t="shared" si="41"/>
        <v/>
      </c>
      <c r="BD76" s="13">
        <f t="shared" si="42"/>
        <v>0</v>
      </c>
      <c r="BE76" s="1">
        <f t="shared" si="43"/>
        <v>0</v>
      </c>
      <c r="BF76" s="22">
        <f t="shared" si="44"/>
        <v>1</v>
      </c>
      <c r="BG76" s="18">
        <f t="shared" si="45"/>
        <v>0</v>
      </c>
      <c r="BH76" s="26">
        <f t="shared" si="46"/>
        <v>0</v>
      </c>
      <c r="BQ76" s="1">
        <f t="shared" si="51"/>
        <v>0</v>
      </c>
      <c r="BR76" s="1">
        <f t="shared" si="52"/>
        <v>1</v>
      </c>
      <c r="BS76" s="1">
        <f t="shared" si="53"/>
        <v>0</v>
      </c>
      <c r="BT76" s="1">
        <f t="shared" si="54"/>
        <v>0</v>
      </c>
    </row>
    <row r="77" spans="1:76" ht="28" customHeight="1" x14ac:dyDescent="0.25">
      <c r="A77" s="1" t="str">
        <f>A76</f>
        <v>EGBB</v>
      </c>
      <c r="B77" s="1">
        <v>4</v>
      </c>
      <c r="AH77" s="4">
        <f t="shared" si="32"/>
        <v>0</v>
      </c>
      <c r="AJ77" t="s">
        <v>294</v>
      </c>
      <c r="AK77" t="s">
        <v>295</v>
      </c>
      <c r="AL77"/>
      <c r="AM77"/>
      <c r="AN77"/>
      <c r="AO77"/>
      <c r="AP77"/>
      <c r="AQ77"/>
      <c r="AR77"/>
      <c r="AS77"/>
      <c r="AT77" s="9">
        <f t="shared" si="33"/>
        <v>2</v>
      </c>
      <c r="AU77" s="7" t="str">
        <f>IFERROR(HLOOKUP(AJ77,$C77:$AG77,1,FALSE),"")</f>
        <v/>
      </c>
      <c r="AV77" s="7" t="str">
        <f t="shared" si="34"/>
        <v/>
      </c>
      <c r="AW77" s="7" t="str">
        <f t="shared" si="35"/>
        <v/>
      </c>
      <c r="AX77" s="7" t="str">
        <f t="shared" si="36"/>
        <v/>
      </c>
      <c r="AY77" s="7" t="str">
        <f t="shared" si="37"/>
        <v/>
      </c>
      <c r="AZ77" s="7" t="str">
        <f t="shared" si="38"/>
        <v/>
      </c>
      <c r="BA77" s="7" t="str">
        <f t="shared" si="39"/>
        <v/>
      </c>
      <c r="BB77" s="7" t="str">
        <f t="shared" si="40"/>
        <v/>
      </c>
      <c r="BC77" s="7" t="str">
        <f t="shared" si="41"/>
        <v/>
      </c>
      <c r="BD77" s="13">
        <f t="shared" si="42"/>
        <v>0</v>
      </c>
      <c r="BE77" s="1">
        <f t="shared" si="43"/>
        <v>2</v>
      </c>
      <c r="BF77" s="22">
        <f t="shared" si="44"/>
        <v>0</v>
      </c>
      <c r="BG77" s="18">
        <f t="shared" si="45"/>
        <v>0</v>
      </c>
      <c r="BH77" s="26">
        <f t="shared" si="46"/>
        <v>2</v>
      </c>
      <c r="BU77" s="1">
        <f t="shared" si="55"/>
        <v>0</v>
      </c>
      <c r="BV77" s="1">
        <f t="shared" si="56"/>
        <v>0</v>
      </c>
      <c r="BW77" s="1">
        <f t="shared" si="57"/>
        <v>0</v>
      </c>
      <c r="BX77" s="1">
        <f t="shared" si="58"/>
        <v>2</v>
      </c>
    </row>
    <row r="78" spans="1:76" ht="28" customHeight="1" x14ac:dyDescent="0.25">
      <c r="A78" s="1" t="s">
        <v>21</v>
      </c>
      <c r="B78" s="1">
        <v>1</v>
      </c>
      <c r="AH78" s="4">
        <f t="shared" si="32"/>
        <v>0</v>
      </c>
      <c r="AJ78"/>
      <c r="AK78"/>
      <c r="AL78"/>
      <c r="AM78"/>
      <c r="AN78"/>
      <c r="AO78"/>
      <c r="AP78"/>
      <c r="AQ78"/>
      <c r="AR78"/>
      <c r="AS78"/>
      <c r="AT78" s="9">
        <f t="shared" si="33"/>
        <v>0</v>
      </c>
      <c r="AU78" s="7" t="str">
        <f>IFERROR(HLOOKUP(AJ78,$C78:$AG78,1,FALSE),"")</f>
        <v/>
      </c>
      <c r="AV78" s="7" t="str">
        <f t="shared" si="34"/>
        <v/>
      </c>
      <c r="AW78" s="7" t="str">
        <f t="shared" si="35"/>
        <v/>
      </c>
      <c r="AX78" s="7" t="str">
        <f t="shared" si="36"/>
        <v/>
      </c>
      <c r="AY78" s="7" t="str">
        <f t="shared" si="37"/>
        <v/>
      </c>
      <c r="AZ78" s="7" t="str">
        <f t="shared" si="38"/>
        <v/>
      </c>
      <c r="BA78" s="7" t="str">
        <f t="shared" si="39"/>
        <v/>
      </c>
      <c r="BB78" s="7" t="str">
        <f t="shared" si="40"/>
        <v/>
      </c>
      <c r="BC78" s="7" t="str">
        <f t="shared" si="41"/>
        <v/>
      </c>
      <c r="BD78" s="13">
        <f t="shared" si="42"/>
        <v>0</v>
      </c>
      <c r="BE78" s="1">
        <f t="shared" si="43"/>
        <v>0</v>
      </c>
      <c r="BF78" s="22">
        <f t="shared" si="44"/>
        <v>1</v>
      </c>
      <c r="BG78" s="18">
        <f t="shared" si="45"/>
        <v>0</v>
      </c>
      <c r="BH78" s="26">
        <f t="shared" si="46"/>
        <v>0</v>
      </c>
      <c r="BI78" s="1">
        <f t="shared" si="59"/>
        <v>0</v>
      </c>
      <c r="BJ78" s="1">
        <f t="shared" si="60"/>
        <v>1</v>
      </c>
      <c r="BK78" s="1">
        <f t="shared" si="61"/>
        <v>0</v>
      </c>
      <c r="BL78" s="1">
        <f t="shared" si="62"/>
        <v>0</v>
      </c>
    </row>
    <row r="79" spans="1:76" ht="28" customHeight="1" x14ac:dyDescent="0.25">
      <c r="A79" s="1" t="str">
        <f>A78</f>
        <v>EGHI</v>
      </c>
      <c r="B79" s="1">
        <v>2</v>
      </c>
      <c r="C79" s="1" t="s">
        <v>160</v>
      </c>
      <c r="AH79" s="4">
        <f t="shared" si="32"/>
        <v>1</v>
      </c>
      <c r="AJ79" t="s">
        <v>296</v>
      </c>
      <c r="AK79" t="s">
        <v>160</v>
      </c>
      <c r="AL79"/>
      <c r="AM79"/>
      <c r="AN79"/>
      <c r="AO79"/>
      <c r="AP79"/>
      <c r="AQ79"/>
      <c r="AR79"/>
      <c r="AS79"/>
      <c r="AT79" s="9">
        <f t="shared" si="33"/>
        <v>2</v>
      </c>
      <c r="AU79" s="7" t="str">
        <f>IFERROR(HLOOKUP(AJ79,$C79:$AG79,1,FALSE),"")</f>
        <v/>
      </c>
      <c r="AV79" s="7" t="str">
        <f t="shared" si="34"/>
        <v>C1144/24</v>
      </c>
      <c r="AW79" s="7" t="str">
        <f t="shared" si="35"/>
        <v/>
      </c>
      <c r="AX79" s="7" t="str">
        <f t="shared" si="36"/>
        <v/>
      </c>
      <c r="AY79" s="7" t="str">
        <f t="shared" si="37"/>
        <v/>
      </c>
      <c r="AZ79" s="7" t="str">
        <f t="shared" si="38"/>
        <v/>
      </c>
      <c r="BA79" s="7" t="str">
        <f t="shared" si="39"/>
        <v/>
      </c>
      <c r="BB79" s="7" t="str">
        <f t="shared" si="40"/>
        <v/>
      </c>
      <c r="BC79" s="7" t="str">
        <f t="shared" si="41"/>
        <v/>
      </c>
      <c r="BD79" s="13">
        <f t="shared" si="42"/>
        <v>1</v>
      </c>
      <c r="BE79" s="1">
        <f t="shared" si="43"/>
        <v>3</v>
      </c>
      <c r="BF79" s="22">
        <f t="shared" si="44"/>
        <v>0</v>
      </c>
      <c r="BG79" s="18">
        <f t="shared" si="45"/>
        <v>0</v>
      </c>
      <c r="BH79" s="26">
        <f t="shared" si="46"/>
        <v>1</v>
      </c>
      <c r="BM79" s="1">
        <f t="shared" si="47"/>
        <v>1</v>
      </c>
      <c r="BN79" s="1">
        <f t="shared" si="48"/>
        <v>0</v>
      </c>
      <c r="BO79" s="1">
        <f t="shared" si="49"/>
        <v>0</v>
      </c>
      <c r="BP79" s="1">
        <f t="shared" si="50"/>
        <v>1</v>
      </c>
    </row>
    <row r="80" spans="1:76" ht="28" customHeight="1" x14ac:dyDescent="0.25">
      <c r="A80" s="1" t="str">
        <f>A79</f>
        <v>EGHI</v>
      </c>
      <c r="B80" s="1">
        <v>3</v>
      </c>
      <c r="AH80" s="4">
        <f t="shared" si="32"/>
        <v>0</v>
      </c>
      <c r="AJ80"/>
      <c r="AK80"/>
      <c r="AL80"/>
      <c r="AM80"/>
      <c r="AN80"/>
      <c r="AO80"/>
      <c r="AP80"/>
      <c r="AQ80"/>
      <c r="AR80"/>
      <c r="AS80"/>
      <c r="AT80" s="9">
        <f t="shared" si="33"/>
        <v>0</v>
      </c>
      <c r="AU80" s="7" t="str">
        <f>IFERROR(HLOOKUP(AJ80,$C80:$AG80,1,FALSE),"")</f>
        <v/>
      </c>
      <c r="AV80" s="7" t="str">
        <f t="shared" si="34"/>
        <v/>
      </c>
      <c r="AW80" s="7" t="str">
        <f t="shared" si="35"/>
        <v/>
      </c>
      <c r="AX80" s="7" t="str">
        <f t="shared" si="36"/>
        <v/>
      </c>
      <c r="AY80" s="7" t="str">
        <f t="shared" si="37"/>
        <v/>
      </c>
      <c r="AZ80" s="7" t="str">
        <f t="shared" si="38"/>
        <v/>
      </c>
      <c r="BA80" s="7" t="str">
        <f t="shared" si="39"/>
        <v/>
      </c>
      <c r="BB80" s="7" t="str">
        <f t="shared" si="40"/>
        <v/>
      </c>
      <c r="BC80" s="7" t="str">
        <f t="shared" si="41"/>
        <v/>
      </c>
      <c r="BD80" s="13">
        <f t="shared" si="42"/>
        <v>0</v>
      </c>
      <c r="BE80" s="1">
        <f t="shared" si="43"/>
        <v>0</v>
      </c>
      <c r="BF80" s="22">
        <f t="shared" si="44"/>
        <v>1</v>
      </c>
      <c r="BG80" s="18">
        <f t="shared" si="45"/>
        <v>0</v>
      </c>
      <c r="BH80" s="26">
        <f t="shared" si="46"/>
        <v>0</v>
      </c>
      <c r="BQ80" s="1">
        <f t="shared" si="51"/>
        <v>0</v>
      </c>
      <c r="BR80" s="1">
        <f t="shared" si="52"/>
        <v>1</v>
      </c>
      <c r="BS80" s="1">
        <f t="shared" si="53"/>
        <v>0</v>
      </c>
      <c r="BT80" s="1">
        <f t="shared" si="54"/>
        <v>0</v>
      </c>
    </row>
    <row r="81" spans="1:76" ht="28" customHeight="1" x14ac:dyDescent="0.25">
      <c r="A81" s="1" t="str">
        <f>A80</f>
        <v>EGHI</v>
      </c>
      <c r="B81" s="1">
        <v>4</v>
      </c>
      <c r="AH81" s="4">
        <f t="shared" si="32"/>
        <v>0</v>
      </c>
      <c r="AJ81" t="s">
        <v>143</v>
      </c>
      <c r="AK81"/>
      <c r="AL81"/>
      <c r="AM81"/>
      <c r="AN81"/>
      <c r="AO81"/>
      <c r="AP81"/>
      <c r="AQ81"/>
      <c r="AR81"/>
      <c r="AS81"/>
      <c r="AT81" s="9">
        <f t="shared" si="33"/>
        <v>1</v>
      </c>
      <c r="AU81" s="7" t="str">
        <f>IFERROR(HLOOKUP(AJ81,$C81:$AG81,1,FALSE),"")</f>
        <v/>
      </c>
      <c r="AV81" s="7" t="str">
        <f t="shared" si="34"/>
        <v/>
      </c>
      <c r="AW81" s="7" t="str">
        <f t="shared" si="35"/>
        <v/>
      </c>
      <c r="AX81" s="7" t="str">
        <f t="shared" si="36"/>
        <v/>
      </c>
      <c r="AY81" s="7" t="str">
        <f t="shared" si="37"/>
        <v/>
      </c>
      <c r="AZ81" s="7" t="str">
        <f t="shared" si="38"/>
        <v/>
      </c>
      <c r="BA81" s="7" t="str">
        <f t="shared" si="39"/>
        <v/>
      </c>
      <c r="BB81" s="7" t="str">
        <f t="shared" si="40"/>
        <v/>
      </c>
      <c r="BC81" s="7" t="str">
        <f t="shared" si="41"/>
        <v/>
      </c>
      <c r="BD81" s="13">
        <f t="shared" si="42"/>
        <v>0</v>
      </c>
      <c r="BE81" s="1">
        <f t="shared" si="43"/>
        <v>1</v>
      </c>
      <c r="BF81" s="22">
        <f t="shared" si="44"/>
        <v>0</v>
      </c>
      <c r="BG81" s="18">
        <f t="shared" si="45"/>
        <v>0</v>
      </c>
      <c r="BH81" s="26">
        <f t="shared" si="46"/>
        <v>1</v>
      </c>
      <c r="BU81" s="1">
        <f t="shared" si="55"/>
        <v>0</v>
      </c>
      <c r="BV81" s="1">
        <f t="shared" si="56"/>
        <v>0</v>
      </c>
      <c r="BW81" s="1">
        <f t="shared" si="57"/>
        <v>0</v>
      </c>
      <c r="BX81" s="1">
        <f t="shared" si="58"/>
        <v>1</v>
      </c>
    </row>
    <row r="82" spans="1:76" ht="28" customHeight="1" x14ac:dyDescent="0.25">
      <c r="A82" s="1" t="s">
        <v>22</v>
      </c>
      <c r="B82" s="1">
        <v>1</v>
      </c>
      <c r="C82" s="1" t="s">
        <v>171</v>
      </c>
      <c r="D82" s="1" t="s">
        <v>172</v>
      </c>
      <c r="E82" s="1" t="s">
        <v>173</v>
      </c>
      <c r="F82" s="1" t="s">
        <v>175</v>
      </c>
      <c r="G82" s="1" t="s">
        <v>177</v>
      </c>
      <c r="H82" s="1" t="s">
        <v>178</v>
      </c>
      <c r="I82" s="1" t="s">
        <v>183</v>
      </c>
      <c r="AH82" s="4">
        <f t="shared" si="32"/>
        <v>7</v>
      </c>
      <c r="AJ82" t="s">
        <v>166</v>
      </c>
      <c r="AK82" t="s">
        <v>297</v>
      </c>
      <c r="AL82"/>
      <c r="AM82"/>
      <c r="AN82"/>
      <c r="AO82"/>
      <c r="AP82"/>
      <c r="AQ82"/>
      <c r="AR82"/>
      <c r="AS82"/>
      <c r="AT82" s="9">
        <f t="shared" si="33"/>
        <v>2</v>
      </c>
      <c r="AU82" s="7" t="str">
        <f>IFERROR(HLOOKUP(AJ82,$C82:$AG82,1,FALSE),"")</f>
        <v/>
      </c>
      <c r="AV82" s="7" t="str">
        <f t="shared" si="34"/>
        <v/>
      </c>
      <c r="AW82" s="7" t="str">
        <f t="shared" si="35"/>
        <v/>
      </c>
      <c r="AX82" s="7" t="str">
        <f t="shared" si="36"/>
        <v/>
      </c>
      <c r="AY82" s="7" t="str">
        <f t="shared" si="37"/>
        <v/>
      </c>
      <c r="AZ82" s="7" t="str">
        <f t="shared" si="38"/>
        <v/>
      </c>
      <c r="BA82" s="7" t="str">
        <f t="shared" si="39"/>
        <v/>
      </c>
      <c r="BB82" s="7" t="str">
        <f t="shared" si="40"/>
        <v/>
      </c>
      <c r="BC82" s="7" t="str">
        <f t="shared" si="41"/>
        <v/>
      </c>
      <c r="BD82" s="13">
        <f t="shared" si="42"/>
        <v>0</v>
      </c>
      <c r="BE82" s="1">
        <f t="shared" si="43"/>
        <v>9</v>
      </c>
      <c r="BF82" s="22">
        <f t="shared" si="44"/>
        <v>0</v>
      </c>
      <c r="BG82" s="18">
        <f t="shared" si="45"/>
        <v>0</v>
      </c>
      <c r="BH82" s="26">
        <f t="shared" si="46"/>
        <v>2</v>
      </c>
      <c r="BI82" s="1">
        <f t="shared" si="59"/>
        <v>0</v>
      </c>
      <c r="BJ82" s="1">
        <f t="shared" si="60"/>
        <v>0</v>
      </c>
      <c r="BK82" s="1">
        <f t="shared" si="61"/>
        <v>0</v>
      </c>
      <c r="BL82" s="1">
        <f t="shared" si="62"/>
        <v>2</v>
      </c>
    </row>
    <row r="83" spans="1:76" ht="28" customHeight="1" x14ac:dyDescent="0.25">
      <c r="A83" s="1" t="str">
        <f>A82</f>
        <v>RJTT</v>
      </c>
      <c r="B83" s="1">
        <v>2</v>
      </c>
      <c r="C83" s="1" t="s">
        <v>163</v>
      </c>
      <c r="D83" s="1" t="s">
        <v>164</v>
      </c>
      <c r="E83" s="1" t="s">
        <v>165</v>
      </c>
      <c r="F83" s="1" t="s">
        <v>166</v>
      </c>
      <c r="G83" s="1" t="s">
        <v>170</v>
      </c>
      <c r="H83" s="1" t="s">
        <v>171</v>
      </c>
      <c r="I83" s="1" t="s">
        <v>172</v>
      </c>
      <c r="J83" s="1" t="s">
        <v>173</v>
      </c>
      <c r="K83" s="1" t="s">
        <v>183</v>
      </c>
      <c r="L83" s="1" t="s">
        <v>186</v>
      </c>
      <c r="M83" s="1" t="s">
        <v>191</v>
      </c>
      <c r="N83" s="1" t="s">
        <v>192</v>
      </c>
      <c r="AH83" s="4">
        <f t="shared" si="32"/>
        <v>12</v>
      </c>
      <c r="AJ83" t="s">
        <v>297</v>
      </c>
      <c r="AK83" t="s">
        <v>298</v>
      </c>
      <c r="AL83"/>
      <c r="AM83"/>
      <c r="AN83"/>
      <c r="AO83"/>
      <c r="AP83"/>
      <c r="AQ83"/>
      <c r="AR83"/>
      <c r="AS83"/>
      <c r="AT83" s="9">
        <f t="shared" si="33"/>
        <v>2</v>
      </c>
      <c r="AU83" s="7" t="str">
        <f>IFERROR(HLOOKUP(AJ83,$C83:$AG83,1,FALSE),"")</f>
        <v/>
      </c>
      <c r="AV83" s="7" t="str">
        <f t="shared" si="34"/>
        <v/>
      </c>
      <c r="AW83" s="7" t="str">
        <f t="shared" si="35"/>
        <v/>
      </c>
      <c r="AX83" s="7" t="str">
        <f t="shared" si="36"/>
        <v/>
      </c>
      <c r="AY83" s="7" t="str">
        <f t="shared" si="37"/>
        <v/>
      </c>
      <c r="AZ83" s="7" t="str">
        <f t="shared" si="38"/>
        <v/>
      </c>
      <c r="BA83" s="7" t="str">
        <f t="shared" si="39"/>
        <v/>
      </c>
      <c r="BB83" s="7" t="str">
        <f t="shared" si="40"/>
        <v/>
      </c>
      <c r="BC83" s="7" t="str">
        <f t="shared" si="41"/>
        <v/>
      </c>
      <c r="BD83" s="13">
        <f t="shared" si="42"/>
        <v>0</v>
      </c>
      <c r="BE83" s="1">
        <f t="shared" si="43"/>
        <v>14</v>
      </c>
      <c r="BF83" s="22">
        <f t="shared" si="44"/>
        <v>0</v>
      </c>
      <c r="BG83" s="18">
        <f t="shared" si="45"/>
        <v>0</v>
      </c>
      <c r="BH83" s="26">
        <f t="shared" si="46"/>
        <v>2</v>
      </c>
      <c r="BM83" s="1">
        <f t="shared" si="47"/>
        <v>0</v>
      </c>
      <c r="BN83" s="1">
        <f t="shared" si="48"/>
        <v>0</v>
      </c>
      <c r="BO83" s="1">
        <f t="shared" si="49"/>
        <v>0</v>
      </c>
      <c r="BP83" s="1">
        <f t="shared" si="50"/>
        <v>2</v>
      </c>
    </row>
    <row r="84" spans="1:76" ht="28" customHeight="1" x14ac:dyDescent="0.25">
      <c r="A84" s="1" t="str">
        <f>A83</f>
        <v>RJTT</v>
      </c>
      <c r="B84" s="1">
        <v>3</v>
      </c>
      <c r="C84" s="1" t="s">
        <v>162</v>
      </c>
      <c r="D84" s="1" t="s">
        <v>164</v>
      </c>
      <c r="E84" s="1" t="s">
        <v>165</v>
      </c>
      <c r="F84" s="1" t="s">
        <v>167</v>
      </c>
      <c r="G84" s="1" t="s">
        <v>176</v>
      </c>
      <c r="H84" s="1" t="s">
        <v>177</v>
      </c>
      <c r="I84" s="1" t="s">
        <v>178</v>
      </c>
      <c r="J84" s="1" t="s">
        <v>184</v>
      </c>
      <c r="K84" s="1" t="s">
        <v>185</v>
      </c>
      <c r="AH84" s="4">
        <f t="shared" si="32"/>
        <v>9</v>
      </c>
      <c r="AJ84" t="s">
        <v>177</v>
      </c>
      <c r="AK84" t="s">
        <v>178</v>
      </c>
      <c r="AL84" t="s">
        <v>166</v>
      </c>
      <c r="AM84"/>
      <c r="AN84"/>
      <c r="AO84"/>
      <c r="AP84"/>
      <c r="AQ84"/>
      <c r="AR84"/>
      <c r="AS84"/>
      <c r="AT84" s="9">
        <f t="shared" si="33"/>
        <v>3</v>
      </c>
      <c r="AU84" s="7" t="str">
        <f>IFERROR(HLOOKUP(AJ84,$C84:$AG84,1,FALSE),"")</f>
        <v>J0447/24</v>
      </c>
      <c r="AV84" s="7" t="str">
        <f t="shared" si="34"/>
        <v>J0445/24</v>
      </c>
      <c r="AW84" s="7" t="str">
        <f t="shared" si="35"/>
        <v/>
      </c>
      <c r="AX84" s="7" t="str">
        <f t="shared" si="36"/>
        <v/>
      </c>
      <c r="AY84" s="7" t="str">
        <f t="shared" si="37"/>
        <v/>
      </c>
      <c r="AZ84" s="7" t="str">
        <f t="shared" si="38"/>
        <v/>
      </c>
      <c r="BA84" s="7" t="str">
        <f t="shared" si="39"/>
        <v/>
      </c>
      <c r="BB84" s="7" t="str">
        <f t="shared" si="40"/>
        <v/>
      </c>
      <c r="BC84" s="7" t="str">
        <f t="shared" si="41"/>
        <v/>
      </c>
      <c r="BD84" s="13">
        <f t="shared" si="42"/>
        <v>2</v>
      </c>
      <c r="BE84" s="1">
        <f t="shared" si="43"/>
        <v>12</v>
      </c>
      <c r="BF84" s="22">
        <f t="shared" si="44"/>
        <v>0</v>
      </c>
      <c r="BG84" s="18">
        <f t="shared" si="45"/>
        <v>0</v>
      </c>
      <c r="BH84" s="26">
        <f t="shared" si="46"/>
        <v>1</v>
      </c>
      <c r="BQ84" s="1">
        <f t="shared" si="51"/>
        <v>2</v>
      </c>
      <c r="BR84" s="1">
        <f t="shared" si="52"/>
        <v>0</v>
      </c>
      <c r="BS84" s="1">
        <f t="shared" si="53"/>
        <v>0</v>
      </c>
      <c r="BT84" s="1">
        <f t="shared" si="54"/>
        <v>1</v>
      </c>
    </row>
    <row r="85" spans="1:76" ht="28" customHeight="1" x14ac:dyDescent="0.25">
      <c r="A85" s="1" t="str">
        <f>A84</f>
        <v>RJTT</v>
      </c>
      <c r="B85" s="1">
        <v>4</v>
      </c>
      <c r="C85" s="1" t="s">
        <v>161</v>
      </c>
      <c r="D85" s="1" t="s">
        <v>166</v>
      </c>
      <c r="E85" s="1" t="s">
        <v>168</v>
      </c>
      <c r="F85" s="1" t="s">
        <v>169</v>
      </c>
      <c r="G85" s="1" t="s">
        <v>174</v>
      </c>
      <c r="H85" s="1" t="s">
        <v>179</v>
      </c>
      <c r="I85" s="1" t="s">
        <v>180</v>
      </c>
      <c r="J85" s="1" t="s">
        <v>181</v>
      </c>
      <c r="K85" s="1" t="s">
        <v>182</v>
      </c>
      <c r="L85" s="1" t="s">
        <v>187</v>
      </c>
      <c r="M85" s="1" t="s">
        <v>188</v>
      </c>
      <c r="N85" s="1" t="s">
        <v>189</v>
      </c>
      <c r="O85" s="1" t="s">
        <v>190</v>
      </c>
      <c r="AH85" s="4">
        <f t="shared" si="32"/>
        <v>13</v>
      </c>
      <c r="AJ85" t="s">
        <v>180</v>
      </c>
      <c r="AK85" t="s">
        <v>174</v>
      </c>
      <c r="AL85" t="s">
        <v>168</v>
      </c>
      <c r="AM85" t="s">
        <v>181</v>
      </c>
      <c r="AN85" t="s">
        <v>182</v>
      </c>
      <c r="AO85"/>
      <c r="AP85"/>
      <c r="AQ85"/>
      <c r="AR85"/>
      <c r="AS85"/>
      <c r="AT85" s="9">
        <f t="shared" si="33"/>
        <v>5</v>
      </c>
      <c r="AU85" s="7" t="str">
        <f>IFERROR(HLOOKUP(AJ85,$C85:$AG85,1,FALSE),"")</f>
        <v>J0436/24</v>
      </c>
      <c r="AV85" s="7" t="str">
        <f t="shared" si="34"/>
        <v>J0450/24</v>
      </c>
      <c r="AW85" s="7" t="str">
        <f t="shared" si="35"/>
        <v>J0568/24</v>
      </c>
      <c r="AX85" s="7" t="str">
        <f t="shared" si="36"/>
        <v>J0435/24</v>
      </c>
      <c r="AY85" s="7" t="str">
        <f t="shared" si="37"/>
        <v>J0434/24</v>
      </c>
      <c r="AZ85" s="7" t="str">
        <f t="shared" si="38"/>
        <v/>
      </c>
      <c r="BA85" s="7" t="str">
        <f t="shared" si="39"/>
        <v/>
      </c>
      <c r="BB85" s="7" t="str">
        <f t="shared" si="40"/>
        <v/>
      </c>
      <c r="BC85" s="7" t="str">
        <f t="shared" si="41"/>
        <v/>
      </c>
      <c r="BD85" s="13">
        <f t="shared" si="42"/>
        <v>5</v>
      </c>
      <c r="BE85" s="1">
        <f t="shared" si="43"/>
        <v>18</v>
      </c>
      <c r="BF85" s="22">
        <f t="shared" si="44"/>
        <v>0</v>
      </c>
      <c r="BG85" s="18">
        <f t="shared" si="45"/>
        <v>0</v>
      </c>
      <c r="BH85" s="26">
        <f t="shared" si="46"/>
        <v>0</v>
      </c>
      <c r="BU85" s="1">
        <f t="shared" si="55"/>
        <v>5</v>
      </c>
      <c r="BV85" s="1">
        <f t="shared" si="56"/>
        <v>0</v>
      </c>
      <c r="BW85" s="1">
        <f t="shared" si="57"/>
        <v>0</v>
      </c>
      <c r="BX85" s="1">
        <f t="shared" si="58"/>
        <v>0</v>
      </c>
    </row>
    <row r="86" spans="1:76" ht="28" customHeight="1" x14ac:dyDescent="0.25">
      <c r="A86" s="1" t="s">
        <v>23</v>
      </c>
      <c r="B86" s="1">
        <v>1</v>
      </c>
      <c r="C86" s="1" t="s">
        <v>193</v>
      </c>
      <c r="D86" s="1" t="s">
        <v>194</v>
      </c>
      <c r="E86" s="1" t="s">
        <v>195</v>
      </c>
      <c r="F86" s="1" t="s">
        <v>196</v>
      </c>
      <c r="AH86" s="4">
        <f t="shared" si="32"/>
        <v>4</v>
      </c>
      <c r="AJ86" t="s">
        <v>299</v>
      </c>
      <c r="AK86" t="s">
        <v>300</v>
      </c>
      <c r="AL86"/>
      <c r="AM86"/>
      <c r="AN86"/>
      <c r="AO86"/>
      <c r="AP86"/>
      <c r="AQ86"/>
      <c r="AR86"/>
      <c r="AS86"/>
      <c r="AT86" s="9">
        <f t="shared" si="33"/>
        <v>2</v>
      </c>
      <c r="AU86" s="7" t="str">
        <f>IFERROR(HLOOKUP(AJ86,$C86:$AG86,1,FALSE),"")</f>
        <v/>
      </c>
      <c r="AV86" s="7" t="str">
        <f t="shared" si="34"/>
        <v/>
      </c>
      <c r="AW86" s="7" t="str">
        <f t="shared" si="35"/>
        <v/>
      </c>
      <c r="AX86" s="7" t="str">
        <f t="shared" si="36"/>
        <v/>
      </c>
      <c r="AY86" s="7" t="str">
        <f t="shared" si="37"/>
        <v/>
      </c>
      <c r="AZ86" s="7" t="str">
        <f t="shared" si="38"/>
        <v/>
      </c>
      <c r="BA86" s="7" t="str">
        <f t="shared" si="39"/>
        <v/>
      </c>
      <c r="BB86" s="7" t="str">
        <f t="shared" si="40"/>
        <v/>
      </c>
      <c r="BC86" s="7" t="str">
        <f t="shared" si="41"/>
        <v/>
      </c>
      <c r="BD86" s="13">
        <f t="shared" si="42"/>
        <v>0</v>
      </c>
      <c r="BE86" s="1">
        <f t="shared" si="43"/>
        <v>6</v>
      </c>
      <c r="BF86" s="22">
        <f t="shared" si="44"/>
        <v>0</v>
      </c>
      <c r="BG86" s="18">
        <f t="shared" si="45"/>
        <v>0</v>
      </c>
      <c r="BH86" s="26">
        <f t="shared" si="46"/>
        <v>2</v>
      </c>
      <c r="BI86" s="1">
        <f t="shared" si="59"/>
        <v>0</v>
      </c>
      <c r="BJ86" s="1">
        <f t="shared" si="60"/>
        <v>0</v>
      </c>
      <c r="BK86" s="1">
        <f t="shared" si="61"/>
        <v>0</v>
      </c>
      <c r="BL86" s="1">
        <f t="shared" si="62"/>
        <v>2</v>
      </c>
    </row>
    <row r="87" spans="1:76" ht="28" customHeight="1" x14ac:dyDescent="0.25">
      <c r="A87" s="1" t="str">
        <f>A86</f>
        <v>ZBAA</v>
      </c>
      <c r="B87" s="1">
        <v>2</v>
      </c>
      <c r="C87" s="1" t="s">
        <v>193</v>
      </c>
      <c r="D87" s="1" t="s">
        <v>198</v>
      </c>
      <c r="E87" s="1" t="s">
        <v>199</v>
      </c>
      <c r="F87" s="1" t="s">
        <v>200</v>
      </c>
      <c r="G87" s="1" t="s">
        <v>201</v>
      </c>
      <c r="H87" s="1" t="s">
        <v>202</v>
      </c>
      <c r="I87" s="1" t="s">
        <v>203</v>
      </c>
      <c r="J87" s="1" t="s">
        <v>204</v>
      </c>
      <c r="K87" s="1" t="s">
        <v>205</v>
      </c>
      <c r="L87" s="1" t="s">
        <v>206</v>
      </c>
      <c r="AH87" s="4">
        <f t="shared" si="32"/>
        <v>10</v>
      </c>
      <c r="AJ87" t="s">
        <v>299</v>
      </c>
      <c r="AK87" t="s">
        <v>300</v>
      </c>
      <c r="AL87"/>
      <c r="AM87"/>
      <c r="AN87"/>
      <c r="AO87"/>
      <c r="AP87"/>
      <c r="AQ87"/>
      <c r="AR87"/>
      <c r="AS87"/>
      <c r="AT87" s="9">
        <f t="shared" si="33"/>
        <v>2</v>
      </c>
      <c r="AU87" s="7" t="str">
        <f>IFERROR(HLOOKUP(AJ87,$C87:$AG87,1,FALSE),"")</f>
        <v/>
      </c>
      <c r="AV87" s="7" t="str">
        <f t="shared" si="34"/>
        <v/>
      </c>
      <c r="AW87" s="7" t="str">
        <f t="shared" si="35"/>
        <v/>
      </c>
      <c r="AX87" s="7" t="str">
        <f t="shared" si="36"/>
        <v/>
      </c>
      <c r="AY87" s="7" t="str">
        <f t="shared" si="37"/>
        <v/>
      </c>
      <c r="AZ87" s="7" t="str">
        <f t="shared" si="38"/>
        <v/>
      </c>
      <c r="BA87" s="7" t="str">
        <f t="shared" si="39"/>
        <v/>
      </c>
      <c r="BB87" s="7" t="str">
        <f t="shared" si="40"/>
        <v/>
      </c>
      <c r="BC87" s="7" t="str">
        <f t="shared" si="41"/>
        <v/>
      </c>
      <c r="BD87" s="13">
        <f t="shared" si="42"/>
        <v>0</v>
      </c>
      <c r="BE87" s="1">
        <f t="shared" si="43"/>
        <v>12</v>
      </c>
      <c r="BF87" s="22">
        <f t="shared" si="44"/>
        <v>0</v>
      </c>
      <c r="BG87" s="18">
        <f t="shared" si="45"/>
        <v>0</v>
      </c>
      <c r="BH87" s="26">
        <f t="shared" si="46"/>
        <v>2</v>
      </c>
      <c r="BM87" s="1">
        <f t="shared" si="47"/>
        <v>0</v>
      </c>
      <c r="BN87" s="1">
        <f t="shared" si="48"/>
        <v>0</v>
      </c>
      <c r="BO87" s="1">
        <f t="shared" si="49"/>
        <v>0</v>
      </c>
      <c r="BP87" s="1">
        <f t="shared" si="50"/>
        <v>2</v>
      </c>
    </row>
    <row r="88" spans="1:76" ht="28" customHeight="1" x14ac:dyDescent="0.25">
      <c r="A88" s="1" t="str">
        <f>A87</f>
        <v>ZBAA</v>
      </c>
      <c r="B88" s="1">
        <v>3</v>
      </c>
      <c r="C88" s="1" t="s">
        <v>194</v>
      </c>
      <c r="D88" s="1" t="s">
        <v>195</v>
      </c>
      <c r="E88" s="1" t="s">
        <v>196</v>
      </c>
      <c r="AH88" s="4">
        <f t="shared" si="32"/>
        <v>3</v>
      </c>
      <c r="AJ88" t="s">
        <v>194</v>
      </c>
      <c r="AK88" t="s">
        <v>195</v>
      </c>
      <c r="AL88"/>
      <c r="AM88"/>
      <c r="AN88"/>
      <c r="AO88"/>
      <c r="AP88"/>
      <c r="AQ88"/>
      <c r="AR88"/>
      <c r="AS88"/>
      <c r="AT88" s="9">
        <f t="shared" si="33"/>
        <v>2</v>
      </c>
      <c r="AU88" s="7" t="str">
        <f>IFERROR(HLOOKUP(AJ88,$C88:$AG88,1,FALSE),"")</f>
        <v>E0497/24</v>
      </c>
      <c r="AV88" s="7" t="str">
        <f t="shared" si="34"/>
        <v>E0495/24</v>
      </c>
      <c r="AW88" s="7" t="str">
        <f t="shared" si="35"/>
        <v/>
      </c>
      <c r="AX88" s="7" t="str">
        <f t="shared" si="36"/>
        <v/>
      </c>
      <c r="AY88" s="7" t="str">
        <f t="shared" si="37"/>
        <v/>
      </c>
      <c r="AZ88" s="7" t="str">
        <f t="shared" si="38"/>
        <v/>
      </c>
      <c r="BA88" s="7" t="str">
        <f t="shared" si="39"/>
        <v/>
      </c>
      <c r="BB88" s="7" t="str">
        <f t="shared" si="40"/>
        <v/>
      </c>
      <c r="BC88" s="7" t="str">
        <f t="shared" si="41"/>
        <v/>
      </c>
      <c r="BD88" s="13">
        <f t="shared" si="42"/>
        <v>2</v>
      </c>
      <c r="BE88" s="1">
        <f t="shared" si="43"/>
        <v>5</v>
      </c>
      <c r="BF88" s="22">
        <f t="shared" si="44"/>
        <v>0</v>
      </c>
      <c r="BG88" s="18">
        <f t="shared" si="45"/>
        <v>0</v>
      </c>
      <c r="BH88" s="26">
        <f t="shared" si="46"/>
        <v>0</v>
      </c>
      <c r="BQ88" s="1">
        <f t="shared" si="51"/>
        <v>2</v>
      </c>
      <c r="BR88" s="1">
        <f t="shared" si="52"/>
        <v>0</v>
      </c>
      <c r="BS88" s="1">
        <f t="shared" si="53"/>
        <v>0</v>
      </c>
      <c r="BT88" s="1">
        <f t="shared" si="54"/>
        <v>0</v>
      </c>
    </row>
    <row r="89" spans="1:76" ht="28" customHeight="1" x14ac:dyDescent="0.25">
      <c r="A89" s="1" t="str">
        <f>A88</f>
        <v>ZBAA</v>
      </c>
      <c r="B89" s="1">
        <v>4</v>
      </c>
      <c r="C89" s="1" t="s">
        <v>197</v>
      </c>
      <c r="AH89" s="4">
        <f t="shared" si="32"/>
        <v>1</v>
      </c>
      <c r="AJ89" t="s">
        <v>301</v>
      </c>
      <c r="AK89" t="s">
        <v>197</v>
      </c>
      <c r="AL89"/>
      <c r="AM89"/>
      <c r="AN89"/>
      <c r="AO89"/>
      <c r="AP89"/>
      <c r="AQ89"/>
      <c r="AR89"/>
      <c r="AS89"/>
      <c r="AT89" s="9">
        <f t="shared" si="33"/>
        <v>2</v>
      </c>
      <c r="AU89" s="7" t="str">
        <f>IFERROR(HLOOKUP(AJ89,$C89:$AG89,1,FALSE),"")</f>
        <v/>
      </c>
      <c r="AV89" s="7" t="str">
        <f t="shared" si="34"/>
        <v>E0389/24</v>
      </c>
      <c r="AW89" s="7" t="str">
        <f t="shared" si="35"/>
        <v/>
      </c>
      <c r="AX89" s="7" t="str">
        <f t="shared" si="36"/>
        <v/>
      </c>
      <c r="AY89" s="7" t="str">
        <f t="shared" si="37"/>
        <v/>
      </c>
      <c r="AZ89" s="7" t="str">
        <f t="shared" si="38"/>
        <v/>
      </c>
      <c r="BA89" s="7" t="str">
        <f t="shared" si="39"/>
        <v/>
      </c>
      <c r="BB89" s="7" t="str">
        <f t="shared" si="40"/>
        <v/>
      </c>
      <c r="BC89" s="7" t="str">
        <f t="shared" si="41"/>
        <v/>
      </c>
      <c r="BD89" s="13">
        <f t="shared" si="42"/>
        <v>1</v>
      </c>
      <c r="BE89" s="1">
        <f t="shared" si="43"/>
        <v>3</v>
      </c>
      <c r="BF89" s="22">
        <f t="shared" si="44"/>
        <v>0</v>
      </c>
      <c r="BG89" s="18">
        <f t="shared" si="45"/>
        <v>0</v>
      </c>
      <c r="BH89" s="26">
        <f t="shared" si="46"/>
        <v>1</v>
      </c>
      <c r="BU89" s="1">
        <f t="shared" si="55"/>
        <v>1</v>
      </c>
      <c r="BV89" s="1">
        <f t="shared" si="56"/>
        <v>0</v>
      </c>
      <c r="BW89" s="1">
        <f t="shared" si="57"/>
        <v>0</v>
      </c>
      <c r="BX89" s="1">
        <f t="shared" si="58"/>
        <v>1</v>
      </c>
    </row>
    <row r="90" spans="1:76" ht="28" customHeight="1" x14ac:dyDescent="0.25">
      <c r="A90" s="1" t="s">
        <v>24</v>
      </c>
      <c r="B90" s="1">
        <v>1</v>
      </c>
      <c r="C90" s="1" t="s">
        <v>210</v>
      </c>
      <c r="D90" s="1" t="s">
        <v>212</v>
      </c>
      <c r="E90" s="1" t="s">
        <v>213</v>
      </c>
      <c r="F90" s="1" t="s">
        <v>214</v>
      </c>
      <c r="AH90" s="4">
        <f t="shared" si="32"/>
        <v>4</v>
      </c>
      <c r="AJ90" t="s">
        <v>213</v>
      </c>
      <c r="AK90"/>
      <c r="AL90"/>
      <c r="AM90"/>
      <c r="AN90"/>
      <c r="AO90"/>
      <c r="AP90"/>
      <c r="AQ90"/>
      <c r="AR90"/>
      <c r="AS90"/>
      <c r="AT90" s="9">
        <f t="shared" si="33"/>
        <v>1</v>
      </c>
      <c r="AU90" s="7" t="str">
        <f>IFERROR(HLOOKUP(AJ90,$C90:$AG90,1,FALSE),"")</f>
        <v>A0980/24</v>
      </c>
      <c r="AV90" s="7" t="str">
        <f t="shared" si="34"/>
        <v/>
      </c>
      <c r="AW90" s="7" t="str">
        <f t="shared" si="35"/>
        <v/>
      </c>
      <c r="AX90" s="7" t="str">
        <f t="shared" si="36"/>
        <v/>
      </c>
      <c r="AY90" s="7" t="str">
        <f t="shared" si="37"/>
        <v/>
      </c>
      <c r="AZ90" s="7" t="str">
        <f t="shared" si="38"/>
        <v/>
      </c>
      <c r="BA90" s="7" t="str">
        <f t="shared" si="39"/>
        <v/>
      </c>
      <c r="BB90" s="7" t="str">
        <f t="shared" si="40"/>
        <v/>
      </c>
      <c r="BC90" s="7" t="str">
        <f t="shared" si="41"/>
        <v/>
      </c>
      <c r="BD90" s="13">
        <f t="shared" si="42"/>
        <v>1</v>
      </c>
      <c r="BE90" s="1">
        <f t="shared" si="43"/>
        <v>5</v>
      </c>
      <c r="BF90" s="22">
        <f t="shared" si="44"/>
        <v>0</v>
      </c>
      <c r="BG90" s="18">
        <f t="shared" si="45"/>
        <v>0</v>
      </c>
      <c r="BH90" s="26">
        <f t="shared" si="46"/>
        <v>0</v>
      </c>
      <c r="BI90" s="1">
        <f t="shared" si="59"/>
        <v>1</v>
      </c>
      <c r="BJ90" s="1">
        <f t="shared" si="60"/>
        <v>0</v>
      </c>
      <c r="BK90" s="1">
        <f t="shared" si="61"/>
        <v>0</v>
      </c>
      <c r="BL90" s="1">
        <f t="shared" si="62"/>
        <v>0</v>
      </c>
    </row>
    <row r="91" spans="1:76" ht="28" customHeight="1" x14ac:dyDescent="0.25">
      <c r="A91" s="1" t="str">
        <f>A90</f>
        <v>OMDB</v>
      </c>
      <c r="B91" s="1">
        <v>2</v>
      </c>
      <c r="C91" s="1" t="s">
        <v>207</v>
      </c>
      <c r="AH91" s="4">
        <f t="shared" si="32"/>
        <v>1</v>
      </c>
      <c r="AJ91"/>
      <c r="AK91"/>
      <c r="AL91"/>
      <c r="AM91"/>
      <c r="AN91"/>
      <c r="AO91"/>
      <c r="AP91"/>
      <c r="AQ91"/>
      <c r="AR91"/>
      <c r="AS91"/>
      <c r="AT91" s="9">
        <f t="shared" si="33"/>
        <v>0</v>
      </c>
      <c r="AU91" s="7" t="str">
        <f>IFERROR(HLOOKUP(AJ91,$C91:$AG91,1,FALSE),"")</f>
        <v/>
      </c>
      <c r="AV91" s="7" t="str">
        <f t="shared" si="34"/>
        <v/>
      </c>
      <c r="AW91" s="7" t="str">
        <f t="shared" si="35"/>
        <v/>
      </c>
      <c r="AX91" s="7" t="str">
        <f t="shared" si="36"/>
        <v/>
      </c>
      <c r="AY91" s="7" t="str">
        <f t="shared" si="37"/>
        <v/>
      </c>
      <c r="AZ91" s="7" t="str">
        <f t="shared" si="38"/>
        <v/>
      </c>
      <c r="BA91" s="7" t="str">
        <f t="shared" si="39"/>
        <v/>
      </c>
      <c r="BB91" s="7" t="str">
        <f t="shared" si="40"/>
        <v/>
      </c>
      <c r="BC91" s="7" t="str">
        <f t="shared" si="41"/>
        <v/>
      </c>
      <c r="BD91" s="13">
        <f t="shared" si="42"/>
        <v>0</v>
      </c>
      <c r="BE91" s="1">
        <f t="shared" si="43"/>
        <v>1</v>
      </c>
      <c r="BF91" s="22">
        <f t="shared" si="44"/>
        <v>0</v>
      </c>
      <c r="BG91" s="18">
        <f t="shared" si="45"/>
        <v>1</v>
      </c>
      <c r="BH91" s="26">
        <f t="shared" si="46"/>
        <v>0</v>
      </c>
      <c r="BM91" s="1">
        <f t="shared" si="47"/>
        <v>0</v>
      </c>
      <c r="BN91" s="1">
        <f t="shared" si="48"/>
        <v>0</v>
      </c>
      <c r="BO91" s="1">
        <f t="shared" si="49"/>
        <v>1</v>
      </c>
      <c r="BP91" s="1">
        <f t="shared" si="50"/>
        <v>0</v>
      </c>
    </row>
    <row r="92" spans="1:76" ht="28" customHeight="1" x14ac:dyDescent="0.25">
      <c r="A92" s="1" t="str">
        <f>A91</f>
        <v>OMDB</v>
      </c>
      <c r="B92" s="1">
        <v>3</v>
      </c>
      <c r="C92" s="1" t="s">
        <v>210</v>
      </c>
      <c r="D92" s="1" t="s">
        <v>212</v>
      </c>
      <c r="E92" s="1" t="s">
        <v>213</v>
      </c>
      <c r="F92" s="1" t="s">
        <v>214</v>
      </c>
      <c r="AH92" s="4">
        <f t="shared" si="32"/>
        <v>4</v>
      </c>
      <c r="AJ92"/>
      <c r="AK92"/>
      <c r="AL92"/>
      <c r="AM92"/>
      <c r="AN92"/>
      <c r="AO92"/>
      <c r="AP92"/>
      <c r="AQ92"/>
      <c r="AR92"/>
      <c r="AS92"/>
      <c r="AT92" s="9">
        <f t="shared" si="33"/>
        <v>0</v>
      </c>
      <c r="AU92" s="7" t="str">
        <f>IFERROR(HLOOKUP(AJ92,$C92:$AG92,1,FALSE),"")</f>
        <v/>
      </c>
      <c r="AV92" s="7" t="str">
        <f t="shared" si="34"/>
        <v/>
      </c>
      <c r="AW92" s="7" t="str">
        <f t="shared" si="35"/>
        <v/>
      </c>
      <c r="AX92" s="7" t="str">
        <f t="shared" si="36"/>
        <v/>
      </c>
      <c r="AY92" s="7" t="str">
        <f t="shared" si="37"/>
        <v/>
      </c>
      <c r="AZ92" s="7" t="str">
        <f t="shared" si="38"/>
        <v/>
      </c>
      <c r="BA92" s="7" t="str">
        <f t="shared" si="39"/>
        <v/>
      </c>
      <c r="BB92" s="7" t="str">
        <f t="shared" si="40"/>
        <v/>
      </c>
      <c r="BC92" s="7" t="str">
        <f t="shared" si="41"/>
        <v/>
      </c>
      <c r="BD92" s="13">
        <f t="shared" si="42"/>
        <v>0</v>
      </c>
      <c r="BE92" s="1">
        <f t="shared" si="43"/>
        <v>4</v>
      </c>
      <c r="BF92" s="22">
        <f t="shared" si="44"/>
        <v>0</v>
      </c>
      <c r="BG92" s="18">
        <f t="shared" si="45"/>
        <v>1</v>
      </c>
      <c r="BH92" s="26">
        <f t="shared" si="46"/>
        <v>0</v>
      </c>
      <c r="BQ92" s="1">
        <f t="shared" si="51"/>
        <v>0</v>
      </c>
      <c r="BR92" s="1">
        <f t="shared" si="52"/>
        <v>0</v>
      </c>
      <c r="BS92" s="1">
        <f t="shared" si="53"/>
        <v>1</v>
      </c>
      <c r="BT92" s="1">
        <f t="shared" si="54"/>
        <v>0</v>
      </c>
    </row>
    <row r="93" spans="1:76" ht="28" customHeight="1" x14ac:dyDescent="0.25">
      <c r="A93" s="1" t="str">
        <f>A92</f>
        <v>OMDB</v>
      </c>
      <c r="B93" s="1">
        <v>4</v>
      </c>
      <c r="C93" s="1" t="s">
        <v>208</v>
      </c>
      <c r="D93" s="1" t="s">
        <v>209</v>
      </c>
      <c r="E93" s="1" t="s">
        <v>211</v>
      </c>
      <c r="F93" s="1" t="s">
        <v>215</v>
      </c>
      <c r="AH93" s="4">
        <f t="shared" si="32"/>
        <v>4</v>
      </c>
      <c r="AJ93" t="s">
        <v>244</v>
      </c>
      <c r="AK93" t="s">
        <v>215</v>
      </c>
      <c r="AL93" t="s">
        <v>211</v>
      </c>
      <c r="AM93" t="s">
        <v>302</v>
      </c>
      <c r="AN93" t="s">
        <v>244</v>
      </c>
      <c r="AO93" t="s">
        <v>215</v>
      </c>
      <c r="AP93" t="s">
        <v>211</v>
      </c>
      <c r="AQ93" t="s">
        <v>302</v>
      </c>
      <c r="AR93"/>
      <c r="AS93"/>
      <c r="AT93" s="9">
        <f t="shared" si="33"/>
        <v>8</v>
      </c>
      <c r="AU93" s="7" t="str">
        <f>IFERROR(HLOOKUP(AJ93,$C93:$AG93,1,FALSE),"")</f>
        <v/>
      </c>
      <c r="AV93" s="7" t="str">
        <f t="shared" si="34"/>
        <v>A1045/24</v>
      </c>
      <c r="AW93" s="7" t="str">
        <f t="shared" si="35"/>
        <v>A1044/24</v>
      </c>
      <c r="AX93" s="7" t="str">
        <f t="shared" si="36"/>
        <v/>
      </c>
      <c r="AY93" s="7" t="str">
        <f t="shared" si="37"/>
        <v/>
      </c>
      <c r="AZ93" s="7" t="str">
        <f t="shared" si="38"/>
        <v>A1045/24</v>
      </c>
      <c r="BA93" s="7" t="str">
        <f t="shared" si="39"/>
        <v>A1044/24</v>
      </c>
      <c r="BB93" s="7" t="str">
        <f t="shared" si="40"/>
        <v/>
      </c>
      <c r="BC93" s="7" t="str">
        <f t="shared" si="41"/>
        <v/>
      </c>
      <c r="BD93" s="13">
        <f t="shared" si="42"/>
        <v>4</v>
      </c>
      <c r="BE93" s="1">
        <f t="shared" si="43"/>
        <v>12</v>
      </c>
      <c r="BF93" s="22">
        <f t="shared" si="44"/>
        <v>0</v>
      </c>
      <c r="BG93" s="18">
        <f t="shared" si="45"/>
        <v>0</v>
      </c>
      <c r="BH93" s="26">
        <f t="shared" si="46"/>
        <v>4</v>
      </c>
      <c r="BU93" s="1">
        <f t="shared" si="55"/>
        <v>4</v>
      </c>
      <c r="BV93" s="1">
        <f t="shared" si="56"/>
        <v>0</v>
      </c>
      <c r="BW93" s="1">
        <f t="shared" si="57"/>
        <v>0</v>
      </c>
      <c r="BX93" s="1">
        <f t="shared" si="58"/>
        <v>4</v>
      </c>
    </row>
    <row r="94" spans="1:76" ht="28" customHeight="1" x14ac:dyDescent="0.25">
      <c r="A94" s="1" t="s">
        <v>25</v>
      </c>
      <c r="B94" s="1">
        <v>1</v>
      </c>
      <c r="C94" s="1" t="s">
        <v>216</v>
      </c>
      <c r="AH94" s="4">
        <f t="shared" si="32"/>
        <v>1</v>
      </c>
      <c r="AJ94"/>
      <c r="AK94"/>
      <c r="AL94"/>
      <c r="AM94"/>
      <c r="AN94"/>
      <c r="AO94"/>
      <c r="AP94"/>
      <c r="AQ94"/>
      <c r="AR94"/>
      <c r="AS94"/>
      <c r="AT94" s="9">
        <f t="shared" si="33"/>
        <v>0</v>
      </c>
      <c r="AU94" s="7" t="str">
        <f>IFERROR(HLOOKUP(AJ94,$C94:$AG94,1,FALSE),"")</f>
        <v/>
      </c>
      <c r="AV94" s="7" t="str">
        <f t="shared" si="34"/>
        <v/>
      </c>
      <c r="AW94" s="7" t="str">
        <f t="shared" si="35"/>
        <v/>
      </c>
      <c r="AX94" s="7" t="str">
        <f t="shared" si="36"/>
        <v/>
      </c>
      <c r="AY94" s="7" t="str">
        <f t="shared" si="37"/>
        <v/>
      </c>
      <c r="AZ94" s="7" t="str">
        <f t="shared" si="38"/>
        <v/>
      </c>
      <c r="BA94" s="7" t="str">
        <f t="shared" si="39"/>
        <v/>
      </c>
      <c r="BB94" s="7" t="str">
        <f t="shared" si="40"/>
        <v/>
      </c>
      <c r="BC94" s="7" t="str">
        <f t="shared" si="41"/>
        <v/>
      </c>
      <c r="BD94" s="13">
        <f t="shared" si="42"/>
        <v>0</v>
      </c>
      <c r="BE94" s="1">
        <f t="shared" si="43"/>
        <v>1</v>
      </c>
      <c r="BF94" s="22">
        <f t="shared" si="44"/>
        <v>0</v>
      </c>
      <c r="BG94" s="18">
        <f t="shared" si="45"/>
        <v>1</v>
      </c>
      <c r="BH94" s="26">
        <f t="shared" si="46"/>
        <v>0</v>
      </c>
      <c r="BI94" s="1">
        <f t="shared" si="59"/>
        <v>0</v>
      </c>
      <c r="BJ94" s="1">
        <f t="shared" si="60"/>
        <v>0</v>
      </c>
      <c r="BK94" s="1">
        <f t="shared" si="61"/>
        <v>1</v>
      </c>
      <c r="BL94" s="1">
        <f t="shared" si="62"/>
        <v>0</v>
      </c>
    </row>
    <row r="95" spans="1:76" ht="28" customHeight="1" x14ac:dyDescent="0.25">
      <c r="A95" s="1" t="str">
        <f>A94</f>
        <v>VHHH</v>
      </c>
      <c r="B95" s="1">
        <v>2</v>
      </c>
      <c r="C95" s="1" t="s">
        <v>217</v>
      </c>
      <c r="AH95" s="4">
        <f t="shared" si="32"/>
        <v>1</v>
      </c>
      <c r="AJ95"/>
      <c r="AK95"/>
      <c r="AL95"/>
      <c r="AM95"/>
      <c r="AN95"/>
      <c r="AO95"/>
      <c r="AP95"/>
      <c r="AQ95"/>
      <c r="AR95"/>
      <c r="AS95"/>
      <c r="AT95" s="9">
        <f t="shared" si="33"/>
        <v>0</v>
      </c>
      <c r="AU95" s="7" t="str">
        <f>IFERROR(HLOOKUP(AJ95,$C95:$AG95,1,FALSE),"")</f>
        <v/>
      </c>
      <c r="AV95" s="7" t="str">
        <f t="shared" si="34"/>
        <v/>
      </c>
      <c r="AW95" s="7" t="str">
        <f t="shared" si="35"/>
        <v/>
      </c>
      <c r="AX95" s="7" t="str">
        <f t="shared" si="36"/>
        <v/>
      </c>
      <c r="AY95" s="7" t="str">
        <f t="shared" si="37"/>
        <v/>
      </c>
      <c r="AZ95" s="7" t="str">
        <f t="shared" si="38"/>
        <v/>
      </c>
      <c r="BA95" s="7" t="str">
        <f t="shared" si="39"/>
        <v/>
      </c>
      <c r="BB95" s="7" t="str">
        <f t="shared" si="40"/>
        <v/>
      </c>
      <c r="BC95" s="7" t="str">
        <f t="shared" si="41"/>
        <v/>
      </c>
      <c r="BD95" s="13">
        <f t="shared" si="42"/>
        <v>0</v>
      </c>
      <c r="BE95" s="1">
        <f t="shared" si="43"/>
        <v>1</v>
      </c>
      <c r="BF95" s="22">
        <f t="shared" si="44"/>
        <v>0</v>
      </c>
      <c r="BG95" s="18">
        <f t="shared" si="45"/>
        <v>1</v>
      </c>
      <c r="BH95" s="26">
        <f t="shared" si="46"/>
        <v>0</v>
      </c>
      <c r="BM95" s="1">
        <f t="shared" si="47"/>
        <v>0</v>
      </c>
      <c r="BN95" s="1">
        <f t="shared" si="48"/>
        <v>0</v>
      </c>
      <c r="BO95" s="1">
        <f t="shared" si="49"/>
        <v>1</v>
      </c>
      <c r="BP95" s="1">
        <f t="shared" si="50"/>
        <v>0</v>
      </c>
    </row>
    <row r="96" spans="1:76" ht="28" customHeight="1" x14ac:dyDescent="0.25">
      <c r="A96" s="1" t="str">
        <f>A95</f>
        <v>VHHH</v>
      </c>
      <c r="B96" s="1">
        <v>3</v>
      </c>
      <c r="AH96" s="4">
        <f t="shared" si="32"/>
        <v>0</v>
      </c>
      <c r="AJ96"/>
      <c r="AK96"/>
      <c r="AL96"/>
      <c r="AM96"/>
      <c r="AN96"/>
      <c r="AO96"/>
      <c r="AP96"/>
      <c r="AQ96"/>
      <c r="AR96"/>
      <c r="AS96"/>
      <c r="AT96" s="9">
        <f t="shared" si="33"/>
        <v>0</v>
      </c>
      <c r="AU96" s="7" t="str">
        <f>IFERROR(HLOOKUP(AJ96,$C96:$AG96,1,FALSE),"")</f>
        <v/>
      </c>
      <c r="AV96" s="7" t="str">
        <f t="shared" si="34"/>
        <v/>
      </c>
      <c r="AW96" s="7" t="str">
        <f t="shared" si="35"/>
        <v/>
      </c>
      <c r="AX96" s="7" t="str">
        <f t="shared" si="36"/>
        <v/>
      </c>
      <c r="AY96" s="7" t="str">
        <f t="shared" si="37"/>
        <v/>
      </c>
      <c r="AZ96" s="7" t="str">
        <f t="shared" si="38"/>
        <v/>
      </c>
      <c r="BA96" s="7" t="str">
        <f t="shared" si="39"/>
        <v/>
      </c>
      <c r="BB96" s="7" t="str">
        <f t="shared" si="40"/>
        <v/>
      </c>
      <c r="BC96" s="7" t="str">
        <f t="shared" si="41"/>
        <v/>
      </c>
      <c r="BD96" s="13">
        <f t="shared" si="42"/>
        <v>0</v>
      </c>
      <c r="BE96" s="1">
        <f t="shared" si="43"/>
        <v>0</v>
      </c>
      <c r="BF96" s="22">
        <f t="shared" si="44"/>
        <v>1</v>
      </c>
      <c r="BG96" s="18">
        <f t="shared" si="45"/>
        <v>0</v>
      </c>
      <c r="BH96" s="26">
        <f t="shared" si="46"/>
        <v>0</v>
      </c>
      <c r="BQ96" s="1">
        <f t="shared" si="51"/>
        <v>0</v>
      </c>
      <c r="BR96" s="1">
        <f t="shared" si="52"/>
        <v>1</v>
      </c>
      <c r="BS96" s="1">
        <f t="shared" si="53"/>
        <v>0</v>
      </c>
      <c r="BT96" s="1">
        <f t="shared" si="54"/>
        <v>0</v>
      </c>
    </row>
    <row r="97" spans="1:76" ht="28" customHeight="1" x14ac:dyDescent="0.25">
      <c r="A97" s="1" t="str">
        <f>A96</f>
        <v>VHHH</v>
      </c>
      <c r="B97" s="1">
        <v>4</v>
      </c>
      <c r="AH97" s="4">
        <f t="shared" si="32"/>
        <v>0</v>
      </c>
      <c r="AJ97"/>
      <c r="AK97"/>
      <c r="AL97"/>
      <c r="AM97"/>
      <c r="AN97"/>
      <c r="AO97"/>
      <c r="AP97"/>
      <c r="AQ97"/>
      <c r="AR97"/>
      <c r="AS97"/>
      <c r="AT97" s="9">
        <f t="shared" si="33"/>
        <v>0</v>
      </c>
      <c r="AU97" s="7" t="str">
        <f>IFERROR(HLOOKUP(AJ97,$C97:$AG97,1,FALSE),"")</f>
        <v/>
      </c>
      <c r="AV97" s="7" t="str">
        <f t="shared" si="34"/>
        <v/>
      </c>
      <c r="AW97" s="7" t="str">
        <f t="shared" si="35"/>
        <v/>
      </c>
      <c r="AX97" s="7" t="str">
        <f t="shared" si="36"/>
        <v/>
      </c>
      <c r="AY97" s="7" t="str">
        <f t="shared" si="37"/>
        <v/>
      </c>
      <c r="AZ97" s="7" t="str">
        <f t="shared" si="38"/>
        <v/>
      </c>
      <c r="BA97" s="7" t="str">
        <f t="shared" si="39"/>
        <v/>
      </c>
      <c r="BB97" s="7" t="str">
        <f t="shared" si="40"/>
        <v/>
      </c>
      <c r="BC97" s="7" t="str">
        <f t="shared" si="41"/>
        <v/>
      </c>
      <c r="BD97" s="13">
        <f t="shared" si="42"/>
        <v>0</v>
      </c>
      <c r="BE97" s="1">
        <f t="shared" si="43"/>
        <v>0</v>
      </c>
      <c r="BF97" s="22">
        <f t="shared" si="44"/>
        <v>1</v>
      </c>
      <c r="BG97" s="18">
        <f t="shared" si="45"/>
        <v>0</v>
      </c>
      <c r="BH97" s="26">
        <f t="shared" si="46"/>
        <v>0</v>
      </c>
      <c r="BU97" s="1">
        <f t="shared" si="55"/>
        <v>0</v>
      </c>
      <c r="BV97" s="1">
        <f t="shared" si="56"/>
        <v>1</v>
      </c>
      <c r="BW97" s="1">
        <f t="shared" si="57"/>
        <v>0</v>
      </c>
      <c r="BX97" s="1">
        <f t="shared" si="58"/>
        <v>0</v>
      </c>
    </row>
    <row r="98" spans="1:76" ht="28" customHeight="1" x14ac:dyDescent="0.25">
      <c r="A98" s="1" t="s">
        <v>26</v>
      </c>
      <c r="B98" s="1">
        <v>1</v>
      </c>
      <c r="C98" s="1" t="s">
        <v>218</v>
      </c>
      <c r="D98" s="1" t="s">
        <v>219</v>
      </c>
      <c r="E98" s="1" t="s">
        <v>220</v>
      </c>
      <c r="F98" s="1" t="s">
        <v>221</v>
      </c>
      <c r="AH98" s="4">
        <f t="shared" si="32"/>
        <v>4</v>
      </c>
      <c r="AJ98" t="s">
        <v>218</v>
      </c>
      <c r="AK98" t="s">
        <v>219</v>
      </c>
      <c r="AL98" t="s">
        <v>221</v>
      </c>
      <c r="AM98"/>
      <c r="AN98"/>
      <c r="AO98"/>
      <c r="AP98"/>
      <c r="AQ98"/>
      <c r="AR98"/>
      <c r="AS98"/>
      <c r="AT98" s="9">
        <f t="shared" si="33"/>
        <v>3</v>
      </c>
      <c r="AU98" s="7" t="str">
        <f>IFERROR(HLOOKUP(AJ98,$C98:$AG98,1,FALSE),"")</f>
        <v>F1605/24</v>
      </c>
      <c r="AV98" s="7" t="str">
        <f t="shared" si="34"/>
        <v>F1599/24</v>
      </c>
      <c r="AW98" s="7" t="str">
        <f t="shared" si="35"/>
        <v>F1498/24</v>
      </c>
      <c r="AX98" s="7" t="str">
        <f t="shared" si="36"/>
        <v/>
      </c>
      <c r="AY98" s="7" t="str">
        <f t="shared" si="37"/>
        <v/>
      </c>
      <c r="AZ98" s="7" t="str">
        <f t="shared" si="38"/>
        <v/>
      </c>
      <c r="BA98" s="7" t="str">
        <f t="shared" si="39"/>
        <v/>
      </c>
      <c r="BB98" s="7" t="str">
        <f t="shared" si="40"/>
        <v/>
      </c>
      <c r="BC98" s="7" t="str">
        <f t="shared" si="41"/>
        <v/>
      </c>
      <c r="BD98" s="13">
        <f t="shared" si="42"/>
        <v>3</v>
      </c>
      <c r="BE98" s="1">
        <f t="shared" si="43"/>
        <v>7</v>
      </c>
      <c r="BF98" s="22">
        <f t="shared" si="44"/>
        <v>0</v>
      </c>
      <c r="BG98" s="18">
        <f t="shared" si="45"/>
        <v>0</v>
      </c>
      <c r="BH98" s="26">
        <f t="shared" si="46"/>
        <v>0</v>
      </c>
      <c r="BI98" s="1">
        <f t="shared" si="59"/>
        <v>3</v>
      </c>
      <c r="BJ98" s="1">
        <f t="shared" si="60"/>
        <v>0</v>
      </c>
      <c r="BK98" s="1">
        <f t="shared" si="61"/>
        <v>0</v>
      </c>
      <c r="BL98" s="1">
        <f t="shared" si="62"/>
        <v>0</v>
      </c>
    </row>
    <row r="99" spans="1:76" ht="28" customHeight="1" x14ac:dyDescent="0.25">
      <c r="A99" s="1" t="str">
        <f>A98</f>
        <v>ZSPD</v>
      </c>
      <c r="B99" s="1">
        <v>2</v>
      </c>
      <c r="C99" s="1" t="s">
        <v>223</v>
      </c>
      <c r="AH99" s="4">
        <f t="shared" si="32"/>
        <v>1</v>
      </c>
      <c r="AJ99"/>
      <c r="AK99"/>
      <c r="AL99"/>
      <c r="AM99"/>
      <c r="AN99"/>
      <c r="AO99"/>
      <c r="AP99"/>
      <c r="AQ99"/>
      <c r="AR99"/>
      <c r="AS99"/>
      <c r="AT99" s="9">
        <f t="shared" si="33"/>
        <v>0</v>
      </c>
      <c r="AU99" s="7" t="str">
        <f>IFERROR(HLOOKUP(AJ99,$C99:$AG99,1,FALSE),"")</f>
        <v/>
      </c>
      <c r="AV99" s="7" t="str">
        <f t="shared" si="34"/>
        <v/>
      </c>
      <c r="AW99" s="7" t="str">
        <f t="shared" si="35"/>
        <v/>
      </c>
      <c r="AX99" s="7" t="str">
        <f t="shared" si="36"/>
        <v/>
      </c>
      <c r="AY99" s="7" t="str">
        <f t="shared" si="37"/>
        <v/>
      </c>
      <c r="AZ99" s="7" t="str">
        <f t="shared" si="38"/>
        <v/>
      </c>
      <c r="BA99" s="7" t="str">
        <f t="shared" si="39"/>
        <v/>
      </c>
      <c r="BB99" s="7" t="str">
        <f t="shared" si="40"/>
        <v/>
      </c>
      <c r="BC99" s="7" t="str">
        <f t="shared" si="41"/>
        <v/>
      </c>
      <c r="BD99" s="13">
        <f t="shared" si="42"/>
        <v>0</v>
      </c>
      <c r="BE99" s="1">
        <f t="shared" si="43"/>
        <v>1</v>
      </c>
      <c r="BF99" s="22">
        <f t="shared" si="44"/>
        <v>0</v>
      </c>
      <c r="BG99" s="18">
        <f t="shared" si="45"/>
        <v>1</v>
      </c>
      <c r="BH99" s="26">
        <f t="shared" si="46"/>
        <v>0</v>
      </c>
      <c r="BM99" s="1">
        <f t="shared" si="47"/>
        <v>0</v>
      </c>
      <c r="BN99" s="1">
        <f t="shared" si="48"/>
        <v>0</v>
      </c>
      <c r="BO99" s="1">
        <f t="shared" si="49"/>
        <v>1</v>
      </c>
      <c r="BP99" s="1">
        <f t="shared" si="50"/>
        <v>0</v>
      </c>
    </row>
    <row r="100" spans="1:76" ht="28" customHeight="1" x14ac:dyDescent="0.25">
      <c r="A100" s="1" t="str">
        <f>A99</f>
        <v>ZSPD</v>
      </c>
      <c r="B100" s="1">
        <v>3</v>
      </c>
      <c r="C100" s="1" t="s">
        <v>218</v>
      </c>
      <c r="D100" s="1" t="s">
        <v>219</v>
      </c>
      <c r="E100" s="1" t="s">
        <v>220</v>
      </c>
      <c r="F100" s="1" t="s">
        <v>221</v>
      </c>
      <c r="AH100" s="4">
        <f t="shared" si="32"/>
        <v>4</v>
      </c>
      <c r="AJ100" t="s">
        <v>218</v>
      </c>
      <c r="AK100" t="s">
        <v>219</v>
      </c>
      <c r="AL100" t="s">
        <v>221</v>
      </c>
      <c r="AM100" t="s">
        <v>220</v>
      </c>
      <c r="AN100"/>
      <c r="AO100"/>
      <c r="AP100"/>
      <c r="AQ100"/>
      <c r="AR100"/>
      <c r="AS100"/>
      <c r="AT100" s="9">
        <f t="shared" si="33"/>
        <v>4</v>
      </c>
      <c r="AU100" s="7" t="str">
        <f>IFERROR(HLOOKUP(AJ100,$C100:$AG100,1,FALSE),"")</f>
        <v>F1605/24</v>
      </c>
      <c r="AV100" s="7" t="str">
        <f t="shared" si="34"/>
        <v>F1599/24</v>
      </c>
      <c r="AW100" s="7" t="str">
        <f t="shared" si="35"/>
        <v>F1498/24</v>
      </c>
      <c r="AX100" s="7" t="str">
        <f t="shared" si="36"/>
        <v>F1575/24</v>
      </c>
      <c r="AY100" s="7" t="str">
        <f t="shared" si="37"/>
        <v/>
      </c>
      <c r="AZ100" s="7" t="str">
        <f t="shared" si="38"/>
        <v/>
      </c>
      <c r="BA100" s="7" t="str">
        <f t="shared" si="39"/>
        <v/>
      </c>
      <c r="BB100" s="7" t="str">
        <f t="shared" si="40"/>
        <v/>
      </c>
      <c r="BC100" s="7" t="str">
        <f t="shared" si="41"/>
        <v/>
      </c>
      <c r="BD100" s="13">
        <f t="shared" si="42"/>
        <v>4</v>
      </c>
      <c r="BE100" s="1">
        <f t="shared" si="43"/>
        <v>8</v>
      </c>
      <c r="BF100" s="22">
        <f t="shared" si="44"/>
        <v>0</v>
      </c>
      <c r="BG100" s="18">
        <f t="shared" si="45"/>
        <v>0</v>
      </c>
      <c r="BH100" s="26">
        <f t="shared" si="46"/>
        <v>0</v>
      </c>
      <c r="BQ100" s="1">
        <f t="shared" si="51"/>
        <v>4</v>
      </c>
      <c r="BR100" s="1">
        <f t="shared" si="52"/>
        <v>0</v>
      </c>
      <c r="BS100" s="1">
        <f t="shared" si="53"/>
        <v>0</v>
      </c>
      <c r="BT100" s="1">
        <f t="shared" si="54"/>
        <v>0</v>
      </c>
    </row>
    <row r="101" spans="1:76" ht="28" customHeight="1" x14ac:dyDescent="0.25">
      <c r="A101" s="1" t="str">
        <f>A100</f>
        <v>ZSPD</v>
      </c>
      <c r="B101" s="1">
        <v>4</v>
      </c>
      <c r="C101" s="1" t="s">
        <v>222</v>
      </c>
      <c r="AH101" s="4">
        <f t="shared" si="32"/>
        <v>1</v>
      </c>
      <c r="AJ101" t="s">
        <v>222</v>
      </c>
      <c r="AK101"/>
      <c r="AL101"/>
      <c r="AM101"/>
      <c r="AN101"/>
      <c r="AO101"/>
      <c r="AP101"/>
      <c r="AQ101"/>
      <c r="AR101"/>
      <c r="AS101"/>
      <c r="AT101" s="9">
        <f t="shared" si="33"/>
        <v>1</v>
      </c>
      <c r="AU101" s="7" t="str">
        <f>IFERROR(HLOOKUP(AJ101,$C101:$AG101,1,FALSE),"")</f>
        <v>F0519/24</v>
      </c>
      <c r="AV101" s="7" t="str">
        <f t="shared" si="34"/>
        <v/>
      </c>
      <c r="AW101" s="7" t="str">
        <f t="shared" si="35"/>
        <v/>
      </c>
      <c r="AX101" s="7" t="str">
        <f t="shared" si="36"/>
        <v/>
      </c>
      <c r="AY101" s="7" t="str">
        <f t="shared" si="37"/>
        <v/>
      </c>
      <c r="AZ101" s="7" t="str">
        <f t="shared" si="38"/>
        <v/>
      </c>
      <c r="BA101" s="7" t="str">
        <f t="shared" si="39"/>
        <v/>
      </c>
      <c r="BB101" s="7" t="str">
        <f t="shared" si="40"/>
        <v/>
      </c>
      <c r="BC101" s="7" t="str">
        <f t="shared" si="41"/>
        <v/>
      </c>
      <c r="BD101" s="13">
        <f t="shared" si="42"/>
        <v>1</v>
      </c>
      <c r="BE101" s="1">
        <f t="shared" si="43"/>
        <v>2</v>
      </c>
      <c r="BF101" s="22">
        <f t="shared" si="44"/>
        <v>0</v>
      </c>
      <c r="BG101" s="18">
        <f t="shared" si="45"/>
        <v>0</v>
      </c>
      <c r="BH101" s="26">
        <f t="shared" si="46"/>
        <v>0</v>
      </c>
      <c r="BU101" s="1">
        <f t="shared" si="55"/>
        <v>1</v>
      </c>
      <c r="BV101" s="1">
        <f t="shared" si="56"/>
        <v>0</v>
      </c>
      <c r="BW101" s="1">
        <f t="shared" si="57"/>
        <v>0</v>
      </c>
      <c r="BX101" s="1">
        <f t="shared" si="58"/>
        <v>0</v>
      </c>
    </row>
    <row r="102" spans="1:76" ht="28" customHeight="1" x14ac:dyDescent="0.25">
      <c r="A102" s="1" t="s">
        <v>27</v>
      </c>
      <c r="B102" s="1">
        <v>1</v>
      </c>
      <c r="AH102" s="4">
        <f t="shared" si="32"/>
        <v>0</v>
      </c>
      <c r="AJ102"/>
      <c r="AK102"/>
      <c r="AL102"/>
      <c r="AM102"/>
      <c r="AN102"/>
      <c r="AO102"/>
      <c r="AP102"/>
      <c r="AQ102"/>
      <c r="AR102"/>
      <c r="AS102"/>
      <c r="AT102" s="9">
        <f t="shared" si="33"/>
        <v>0</v>
      </c>
      <c r="AU102" s="7" t="str">
        <f>IFERROR(HLOOKUP(AJ102,$C102:$AG102,1,FALSE),"")</f>
        <v/>
      </c>
      <c r="AV102" s="7" t="str">
        <f t="shared" si="34"/>
        <v/>
      </c>
      <c r="AW102" s="7" t="str">
        <f t="shared" si="35"/>
        <v/>
      </c>
      <c r="AX102" s="7" t="str">
        <f t="shared" si="36"/>
        <v/>
      </c>
      <c r="AY102" s="7" t="str">
        <f t="shared" si="37"/>
        <v/>
      </c>
      <c r="AZ102" s="7" t="str">
        <f t="shared" si="38"/>
        <v/>
      </c>
      <c r="BA102" s="7" t="str">
        <f t="shared" si="39"/>
        <v/>
      </c>
      <c r="BB102" s="7" t="str">
        <f t="shared" si="40"/>
        <v/>
      </c>
      <c r="BC102" s="7" t="str">
        <f t="shared" si="41"/>
        <v/>
      </c>
      <c r="BD102" s="13">
        <f t="shared" si="42"/>
        <v>0</v>
      </c>
      <c r="BE102" s="1">
        <f t="shared" si="43"/>
        <v>0</v>
      </c>
      <c r="BF102" s="22">
        <f t="shared" si="44"/>
        <v>1</v>
      </c>
      <c r="BG102" s="18">
        <f t="shared" si="45"/>
        <v>0</v>
      </c>
      <c r="BH102" s="26">
        <f t="shared" si="46"/>
        <v>0</v>
      </c>
      <c r="BI102" s="1">
        <f t="shared" si="59"/>
        <v>0</v>
      </c>
      <c r="BJ102" s="1">
        <f t="shared" si="60"/>
        <v>1</v>
      </c>
      <c r="BK102" s="1">
        <f t="shared" si="61"/>
        <v>0</v>
      </c>
      <c r="BL102" s="1">
        <f t="shared" si="62"/>
        <v>0</v>
      </c>
    </row>
    <row r="103" spans="1:76" ht="28" customHeight="1" x14ac:dyDescent="0.25">
      <c r="A103" s="1" t="str">
        <f>A102</f>
        <v>WSSS</v>
      </c>
      <c r="B103" s="1">
        <v>2</v>
      </c>
      <c r="AH103" s="4">
        <f t="shared" si="32"/>
        <v>0</v>
      </c>
      <c r="AJ103"/>
      <c r="AK103"/>
      <c r="AL103"/>
      <c r="AM103"/>
      <c r="AN103"/>
      <c r="AO103"/>
      <c r="AP103"/>
      <c r="AQ103"/>
      <c r="AR103"/>
      <c r="AS103"/>
      <c r="AT103" s="9">
        <f t="shared" si="33"/>
        <v>0</v>
      </c>
      <c r="AU103" s="7" t="str">
        <f>IFERROR(HLOOKUP(AJ103,$C103:$AG103,1,FALSE),"")</f>
        <v/>
      </c>
      <c r="AV103" s="7" t="str">
        <f t="shared" si="34"/>
        <v/>
      </c>
      <c r="AW103" s="7" t="str">
        <f t="shared" si="35"/>
        <v/>
      </c>
      <c r="AX103" s="7" t="str">
        <f t="shared" si="36"/>
        <v/>
      </c>
      <c r="AY103" s="7" t="str">
        <f t="shared" si="37"/>
        <v/>
      </c>
      <c r="AZ103" s="7" t="str">
        <f t="shared" si="38"/>
        <v/>
      </c>
      <c r="BA103" s="7" t="str">
        <f t="shared" si="39"/>
        <v/>
      </c>
      <c r="BB103" s="7" t="str">
        <f t="shared" si="40"/>
        <v/>
      </c>
      <c r="BC103" s="7" t="str">
        <f t="shared" si="41"/>
        <v/>
      </c>
      <c r="BD103" s="13">
        <f t="shared" si="42"/>
        <v>0</v>
      </c>
      <c r="BE103" s="1">
        <f t="shared" si="43"/>
        <v>0</v>
      </c>
      <c r="BF103" s="22">
        <f t="shared" si="44"/>
        <v>1</v>
      </c>
      <c r="BG103" s="18">
        <f t="shared" si="45"/>
        <v>0</v>
      </c>
      <c r="BH103" s="26">
        <f t="shared" si="46"/>
        <v>0</v>
      </c>
      <c r="BM103" s="1">
        <f t="shared" si="47"/>
        <v>0</v>
      </c>
      <c r="BN103" s="1">
        <f t="shared" si="48"/>
        <v>1</v>
      </c>
      <c r="BO103" s="1">
        <f t="shared" si="49"/>
        <v>0</v>
      </c>
      <c r="BP103" s="1">
        <f t="shared" si="50"/>
        <v>0</v>
      </c>
    </row>
    <row r="104" spans="1:76" ht="28" customHeight="1" x14ac:dyDescent="0.25">
      <c r="A104" s="1" t="str">
        <f>A103</f>
        <v>WSSS</v>
      </c>
      <c r="B104" s="1">
        <v>3</v>
      </c>
      <c r="AH104" s="4">
        <f t="shared" si="32"/>
        <v>0</v>
      </c>
      <c r="AJ104"/>
      <c r="AK104"/>
      <c r="AL104"/>
      <c r="AM104"/>
      <c r="AN104"/>
      <c r="AO104"/>
      <c r="AP104"/>
      <c r="AQ104"/>
      <c r="AR104"/>
      <c r="AS104"/>
      <c r="AT104" s="9">
        <f t="shared" si="33"/>
        <v>0</v>
      </c>
      <c r="AU104" s="7" t="str">
        <f>IFERROR(HLOOKUP(AJ104,$C104:$AG104,1,FALSE),"")</f>
        <v/>
      </c>
      <c r="AV104" s="7" t="str">
        <f t="shared" si="34"/>
        <v/>
      </c>
      <c r="AW104" s="7" t="str">
        <f t="shared" si="35"/>
        <v/>
      </c>
      <c r="AX104" s="7" t="str">
        <f t="shared" si="36"/>
        <v/>
      </c>
      <c r="AY104" s="7" t="str">
        <f t="shared" si="37"/>
        <v/>
      </c>
      <c r="AZ104" s="7" t="str">
        <f t="shared" si="38"/>
        <v/>
      </c>
      <c r="BA104" s="7" t="str">
        <f t="shared" si="39"/>
        <v/>
      </c>
      <c r="BB104" s="7" t="str">
        <f t="shared" si="40"/>
        <v/>
      </c>
      <c r="BC104" s="7" t="str">
        <f t="shared" si="41"/>
        <v/>
      </c>
      <c r="BD104" s="13">
        <f t="shared" si="42"/>
        <v>0</v>
      </c>
      <c r="BE104" s="1">
        <f t="shared" si="43"/>
        <v>0</v>
      </c>
      <c r="BF104" s="22">
        <f t="shared" si="44"/>
        <v>1</v>
      </c>
      <c r="BG104" s="18">
        <f t="shared" si="45"/>
        <v>0</v>
      </c>
      <c r="BH104" s="26">
        <f t="shared" si="46"/>
        <v>0</v>
      </c>
      <c r="BQ104" s="1">
        <f t="shared" si="51"/>
        <v>0</v>
      </c>
      <c r="BR104" s="1">
        <f t="shared" si="52"/>
        <v>1</v>
      </c>
      <c r="BS104" s="1">
        <f t="shared" si="53"/>
        <v>0</v>
      </c>
      <c r="BT104" s="1">
        <f t="shared" si="54"/>
        <v>0</v>
      </c>
    </row>
    <row r="105" spans="1:76" ht="28" customHeight="1" x14ac:dyDescent="0.25">
      <c r="A105" s="1" t="str">
        <f>A104</f>
        <v>WSSS</v>
      </c>
      <c r="B105" s="1">
        <v>4</v>
      </c>
      <c r="AH105" s="4">
        <f t="shared" si="32"/>
        <v>0</v>
      </c>
      <c r="AJ105" t="s">
        <v>244</v>
      </c>
      <c r="AK105"/>
      <c r="AL105"/>
      <c r="AM105"/>
      <c r="AN105"/>
      <c r="AO105"/>
      <c r="AP105"/>
      <c r="AQ105"/>
      <c r="AR105"/>
      <c r="AS105"/>
      <c r="AT105" s="9">
        <f t="shared" si="33"/>
        <v>1</v>
      </c>
      <c r="AU105" s="7" t="str">
        <f>IFERROR(HLOOKUP(AJ105,$C105:$AG105,1,FALSE),"")</f>
        <v/>
      </c>
      <c r="AV105" s="7" t="str">
        <f t="shared" si="34"/>
        <v/>
      </c>
      <c r="AW105" s="7" t="str">
        <f t="shared" si="35"/>
        <v/>
      </c>
      <c r="AX105" s="7" t="str">
        <f t="shared" si="36"/>
        <v/>
      </c>
      <c r="AY105" s="7" t="str">
        <f t="shared" si="37"/>
        <v/>
      </c>
      <c r="AZ105" s="7" t="str">
        <f t="shared" si="38"/>
        <v/>
      </c>
      <c r="BA105" s="7" t="str">
        <f t="shared" si="39"/>
        <v/>
      </c>
      <c r="BB105" s="7" t="str">
        <f t="shared" si="40"/>
        <v/>
      </c>
      <c r="BC105" s="7" t="str">
        <f t="shared" si="41"/>
        <v/>
      </c>
      <c r="BD105" s="13">
        <f t="shared" si="42"/>
        <v>0</v>
      </c>
      <c r="BE105" s="1">
        <f t="shared" si="43"/>
        <v>1</v>
      </c>
      <c r="BF105" s="22">
        <f t="shared" si="44"/>
        <v>0</v>
      </c>
      <c r="BG105" s="18">
        <f t="shared" si="45"/>
        <v>0</v>
      </c>
      <c r="BH105" s="26">
        <f t="shared" si="46"/>
        <v>1</v>
      </c>
      <c r="BU105" s="1">
        <f t="shared" si="55"/>
        <v>0</v>
      </c>
      <c r="BV105" s="1">
        <f t="shared" si="56"/>
        <v>0</v>
      </c>
      <c r="BW105" s="1">
        <f t="shared" si="57"/>
        <v>0</v>
      </c>
      <c r="BX105" s="1">
        <f t="shared" si="58"/>
        <v>1</v>
      </c>
    </row>
    <row r="106" spans="1:76" ht="28" customHeight="1" x14ac:dyDescent="0.25">
      <c r="A106" s="1" t="s">
        <v>28</v>
      </c>
      <c r="B106" s="1">
        <v>1</v>
      </c>
      <c r="AH106" s="4">
        <f t="shared" si="32"/>
        <v>0</v>
      </c>
      <c r="AJ106"/>
      <c r="AK106"/>
      <c r="AL106"/>
      <c r="AM106"/>
      <c r="AN106"/>
      <c r="AO106"/>
      <c r="AP106"/>
      <c r="AQ106"/>
      <c r="AR106"/>
      <c r="AS106"/>
      <c r="AT106" s="9">
        <f t="shared" si="33"/>
        <v>0</v>
      </c>
      <c r="AU106" s="7" t="str">
        <f>IFERROR(HLOOKUP(AJ106,$C106:$AG106,1,FALSE),"")</f>
        <v/>
      </c>
      <c r="AV106" s="7" t="str">
        <f t="shared" si="34"/>
        <v/>
      </c>
      <c r="AW106" s="7" t="str">
        <f t="shared" si="35"/>
        <v/>
      </c>
      <c r="AX106" s="7" t="str">
        <f t="shared" si="36"/>
        <v/>
      </c>
      <c r="AY106" s="7" t="str">
        <f t="shared" si="37"/>
        <v/>
      </c>
      <c r="AZ106" s="7" t="str">
        <f t="shared" si="38"/>
        <v/>
      </c>
      <c r="BA106" s="7" t="str">
        <f t="shared" si="39"/>
        <v/>
      </c>
      <c r="BB106" s="7" t="str">
        <f t="shared" si="40"/>
        <v/>
      </c>
      <c r="BC106" s="7" t="str">
        <f t="shared" si="41"/>
        <v/>
      </c>
      <c r="BD106" s="13">
        <f t="shared" si="42"/>
        <v>0</v>
      </c>
      <c r="BE106" s="1">
        <f t="shared" si="43"/>
        <v>0</v>
      </c>
      <c r="BF106" s="22">
        <f t="shared" si="44"/>
        <v>1</v>
      </c>
      <c r="BG106" s="18">
        <f t="shared" si="45"/>
        <v>0</v>
      </c>
      <c r="BH106" s="26">
        <f t="shared" si="46"/>
        <v>0</v>
      </c>
      <c r="BI106" s="1">
        <f t="shared" si="59"/>
        <v>0</v>
      </c>
      <c r="BJ106" s="1">
        <f t="shared" si="60"/>
        <v>1</v>
      </c>
      <c r="BK106" s="1">
        <f t="shared" si="61"/>
        <v>0</v>
      </c>
      <c r="BL106" s="1">
        <f t="shared" si="62"/>
        <v>0</v>
      </c>
    </row>
    <row r="107" spans="1:76" ht="28" customHeight="1" x14ac:dyDescent="0.25">
      <c r="A107" s="1" t="str">
        <f>A106</f>
        <v>RKSI</v>
      </c>
      <c r="B107" s="1">
        <v>2</v>
      </c>
      <c r="C107" s="1" t="s">
        <v>224</v>
      </c>
      <c r="AH107" s="4">
        <f t="shared" si="32"/>
        <v>1</v>
      </c>
      <c r="AJ107"/>
      <c r="AK107"/>
      <c r="AL107"/>
      <c r="AM107"/>
      <c r="AN107"/>
      <c r="AO107"/>
      <c r="AP107"/>
      <c r="AQ107"/>
      <c r="AR107"/>
      <c r="AS107"/>
      <c r="AT107" s="9">
        <f t="shared" si="33"/>
        <v>0</v>
      </c>
      <c r="AU107" s="7" t="str">
        <f>IFERROR(HLOOKUP(AJ107,$C107:$AG107,1,FALSE),"")</f>
        <v/>
      </c>
      <c r="AV107" s="7" t="str">
        <f t="shared" si="34"/>
        <v/>
      </c>
      <c r="AW107" s="7" t="str">
        <f t="shared" si="35"/>
        <v/>
      </c>
      <c r="AX107" s="7" t="str">
        <f t="shared" si="36"/>
        <v/>
      </c>
      <c r="AY107" s="7" t="str">
        <f t="shared" si="37"/>
        <v/>
      </c>
      <c r="AZ107" s="7" t="str">
        <f t="shared" si="38"/>
        <v/>
      </c>
      <c r="BA107" s="7" t="str">
        <f t="shared" si="39"/>
        <v/>
      </c>
      <c r="BB107" s="7" t="str">
        <f t="shared" si="40"/>
        <v/>
      </c>
      <c r="BC107" s="7" t="str">
        <f t="shared" si="41"/>
        <v/>
      </c>
      <c r="BD107" s="13">
        <f t="shared" si="42"/>
        <v>0</v>
      </c>
      <c r="BE107" s="1">
        <f t="shared" si="43"/>
        <v>1</v>
      </c>
      <c r="BF107" s="22">
        <f t="shared" si="44"/>
        <v>0</v>
      </c>
      <c r="BG107" s="18">
        <f t="shared" si="45"/>
        <v>1</v>
      </c>
      <c r="BH107" s="26">
        <f t="shared" si="46"/>
        <v>0</v>
      </c>
      <c r="BM107" s="1">
        <f t="shared" si="47"/>
        <v>0</v>
      </c>
      <c r="BN107" s="1">
        <f t="shared" si="48"/>
        <v>0</v>
      </c>
      <c r="BO107" s="1">
        <f t="shared" si="49"/>
        <v>1</v>
      </c>
      <c r="BP107" s="1">
        <f t="shared" si="50"/>
        <v>0</v>
      </c>
    </row>
    <row r="108" spans="1:76" ht="28" customHeight="1" x14ac:dyDescent="0.25">
      <c r="A108" s="1" t="str">
        <f>A107</f>
        <v>RKSI</v>
      </c>
      <c r="B108" s="1">
        <v>3</v>
      </c>
      <c r="AH108" s="4">
        <f t="shared" si="32"/>
        <v>0</v>
      </c>
      <c r="AJ108"/>
      <c r="AK108"/>
      <c r="AL108"/>
      <c r="AM108"/>
      <c r="AN108"/>
      <c r="AO108"/>
      <c r="AP108"/>
      <c r="AQ108"/>
      <c r="AR108"/>
      <c r="AS108"/>
      <c r="AT108" s="9">
        <f t="shared" si="33"/>
        <v>0</v>
      </c>
      <c r="AU108" s="7" t="str">
        <f>IFERROR(HLOOKUP(AJ108,$C108:$AG108,1,FALSE),"")</f>
        <v/>
      </c>
      <c r="AV108" s="7" t="str">
        <f t="shared" si="34"/>
        <v/>
      </c>
      <c r="AW108" s="7" t="str">
        <f t="shared" si="35"/>
        <v/>
      </c>
      <c r="AX108" s="7" t="str">
        <f t="shared" si="36"/>
        <v/>
      </c>
      <c r="AY108" s="7" t="str">
        <f t="shared" si="37"/>
        <v/>
      </c>
      <c r="AZ108" s="7" t="str">
        <f t="shared" si="38"/>
        <v/>
      </c>
      <c r="BA108" s="7" t="str">
        <f t="shared" si="39"/>
        <v/>
      </c>
      <c r="BB108" s="7" t="str">
        <f t="shared" si="40"/>
        <v/>
      </c>
      <c r="BC108" s="7" t="str">
        <f t="shared" si="41"/>
        <v/>
      </c>
      <c r="BD108" s="13">
        <f t="shared" si="42"/>
        <v>0</v>
      </c>
      <c r="BE108" s="1">
        <f t="shared" si="43"/>
        <v>0</v>
      </c>
      <c r="BF108" s="22">
        <f t="shared" si="44"/>
        <v>1</v>
      </c>
      <c r="BG108" s="18">
        <f t="shared" si="45"/>
        <v>0</v>
      </c>
      <c r="BH108" s="26">
        <f t="shared" si="46"/>
        <v>0</v>
      </c>
      <c r="BQ108" s="1">
        <f t="shared" si="51"/>
        <v>0</v>
      </c>
      <c r="BR108" s="1">
        <f t="shared" si="52"/>
        <v>1</v>
      </c>
      <c r="BS108" s="1">
        <f t="shared" si="53"/>
        <v>0</v>
      </c>
      <c r="BT108" s="1">
        <f t="shared" si="54"/>
        <v>0</v>
      </c>
    </row>
    <row r="109" spans="1:76" ht="28" customHeight="1" x14ac:dyDescent="0.25">
      <c r="A109" s="1" t="str">
        <f>A108</f>
        <v>RKSI</v>
      </c>
      <c r="B109" s="1">
        <v>4</v>
      </c>
      <c r="AH109" s="4">
        <f t="shared" si="32"/>
        <v>0</v>
      </c>
      <c r="AJ109"/>
      <c r="AK109"/>
      <c r="AL109"/>
      <c r="AM109"/>
      <c r="AN109"/>
      <c r="AO109"/>
      <c r="AP109"/>
      <c r="AQ109"/>
      <c r="AR109"/>
      <c r="AS109"/>
      <c r="AT109" s="9">
        <f t="shared" si="33"/>
        <v>0</v>
      </c>
      <c r="AU109" s="7" t="str">
        <f>IFERROR(HLOOKUP(AJ109,$C109:$AG109,1,FALSE),"")</f>
        <v/>
      </c>
      <c r="AV109" s="7" t="str">
        <f t="shared" si="34"/>
        <v/>
      </c>
      <c r="AW109" s="7" t="str">
        <f t="shared" si="35"/>
        <v/>
      </c>
      <c r="AX109" s="7" t="str">
        <f t="shared" si="36"/>
        <v/>
      </c>
      <c r="AY109" s="7" t="str">
        <f t="shared" si="37"/>
        <v/>
      </c>
      <c r="AZ109" s="7" t="str">
        <f t="shared" si="38"/>
        <v/>
      </c>
      <c r="BA109" s="7" t="str">
        <f t="shared" si="39"/>
        <v/>
      </c>
      <c r="BB109" s="7" t="str">
        <f t="shared" si="40"/>
        <v/>
      </c>
      <c r="BC109" s="7" t="str">
        <f t="shared" si="41"/>
        <v/>
      </c>
      <c r="BD109" s="13">
        <f t="shared" si="42"/>
        <v>0</v>
      </c>
      <c r="BE109" s="1">
        <f t="shared" si="43"/>
        <v>0</v>
      </c>
      <c r="BF109" s="22">
        <f t="shared" si="44"/>
        <v>1</v>
      </c>
      <c r="BG109" s="18">
        <f t="shared" si="45"/>
        <v>0</v>
      </c>
      <c r="BH109" s="26">
        <f t="shared" si="46"/>
        <v>0</v>
      </c>
      <c r="BU109" s="1">
        <f t="shared" si="55"/>
        <v>0</v>
      </c>
      <c r="BV109" s="1">
        <f t="shared" si="56"/>
        <v>1</v>
      </c>
      <c r="BW109" s="1">
        <f t="shared" si="57"/>
        <v>0</v>
      </c>
      <c r="BX109" s="1">
        <f t="shared" si="58"/>
        <v>0</v>
      </c>
    </row>
    <row r="110" spans="1:76" ht="28" customHeight="1" x14ac:dyDescent="0.25">
      <c r="A110" s="1" t="s">
        <v>29</v>
      </c>
      <c r="B110" s="1">
        <v>1</v>
      </c>
      <c r="AH110" s="4">
        <f t="shared" si="32"/>
        <v>0</v>
      </c>
      <c r="AJ110"/>
      <c r="AK110"/>
      <c r="AL110"/>
      <c r="AM110"/>
      <c r="AN110"/>
      <c r="AO110"/>
      <c r="AP110"/>
      <c r="AQ110"/>
      <c r="AR110"/>
      <c r="AS110"/>
      <c r="AT110" s="9">
        <f t="shared" si="33"/>
        <v>0</v>
      </c>
      <c r="AU110" s="7" t="str">
        <f>IFERROR(HLOOKUP(AJ110,$C110:$AG110,1,FALSE),"")</f>
        <v/>
      </c>
      <c r="AV110" s="7" t="str">
        <f t="shared" si="34"/>
        <v/>
      </c>
      <c r="AW110" s="7" t="str">
        <f t="shared" si="35"/>
        <v/>
      </c>
      <c r="AX110" s="7" t="str">
        <f t="shared" si="36"/>
        <v/>
      </c>
      <c r="AY110" s="7" t="str">
        <f t="shared" si="37"/>
        <v/>
      </c>
      <c r="AZ110" s="7" t="str">
        <f t="shared" si="38"/>
        <v/>
      </c>
      <c r="BA110" s="7" t="str">
        <f t="shared" si="39"/>
        <v/>
      </c>
      <c r="BB110" s="7" t="str">
        <f t="shared" si="40"/>
        <v/>
      </c>
      <c r="BC110" s="7" t="str">
        <f t="shared" si="41"/>
        <v/>
      </c>
      <c r="BD110" s="13">
        <f t="shared" si="42"/>
        <v>0</v>
      </c>
      <c r="BE110" s="1">
        <f t="shared" si="43"/>
        <v>0</v>
      </c>
      <c r="BF110" s="22">
        <f t="shared" si="44"/>
        <v>1</v>
      </c>
      <c r="BG110" s="18">
        <f t="shared" si="45"/>
        <v>0</v>
      </c>
      <c r="BH110" s="26">
        <f t="shared" si="46"/>
        <v>0</v>
      </c>
      <c r="BI110" s="1">
        <f t="shared" si="59"/>
        <v>0</v>
      </c>
      <c r="BJ110" s="1">
        <f t="shared" si="60"/>
        <v>1</v>
      </c>
      <c r="BK110" s="1">
        <f t="shared" si="61"/>
        <v>0</v>
      </c>
      <c r="BL110" s="1">
        <f t="shared" si="62"/>
        <v>0</v>
      </c>
    </row>
    <row r="111" spans="1:76" ht="28" customHeight="1" x14ac:dyDescent="0.25">
      <c r="A111" s="1" t="str">
        <f>A110</f>
        <v>WMKK</v>
      </c>
      <c r="B111" s="1">
        <v>2</v>
      </c>
      <c r="AH111" s="4">
        <f t="shared" si="32"/>
        <v>0</v>
      </c>
      <c r="AJ111"/>
      <c r="AK111"/>
      <c r="AL111"/>
      <c r="AM111"/>
      <c r="AN111"/>
      <c r="AO111"/>
      <c r="AP111"/>
      <c r="AQ111"/>
      <c r="AR111"/>
      <c r="AS111"/>
      <c r="AT111" s="9">
        <f t="shared" si="33"/>
        <v>0</v>
      </c>
      <c r="AU111" s="7" t="str">
        <f>IFERROR(HLOOKUP(AJ111,$C111:$AG111,1,FALSE),"")</f>
        <v/>
      </c>
      <c r="AV111" s="7" t="str">
        <f t="shared" si="34"/>
        <v/>
      </c>
      <c r="AW111" s="7" t="str">
        <f t="shared" si="35"/>
        <v/>
      </c>
      <c r="AX111" s="7" t="str">
        <f t="shared" si="36"/>
        <v/>
      </c>
      <c r="AY111" s="7" t="str">
        <f t="shared" si="37"/>
        <v/>
      </c>
      <c r="AZ111" s="7" t="str">
        <f t="shared" si="38"/>
        <v/>
      </c>
      <c r="BA111" s="7" t="str">
        <f t="shared" si="39"/>
        <v/>
      </c>
      <c r="BB111" s="7" t="str">
        <f t="shared" si="40"/>
        <v/>
      </c>
      <c r="BC111" s="7" t="str">
        <f t="shared" si="41"/>
        <v/>
      </c>
      <c r="BD111" s="13">
        <f t="shared" si="42"/>
        <v>0</v>
      </c>
      <c r="BE111" s="1">
        <f t="shared" si="43"/>
        <v>0</v>
      </c>
      <c r="BF111" s="22">
        <f t="shared" si="44"/>
        <v>1</v>
      </c>
      <c r="BG111" s="18">
        <f t="shared" si="45"/>
        <v>0</v>
      </c>
      <c r="BH111" s="26">
        <f t="shared" si="46"/>
        <v>0</v>
      </c>
      <c r="BM111" s="1">
        <f t="shared" si="47"/>
        <v>0</v>
      </c>
      <c r="BN111" s="1">
        <f t="shared" si="48"/>
        <v>1</v>
      </c>
      <c r="BO111" s="1">
        <f t="shared" si="49"/>
        <v>0</v>
      </c>
      <c r="BP111" s="1">
        <f t="shared" si="50"/>
        <v>0</v>
      </c>
    </row>
    <row r="112" spans="1:76" ht="28" customHeight="1" x14ac:dyDescent="0.25">
      <c r="A112" s="1" t="str">
        <f>A111</f>
        <v>WMKK</v>
      </c>
      <c r="B112" s="1">
        <v>3</v>
      </c>
      <c r="AH112" s="4">
        <f t="shared" si="32"/>
        <v>0</v>
      </c>
      <c r="AJ112"/>
      <c r="AK112"/>
      <c r="AL112"/>
      <c r="AM112"/>
      <c r="AN112"/>
      <c r="AO112"/>
      <c r="AP112"/>
      <c r="AQ112"/>
      <c r="AR112"/>
      <c r="AS112"/>
      <c r="AT112" s="9">
        <f t="shared" si="33"/>
        <v>0</v>
      </c>
      <c r="AU112" s="7" t="str">
        <f>IFERROR(HLOOKUP(AJ112,$C112:$AG112,1,FALSE),"")</f>
        <v/>
      </c>
      <c r="AV112" s="7" t="str">
        <f t="shared" si="34"/>
        <v/>
      </c>
      <c r="AW112" s="7" t="str">
        <f t="shared" si="35"/>
        <v/>
      </c>
      <c r="AX112" s="7" t="str">
        <f t="shared" si="36"/>
        <v/>
      </c>
      <c r="AY112" s="7" t="str">
        <f t="shared" si="37"/>
        <v/>
      </c>
      <c r="AZ112" s="7" t="str">
        <f t="shared" si="38"/>
        <v/>
      </c>
      <c r="BA112" s="7" t="str">
        <f t="shared" si="39"/>
        <v/>
      </c>
      <c r="BB112" s="7" t="str">
        <f t="shared" si="40"/>
        <v/>
      </c>
      <c r="BC112" s="7" t="str">
        <f t="shared" si="41"/>
        <v/>
      </c>
      <c r="BD112" s="13">
        <f t="shared" si="42"/>
        <v>0</v>
      </c>
      <c r="BE112" s="1">
        <f t="shared" si="43"/>
        <v>0</v>
      </c>
      <c r="BF112" s="22">
        <f t="shared" si="44"/>
        <v>1</v>
      </c>
      <c r="BG112" s="18">
        <f t="shared" si="45"/>
        <v>0</v>
      </c>
      <c r="BH112" s="26">
        <f t="shared" si="46"/>
        <v>0</v>
      </c>
      <c r="BQ112" s="1">
        <f t="shared" si="51"/>
        <v>0</v>
      </c>
      <c r="BR112" s="1">
        <f t="shared" si="52"/>
        <v>1</v>
      </c>
      <c r="BS112" s="1">
        <f t="shared" si="53"/>
        <v>0</v>
      </c>
      <c r="BT112" s="1">
        <f t="shared" si="54"/>
        <v>0</v>
      </c>
    </row>
    <row r="113" spans="1:76" ht="28" customHeight="1" x14ac:dyDescent="0.25">
      <c r="A113" s="1" t="str">
        <f>A112</f>
        <v>WMKK</v>
      </c>
      <c r="B113" s="1">
        <v>4</v>
      </c>
      <c r="C113" s="1" t="s">
        <v>225</v>
      </c>
      <c r="D113" s="1" t="s">
        <v>226</v>
      </c>
      <c r="E113" s="1" t="s">
        <v>227</v>
      </c>
      <c r="AH113" s="4">
        <f t="shared" si="32"/>
        <v>3</v>
      </c>
      <c r="AJ113" t="s">
        <v>303</v>
      </c>
      <c r="AK113" t="s">
        <v>226</v>
      </c>
      <c r="AL113" t="s">
        <v>227</v>
      </c>
      <c r="AM113" t="s">
        <v>304</v>
      </c>
      <c r="AN113" t="s">
        <v>305</v>
      </c>
      <c r="AO113" t="s">
        <v>306</v>
      </c>
      <c r="AP113"/>
      <c r="AQ113"/>
      <c r="AR113"/>
      <c r="AS113"/>
      <c r="AT113" s="9">
        <f t="shared" si="33"/>
        <v>6</v>
      </c>
      <c r="AU113" s="7" t="str">
        <f>IFERROR(HLOOKUP(AJ113,$C113:$AG113,1,FALSE),"")</f>
        <v/>
      </c>
      <c r="AV113" s="7" t="str">
        <f t="shared" si="34"/>
        <v>A0064/24</v>
      </c>
      <c r="AW113" s="7" t="str">
        <f t="shared" si="35"/>
        <v>A4735/23</v>
      </c>
      <c r="AX113" s="7" t="str">
        <f t="shared" si="36"/>
        <v/>
      </c>
      <c r="AY113" s="7" t="str">
        <f t="shared" si="37"/>
        <v/>
      </c>
      <c r="AZ113" s="7" t="str">
        <f t="shared" si="38"/>
        <v/>
      </c>
      <c r="BA113" s="7" t="str">
        <f t="shared" si="39"/>
        <v/>
      </c>
      <c r="BB113" s="7" t="str">
        <f t="shared" si="40"/>
        <v/>
      </c>
      <c r="BC113" s="7" t="str">
        <f t="shared" si="41"/>
        <v/>
      </c>
      <c r="BD113" s="13">
        <f t="shared" si="42"/>
        <v>2</v>
      </c>
      <c r="BE113" s="1">
        <f t="shared" si="43"/>
        <v>9</v>
      </c>
      <c r="BF113" s="22">
        <f t="shared" si="44"/>
        <v>0</v>
      </c>
      <c r="BG113" s="18">
        <f t="shared" si="45"/>
        <v>0</v>
      </c>
      <c r="BH113" s="26">
        <f t="shared" si="46"/>
        <v>4</v>
      </c>
      <c r="BU113" s="1">
        <f t="shared" si="55"/>
        <v>2</v>
      </c>
      <c r="BV113" s="1">
        <f t="shared" si="56"/>
        <v>0</v>
      </c>
      <c r="BW113" s="1">
        <f t="shared" si="57"/>
        <v>0</v>
      </c>
      <c r="BX113" s="1">
        <f t="shared" si="58"/>
        <v>4</v>
      </c>
    </row>
    <row r="114" spans="1:76" ht="28" customHeight="1" x14ac:dyDescent="0.25">
      <c r="A114" s="1" t="s">
        <v>30</v>
      </c>
      <c r="B114" s="1">
        <v>1</v>
      </c>
      <c r="C114" s="1" t="s">
        <v>228</v>
      </c>
      <c r="AH114" s="4">
        <f t="shared" si="32"/>
        <v>1</v>
      </c>
      <c r="AJ114"/>
      <c r="AK114"/>
      <c r="AL114"/>
      <c r="AM114"/>
      <c r="AN114"/>
      <c r="AO114"/>
      <c r="AP114"/>
      <c r="AQ114"/>
      <c r="AR114"/>
      <c r="AS114"/>
      <c r="AT114" s="9">
        <f t="shared" si="33"/>
        <v>0</v>
      </c>
      <c r="AU114" s="7" t="str">
        <f>IFERROR(HLOOKUP(AJ114,$C114:$AG114,1,FALSE),"")</f>
        <v/>
      </c>
      <c r="AV114" s="7" t="str">
        <f t="shared" si="34"/>
        <v/>
      </c>
      <c r="AW114" s="7" t="str">
        <f t="shared" si="35"/>
        <v/>
      </c>
      <c r="AX114" s="7" t="str">
        <f t="shared" si="36"/>
        <v/>
      </c>
      <c r="AY114" s="7" t="str">
        <f t="shared" si="37"/>
        <v/>
      </c>
      <c r="AZ114" s="7" t="str">
        <f t="shared" si="38"/>
        <v/>
      </c>
      <c r="BA114" s="7" t="str">
        <f t="shared" si="39"/>
        <v/>
      </c>
      <c r="BB114" s="7" t="str">
        <f t="shared" si="40"/>
        <v/>
      </c>
      <c r="BC114" s="7" t="str">
        <f t="shared" si="41"/>
        <v/>
      </c>
      <c r="BD114" s="13">
        <f t="shared" si="42"/>
        <v>0</v>
      </c>
      <c r="BE114" s="1">
        <f t="shared" si="43"/>
        <v>1</v>
      </c>
      <c r="BF114" s="22">
        <f t="shared" si="44"/>
        <v>0</v>
      </c>
      <c r="BG114" s="18">
        <f t="shared" si="45"/>
        <v>1</v>
      </c>
      <c r="BH114" s="26">
        <f t="shared" si="46"/>
        <v>0</v>
      </c>
      <c r="BI114" s="1">
        <f t="shared" si="59"/>
        <v>0</v>
      </c>
      <c r="BJ114" s="1">
        <f t="shared" si="60"/>
        <v>0</v>
      </c>
      <c r="BK114" s="1">
        <f t="shared" si="61"/>
        <v>1</v>
      </c>
      <c r="BL114" s="1">
        <f t="shared" si="62"/>
        <v>0</v>
      </c>
    </row>
    <row r="115" spans="1:76" ht="28" customHeight="1" x14ac:dyDescent="0.25">
      <c r="A115" s="1" t="str">
        <f>A114</f>
        <v>VTBS</v>
      </c>
      <c r="B115" s="1">
        <v>2</v>
      </c>
      <c r="AH115" s="4">
        <f t="shared" si="32"/>
        <v>0</v>
      </c>
      <c r="AJ115"/>
      <c r="AK115"/>
      <c r="AL115"/>
      <c r="AM115"/>
      <c r="AN115"/>
      <c r="AO115"/>
      <c r="AP115"/>
      <c r="AQ115"/>
      <c r="AR115"/>
      <c r="AS115"/>
      <c r="AT115" s="9">
        <f t="shared" si="33"/>
        <v>0</v>
      </c>
      <c r="AU115" s="7" t="str">
        <f>IFERROR(HLOOKUP(AJ115,$C115:$AG115,1,FALSE),"")</f>
        <v/>
      </c>
      <c r="AV115" s="7" t="str">
        <f t="shared" si="34"/>
        <v/>
      </c>
      <c r="AW115" s="7" t="str">
        <f t="shared" si="35"/>
        <v/>
      </c>
      <c r="AX115" s="7" t="str">
        <f t="shared" si="36"/>
        <v/>
      </c>
      <c r="AY115" s="7" t="str">
        <f t="shared" si="37"/>
        <v/>
      </c>
      <c r="AZ115" s="7" t="str">
        <f t="shared" si="38"/>
        <v/>
      </c>
      <c r="BA115" s="7" t="str">
        <f t="shared" si="39"/>
        <v/>
      </c>
      <c r="BB115" s="7" t="str">
        <f t="shared" si="40"/>
        <v/>
      </c>
      <c r="BC115" s="7" t="str">
        <f t="shared" si="41"/>
        <v/>
      </c>
      <c r="BD115" s="13">
        <f t="shared" si="42"/>
        <v>0</v>
      </c>
      <c r="BE115" s="1">
        <f t="shared" si="43"/>
        <v>0</v>
      </c>
      <c r="BF115" s="22">
        <f t="shared" si="44"/>
        <v>1</v>
      </c>
      <c r="BG115" s="18">
        <f t="shared" si="45"/>
        <v>0</v>
      </c>
      <c r="BH115" s="26">
        <f t="shared" si="46"/>
        <v>0</v>
      </c>
      <c r="BM115" s="1">
        <f t="shared" si="47"/>
        <v>0</v>
      </c>
      <c r="BN115" s="1">
        <f t="shared" si="48"/>
        <v>1</v>
      </c>
      <c r="BO115" s="1">
        <f t="shared" si="49"/>
        <v>0</v>
      </c>
      <c r="BP115" s="1">
        <f t="shared" si="50"/>
        <v>0</v>
      </c>
    </row>
    <row r="116" spans="1:76" ht="28" customHeight="1" x14ac:dyDescent="0.25">
      <c r="A116" s="1" t="str">
        <f>A115</f>
        <v>VTBS</v>
      </c>
      <c r="B116" s="1">
        <v>3</v>
      </c>
      <c r="C116" s="1" t="s">
        <v>228</v>
      </c>
      <c r="AH116" s="4">
        <f t="shared" si="32"/>
        <v>1</v>
      </c>
      <c r="AJ116" t="s">
        <v>228</v>
      </c>
      <c r="AK116"/>
      <c r="AL116"/>
      <c r="AM116"/>
      <c r="AN116"/>
      <c r="AO116"/>
      <c r="AP116"/>
      <c r="AQ116"/>
      <c r="AR116"/>
      <c r="AS116"/>
      <c r="AT116" s="9">
        <f t="shared" si="33"/>
        <v>1</v>
      </c>
      <c r="AU116" s="7" t="str">
        <f>IFERROR(HLOOKUP(AJ116,$C116:$AG116,1,FALSE),"")</f>
        <v>A0666/24</v>
      </c>
      <c r="AV116" s="7" t="str">
        <f t="shared" si="34"/>
        <v/>
      </c>
      <c r="AW116" s="7" t="str">
        <f t="shared" si="35"/>
        <v/>
      </c>
      <c r="AX116" s="7" t="str">
        <f t="shared" si="36"/>
        <v/>
      </c>
      <c r="AY116" s="7" t="str">
        <f t="shared" si="37"/>
        <v/>
      </c>
      <c r="AZ116" s="7" t="str">
        <f t="shared" si="38"/>
        <v/>
      </c>
      <c r="BA116" s="7" t="str">
        <f t="shared" si="39"/>
        <v/>
      </c>
      <c r="BB116" s="7" t="str">
        <f t="shared" si="40"/>
        <v/>
      </c>
      <c r="BC116" s="7" t="str">
        <f t="shared" si="41"/>
        <v/>
      </c>
      <c r="BD116" s="13">
        <f t="shared" si="42"/>
        <v>1</v>
      </c>
      <c r="BE116" s="1">
        <f t="shared" si="43"/>
        <v>2</v>
      </c>
      <c r="BF116" s="22">
        <f t="shared" si="44"/>
        <v>0</v>
      </c>
      <c r="BG116" s="18">
        <f t="shared" si="45"/>
        <v>0</v>
      </c>
      <c r="BH116" s="26">
        <f t="shared" si="46"/>
        <v>0</v>
      </c>
      <c r="BQ116" s="1">
        <f t="shared" si="51"/>
        <v>1</v>
      </c>
      <c r="BR116" s="1">
        <f t="shared" si="52"/>
        <v>0</v>
      </c>
      <c r="BS116" s="1">
        <f t="shared" si="53"/>
        <v>0</v>
      </c>
      <c r="BT116" s="1">
        <f t="shared" si="54"/>
        <v>0</v>
      </c>
    </row>
    <row r="117" spans="1:76" ht="28" customHeight="1" x14ac:dyDescent="0.25">
      <c r="A117" s="1" t="str">
        <f>A116</f>
        <v>VTBS</v>
      </c>
      <c r="B117" s="1">
        <v>4</v>
      </c>
      <c r="AH117" s="4">
        <f t="shared" si="32"/>
        <v>0</v>
      </c>
      <c r="AJ117" t="s">
        <v>244</v>
      </c>
      <c r="AK117"/>
      <c r="AL117"/>
      <c r="AM117"/>
      <c r="AN117"/>
      <c r="AO117"/>
      <c r="AP117"/>
      <c r="AQ117"/>
      <c r="AR117"/>
      <c r="AS117"/>
      <c r="AT117" s="9">
        <f t="shared" si="33"/>
        <v>1</v>
      </c>
      <c r="AU117" s="7" t="str">
        <f>IFERROR(HLOOKUP(AJ117,$C117:$AG117,1,FALSE),"")</f>
        <v/>
      </c>
      <c r="AV117" s="7" t="str">
        <f t="shared" si="34"/>
        <v/>
      </c>
      <c r="AW117" s="7" t="str">
        <f t="shared" si="35"/>
        <v/>
      </c>
      <c r="AX117" s="7" t="str">
        <f t="shared" si="36"/>
        <v/>
      </c>
      <c r="AY117" s="7" t="str">
        <f t="shared" si="37"/>
        <v/>
      </c>
      <c r="AZ117" s="7" t="str">
        <f t="shared" si="38"/>
        <v/>
      </c>
      <c r="BA117" s="7" t="str">
        <f t="shared" si="39"/>
        <v/>
      </c>
      <c r="BB117" s="7" t="str">
        <f t="shared" si="40"/>
        <v/>
      </c>
      <c r="BC117" s="7" t="str">
        <f t="shared" si="41"/>
        <v/>
      </c>
      <c r="BD117" s="13">
        <f t="shared" si="42"/>
        <v>0</v>
      </c>
      <c r="BE117" s="1">
        <f t="shared" si="43"/>
        <v>1</v>
      </c>
      <c r="BF117" s="22">
        <f t="shared" si="44"/>
        <v>0</v>
      </c>
      <c r="BG117" s="18">
        <f t="shared" si="45"/>
        <v>0</v>
      </c>
      <c r="BH117" s="26">
        <f t="shared" si="46"/>
        <v>1</v>
      </c>
      <c r="BU117" s="1">
        <f t="shared" si="55"/>
        <v>0</v>
      </c>
      <c r="BV117" s="1">
        <f t="shared" si="56"/>
        <v>0</v>
      </c>
      <c r="BW117" s="1">
        <f t="shared" si="57"/>
        <v>0</v>
      </c>
      <c r="BX117" s="1">
        <f t="shared" si="58"/>
        <v>1</v>
      </c>
    </row>
    <row r="118" spans="1:76" ht="28" customHeight="1" x14ac:dyDescent="0.25">
      <c r="A118" s="1" t="s">
        <v>31</v>
      </c>
      <c r="B118" s="1">
        <v>1</v>
      </c>
      <c r="C118" s="1" t="s">
        <v>231</v>
      </c>
      <c r="D118" s="1" t="s">
        <v>232</v>
      </c>
      <c r="E118" s="1" t="s">
        <v>233</v>
      </c>
      <c r="F118" s="1" t="s">
        <v>234</v>
      </c>
      <c r="G118" s="1" t="s">
        <v>236</v>
      </c>
      <c r="AH118" s="4">
        <f t="shared" si="32"/>
        <v>5</v>
      </c>
      <c r="AJ118" t="s">
        <v>232</v>
      </c>
      <c r="AK118" t="s">
        <v>231</v>
      </c>
      <c r="AL118" t="s">
        <v>231</v>
      </c>
      <c r="AM118" t="s">
        <v>233</v>
      </c>
      <c r="AN118"/>
      <c r="AO118"/>
      <c r="AP118"/>
      <c r="AQ118"/>
      <c r="AR118"/>
      <c r="AS118"/>
      <c r="AT118" s="9">
        <f t="shared" si="33"/>
        <v>4</v>
      </c>
      <c r="AU118" s="7" t="str">
        <f>IFERROR(HLOOKUP(AJ118,$C118:$AG118,1,FALSE),"")</f>
        <v>A0716/24</v>
      </c>
      <c r="AV118" s="7" t="str">
        <f t="shared" si="34"/>
        <v>A0718/24</v>
      </c>
      <c r="AW118" s="7" t="str">
        <f t="shared" si="35"/>
        <v>A0718/24</v>
      </c>
      <c r="AX118" s="7" t="str">
        <f t="shared" si="36"/>
        <v>A0582/24</v>
      </c>
      <c r="AY118" s="7" t="str">
        <f t="shared" si="37"/>
        <v/>
      </c>
      <c r="AZ118" s="7" t="str">
        <f t="shared" si="38"/>
        <v/>
      </c>
      <c r="BA118" s="7" t="str">
        <f t="shared" si="39"/>
        <v/>
      </c>
      <c r="BB118" s="7" t="str">
        <f t="shared" si="40"/>
        <v/>
      </c>
      <c r="BC118" s="7" t="str">
        <f t="shared" si="41"/>
        <v/>
      </c>
      <c r="BD118" s="13">
        <f t="shared" si="42"/>
        <v>4</v>
      </c>
      <c r="BE118" s="1">
        <f t="shared" si="43"/>
        <v>9</v>
      </c>
      <c r="BF118" s="22">
        <f t="shared" si="44"/>
        <v>0</v>
      </c>
      <c r="BG118" s="18">
        <f t="shared" si="45"/>
        <v>0</v>
      </c>
      <c r="BH118" s="26">
        <f t="shared" si="46"/>
        <v>0</v>
      </c>
      <c r="BI118" s="1">
        <f t="shared" si="59"/>
        <v>4</v>
      </c>
      <c r="BJ118" s="1">
        <f t="shared" si="60"/>
        <v>0</v>
      </c>
      <c r="BK118" s="1">
        <f t="shared" si="61"/>
        <v>0</v>
      </c>
      <c r="BL118" s="1">
        <f t="shared" si="62"/>
        <v>0</v>
      </c>
    </row>
    <row r="119" spans="1:76" ht="28" customHeight="1" x14ac:dyDescent="0.25">
      <c r="A119" s="1" t="str">
        <f>A118</f>
        <v>VIDP</v>
      </c>
      <c r="B119" s="1">
        <v>2</v>
      </c>
      <c r="C119" s="1" t="s">
        <v>229</v>
      </c>
      <c r="D119" s="1" t="s">
        <v>238</v>
      </c>
      <c r="E119" s="1" t="s">
        <v>239</v>
      </c>
      <c r="F119" s="1" t="s">
        <v>240</v>
      </c>
      <c r="G119" s="1" t="s">
        <v>241</v>
      </c>
      <c r="AH119" s="4">
        <f t="shared" si="32"/>
        <v>5</v>
      </c>
      <c r="AJ119" t="s">
        <v>307</v>
      </c>
      <c r="AK119" t="s">
        <v>308</v>
      </c>
      <c r="AL119" t="s">
        <v>309</v>
      </c>
      <c r="AM119" t="s">
        <v>239</v>
      </c>
      <c r="AN119"/>
      <c r="AO119"/>
      <c r="AP119"/>
      <c r="AQ119"/>
      <c r="AR119"/>
      <c r="AS119"/>
      <c r="AT119" s="9">
        <f t="shared" si="33"/>
        <v>4</v>
      </c>
      <c r="AU119" s="7" t="str">
        <f>IFERROR(HLOOKUP(AJ119,$C119:$AG119,1,FALSE),"")</f>
        <v/>
      </c>
      <c r="AV119" s="7" t="str">
        <f t="shared" si="34"/>
        <v/>
      </c>
      <c r="AW119" s="7" t="str">
        <f t="shared" si="35"/>
        <v/>
      </c>
      <c r="AX119" s="7" t="str">
        <f t="shared" si="36"/>
        <v>G0268/24</v>
      </c>
      <c r="AY119" s="7" t="str">
        <f t="shared" si="37"/>
        <v/>
      </c>
      <c r="AZ119" s="7" t="str">
        <f t="shared" si="38"/>
        <v/>
      </c>
      <c r="BA119" s="7" t="str">
        <f t="shared" si="39"/>
        <v/>
      </c>
      <c r="BB119" s="7" t="str">
        <f t="shared" si="40"/>
        <v/>
      </c>
      <c r="BC119" s="7" t="str">
        <f t="shared" si="41"/>
        <v/>
      </c>
      <c r="BD119" s="13">
        <f t="shared" si="42"/>
        <v>1</v>
      </c>
      <c r="BE119" s="1">
        <f t="shared" si="43"/>
        <v>9</v>
      </c>
      <c r="BF119" s="22">
        <f t="shared" si="44"/>
        <v>0</v>
      </c>
      <c r="BG119" s="18">
        <f t="shared" si="45"/>
        <v>0</v>
      </c>
      <c r="BH119" s="26">
        <f t="shared" si="46"/>
        <v>3</v>
      </c>
      <c r="BM119" s="1">
        <f t="shared" si="47"/>
        <v>1</v>
      </c>
      <c r="BN119" s="1">
        <f t="shared" si="48"/>
        <v>0</v>
      </c>
      <c r="BO119" s="1">
        <f t="shared" si="49"/>
        <v>0</v>
      </c>
      <c r="BP119" s="1">
        <f t="shared" si="50"/>
        <v>3</v>
      </c>
    </row>
    <row r="120" spans="1:76" ht="28" customHeight="1" x14ac:dyDescent="0.25">
      <c r="A120" s="1" t="str">
        <f>A119</f>
        <v>VIDP</v>
      </c>
      <c r="B120" s="1">
        <v>3</v>
      </c>
      <c r="C120" s="1" t="s">
        <v>231</v>
      </c>
      <c r="D120" s="1" t="s">
        <v>232</v>
      </c>
      <c r="E120" s="1" t="s">
        <v>233</v>
      </c>
      <c r="F120" s="1" t="s">
        <v>234</v>
      </c>
      <c r="G120" s="1" t="s">
        <v>236</v>
      </c>
      <c r="H120" s="1" t="s">
        <v>237</v>
      </c>
      <c r="AH120" s="4">
        <f t="shared" si="32"/>
        <v>6</v>
      </c>
      <c r="AJ120" t="s">
        <v>231</v>
      </c>
      <c r="AK120" t="s">
        <v>232</v>
      </c>
      <c r="AL120" t="s">
        <v>233</v>
      </c>
      <c r="AM120"/>
      <c r="AN120"/>
      <c r="AO120"/>
      <c r="AP120"/>
      <c r="AQ120"/>
      <c r="AR120"/>
      <c r="AS120"/>
      <c r="AT120" s="9">
        <f t="shared" si="33"/>
        <v>3</v>
      </c>
      <c r="AU120" s="7" t="str">
        <f>IFERROR(HLOOKUP(AJ120,$C120:$AG120,1,FALSE),"")</f>
        <v>A0718/24</v>
      </c>
      <c r="AV120" s="7" t="str">
        <f t="shared" si="34"/>
        <v>A0716/24</v>
      </c>
      <c r="AW120" s="7" t="str">
        <f t="shared" si="35"/>
        <v>A0582/24</v>
      </c>
      <c r="AX120" s="7" t="str">
        <f t="shared" si="36"/>
        <v/>
      </c>
      <c r="AY120" s="7" t="str">
        <f t="shared" si="37"/>
        <v/>
      </c>
      <c r="AZ120" s="7" t="str">
        <f t="shared" si="38"/>
        <v/>
      </c>
      <c r="BA120" s="7" t="str">
        <f t="shared" si="39"/>
        <v/>
      </c>
      <c r="BB120" s="7" t="str">
        <f t="shared" si="40"/>
        <v/>
      </c>
      <c r="BC120" s="7" t="str">
        <f t="shared" si="41"/>
        <v/>
      </c>
      <c r="BD120" s="13">
        <f t="shared" si="42"/>
        <v>3</v>
      </c>
      <c r="BE120" s="1">
        <f t="shared" si="43"/>
        <v>9</v>
      </c>
      <c r="BF120" s="22">
        <f t="shared" si="44"/>
        <v>0</v>
      </c>
      <c r="BG120" s="18">
        <f t="shared" si="45"/>
        <v>0</v>
      </c>
      <c r="BH120" s="26">
        <f t="shared" si="46"/>
        <v>0</v>
      </c>
      <c r="BQ120" s="1">
        <f t="shared" si="51"/>
        <v>3</v>
      </c>
      <c r="BR120" s="1">
        <f t="shared" si="52"/>
        <v>0</v>
      </c>
      <c r="BS120" s="1">
        <f t="shared" si="53"/>
        <v>0</v>
      </c>
      <c r="BT120" s="1">
        <f t="shared" si="54"/>
        <v>0</v>
      </c>
    </row>
    <row r="121" spans="1:76" ht="28" customHeight="1" x14ac:dyDescent="0.25">
      <c r="A121" s="1" t="str">
        <f>A120</f>
        <v>VIDP</v>
      </c>
      <c r="B121" s="1">
        <v>4</v>
      </c>
      <c r="C121" s="1" t="s">
        <v>230</v>
      </c>
      <c r="D121" s="1" t="s">
        <v>235</v>
      </c>
      <c r="AH121" s="4">
        <f t="shared" si="32"/>
        <v>2</v>
      </c>
      <c r="AJ121" t="s">
        <v>230</v>
      </c>
      <c r="AK121" t="s">
        <v>310</v>
      </c>
      <c r="AL121"/>
      <c r="AM121"/>
      <c r="AN121"/>
      <c r="AO121"/>
      <c r="AP121"/>
      <c r="AQ121"/>
      <c r="AR121"/>
      <c r="AS121"/>
      <c r="AT121" s="9">
        <f t="shared" si="33"/>
        <v>2</v>
      </c>
      <c r="AU121" s="7" t="str">
        <f>IFERROR(HLOOKUP(AJ121,$C121:$AG121,1,FALSE),"")</f>
        <v>A0735/24</v>
      </c>
      <c r="AV121" s="7" t="str">
        <f t="shared" si="34"/>
        <v/>
      </c>
      <c r="AW121" s="7" t="str">
        <f t="shared" si="35"/>
        <v/>
      </c>
      <c r="AX121" s="7" t="str">
        <f t="shared" si="36"/>
        <v/>
      </c>
      <c r="AY121" s="7" t="str">
        <f t="shared" si="37"/>
        <v/>
      </c>
      <c r="AZ121" s="7" t="str">
        <f t="shared" si="38"/>
        <v/>
      </c>
      <c r="BA121" s="7" t="str">
        <f t="shared" si="39"/>
        <v/>
      </c>
      <c r="BB121" s="7" t="str">
        <f t="shared" si="40"/>
        <v/>
      </c>
      <c r="BC121" s="7" t="str">
        <f t="shared" si="41"/>
        <v/>
      </c>
      <c r="BD121" s="13">
        <f t="shared" si="42"/>
        <v>1</v>
      </c>
      <c r="BE121" s="1">
        <f t="shared" si="43"/>
        <v>4</v>
      </c>
      <c r="BF121" s="22">
        <f t="shared" si="44"/>
        <v>0</v>
      </c>
      <c r="BG121" s="18">
        <f t="shared" si="45"/>
        <v>0</v>
      </c>
      <c r="BH121" s="26">
        <f t="shared" si="46"/>
        <v>1</v>
      </c>
      <c r="BU121" s="1">
        <f t="shared" si="55"/>
        <v>1</v>
      </c>
      <c r="BV121" s="1">
        <f t="shared" si="56"/>
        <v>0</v>
      </c>
      <c r="BW121" s="1">
        <f t="shared" si="57"/>
        <v>0</v>
      </c>
      <c r="BX121" s="1">
        <f t="shared" si="58"/>
        <v>1</v>
      </c>
    </row>
    <row r="122" spans="1:76" ht="28" customHeight="1" x14ac:dyDescent="0.25">
      <c r="A122" s="1" t="s">
        <v>32</v>
      </c>
      <c r="B122" s="1">
        <v>1</v>
      </c>
      <c r="C122" s="1" t="s">
        <v>242</v>
      </c>
      <c r="AH122" s="4">
        <f t="shared" si="32"/>
        <v>1</v>
      </c>
      <c r="AJ122" t="s">
        <v>242</v>
      </c>
      <c r="AK122" t="s">
        <v>243</v>
      </c>
      <c r="AL122"/>
      <c r="AM122"/>
      <c r="AN122"/>
      <c r="AO122"/>
      <c r="AP122"/>
      <c r="AQ122"/>
      <c r="AR122"/>
      <c r="AS122"/>
      <c r="AT122" s="9">
        <f t="shared" si="33"/>
        <v>2</v>
      </c>
      <c r="AU122" s="7" t="str">
        <f>IFERROR(HLOOKUP(AJ122,$C122:$AG122,1,FALSE),"")</f>
        <v>A0590/24</v>
      </c>
      <c r="AV122" s="7" t="str">
        <f t="shared" si="34"/>
        <v/>
      </c>
      <c r="AW122" s="7" t="str">
        <f t="shared" si="35"/>
        <v/>
      </c>
      <c r="AX122" s="7" t="str">
        <f t="shared" si="36"/>
        <v/>
      </c>
      <c r="AY122" s="7" t="str">
        <f t="shared" si="37"/>
        <v/>
      </c>
      <c r="AZ122" s="7" t="str">
        <f t="shared" si="38"/>
        <v/>
      </c>
      <c r="BA122" s="7" t="str">
        <f t="shared" si="39"/>
        <v/>
      </c>
      <c r="BB122" s="7" t="str">
        <f t="shared" si="40"/>
        <v/>
      </c>
      <c r="BC122" s="7" t="str">
        <f t="shared" si="41"/>
        <v/>
      </c>
      <c r="BD122" s="13">
        <f t="shared" si="42"/>
        <v>1</v>
      </c>
      <c r="BE122" s="1">
        <f t="shared" si="43"/>
        <v>3</v>
      </c>
      <c r="BF122" s="22">
        <f t="shared" si="44"/>
        <v>0</v>
      </c>
      <c r="BG122" s="18">
        <f t="shared" si="45"/>
        <v>0</v>
      </c>
      <c r="BH122" s="26">
        <f t="shared" si="46"/>
        <v>1</v>
      </c>
      <c r="BI122" s="1">
        <f t="shared" si="59"/>
        <v>1</v>
      </c>
      <c r="BJ122" s="1">
        <f t="shared" si="60"/>
        <v>0</v>
      </c>
      <c r="BK122" s="1">
        <f t="shared" si="61"/>
        <v>0</v>
      </c>
      <c r="BL122" s="1">
        <f t="shared" si="62"/>
        <v>1</v>
      </c>
    </row>
    <row r="123" spans="1:76" ht="28" customHeight="1" x14ac:dyDescent="0.25">
      <c r="A123" s="1" t="str">
        <f>A122</f>
        <v>VTSP</v>
      </c>
      <c r="B123" s="1">
        <v>2</v>
      </c>
      <c r="AH123" s="4">
        <f t="shared" si="32"/>
        <v>0</v>
      </c>
      <c r="AJ123" t="s">
        <v>311</v>
      </c>
      <c r="AK123"/>
      <c r="AL123"/>
      <c r="AM123"/>
      <c r="AN123"/>
      <c r="AO123"/>
      <c r="AP123"/>
      <c r="AQ123"/>
      <c r="AR123"/>
      <c r="AS123"/>
      <c r="AT123" s="9">
        <f t="shared" si="33"/>
        <v>1</v>
      </c>
      <c r="AU123" s="7" t="str">
        <f>IFERROR(HLOOKUP(AJ123,$C123:$AG123,1,FALSE),"")</f>
        <v/>
      </c>
      <c r="AV123" s="7" t="str">
        <f t="shared" si="34"/>
        <v/>
      </c>
      <c r="AW123" s="7" t="str">
        <f t="shared" si="35"/>
        <v/>
      </c>
      <c r="AX123" s="7" t="str">
        <f t="shared" si="36"/>
        <v/>
      </c>
      <c r="AY123" s="7" t="str">
        <f t="shared" si="37"/>
        <v/>
      </c>
      <c r="AZ123" s="7" t="str">
        <f t="shared" si="38"/>
        <v/>
      </c>
      <c r="BA123" s="7" t="str">
        <f t="shared" si="39"/>
        <v/>
      </c>
      <c r="BB123" s="7" t="str">
        <f t="shared" si="40"/>
        <v/>
      </c>
      <c r="BC123" s="7" t="str">
        <f t="shared" si="41"/>
        <v/>
      </c>
      <c r="BD123" s="13">
        <f t="shared" si="42"/>
        <v>0</v>
      </c>
      <c r="BE123" s="1">
        <f t="shared" si="43"/>
        <v>1</v>
      </c>
      <c r="BF123" s="22">
        <f t="shared" si="44"/>
        <v>0</v>
      </c>
      <c r="BG123" s="18">
        <f t="shared" si="45"/>
        <v>0</v>
      </c>
      <c r="BH123" s="26">
        <f t="shared" si="46"/>
        <v>1</v>
      </c>
      <c r="BM123" s="1">
        <f t="shared" si="47"/>
        <v>0</v>
      </c>
      <c r="BN123" s="1">
        <f t="shared" si="48"/>
        <v>0</v>
      </c>
      <c r="BO123" s="1">
        <f t="shared" si="49"/>
        <v>0</v>
      </c>
      <c r="BP123" s="1">
        <f t="shared" si="50"/>
        <v>1</v>
      </c>
    </row>
    <row r="124" spans="1:76" ht="28" customHeight="1" x14ac:dyDescent="0.25">
      <c r="A124" s="1" t="str">
        <f>A123</f>
        <v>VTSP</v>
      </c>
      <c r="B124" s="1">
        <v>3</v>
      </c>
      <c r="C124" s="1" t="s">
        <v>242</v>
      </c>
      <c r="D124" s="1" t="s">
        <v>243</v>
      </c>
      <c r="AH124" s="4">
        <f t="shared" si="32"/>
        <v>2</v>
      </c>
      <c r="AJ124" t="s">
        <v>242</v>
      </c>
      <c r="AK124" t="s">
        <v>312</v>
      </c>
      <c r="AL124" t="s">
        <v>313</v>
      </c>
      <c r="AM124" t="s">
        <v>243</v>
      </c>
      <c r="AN124" t="s">
        <v>314</v>
      </c>
      <c r="AO124"/>
      <c r="AP124"/>
      <c r="AQ124"/>
      <c r="AR124"/>
      <c r="AS124"/>
      <c r="AT124" s="9">
        <f t="shared" si="33"/>
        <v>5</v>
      </c>
      <c r="AU124" s="7" t="str">
        <f>IFERROR(HLOOKUP(AJ124,$C124:$AG124,1,FALSE),"")</f>
        <v>A0590/24</v>
      </c>
      <c r="AV124" s="7" t="str">
        <f t="shared" si="34"/>
        <v/>
      </c>
      <c r="AW124" s="7" t="str">
        <f t="shared" si="35"/>
        <v/>
      </c>
      <c r="AX124" s="7" t="str">
        <f t="shared" si="36"/>
        <v>A0220/24</v>
      </c>
      <c r="AY124" s="7" t="str">
        <f t="shared" si="37"/>
        <v/>
      </c>
      <c r="AZ124" s="7" t="str">
        <f t="shared" si="38"/>
        <v/>
      </c>
      <c r="BA124" s="7" t="str">
        <f t="shared" si="39"/>
        <v/>
      </c>
      <c r="BB124" s="7" t="str">
        <f t="shared" si="40"/>
        <v/>
      </c>
      <c r="BC124" s="7" t="str">
        <f t="shared" si="41"/>
        <v/>
      </c>
      <c r="BD124" s="13">
        <f t="shared" si="42"/>
        <v>2</v>
      </c>
      <c r="BE124" s="1">
        <f t="shared" si="43"/>
        <v>7</v>
      </c>
      <c r="BF124" s="22">
        <f t="shared" si="44"/>
        <v>0</v>
      </c>
      <c r="BG124" s="18">
        <f t="shared" si="45"/>
        <v>0</v>
      </c>
      <c r="BH124" s="26">
        <f t="shared" si="46"/>
        <v>3</v>
      </c>
      <c r="BQ124" s="1">
        <f t="shared" si="51"/>
        <v>2</v>
      </c>
      <c r="BR124" s="1">
        <f t="shared" si="52"/>
        <v>0</v>
      </c>
      <c r="BS124" s="1">
        <f t="shared" si="53"/>
        <v>0</v>
      </c>
      <c r="BT124" s="1">
        <f t="shared" si="54"/>
        <v>3</v>
      </c>
    </row>
    <row r="125" spans="1:76" ht="28" customHeight="1" x14ac:dyDescent="0.25">
      <c r="A125" s="1" t="str">
        <f>A124</f>
        <v>VTSP</v>
      </c>
      <c r="B125" s="1">
        <v>4</v>
      </c>
      <c r="AH125" s="4">
        <f t="shared" si="32"/>
        <v>0</v>
      </c>
      <c r="AJ125" t="s">
        <v>244</v>
      </c>
      <c r="AK125"/>
      <c r="AL125"/>
      <c r="AM125"/>
      <c r="AN125"/>
      <c r="AO125"/>
      <c r="AP125"/>
      <c r="AQ125"/>
      <c r="AR125"/>
      <c r="AS125"/>
      <c r="AT125" s="9">
        <f t="shared" si="33"/>
        <v>1</v>
      </c>
      <c r="AU125" s="7" t="str">
        <f>IFERROR(HLOOKUP(AJ125,$C125:$AG125,1,FALSE),"")</f>
        <v/>
      </c>
      <c r="AV125" s="7" t="str">
        <f t="shared" si="34"/>
        <v/>
      </c>
      <c r="AW125" s="7" t="str">
        <f t="shared" si="35"/>
        <v/>
      </c>
      <c r="AX125" s="7" t="str">
        <f t="shared" si="36"/>
        <v/>
      </c>
      <c r="AY125" s="7" t="str">
        <f t="shared" si="37"/>
        <v/>
      </c>
      <c r="AZ125" s="7" t="str">
        <f t="shared" si="38"/>
        <v/>
      </c>
      <c r="BA125" s="7" t="str">
        <f t="shared" si="39"/>
        <v/>
      </c>
      <c r="BB125" s="7" t="str">
        <f t="shared" si="40"/>
        <v/>
      </c>
      <c r="BC125" s="7" t="str">
        <f t="shared" si="41"/>
        <v/>
      </c>
      <c r="BD125" s="13">
        <f t="shared" si="42"/>
        <v>0</v>
      </c>
      <c r="BE125" s="1">
        <f t="shared" si="43"/>
        <v>1</v>
      </c>
      <c r="BF125" s="22">
        <f t="shared" si="44"/>
        <v>0</v>
      </c>
      <c r="BG125" s="18">
        <f t="shared" si="45"/>
        <v>0</v>
      </c>
      <c r="BH125" s="26">
        <f t="shared" si="46"/>
        <v>1</v>
      </c>
      <c r="BU125" s="1">
        <f t="shared" si="55"/>
        <v>0</v>
      </c>
      <c r="BV125" s="1">
        <f t="shared" si="56"/>
        <v>0</v>
      </c>
      <c r="BW125" s="1">
        <f t="shared" si="57"/>
        <v>0</v>
      </c>
      <c r="BX125" s="1">
        <f t="shared" si="58"/>
        <v>1</v>
      </c>
    </row>
    <row r="126" spans="1:76" ht="28" customHeight="1" x14ac:dyDescent="0.25">
      <c r="A126" s="1" t="s">
        <v>33</v>
      </c>
      <c r="B126" s="1">
        <v>1</v>
      </c>
      <c r="AH126" s="4">
        <f t="shared" si="32"/>
        <v>0</v>
      </c>
      <c r="AJ126"/>
      <c r="AK126"/>
      <c r="AL126"/>
      <c r="AM126"/>
      <c r="AN126"/>
      <c r="AO126"/>
      <c r="AP126"/>
      <c r="AQ126"/>
      <c r="AR126"/>
      <c r="AS126"/>
      <c r="AT126" s="9">
        <f t="shared" si="33"/>
        <v>0</v>
      </c>
      <c r="AU126" s="7" t="str">
        <f>IFERROR(HLOOKUP(AJ126,$C126:$AG126,1,FALSE),"")</f>
        <v/>
      </c>
      <c r="AV126" s="7" t="str">
        <f t="shared" si="34"/>
        <v/>
      </c>
      <c r="AW126" s="7" t="str">
        <f t="shared" si="35"/>
        <v/>
      </c>
      <c r="AX126" s="7" t="str">
        <f t="shared" si="36"/>
        <v/>
      </c>
      <c r="AY126" s="7" t="str">
        <f t="shared" si="37"/>
        <v/>
      </c>
      <c r="AZ126" s="7" t="str">
        <f t="shared" si="38"/>
        <v/>
      </c>
      <c r="BA126" s="7" t="str">
        <f t="shared" si="39"/>
        <v/>
      </c>
      <c r="BB126" s="7" t="str">
        <f t="shared" si="40"/>
        <v/>
      </c>
      <c r="BC126" s="7" t="str">
        <f t="shared" si="41"/>
        <v/>
      </c>
      <c r="BD126" s="13">
        <f t="shared" si="42"/>
        <v>0</v>
      </c>
      <c r="BE126" s="1">
        <f t="shared" si="43"/>
        <v>0</v>
      </c>
      <c r="BF126" s="22">
        <f t="shared" si="44"/>
        <v>1</v>
      </c>
      <c r="BG126" s="18">
        <f t="shared" si="45"/>
        <v>0</v>
      </c>
      <c r="BH126" s="26">
        <f t="shared" si="46"/>
        <v>0</v>
      </c>
      <c r="BI126" s="1">
        <f t="shared" si="59"/>
        <v>0</v>
      </c>
      <c r="BJ126" s="1">
        <f t="shared" si="60"/>
        <v>1</v>
      </c>
      <c r="BK126" s="1">
        <f t="shared" si="61"/>
        <v>0</v>
      </c>
      <c r="BL126" s="1">
        <f t="shared" si="62"/>
        <v>0</v>
      </c>
    </row>
    <row r="127" spans="1:76" ht="28" customHeight="1" x14ac:dyDescent="0.25">
      <c r="A127" s="1" t="str">
        <f>A126</f>
        <v>WMKL</v>
      </c>
      <c r="B127" s="1">
        <v>2</v>
      </c>
      <c r="AH127" s="4">
        <f t="shared" si="32"/>
        <v>0</v>
      </c>
      <c r="AJ127"/>
      <c r="AK127"/>
      <c r="AL127"/>
      <c r="AM127"/>
      <c r="AN127"/>
      <c r="AO127"/>
      <c r="AP127"/>
      <c r="AQ127"/>
      <c r="AR127"/>
      <c r="AS127"/>
      <c r="AT127" s="9">
        <f t="shared" si="33"/>
        <v>0</v>
      </c>
      <c r="AU127" s="7" t="str">
        <f>IFERROR(HLOOKUP(AJ127,$C127:$AG127,1,FALSE),"")</f>
        <v/>
      </c>
      <c r="AV127" s="7" t="str">
        <f t="shared" si="34"/>
        <v/>
      </c>
      <c r="AW127" s="7" t="str">
        <f t="shared" si="35"/>
        <v/>
      </c>
      <c r="AX127" s="7" t="str">
        <f t="shared" si="36"/>
        <v/>
      </c>
      <c r="AY127" s="7" t="str">
        <f t="shared" si="37"/>
        <v/>
      </c>
      <c r="AZ127" s="7" t="str">
        <f t="shared" si="38"/>
        <v/>
      </c>
      <c r="BA127" s="7" t="str">
        <f t="shared" si="39"/>
        <v/>
      </c>
      <c r="BB127" s="7" t="str">
        <f t="shared" si="40"/>
        <v/>
      </c>
      <c r="BC127" s="7" t="str">
        <f t="shared" si="41"/>
        <v/>
      </c>
      <c r="BD127" s="13">
        <f t="shared" si="42"/>
        <v>0</v>
      </c>
      <c r="BE127" s="1">
        <f t="shared" si="43"/>
        <v>0</v>
      </c>
      <c r="BF127" s="22">
        <f t="shared" si="44"/>
        <v>1</v>
      </c>
      <c r="BG127" s="18">
        <f t="shared" si="45"/>
        <v>0</v>
      </c>
      <c r="BH127" s="26">
        <f t="shared" si="46"/>
        <v>0</v>
      </c>
      <c r="BM127" s="1">
        <f t="shared" si="47"/>
        <v>0</v>
      </c>
      <c r="BN127" s="1">
        <f t="shared" si="48"/>
        <v>1</v>
      </c>
      <c r="BO127" s="1">
        <f t="shared" si="49"/>
        <v>0</v>
      </c>
      <c r="BP127" s="1">
        <f t="shared" si="50"/>
        <v>0</v>
      </c>
    </row>
    <row r="128" spans="1:76" ht="28" customHeight="1" x14ac:dyDescent="0.25">
      <c r="A128" s="1" t="str">
        <f>A127</f>
        <v>WMKL</v>
      </c>
      <c r="B128" s="1">
        <v>3</v>
      </c>
      <c r="AH128" s="4">
        <f t="shared" si="32"/>
        <v>0</v>
      </c>
      <c r="AJ128"/>
      <c r="AK128"/>
      <c r="AL128"/>
      <c r="AM128"/>
      <c r="AN128"/>
      <c r="AO128"/>
      <c r="AP128"/>
      <c r="AQ128"/>
      <c r="AR128"/>
      <c r="AS128"/>
      <c r="AT128" s="9">
        <f t="shared" si="33"/>
        <v>0</v>
      </c>
      <c r="AU128" s="7" t="str">
        <f>IFERROR(HLOOKUP(AJ128,$C128:$AG128,1,FALSE),"")</f>
        <v/>
      </c>
      <c r="AV128" s="7" t="str">
        <f t="shared" si="34"/>
        <v/>
      </c>
      <c r="AW128" s="7" t="str">
        <f t="shared" si="35"/>
        <v/>
      </c>
      <c r="AX128" s="7" t="str">
        <f t="shared" si="36"/>
        <v/>
      </c>
      <c r="AY128" s="7" t="str">
        <f t="shared" si="37"/>
        <v/>
      </c>
      <c r="AZ128" s="7" t="str">
        <f t="shared" si="38"/>
        <v/>
      </c>
      <c r="BA128" s="7" t="str">
        <f t="shared" si="39"/>
        <v/>
      </c>
      <c r="BB128" s="7" t="str">
        <f t="shared" si="40"/>
        <v/>
      </c>
      <c r="BC128" s="7" t="str">
        <f t="shared" si="41"/>
        <v/>
      </c>
      <c r="BD128" s="13">
        <f t="shared" si="42"/>
        <v>0</v>
      </c>
      <c r="BE128" s="1">
        <f t="shared" si="43"/>
        <v>0</v>
      </c>
      <c r="BF128" s="22">
        <f t="shared" si="44"/>
        <v>1</v>
      </c>
      <c r="BG128" s="18">
        <f t="shared" si="45"/>
        <v>0</v>
      </c>
      <c r="BH128" s="26">
        <f t="shared" si="46"/>
        <v>0</v>
      </c>
      <c r="BQ128" s="1">
        <f t="shared" si="51"/>
        <v>0</v>
      </c>
      <c r="BR128" s="1">
        <f t="shared" si="52"/>
        <v>1</v>
      </c>
      <c r="BS128" s="1">
        <f t="shared" si="53"/>
        <v>0</v>
      </c>
      <c r="BT128" s="1">
        <f t="shared" si="54"/>
        <v>0</v>
      </c>
    </row>
    <row r="129" spans="1:76" ht="28" customHeight="1" x14ac:dyDescent="0.25">
      <c r="A129" s="1" t="str">
        <f>A128</f>
        <v>WMKL</v>
      </c>
      <c r="B129" s="1">
        <v>4</v>
      </c>
      <c r="AH129" s="4">
        <f t="shared" si="32"/>
        <v>0</v>
      </c>
      <c r="AJ129"/>
      <c r="AK129"/>
      <c r="AL129"/>
      <c r="AM129"/>
      <c r="AN129"/>
      <c r="AO129"/>
      <c r="AP129"/>
      <c r="AQ129"/>
      <c r="AR129"/>
      <c r="AS129"/>
      <c r="AT129" s="9">
        <f t="shared" si="33"/>
        <v>0</v>
      </c>
      <c r="AU129" s="7" t="str">
        <f>IFERROR(HLOOKUP(AJ129,$C129:$AG129,1,FALSE),"")</f>
        <v/>
      </c>
      <c r="AV129" s="7" t="str">
        <f t="shared" si="34"/>
        <v/>
      </c>
      <c r="AW129" s="7" t="str">
        <f t="shared" si="35"/>
        <v/>
      </c>
      <c r="AX129" s="7" t="str">
        <f t="shared" si="36"/>
        <v/>
      </c>
      <c r="AY129" s="7" t="str">
        <f t="shared" si="37"/>
        <v/>
      </c>
      <c r="AZ129" s="7" t="str">
        <f t="shared" si="38"/>
        <v/>
      </c>
      <c r="BA129" s="7" t="str">
        <f t="shared" si="39"/>
        <v/>
      </c>
      <c r="BB129" s="7" t="str">
        <f t="shared" si="40"/>
        <v/>
      </c>
      <c r="BC129" s="7" t="str">
        <f t="shared" si="41"/>
        <v/>
      </c>
      <c r="BD129" s="13">
        <f t="shared" si="42"/>
        <v>0</v>
      </c>
      <c r="BE129" s="1">
        <f t="shared" si="43"/>
        <v>0</v>
      </c>
      <c r="BF129" s="22">
        <f t="shared" si="44"/>
        <v>1</v>
      </c>
      <c r="BG129" s="18">
        <f t="shared" si="45"/>
        <v>0</v>
      </c>
      <c r="BH129" s="26">
        <f t="shared" si="46"/>
        <v>0</v>
      </c>
      <c r="BU129" s="1">
        <f t="shared" si="55"/>
        <v>0</v>
      </c>
      <c r="BV129" s="1">
        <f t="shared" si="56"/>
        <v>1</v>
      </c>
      <c r="BW129" s="1">
        <f t="shared" si="57"/>
        <v>0</v>
      </c>
      <c r="BX129" s="1">
        <f t="shared" si="58"/>
        <v>0</v>
      </c>
    </row>
    <row r="130" spans="1:76" ht="28" customHeight="1" x14ac:dyDescent="0.25">
      <c r="A130" s="1" t="s">
        <v>34</v>
      </c>
      <c r="B130" s="1">
        <v>1</v>
      </c>
      <c r="AH130" s="4">
        <f t="shared" si="32"/>
        <v>0</v>
      </c>
      <c r="AJ130" t="s">
        <v>315</v>
      </c>
      <c r="AK130"/>
      <c r="AL130"/>
      <c r="AM130"/>
      <c r="AN130"/>
      <c r="AO130"/>
      <c r="AP130"/>
      <c r="AQ130"/>
      <c r="AR130"/>
      <c r="AS130"/>
      <c r="AT130" s="9">
        <f t="shared" si="33"/>
        <v>1</v>
      </c>
      <c r="AU130" s="7" t="str">
        <f>IFERROR(HLOOKUP(AJ130,$C130:$AG130,1,FALSE),"")</f>
        <v/>
      </c>
      <c r="AV130" s="7" t="str">
        <f t="shared" si="34"/>
        <v/>
      </c>
      <c r="AW130" s="7" t="str">
        <f t="shared" si="35"/>
        <v/>
      </c>
      <c r="AX130" s="7" t="str">
        <f t="shared" si="36"/>
        <v/>
      </c>
      <c r="AY130" s="7" t="str">
        <f t="shared" si="37"/>
        <v/>
      </c>
      <c r="AZ130" s="7" t="str">
        <f t="shared" si="38"/>
        <v/>
      </c>
      <c r="BA130" s="7" t="str">
        <f t="shared" si="39"/>
        <v/>
      </c>
      <c r="BB130" s="7" t="str">
        <f t="shared" si="40"/>
        <v/>
      </c>
      <c r="BC130" s="7" t="str">
        <f t="shared" si="41"/>
        <v/>
      </c>
      <c r="BD130" s="13">
        <f t="shared" si="42"/>
        <v>0</v>
      </c>
      <c r="BE130" s="1">
        <f t="shared" si="43"/>
        <v>1</v>
      </c>
      <c r="BF130" s="22">
        <f t="shared" si="44"/>
        <v>0</v>
      </c>
      <c r="BG130" s="18">
        <f t="shared" si="45"/>
        <v>0</v>
      </c>
      <c r="BH130" s="26">
        <f t="shared" si="46"/>
        <v>1</v>
      </c>
      <c r="BI130" s="1">
        <f t="shared" si="59"/>
        <v>0</v>
      </c>
      <c r="BJ130" s="1">
        <f t="shared" si="60"/>
        <v>0</v>
      </c>
      <c r="BK130" s="1">
        <f t="shared" si="61"/>
        <v>0</v>
      </c>
      <c r="BL130" s="1">
        <f t="shared" si="62"/>
        <v>1</v>
      </c>
    </row>
    <row r="131" spans="1:76" ht="28" customHeight="1" x14ac:dyDescent="0.25">
      <c r="A131" s="1" t="str">
        <f>A130</f>
        <v>VTSM</v>
      </c>
      <c r="B131" s="1">
        <v>2</v>
      </c>
      <c r="AH131" s="4">
        <f t="shared" ref="AH131:AH161" si="63">COUNTA(C131:AG131)</f>
        <v>0</v>
      </c>
      <c r="AJ131"/>
      <c r="AK131"/>
      <c r="AL131"/>
      <c r="AM131"/>
      <c r="AN131"/>
      <c r="AO131"/>
      <c r="AP131"/>
      <c r="AQ131"/>
      <c r="AR131"/>
      <c r="AS131"/>
      <c r="AT131" s="9">
        <f t="shared" ref="AT131:AT161" si="64">COUNTA(AJ131:AS131)</f>
        <v>0</v>
      </c>
      <c r="AU131" s="7" t="str">
        <f>IFERROR(HLOOKUP(AJ131,$C131:$AG131,1,FALSE),"")</f>
        <v/>
      </c>
      <c r="AV131" s="7" t="str">
        <f t="shared" ref="AV131:AV161" si="65">IFERROR(HLOOKUP(AK131,$C131:$AG131,1,FALSE),"")</f>
        <v/>
      </c>
      <c r="AW131" s="7" t="str">
        <f t="shared" ref="AW131:AW161" si="66">IFERROR(HLOOKUP(AL131,$C131:$AG131,1,FALSE),"")</f>
        <v/>
      </c>
      <c r="AX131" s="7" t="str">
        <f t="shared" ref="AX131:AX161" si="67">IFERROR(HLOOKUP(AM131,$C131:$AG131,1,FALSE),"")</f>
        <v/>
      </c>
      <c r="AY131" s="7" t="str">
        <f t="shared" ref="AY131:AY161" si="68">IFERROR(HLOOKUP(AN131,$C131:$AG131,1,FALSE),"")</f>
        <v/>
      </c>
      <c r="AZ131" s="7" t="str">
        <f t="shared" ref="AZ131:AZ161" si="69">IFERROR(HLOOKUP(AO131,$C131:$AG131,1,FALSE),"")</f>
        <v/>
      </c>
      <c r="BA131" s="7" t="str">
        <f t="shared" ref="BA131:BA161" si="70">IFERROR(HLOOKUP(AP131,$C131:$AG131,1,FALSE),"")</f>
        <v/>
      </c>
      <c r="BB131" s="7" t="str">
        <f t="shared" ref="BB131:BB161" si="71">IFERROR(HLOOKUP(AQ131,$C131:$AG131,1,FALSE),"")</f>
        <v/>
      </c>
      <c r="BC131" s="7" t="str">
        <f t="shared" ref="BC131:BC161" si="72">IFERROR(HLOOKUP(AR131,$C131:$AG131,1,FALSE),"")</f>
        <v/>
      </c>
      <c r="BD131" s="13">
        <f t="shared" ref="BD131:BD161" si="73">COUNTA(AU131:BC131)-COUNTIF(AU131:BC131,"")</f>
        <v>0</v>
      </c>
      <c r="BE131" s="1">
        <f t="shared" ref="BE131:BE161" si="74">AT131+AH131</f>
        <v>0</v>
      </c>
      <c r="BF131" s="22">
        <f t="shared" ref="BF131:BF161" si="75">IF(BE131=0,1,0)</f>
        <v>1</v>
      </c>
      <c r="BG131" s="18">
        <f t="shared" ref="BG131:BG161" si="76">IF(AT131=0,IF(AH131&gt;0,1,0),0)</f>
        <v>0</v>
      </c>
      <c r="BH131" s="26">
        <f t="shared" ref="BH131:BH161" si="77">AT131-BD131</f>
        <v>0</v>
      </c>
      <c r="BM131" s="1">
        <f t="shared" ref="BM131:BM161" si="78">$BD131</f>
        <v>0</v>
      </c>
      <c r="BN131" s="1">
        <f t="shared" ref="BN131:BN161" si="79">$BF131</f>
        <v>1</v>
      </c>
      <c r="BO131" s="1">
        <f t="shared" ref="BO131:BO161" si="80">$BG131</f>
        <v>0</v>
      </c>
      <c r="BP131" s="1">
        <f t="shared" ref="BP131:BP161" si="81">$BH131</f>
        <v>0</v>
      </c>
    </row>
    <row r="132" spans="1:76" ht="28" customHeight="1" x14ac:dyDescent="0.25">
      <c r="A132" s="1" t="str">
        <f>A131</f>
        <v>VTSM</v>
      </c>
      <c r="B132" s="1">
        <v>3</v>
      </c>
      <c r="AH132" s="4">
        <f t="shared" si="63"/>
        <v>0</v>
      </c>
      <c r="AJ132" t="s">
        <v>315</v>
      </c>
      <c r="AK132"/>
      <c r="AL132"/>
      <c r="AM132"/>
      <c r="AN132"/>
      <c r="AO132"/>
      <c r="AP132"/>
      <c r="AQ132"/>
      <c r="AR132"/>
      <c r="AS132"/>
      <c r="AT132" s="9">
        <f t="shared" si="64"/>
        <v>1</v>
      </c>
      <c r="AU132" s="7" t="str">
        <f>IFERROR(HLOOKUP(AJ132,$C132:$AG132,1,FALSE),"")</f>
        <v/>
      </c>
      <c r="AV132" s="7" t="str">
        <f t="shared" si="65"/>
        <v/>
      </c>
      <c r="AW132" s="7" t="str">
        <f t="shared" si="66"/>
        <v/>
      </c>
      <c r="AX132" s="7" t="str">
        <f t="shared" si="67"/>
        <v/>
      </c>
      <c r="AY132" s="7" t="str">
        <f t="shared" si="68"/>
        <v/>
      </c>
      <c r="AZ132" s="7" t="str">
        <f t="shared" si="69"/>
        <v/>
      </c>
      <c r="BA132" s="7" t="str">
        <f t="shared" si="70"/>
        <v/>
      </c>
      <c r="BB132" s="7" t="str">
        <f t="shared" si="71"/>
        <v/>
      </c>
      <c r="BC132" s="7" t="str">
        <f t="shared" si="72"/>
        <v/>
      </c>
      <c r="BD132" s="13">
        <f t="shared" si="73"/>
        <v>0</v>
      </c>
      <c r="BE132" s="1">
        <f t="shared" si="74"/>
        <v>1</v>
      </c>
      <c r="BF132" s="22">
        <f t="shared" si="75"/>
        <v>0</v>
      </c>
      <c r="BG132" s="18">
        <f t="shared" si="76"/>
        <v>0</v>
      </c>
      <c r="BH132" s="26">
        <f t="shared" si="77"/>
        <v>1</v>
      </c>
      <c r="BQ132" s="1">
        <f t="shared" ref="BQ131:BQ161" si="82">$BD132</f>
        <v>0</v>
      </c>
      <c r="BR132" s="1">
        <f t="shared" ref="BR131:BR161" si="83">$BF132</f>
        <v>0</v>
      </c>
      <c r="BS132" s="1">
        <f t="shared" ref="BS131:BS161" si="84">$BG132</f>
        <v>0</v>
      </c>
      <c r="BT132" s="1">
        <f t="shared" ref="BT131:BT161" si="85">$BH132</f>
        <v>1</v>
      </c>
    </row>
    <row r="133" spans="1:76" ht="28" customHeight="1" x14ac:dyDescent="0.25">
      <c r="A133" s="1" t="str">
        <f>A132</f>
        <v>VTSM</v>
      </c>
      <c r="B133" s="1">
        <v>4</v>
      </c>
      <c r="C133" s="1" t="s">
        <v>244</v>
      </c>
      <c r="AH133" s="4">
        <f t="shared" si="63"/>
        <v>1</v>
      </c>
      <c r="AJ133" t="s">
        <v>244</v>
      </c>
      <c r="AK133"/>
      <c r="AL133"/>
      <c r="AM133"/>
      <c r="AN133"/>
      <c r="AO133"/>
      <c r="AP133"/>
      <c r="AQ133"/>
      <c r="AR133"/>
      <c r="AS133"/>
      <c r="AT133" s="9">
        <f t="shared" si="64"/>
        <v>1</v>
      </c>
      <c r="AU133" s="7" t="str">
        <f>IFERROR(HLOOKUP(AJ133,$C133:$AG133,1,FALSE),"")</f>
        <v>A0472/24</v>
      </c>
      <c r="AV133" s="7" t="str">
        <f t="shared" si="65"/>
        <v/>
      </c>
      <c r="AW133" s="7" t="str">
        <f t="shared" si="66"/>
        <v/>
      </c>
      <c r="AX133" s="7" t="str">
        <f t="shared" si="67"/>
        <v/>
      </c>
      <c r="AY133" s="7" t="str">
        <f t="shared" si="68"/>
        <v/>
      </c>
      <c r="AZ133" s="7" t="str">
        <f t="shared" si="69"/>
        <v/>
      </c>
      <c r="BA133" s="7" t="str">
        <f t="shared" si="70"/>
        <v/>
      </c>
      <c r="BB133" s="7" t="str">
        <f t="shared" si="71"/>
        <v/>
      </c>
      <c r="BC133" s="7" t="str">
        <f t="shared" si="72"/>
        <v/>
      </c>
      <c r="BD133" s="13">
        <f t="shared" si="73"/>
        <v>1</v>
      </c>
      <c r="BE133" s="1">
        <f t="shared" si="74"/>
        <v>2</v>
      </c>
      <c r="BF133" s="22">
        <f t="shared" si="75"/>
        <v>0</v>
      </c>
      <c r="BG133" s="18">
        <f t="shared" si="76"/>
        <v>0</v>
      </c>
      <c r="BH133" s="26">
        <f t="shared" si="77"/>
        <v>0</v>
      </c>
      <c r="BU133" s="1">
        <f t="shared" ref="BU131:BU161" si="86">$BD133</f>
        <v>1</v>
      </c>
      <c r="BV133" s="1">
        <f t="shared" ref="BV131:BV161" si="87">$BF133</f>
        <v>0</v>
      </c>
      <c r="BW133" s="1">
        <f t="shared" ref="BW131:BW161" si="88">$BG133</f>
        <v>0</v>
      </c>
      <c r="BX133" s="1">
        <f t="shared" ref="BX131:BX161" si="89">$BH133</f>
        <v>0</v>
      </c>
    </row>
    <row r="134" spans="1:76" ht="28" customHeight="1" x14ac:dyDescent="0.25">
      <c r="A134" s="1" t="s">
        <v>35</v>
      </c>
      <c r="B134" s="1">
        <v>1</v>
      </c>
      <c r="C134" s="1" t="s">
        <v>245</v>
      </c>
      <c r="AH134" s="4">
        <f t="shared" si="63"/>
        <v>1</v>
      </c>
      <c r="AJ134"/>
      <c r="AK134"/>
      <c r="AL134"/>
      <c r="AM134"/>
      <c r="AN134"/>
      <c r="AO134"/>
      <c r="AP134"/>
      <c r="AQ134"/>
      <c r="AR134"/>
      <c r="AS134"/>
      <c r="AT134" s="9">
        <f t="shared" si="64"/>
        <v>0</v>
      </c>
      <c r="AU134" s="7" t="str">
        <f>IFERROR(HLOOKUP(AJ134,$C134:$AG134,1,FALSE),"")</f>
        <v/>
      </c>
      <c r="AV134" s="7" t="str">
        <f t="shared" si="65"/>
        <v/>
      </c>
      <c r="AW134" s="7" t="str">
        <f t="shared" si="66"/>
        <v/>
      </c>
      <c r="AX134" s="7" t="str">
        <f t="shared" si="67"/>
        <v/>
      </c>
      <c r="AY134" s="7" t="str">
        <f t="shared" si="68"/>
        <v/>
      </c>
      <c r="AZ134" s="7" t="str">
        <f t="shared" si="69"/>
        <v/>
      </c>
      <c r="BA134" s="7" t="str">
        <f t="shared" si="70"/>
        <v/>
      </c>
      <c r="BB134" s="7" t="str">
        <f t="shared" si="71"/>
        <v/>
      </c>
      <c r="BC134" s="7" t="str">
        <f t="shared" si="72"/>
        <v/>
      </c>
      <c r="BD134" s="13">
        <f t="shared" si="73"/>
        <v>0</v>
      </c>
      <c r="BE134" s="1">
        <f t="shared" si="74"/>
        <v>1</v>
      </c>
      <c r="BF134" s="22">
        <f t="shared" si="75"/>
        <v>0</v>
      </c>
      <c r="BG134" s="18">
        <f t="shared" si="76"/>
        <v>1</v>
      </c>
      <c r="BH134" s="26">
        <f t="shared" si="77"/>
        <v>0</v>
      </c>
      <c r="BI134" s="1">
        <f t="shared" ref="BI131:BI161" si="90">$BD134</f>
        <v>0</v>
      </c>
      <c r="BJ134" s="1">
        <f t="shared" ref="BJ131:BJ161" si="91">$BF134</f>
        <v>0</v>
      </c>
      <c r="BK134" s="1">
        <f t="shared" ref="BK131:BK161" si="92">$BG134</f>
        <v>1</v>
      </c>
      <c r="BL134" s="1">
        <f t="shared" ref="BL131:BL161" si="93">$BH134</f>
        <v>0</v>
      </c>
    </row>
    <row r="135" spans="1:76" ht="28" customHeight="1" x14ac:dyDescent="0.25">
      <c r="A135" s="1" t="str">
        <f>A134</f>
        <v>VRMM</v>
      </c>
      <c r="B135" s="1">
        <v>2</v>
      </c>
      <c r="AH135" s="4">
        <f t="shared" si="63"/>
        <v>0</v>
      </c>
      <c r="AJ135"/>
      <c r="AK135"/>
      <c r="AL135"/>
      <c r="AM135"/>
      <c r="AN135"/>
      <c r="AO135"/>
      <c r="AP135"/>
      <c r="AQ135"/>
      <c r="AR135"/>
      <c r="AS135"/>
      <c r="AT135" s="9">
        <f t="shared" si="64"/>
        <v>0</v>
      </c>
      <c r="AU135" s="7" t="str">
        <f>IFERROR(HLOOKUP(AJ135,$C135:$AG135,1,FALSE),"")</f>
        <v/>
      </c>
      <c r="AV135" s="7" t="str">
        <f t="shared" si="65"/>
        <v/>
      </c>
      <c r="AW135" s="7" t="str">
        <f t="shared" si="66"/>
        <v/>
      </c>
      <c r="AX135" s="7" t="str">
        <f t="shared" si="67"/>
        <v/>
      </c>
      <c r="AY135" s="7" t="str">
        <f t="shared" si="68"/>
        <v/>
      </c>
      <c r="AZ135" s="7" t="str">
        <f t="shared" si="69"/>
        <v/>
      </c>
      <c r="BA135" s="7" t="str">
        <f t="shared" si="70"/>
        <v/>
      </c>
      <c r="BB135" s="7" t="str">
        <f t="shared" si="71"/>
        <v/>
      </c>
      <c r="BC135" s="7" t="str">
        <f t="shared" si="72"/>
        <v/>
      </c>
      <c r="BD135" s="13">
        <f t="shared" si="73"/>
        <v>0</v>
      </c>
      <c r="BE135" s="1">
        <f t="shared" si="74"/>
        <v>0</v>
      </c>
      <c r="BF135" s="22">
        <f t="shared" si="75"/>
        <v>1</v>
      </c>
      <c r="BG135" s="18">
        <f t="shared" si="76"/>
        <v>0</v>
      </c>
      <c r="BH135" s="26">
        <f t="shared" si="77"/>
        <v>0</v>
      </c>
      <c r="BM135" s="1">
        <f t="shared" si="78"/>
        <v>0</v>
      </c>
      <c r="BN135" s="1">
        <f t="shared" si="79"/>
        <v>1</v>
      </c>
      <c r="BO135" s="1">
        <f t="shared" si="80"/>
        <v>0</v>
      </c>
      <c r="BP135" s="1">
        <f t="shared" si="81"/>
        <v>0</v>
      </c>
    </row>
    <row r="136" spans="1:76" ht="28" customHeight="1" x14ac:dyDescent="0.25">
      <c r="A136" s="1" t="str">
        <f>A135</f>
        <v>VRMM</v>
      </c>
      <c r="B136" s="1">
        <v>3</v>
      </c>
      <c r="AH136" s="4">
        <f t="shared" si="63"/>
        <v>0</v>
      </c>
      <c r="AJ136"/>
      <c r="AK136"/>
      <c r="AL136"/>
      <c r="AM136"/>
      <c r="AN136"/>
      <c r="AO136"/>
      <c r="AP136"/>
      <c r="AQ136"/>
      <c r="AR136"/>
      <c r="AS136"/>
      <c r="AT136" s="9">
        <f t="shared" si="64"/>
        <v>0</v>
      </c>
      <c r="AU136" s="7" t="str">
        <f>IFERROR(HLOOKUP(AJ136,$C136:$AG136,1,FALSE),"")</f>
        <v/>
      </c>
      <c r="AV136" s="7" t="str">
        <f t="shared" si="65"/>
        <v/>
      </c>
      <c r="AW136" s="7" t="str">
        <f t="shared" si="66"/>
        <v/>
      </c>
      <c r="AX136" s="7" t="str">
        <f t="shared" si="67"/>
        <v/>
      </c>
      <c r="AY136" s="7" t="str">
        <f t="shared" si="68"/>
        <v/>
      </c>
      <c r="AZ136" s="7" t="str">
        <f t="shared" si="69"/>
        <v/>
      </c>
      <c r="BA136" s="7" t="str">
        <f t="shared" si="70"/>
        <v/>
      </c>
      <c r="BB136" s="7" t="str">
        <f t="shared" si="71"/>
        <v/>
      </c>
      <c r="BC136" s="7" t="str">
        <f t="shared" si="72"/>
        <v/>
      </c>
      <c r="BD136" s="13">
        <f t="shared" si="73"/>
        <v>0</v>
      </c>
      <c r="BE136" s="1">
        <f t="shared" si="74"/>
        <v>0</v>
      </c>
      <c r="BF136" s="22">
        <f t="shared" si="75"/>
        <v>1</v>
      </c>
      <c r="BG136" s="18">
        <f t="shared" si="76"/>
        <v>0</v>
      </c>
      <c r="BH136" s="26">
        <f t="shared" si="77"/>
        <v>0</v>
      </c>
      <c r="BQ136" s="1">
        <f t="shared" si="82"/>
        <v>0</v>
      </c>
      <c r="BR136" s="1">
        <f t="shared" si="83"/>
        <v>1</v>
      </c>
      <c r="BS136" s="1">
        <f t="shared" si="84"/>
        <v>0</v>
      </c>
      <c r="BT136" s="1">
        <f t="shared" si="85"/>
        <v>0</v>
      </c>
    </row>
    <row r="137" spans="1:76" ht="28" customHeight="1" x14ac:dyDescent="0.25">
      <c r="A137" s="1" t="str">
        <f>A136</f>
        <v>VRMM</v>
      </c>
      <c r="B137" s="1">
        <v>4</v>
      </c>
      <c r="AH137" s="4">
        <f t="shared" si="63"/>
        <v>0</v>
      </c>
      <c r="AJ137"/>
      <c r="AK137"/>
      <c r="AL137"/>
      <c r="AM137"/>
      <c r="AN137"/>
      <c r="AO137"/>
      <c r="AP137"/>
      <c r="AQ137"/>
      <c r="AR137"/>
      <c r="AS137"/>
      <c r="AT137" s="9">
        <f t="shared" si="64"/>
        <v>0</v>
      </c>
      <c r="AU137" s="7" t="str">
        <f>IFERROR(HLOOKUP(AJ137,$C137:$AG137,1,FALSE),"")</f>
        <v/>
      </c>
      <c r="AV137" s="7" t="str">
        <f t="shared" si="65"/>
        <v/>
      </c>
      <c r="AW137" s="7" t="str">
        <f t="shared" si="66"/>
        <v/>
      </c>
      <c r="AX137" s="7" t="str">
        <f t="shared" si="67"/>
        <v/>
      </c>
      <c r="AY137" s="7" t="str">
        <f t="shared" si="68"/>
        <v/>
      </c>
      <c r="AZ137" s="7" t="str">
        <f t="shared" si="69"/>
        <v/>
      </c>
      <c r="BA137" s="7" t="str">
        <f t="shared" si="70"/>
        <v/>
      </c>
      <c r="BB137" s="7" t="str">
        <f t="shared" si="71"/>
        <v/>
      </c>
      <c r="BC137" s="7" t="str">
        <f t="shared" si="72"/>
        <v/>
      </c>
      <c r="BD137" s="13">
        <f t="shared" si="73"/>
        <v>0</v>
      </c>
      <c r="BE137" s="1">
        <f t="shared" si="74"/>
        <v>0</v>
      </c>
      <c r="BF137" s="22">
        <f t="shared" si="75"/>
        <v>1</v>
      </c>
      <c r="BG137" s="18">
        <f t="shared" si="76"/>
        <v>0</v>
      </c>
      <c r="BH137" s="26">
        <f t="shared" si="77"/>
        <v>0</v>
      </c>
      <c r="BU137" s="1">
        <f t="shared" si="86"/>
        <v>0</v>
      </c>
      <c r="BV137" s="1">
        <f t="shared" si="87"/>
        <v>1</v>
      </c>
      <c r="BW137" s="1">
        <f t="shared" si="88"/>
        <v>0</v>
      </c>
      <c r="BX137" s="1">
        <f t="shared" si="89"/>
        <v>0</v>
      </c>
    </row>
    <row r="138" spans="1:76" ht="28" customHeight="1" x14ac:dyDescent="0.25">
      <c r="A138" s="1" t="s">
        <v>36</v>
      </c>
      <c r="B138" s="1">
        <v>1</v>
      </c>
      <c r="AH138" s="4">
        <f t="shared" si="63"/>
        <v>0</v>
      </c>
      <c r="AJ138"/>
      <c r="AK138"/>
      <c r="AL138"/>
      <c r="AM138"/>
      <c r="AN138"/>
      <c r="AO138"/>
      <c r="AP138"/>
      <c r="AQ138"/>
      <c r="AR138"/>
      <c r="AS138"/>
      <c r="AT138" s="9">
        <f t="shared" si="64"/>
        <v>0</v>
      </c>
      <c r="AU138" s="7" t="str">
        <f>IFERROR(HLOOKUP(AJ138,$C138:$AG138,1,FALSE),"")</f>
        <v/>
      </c>
      <c r="AV138" s="7" t="str">
        <f t="shared" si="65"/>
        <v/>
      </c>
      <c r="AW138" s="7" t="str">
        <f t="shared" si="66"/>
        <v/>
      </c>
      <c r="AX138" s="7" t="str">
        <f t="shared" si="67"/>
        <v/>
      </c>
      <c r="AY138" s="7" t="str">
        <f t="shared" si="68"/>
        <v/>
      </c>
      <c r="AZ138" s="7" t="str">
        <f t="shared" si="69"/>
        <v/>
      </c>
      <c r="BA138" s="7" t="str">
        <f t="shared" si="70"/>
        <v/>
      </c>
      <c r="BB138" s="7" t="str">
        <f t="shared" si="71"/>
        <v/>
      </c>
      <c r="BC138" s="7" t="str">
        <f t="shared" si="72"/>
        <v/>
      </c>
      <c r="BD138" s="13">
        <f t="shared" si="73"/>
        <v>0</v>
      </c>
      <c r="BE138" s="1">
        <f t="shared" si="74"/>
        <v>0</v>
      </c>
      <c r="BF138" s="22">
        <f t="shared" si="75"/>
        <v>1</v>
      </c>
      <c r="BG138" s="18">
        <f t="shared" si="76"/>
        <v>0</v>
      </c>
      <c r="BH138" s="26">
        <f t="shared" si="77"/>
        <v>0</v>
      </c>
      <c r="BI138" s="1">
        <f t="shared" si="90"/>
        <v>0</v>
      </c>
      <c r="BJ138" s="1">
        <f t="shared" si="91"/>
        <v>1</v>
      </c>
      <c r="BK138" s="1">
        <f t="shared" si="92"/>
        <v>0</v>
      </c>
      <c r="BL138" s="1">
        <f t="shared" si="93"/>
        <v>0</v>
      </c>
    </row>
    <row r="139" spans="1:76" ht="28" customHeight="1" x14ac:dyDescent="0.25">
      <c r="A139" s="1" t="str">
        <f>A138</f>
        <v>VVDN</v>
      </c>
      <c r="B139" s="1">
        <v>2</v>
      </c>
      <c r="C139" s="1" t="s">
        <v>246</v>
      </c>
      <c r="AH139" s="4">
        <f t="shared" si="63"/>
        <v>1</v>
      </c>
      <c r="AJ139" t="s">
        <v>246</v>
      </c>
      <c r="AK139"/>
      <c r="AL139"/>
      <c r="AM139"/>
      <c r="AN139"/>
      <c r="AO139"/>
      <c r="AP139"/>
      <c r="AQ139"/>
      <c r="AR139"/>
      <c r="AS139"/>
      <c r="AT139" s="9">
        <f t="shared" si="64"/>
        <v>1</v>
      </c>
      <c r="AU139" s="7" t="str">
        <f>IFERROR(HLOOKUP(AJ139,$C139:$AG139,1,FALSE),"")</f>
        <v>J0381/24</v>
      </c>
      <c r="AV139" s="7" t="str">
        <f t="shared" si="65"/>
        <v/>
      </c>
      <c r="AW139" s="7" t="str">
        <f t="shared" si="66"/>
        <v/>
      </c>
      <c r="AX139" s="7" t="str">
        <f t="shared" si="67"/>
        <v/>
      </c>
      <c r="AY139" s="7" t="str">
        <f t="shared" si="68"/>
        <v/>
      </c>
      <c r="AZ139" s="7" t="str">
        <f t="shared" si="69"/>
        <v/>
      </c>
      <c r="BA139" s="7" t="str">
        <f t="shared" si="70"/>
        <v/>
      </c>
      <c r="BB139" s="7" t="str">
        <f t="shared" si="71"/>
        <v/>
      </c>
      <c r="BC139" s="7" t="str">
        <f t="shared" si="72"/>
        <v/>
      </c>
      <c r="BD139" s="13">
        <f t="shared" si="73"/>
        <v>1</v>
      </c>
      <c r="BE139" s="1">
        <f t="shared" si="74"/>
        <v>2</v>
      </c>
      <c r="BF139" s="22">
        <f t="shared" si="75"/>
        <v>0</v>
      </c>
      <c r="BG139" s="18">
        <f t="shared" si="76"/>
        <v>0</v>
      </c>
      <c r="BH139" s="26">
        <f t="shared" si="77"/>
        <v>0</v>
      </c>
      <c r="BM139" s="1">
        <f t="shared" si="78"/>
        <v>1</v>
      </c>
      <c r="BN139" s="1">
        <f t="shared" si="79"/>
        <v>0</v>
      </c>
      <c r="BO139" s="1">
        <f t="shared" si="80"/>
        <v>0</v>
      </c>
      <c r="BP139" s="1">
        <f t="shared" si="81"/>
        <v>0</v>
      </c>
    </row>
    <row r="140" spans="1:76" ht="28" customHeight="1" x14ac:dyDescent="0.25">
      <c r="A140" s="1" t="str">
        <f>A139</f>
        <v>VVDN</v>
      </c>
      <c r="B140" s="1">
        <v>3</v>
      </c>
      <c r="AH140" s="4">
        <f t="shared" si="63"/>
        <v>0</v>
      </c>
      <c r="AJ140"/>
      <c r="AK140"/>
      <c r="AL140"/>
      <c r="AM140"/>
      <c r="AN140"/>
      <c r="AO140"/>
      <c r="AP140"/>
      <c r="AQ140"/>
      <c r="AR140"/>
      <c r="AS140"/>
      <c r="AT140" s="9">
        <f t="shared" si="64"/>
        <v>0</v>
      </c>
      <c r="AU140" s="7" t="str">
        <f>IFERROR(HLOOKUP(AJ140,$C140:$AG140,1,FALSE),"")</f>
        <v/>
      </c>
      <c r="AV140" s="7" t="str">
        <f t="shared" si="65"/>
        <v/>
      </c>
      <c r="AW140" s="7" t="str">
        <f t="shared" si="66"/>
        <v/>
      </c>
      <c r="AX140" s="7" t="str">
        <f t="shared" si="67"/>
        <v/>
      </c>
      <c r="AY140" s="7" t="str">
        <f t="shared" si="68"/>
        <v/>
      </c>
      <c r="AZ140" s="7" t="str">
        <f t="shared" si="69"/>
        <v/>
      </c>
      <c r="BA140" s="7" t="str">
        <f t="shared" si="70"/>
        <v/>
      </c>
      <c r="BB140" s="7" t="str">
        <f t="shared" si="71"/>
        <v/>
      </c>
      <c r="BC140" s="7" t="str">
        <f t="shared" si="72"/>
        <v/>
      </c>
      <c r="BD140" s="13">
        <f t="shared" si="73"/>
        <v>0</v>
      </c>
      <c r="BE140" s="1">
        <f t="shared" si="74"/>
        <v>0</v>
      </c>
      <c r="BF140" s="22">
        <f t="shared" si="75"/>
        <v>1</v>
      </c>
      <c r="BG140" s="18">
        <f t="shared" si="76"/>
        <v>0</v>
      </c>
      <c r="BH140" s="26">
        <f t="shared" si="77"/>
        <v>0</v>
      </c>
      <c r="BQ140" s="1">
        <f t="shared" si="82"/>
        <v>0</v>
      </c>
      <c r="BR140" s="1">
        <f t="shared" si="83"/>
        <v>1</v>
      </c>
      <c r="BS140" s="1">
        <f t="shared" si="84"/>
        <v>0</v>
      </c>
      <c r="BT140" s="1">
        <f t="shared" si="85"/>
        <v>0</v>
      </c>
    </row>
    <row r="141" spans="1:76" ht="28" customHeight="1" x14ac:dyDescent="0.25">
      <c r="A141" s="1" t="str">
        <f>A140</f>
        <v>VVDN</v>
      </c>
      <c r="B141" s="1">
        <v>4</v>
      </c>
      <c r="AH141" s="4">
        <f t="shared" si="63"/>
        <v>0</v>
      </c>
      <c r="AJ141" t="s">
        <v>246</v>
      </c>
      <c r="AK141"/>
      <c r="AL141"/>
      <c r="AM141"/>
      <c r="AN141"/>
      <c r="AO141"/>
      <c r="AP141"/>
      <c r="AQ141"/>
      <c r="AR141"/>
      <c r="AS141"/>
      <c r="AT141" s="9">
        <f t="shared" si="64"/>
        <v>1</v>
      </c>
      <c r="AU141" s="7" t="str">
        <f>IFERROR(HLOOKUP(AJ141,$C141:$AG141,1,FALSE),"")</f>
        <v/>
      </c>
      <c r="AV141" s="7" t="str">
        <f t="shared" si="65"/>
        <v/>
      </c>
      <c r="AW141" s="7" t="str">
        <f t="shared" si="66"/>
        <v/>
      </c>
      <c r="AX141" s="7" t="str">
        <f t="shared" si="67"/>
        <v/>
      </c>
      <c r="AY141" s="7" t="str">
        <f t="shared" si="68"/>
        <v/>
      </c>
      <c r="AZ141" s="7" t="str">
        <f t="shared" si="69"/>
        <v/>
      </c>
      <c r="BA141" s="7" t="str">
        <f t="shared" si="70"/>
        <v/>
      </c>
      <c r="BB141" s="7" t="str">
        <f t="shared" si="71"/>
        <v/>
      </c>
      <c r="BC141" s="7" t="str">
        <f t="shared" si="72"/>
        <v/>
      </c>
      <c r="BD141" s="13">
        <f t="shared" si="73"/>
        <v>0</v>
      </c>
      <c r="BE141" s="1">
        <f t="shared" si="74"/>
        <v>1</v>
      </c>
      <c r="BF141" s="22">
        <f t="shared" si="75"/>
        <v>0</v>
      </c>
      <c r="BG141" s="18">
        <f t="shared" si="76"/>
        <v>0</v>
      </c>
      <c r="BH141" s="26">
        <f t="shared" si="77"/>
        <v>1</v>
      </c>
      <c r="BU141" s="1">
        <f t="shared" si="86"/>
        <v>0</v>
      </c>
      <c r="BV141" s="1">
        <f t="shared" si="87"/>
        <v>0</v>
      </c>
      <c r="BW141" s="1">
        <f t="shared" si="88"/>
        <v>0</v>
      </c>
      <c r="BX141" s="1">
        <f t="shared" si="89"/>
        <v>1</v>
      </c>
    </row>
    <row r="142" spans="1:76" ht="28" customHeight="1" x14ac:dyDescent="0.25">
      <c r="A142" s="1" t="s">
        <v>37</v>
      </c>
      <c r="B142" s="1">
        <v>1</v>
      </c>
      <c r="C142" s="1" t="s">
        <v>247</v>
      </c>
      <c r="D142" s="1" t="s">
        <v>248</v>
      </c>
      <c r="AH142" s="4">
        <f t="shared" si="63"/>
        <v>2</v>
      </c>
      <c r="AJ142" t="s">
        <v>248</v>
      </c>
      <c r="AK142" t="s">
        <v>247</v>
      </c>
      <c r="AL142" t="s">
        <v>249</v>
      </c>
      <c r="AM142"/>
      <c r="AN142"/>
      <c r="AO142"/>
      <c r="AP142"/>
      <c r="AQ142"/>
      <c r="AR142"/>
      <c r="AS142"/>
      <c r="AT142" s="9">
        <f t="shared" si="64"/>
        <v>3</v>
      </c>
      <c r="AU142" s="7" t="str">
        <f>IFERROR(HLOOKUP(AJ142,$C142:$AG142,1,FALSE),"")</f>
        <v>A0044/24</v>
      </c>
      <c r="AV142" s="7" t="str">
        <f t="shared" si="65"/>
        <v>A0047/24</v>
      </c>
      <c r="AW142" s="7" t="str">
        <f t="shared" si="66"/>
        <v/>
      </c>
      <c r="AX142" s="7" t="str">
        <f t="shared" si="67"/>
        <v/>
      </c>
      <c r="AY142" s="7" t="str">
        <f t="shared" si="68"/>
        <v/>
      </c>
      <c r="AZ142" s="7" t="str">
        <f t="shared" si="69"/>
        <v/>
      </c>
      <c r="BA142" s="7" t="str">
        <f t="shared" si="70"/>
        <v/>
      </c>
      <c r="BB142" s="7" t="str">
        <f t="shared" si="71"/>
        <v/>
      </c>
      <c r="BC142" s="7" t="str">
        <f t="shared" si="72"/>
        <v/>
      </c>
      <c r="BD142" s="13">
        <f t="shared" si="73"/>
        <v>2</v>
      </c>
      <c r="BE142" s="1">
        <f t="shared" si="74"/>
        <v>5</v>
      </c>
      <c r="BF142" s="22">
        <f t="shared" si="75"/>
        <v>0</v>
      </c>
      <c r="BG142" s="18">
        <f t="shared" si="76"/>
        <v>0</v>
      </c>
      <c r="BH142" s="26">
        <f t="shared" si="77"/>
        <v>1</v>
      </c>
      <c r="BI142" s="1">
        <f t="shared" si="90"/>
        <v>2</v>
      </c>
      <c r="BJ142" s="1">
        <f t="shared" si="91"/>
        <v>0</v>
      </c>
      <c r="BK142" s="1">
        <f t="shared" si="92"/>
        <v>0</v>
      </c>
      <c r="BL142" s="1">
        <f t="shared" si="93"/>
        <v>1</v>
      </c>
    </row>
    <row r="143" spans="1:76" ht="28" customHeight="1" x14ac:dyDescent="0.25">
      <c r="A143" s="1" t="str">
        <f>A142</f>
        <v>VLLB</v>
      </c>
      <c r="B143" s="1">
        <v>2</v>
      </c>
      <c r="C143" s="1" t="s">
        <v>249</v>
      </c>
      <c r="AH143" s="4">
        <f t="shared" si="63"/>
        <v>1</v>
      </c>
      <c r="AJ143" t="s">
        <v>249</v>
      </c>
      <c r="AK143"/>
      <c r="AL143"/>
      <c r="AM143"/>
      <c r="AN143"/>
      <c r="AO143"/>
      <c r="AP143"/>
      <c r="AQ143"/>
      <c r="AR143"/>
      <c r="AS143"/>
      <c r="AT143" s="9">
        <f t="shared" si="64"/>
        <v>1</v>
      </c>
      <c r="AU143" s="7" t="str">
        <f>IFERROR(HLOOKUP(AJ143,$C143:$AG143,1,FALSE),"")</f>
        <v>A0027/24</v>
      </c>
      <c r="AV143" s="7" t="str">
        <f t="shared" si="65"/>
        <v/>
      </c>
      <c r="AW143" s="7" t="str">
        <f t="shared" si="66"/>
        <v/>
      </c>
      <c r="AX143" s="7" t="str">
        <f t="shared" si="67"/>
        <v/>
      </c>
      <c r="AY143" s="7" t="str">
        <f t="shared" si="68"/>
        <v/>
      </c>
      <c r="AZ143" s="7" t="str">
        <f t="shared" si="69"/>
        <v/>
      </c>
      <c r="BA143" s="7" t="str">
        <f t="shared" si="70"/>
        <v/>
      </c>
      <c r="BB143" s="7" t="str">
        <f t="shared" si="71"/>
        <v/>
      </c>
      <c r="BC143" s="7" t="str">
        <f t="shared" si="72"/>
        <v/>
      </c>
      <c r="BD143" s="13">
        <f t="shared" si="73"/>
        <v>1</v>
      </c>
      <c r="BE143" s="1">
        <f t="shared" si="74"/>
        <v>2</v>
      </c>
      <c r="BF143" s="22">
        <f t="shared" si="75"/>
        <v>0</v>
      </c>
      <c r="BG143" s="18">
        <f t="shared" si="76"/>
        <v>0</v>
      </c>
      <c r="BH143" s="26">
        <f t="shared" si="77"/>
        <v>0</v>
      </c>
      <c r="BM143" s="1">
        <f t="shared" si="78"/>
        <v>1</v>
      </c>
      <c r="BN143" s="1">
        <f t="shared" si="79"/>
        <v>0</v>
      </c>
      <c r="BO143" s="1">
        <f t="shared" si="80"/>
        <v>0</v>
      </c>
      <c r="BP143" s="1">
        <f t="shared" si="81"/>
        <v>0</v>
      </c>
    </row>
    <row r="144" spans="1:76" ht="28" customHeight="1" x14ac:dyDescent="0.25">
      <c r="A144" s="1" t="str">
        <f>A143</f>
        <v>VLLB</v>
      </c>
      <c r="B144" s="1">
        <v>3</v>
      </c>
      <c r="C144" s="1" t="s">
        <v>247</v>
      </c>
      <c r="D144" s="1" t="s">
        <v>248</v>
      </c>
      <c r="AH144" s="4">
        <f t="shared" si="63"/>
        <v>2</v>
      </c>
      <c r="AJ144" t="s">
        <v>248</v>
      </c>
      <c r="AK144" t="s">
        <v>249</v>
      </c>
      <c r="AL144"/>
      <c r="AM144"/>
      <c r="AN144"/>
      <c r="AO144"/>
      <c r="AP144"/>
      <c r="AQ144"/>
      <c r="AR144"/>
      <c r="AS144"/>
      <c r="AT144" s="9">
        <f t="shared" si="64"/>
        <v>2</v>
      </c>
      <c r="AU144" s="7" t="str">
        <f>IFERROR(HLOOKUP(AJ144,$C144:$AG144,1,FALSE),"")</f>
        <v>A0044/24</v>
      </c>
      <c r="AV144" s="7" t="str">
        <f t="shared" si="65"/>
        <v/>
      </c>
      <c r="AW144" s="7" t="str">
        <f t="shared" si="66"/>
        <v/>
      </c>
      <c r="AX144" s="7" t="str">
        <f t="shared" si="67"/>
        <v/>
      </c>
      <c r="AY144" s="7" t="str">
        <f t="shared" si="68"/>
        <v/>
      </c>
      <c r="AZ144" s="7" t="str">
        <f t="shared" si="69"/>
        <v/>
      </c>
      <c r="BA144" s="7" t="str">
        <f t="shared" si="70"/>
        <v/>
      </c>
      <c r="BB144" s="7" t="str">
        <f t="shared" si="71"/>
        <v/>
      </c>
      <c r="BC144" s="7" t="str">
        <f t="shared" si="72"/>
        <v/>
      </c>
      <c r="BD144" s="13">
        <f t="shared" si="73"/>
        <v>1</v>
      </c>
      <c r="BE144" s="1">
        <f t="shared" si="74"/>
        <v>4</v>
      </c>
      <c r="BF144" s="22">
        <f t="shared" si="75"/>
        <v>0</v>
      </c>
      <c r="BG144" s="18">
        <f t="shared" si="76"/>
        <v>0</v>
      </c>
      <c r="BH144" s="26">
        <f t="shared" si="77"/>
        <v>1</v>
      </c>
      <c r="BQ144" s="1">
        <f t="shared" si="82"/>
        <v>1</v>
      </c>
      <c r="BR144" s="1">
        <f t="shared" si="83"/>
        <v>0</v>
      </c>
      <c r="BS144" s="1">
        <f t="shared" si="84"/>
        <v>0</v>
      </c>
      <c r="BT144" s="1">
        <f t="shared" si="85"/>
        <v>1</v>
      </c>
    </row>
    <row r="145" spans="1:76" ht="28" customHeight="1" x14ac:dyDescent="0.25">
      <c r="A145" s="1" t="str">
        <f>A144</f>
        <v>VLLB</v>
      </c>
      <c r="B145" s="1">
        <v>4</v>
      </c>
      <c r="AH145" s="4">
        <f t="shared" si="63"/>
        <v>0</v>
      </c>
      <c r="AJ145"/>
      <c r="AK145"/>
      <c r="AL145"/>
      <c r="AM145"/>
      <c r="AN145"/>
      <c r="AO145"/>
      <c r="AP145"/>
      <c r="AQ145"/>
      <c r="AR145"/>
      <c r="AS145"/>
      <c r="AT145" s="9">
        <f t="shared" si="64"/>
        <v>0</v>
      </c>
      <c r="AU145" s="7" t="str">
        <f>IFERROR(HLOOKUP(AJ145,$C145:$AG145,1,FALSE),"")</f>
        <v/>
      </c>
      <c r="AV145" s="7" t="str">
        <f t="shared" si="65"/>
        <v/>
      </c>
      <c r="AW145" s="7" t="str">
        <f t="shared" si="66"/>
        <v/>
      </c>
      <c r="AX145" s="7" t="str">
        <f t="shared" si="67"/>
        <v/>
      </c>
      <c r="AY145" s="7" t="str">
        <f t="shared" si="68"/>
        <v/>
      </c>
      <c r="AZ145" s="7" t="str">
        <f t="shared" si="69"/>
        <v/>
      </c>
      <c r="BA145" s="7" t="str">
        <f t="shared" si="70"/>
        <v/>
      </c>
      <c r="BB145" s="7" t="str">
        <f t="shared" si="71"/>
        <v/>
      </c>
      <c r="BC145" s="7" t="str">
        <f t="shared" si="72"/>
        <v/>
      </c>
      <c r="BD145" s="13">
        <f t="shared" si="73"/>
        <v>0</v>
      </c>
      <c r="BE145" s="1">
        <f t="shared" si="74"/>
        <v>0</v>
      </c>
      <c r="BF145" s="22">
        <f t="shared" si="75"/>
        <v>1</v>
      </c>
      <c r="BG145" s="18">
        <f t="shared" si="76"/>
        <v>0</v>
      </c>
      <c r="BH145" s="26">
        <f t="shared" si="77"/>
        <v>0</v>
      </c>
      <c r="BU145" s="1">
        <f t="shared" si="86"/>
        <v>0</v>
      </c>
      <c r="BV145" s="1">
        <f t="shared" si="87"/>
        <v>1</v>
      </c>
      <c r="BW145" s="1">
        <f t="shared" si="88"/>
        <v>0</v>
      </c>
      <c r="BX145" s="1">
        <f t="shared" si="89"/>
        <v>0</v>
      </c>
    </row>
    <row r="146" spans="1:76" ht="28" customHeight="1" x14ac:dyDescent="0.25">
      <c r="A146" s="1" t="s">
        <v>38</v>
      </c>
      <c r="B146" s="1">
        <v>1</v>
      </c>
      <c r="C146" s="1" t="s">
        <v>250</v>
      </c>
      <c r="AH146" s="4">
        <f t="shared" si="63"/>
        <v>1</v>
      </c>
      <c r="AJ146" t="s">
        <v>250</v>
      </c>
      <c r="AK146"/>
      <c r="AL146"/>
      <c r="AM146"/>
      <c r="AN146"/>
      <c r="AO146"/>
      <c r="AP146"/>
      <c r="AQ146"/>
      <c r="AR146"/>
      <c r="AS146"/>
      <c r="AT146" s="9">
        <f t="shared" si="64"/>
        <v>1</v>
      </c>
      <c r="AU146" s="7" t="str">
        <f>IFERROR(HLOOKUP(AJ146,$C146:$AG146,1,FALSE),"")</f>
        <v>A0082/23</v>
      </c>
      <c r="AV146" s="7" t="str">
        <f t="shared" si="65"/>
        <v/>
      </c>
      <c r="AW146" s="7" t="str">
        <f t="shared" si="66"/>
        <v/>
      </c>
      <c r="AX146" s="7" t="str">
        <f t="shared" si="67"/>
        <v/>
      </c>
      <c r="AY146" s="7" t="str">
        <f t="shared" si="68"/>
        <v/>
      </c>
      <c r="AZ146" s="7" t="str">
        <f t="shared" si="69"/>
        <v/>
      </c>
      <c r="BA146" s="7" t="str">
        <f t="shared" si="70"/>
        <v/>
      </c>
      <c r="BB146" s="7" t="str">
        <f t="shared" si="71"/>
        <v/>
      </c>
      <c r="BC146" s="7" t="str">
        <f t="shared" si="72"/>
        <v/>
      </c>
      <c r="BD146" s="13">
        <f t="shared" si="73"/>
        <v>1</v>
      </c>
      <c r="BE146" s="1">
        <f t="shared" si="74"/>
        <v>2</v>
      </c>
      <c r="BF146" s="22">
        <f t="shared" si="75"/>
        <v>0</v>
      </c>
      <c r="BG146" s="18">
        <f t="shared" si="76"/>
        <v>0</v>
      </c>
      <c r="BH146" s="26">
        <f t="shared" si="77"/>
        <v>0</v>
      </c>
      <c r="BI146" s="1">
        <f t="shared" si="90"/>
        <v>1</v>
      </c>
      <c r="BJ146" s="1">
        <f t="shared" si="91"/>
        <v>0</v>
      </c>
      <c r="BK146" s="1">
        <f t="shared" si="92"/>
        <v>0</v>
      </c>
      <c r="BL146" s="1">
        <f t="shared" si="93"/>
        <v>0</v>
      </c>
    </row>
    <row r="147" spans="1:76" ht="28" customHeight="1" x14ac:dyDescent="0.25">
      <c r="A147" s="1" t="str">
        <f>A146</f>
        <v>VDSR</v>
      </c>
      <c r="B147" s="1">
        <v>2</v>
      </c>
      <c r="AH147" s="4">
        <f t="shared" si="63"/>
        <v>0</v>
      </c>
      <c r="AJ147"/>
      <c r="AK147"/>
      <c r="AL147"/>
      <c r="AM147"/>
      <c r="AN147"/>
      <c r="AO147"/>
      <c r="AP147"/>
      <c r="AQ147"/>
      <c r="AR147"/>
      <c r="AS147"/>
      <c r="AT147" s="9">
        <f t="shared" si="64"/>
        <v>0</v>
      </c>
      <c r="AU147" s="7" t="str">
        <f>IFERROR(HLOOKUP(AJ147,$C147:$AG147,1,FALSE),"")</f>
        <v/>
      </c>
      <c r="AV147" s="7" t="str">
        <f t="shared" si="65"/>
        <v/>
      </c>
      <c r="AW147" s="7" t="str">
        <f t="shared" si="66"/>
        <v/>
      </c>
      <c r="AX147" s="7" t="str">
        <f t="shared" si="67"/>
        <v/>
      </c>
      <c r="AY147" s="7" t="str">
        <f t="shared" si="68"/>
        <v/>
      </c>
      <c r="AZ147" s="7" t="str">
        <f t="shared" si="69"/>
        <v/>
      </c>
      <c r="BA147" s="7" t="str">
        <f t="shared" si="70"/>
        <v/>
      </c>
      <c r="BB147" s="7" t="str">
        <f t="shared" si="71"/>
        <v/>
      </c>
      <c r="BC147" s="7" t="str">
        <f t="shared" si="72"/>
        <v/>
      </c>
      <c r="BD147" s="13">
        <f t="shared" si="73"/>
        <v>0</v>
      </c>
      <c r="BE147" s="1">
        <f t="shared" si="74"/>
        <v>0</v>
      </c>
      <c r="BF147" s="22">
        <f t="shared" si="75"/>
        <v>1</v>
      </c>
      <c r="BG147" s="18">
        <f t="shared" si="76"/>
        <v>0</v>
      </c>
      <c r="BH147" s="26">
        <f t="shared" si="77"/>
        <v>0</v>
      </c>
      <c r="BM147" s="1">
        <f t="shared" si="78"/>
        <v>0</v>
      </c>
      <c r="BN147" s="1">
        <f t="shared" si="79"/>
        <v>1</v>
      </c>
      <c r="BO147" s="1">
        <f t="shared" si="80"/>
        <v>0</v>
      </c>
      <c r="BP147" s="1">
        <f t="shared" si="81"/>
        <v>0</v>
      </c>
    </row>
    <row r="148" spans="1:76" ht="28" customHeight="1" x14ac:dyDescent="0.25">
      <c r="A148" s="1" t="str">
        <f>A147</f>
        <v>VDSR</v>
      </c>
      <c r="B148" s="1">
        <v>3</v>
      </c>
      <c r="AH148" s="4">
        <f t="shared" si="63"/>
        <v>0</v>
      </c>
      <c r="AJ148"/>
      <c r="AK148"/>
      <c r="AL148"/>
      <c r="AM148"/>
      <c r="AN148"/>
      <c r="AO148"/>
      <c r="AP148"/>
      <c r="AQ148"/>
      <c r="AR148"/>
      <c r="AS148"/>
      <c r="AT148" s="9">
        <f t="shared" si="64"/>
        <v>0</v>
      </c>
      <c r="AU148" s="7" t="str">
        <f>IFERROR(HLOOKUP(AJ148,$C148:$AG148,1,FALSE),"")</f>
        <v/>
      </c>
      <c r="AV148" s="7" t="str">
        <f t="shared" si="65"/>
        <v/>
      </c>
      <c r="AW148" s="7" t="str">
        <f t="shared" si="66"/>
        <v/>
      </c>
      <c r="AX148" s="7" t="str">
        <f t="shared" si="67"/>
        <v/>
      </c>
      <c r="AY148" s="7" t="str">
        <f t="shared" si="68"/>
        <v/>
      </c>
      <c r="AZ148" s="7" t="str">
        <f t="shared" si="69"/>
        <v/>
      </c>
      <c r="BA148" s="7" t="str">
        <f t="shared" si="70"/>
        <v/>
      </c>
      <c r="BB148" s="7" t="str">
        <f t="shared" si="71"/>
        <v/>
      </c>
      <c r="BC148" s="7" t="str">
        <f t="shared" si="72"/>
        <v/>
      </c>
      <c r="BD148" s="13">
        <f t="shared" si="73"/>
        <v>0</v>
      </c>
      <c r="BE148" s="1">
        <f t="shared" si="74"/>
        <v>0</v>
      </c>
      <c r="BF148" s="22">
        <f t="shared" si="75"/>
        <v>1</v>
      </c>
      <c r="BG148" s="18">
        <f t="shared" si="76"/>
        <v>0</v>
      </c>
      <c r="BH148" s="26">
        <f t="shared" si="77"/>
        <v>0</v>
      </c>
      <c r="BQ148" s="1">
        <f t="shared" si="82"/>
        <v>0</v>
      </c>
      <c r="BR148" s="1">
        <f t="shared" si="83"/>
        <v>1</v>
      </c>
      <c r="BS148" s="1">
        <f t="shared" si="84"/>
        <v>0</v>
      </c>
      <c r="BT148" s="1">
        <f t="shared" si="85"/>
        <v>0</v>
      </c>
    </row>
    <row r="149" spans="1:76" ht="28" customHeight="1" x14ac:dyDescent="0.25">
      <c r="A149" s="1" t="str">
        <f>A148</f>
        <v>VDSR</v>
      </c>
      <c r="B149" s="1">
        <v>4</v>
      </c>
      <c r="AH149" s="4">
        <f t="shared" si="63"/>
        <v>0</v>
      </c>
      <c r="AJ149"/>
      <c r="AK149"/>
      <c r="AL149"/>
      <c r="AM149"/>
      <c r="AN149"/>
      <c r="AO149"/>
      <c r="AP149"/>
      <c r="AQ149"/>
      <c r="AR149"/>
      <c r="AS149"/>
      <c r="AT149" s="9">
        <f t="shared" si="64"/>
        <v>0</v>
      </c>
      <c r="AU149" s="7" t="str">
        <f>IFERROR(HLOOKUP(AJ149,$C149:$AG149,1,FALSE),"")</f>
        <v/>
      </c>
      <c r="AV149" s="7" t="str">
        <f t="shared" si="65"/>
        <v/>
      </c>
      <c r="AW149" s="7" t="str">
        <f t="shared" si="66"/>
        <v/>
      </c>
      <c r="AX149" s="7" t="str">
        <f t="shared" si="67"/>
        <v/>
      </c>
      <c r="AY149" s="7" t="str">
        <f t="shared" si="68"/>
        <v/>
      </c>
      <c r="AZ149" s="7" t="str">
        <f t="shared" si="69"/>
        <v/>
      </c>
      <c r="BA149" s="7" t="str">
        <f t="shared" si="70"/>
        <v/>
      </c>
      <c r="BB149" s="7" t="str">
        <f t="shared" si="71"/>
        <v/>
      </c>
      <c r="BC149" s="7" t="str">
        <f t="shared" si="72"/>
        <v/>
      </c>
      <c r="BD149" s="13">
        <f t="shared" si="73"/>
        <v>0</v>
      </c>
      <c r="BE149" s="1">
        <f t="shared" si="74"/>
        <v>0</v>
      </c>
      <c r="BF149" s="22">
        <f t="shared" si="75"/>
        <v>1</v>
      </c>
      <c r="BG149" s="18">
        <f t="shared" si="76"/>
        <v>0</v>
      </c>
      <c r="BH149" s="26">
        <f t="shared" si="77"/>
        <v>0</v>
      </c>
      <c r="BU149" s="1">
        <f t="shared" si="86"/>
        <v>0</v>
      </c>
      <c r="BV149" s="1">
        <f t="shared" si="87"/>
        <v>1</v>
      </c>
      <c r="BW149" s="1">
        <f t="shared" si="88"/>
        <v>0</v>
      </c>
      <c r="BX149" s="1">
        <f t="shared" si="89"/>
        <v>0</v>
      </c>
    </row>
    <row r="150" spans="1:76" ht="28" customHeight="1" x14ac:dyDescent="0.25">
      <c r="A150" s="1" t="s">
        <v>39</v>
      </c>
      <c r="B150" s="1">
        <v>1</v>
      </c>
      <c r="C150" s="1" t="s">
        <v>251</v>
      </c>
      <c r="D150" s="1" t="s">
        <v>252</v>
      </c>
      <c r="E150" s="1" t="s">
        <v>253</v>
      </c>
      <c r="AH150" s="4">
        <f t="shared" si="63"/>
        <v>3</v>
      </c>
      <c r="AJ150" t="s">
        <v>252</v>
      </c>
      <c r="AK150" t="s">
        <v>253</v>
      </c>
      <c r="AL150" t="s">
        <v>251</v>
      </c>
      <c r="AM150" t="s">
        <v>251</v>
      </c>
      <c r="AN150"/>
      <c r="AO150"/>
      <c r="AP150"/>
      <c r="AQ150"/>
      <c r="AR150"/>
      <c r="AS150"/>
      <c r="AT150" s="9">
        <f t="shared" si="64"/>
        <v>4</v>
      </c>
      <c r="AU150" s="7" t="str">
        <f>IFERROR(HLOOKUP(AJ150,$C150:$AG150,1,FALSE),"")</f>
        <v>A0675/24</v>
      </c>
      <c r="AV150" s="7" t="str">
        <f t="shared" si="65"/>
        <v>A0443/24</v>
      </c>
      <c r="AW150" s="7" t="str">
        <f t="shared" si="66"/>
        <v>A0733/24</v>
      </c>
      <c r="AX150" s="7" t="str">
        <f t="shared" si="67"/>
        <v>A0733/24</v>
      </c>
      <c r="AY150" s="7" t="str">
        <f t="shared" si="68"/>
        <v/>
      </c>
      <c r="AZ150" s="7" t="str">
        <f t="shared" si="69"/>
        <v/>
      </c>
      <c r="BA150" s="7" t="str">
        <f t="shared" si="70"/>
        <v/>
      </c>
      <c r="BB150" s="7" t="str">
        <f t="shared" si="71"/>
        <v/>
      </c>
      <c r="BC150" s="7" t="str">
        <f t="shared" si="72"/>
        <v/>
      </c>
      <c r="BD150" s="13">
        <f t="shared" si="73"/>
        <v>4</v>
      </c>
      <c r="BE150" s="1">
        <f t="shared" si="74"/>
        <v>7</v>
      </c>
      <c r="BF150" s="22">
        <f t="shared" si="75"/>
        <v>0</v>
      </c>
      <c r="BG150" s="18">
        <f t="shared" si="76"/>
        <v>0</v>
      </c>
      <c r="BH150" s="26">
        <f t="shared" si="77"/>
        <v>0</v>
      </c>
      <c r="BI150" s="1">
        <f t="shared" si="90"/>
        <v>4</v>
      </c>
      <c r="BJ150" s="1">
        <f t="shared" si="91"/>
        <v>0</v>
      </c>
      <c r="BK150" s="1">
        <f t="shared" si="92"/>
        <v>0</v>
      </c>
      <c r="BL150" s="1">
        <f t="shared" si="93"/>
        <v>0</v>
      </c>
    </row>
    <row r="151" spans="1:76" ht="28" customHeight="1" x14ac:dyDescent="0.25">
      <c r="A151" s="1" t="str">
        <f>A150</f>
        <v>VOTV</v>
      </c>
      <c r="B151" s="1">
        <v>2</v>
      </c>
      <c r="AH151" s="4">
        <f t="shared" si="63"/>
        <v>0</v>
      </c>
      <c r="AJ151"/>
      <c r="AK151"/>
      <c r="AL151"/>
      <c r="AM151"/>
      <c r="AN151"/>
      <c r="AO151"/>
      <c r="AP151"/>
      <c r="AQ151"/>
      <c r="AR151"/>
      <c r="AS151"/>
      <c r="AT151" s="9">
        <f t="shared" si="64"/>
        <v>0</v>
      </c>
      <c r="AU151" s="7" t="str">
        <f>IFERROR(HLOOKUP(AJ151,$C151:$AG151,1,FALSE),"")</f>
        <v/>
      </c>
      <c r="AV151" s="7" t="str">
        <f t="shared" si="65"/>
        <v/>
      </c>
      <c r="AW151" s="7" t="str">
        <f t="shared" si="66"/>
        <v/>
      </c>
      <c r="AX151" s="7" t="str">
        <f t="shared" si="67"/>
        <v/>
      </c>
      <c r="AY151" s="7" t="str">
        <f t="shared" si="68"/>
        <v/>
      </c>
      <c r="AZ151" s="7" t="str">
        <f t="shared" si="69"/>
        <v/>
      </c>
      <c r="BA151" s="7" t="str">
        <f t="shared" si="70"/>
        <v/>
      </c>
      <c r="BB151" s="7" t="str">
        <f t="shared" si="71"/>
        <v/>
      </c>
      <c r="BC151" s="7" t="str">
        <f t="shared" si="72"/>
        <v/>
      </c>
      <c r="BD151" s="13">
        <f t="shared" si="73"/>
        <v>0</v>
      </c>
      <c r="BE151" s="1">
        <f t="shared" si="74"/>
        <v>0</v>
      </c>
      <c r="BF151" s="22">
        <f t="shared" si="75"/>
        <v>1</v>
      </c>
      <c r="BG151" s="18">
        <f t="shared" si="76"/>
        <v>0</v>
      </c>
      <c r="BH151" s="26">
        <f t="shared" si="77"/>
        <v>0</v>
      </c>
      <c r="BM151" s="1">
        <f t="shared" si="78"/>
        <v>0</v>
      </c>
      <c r="BN151" s="1">
        <f t="shared" si="79"/>
        <v>1</v>
      </c>
      <c r="BO151" s="1">
        <f t="shared" si="80"/>
        <v>0</v>
      </c>
      <c r="BP151" s="1">
        <f t="shared" si="81"/>
        <v>0</v>
      </c>
    </row>
    <row r="152" spans="1:76" ht="28" customHeight="1" x14ac:dyDescent="0.25">
      <c r="A152" s="1" t="str">
        <f>A151</f>
        <v>VOTV</v>
      </c>
      <c r="B152" s="1">
        <v>3</v>
      </c>
      <c r="C152" s="1" t="s">
        <v>252</v>
      </c>
      <c r="AH152" s="4">
        <f t="shared" si="63"/>
        <v>1</v>
      </c>
      <c r="AJ152" t="s">
        <v>252</v>
      </c>
      <c r="AK152" t="s">
        <v>316</v>
      </c>
      <c r="AL152"/>
      <c r="AM152"/>
      <c r="AN152"/>
      <c r="AO152"/>
      <c r="AP152"/>
      <c r="AQ152"/>
      <c r="AR152"/>
      <c r="AS152"/>
      <c r="AT152" s="9">
        <f t="shared" si="64"/>
        <v>2</v>
      </c>
      <c r="AU152" s="7" t="str">
        <f>IFERROR(HLOOKUP(AJ152,$C152:$AG152,1,FALSE),"")</f>
        <v>A0675/24</v>
      </c>
      <c r="AV152" s="7" t="str">
        <f t="shared" si="65"/>
        <v/>
      </c>
      <c r="AW152" s="7" t="str">
        <f t="shared" si="66"/>
        <v/>
      </c>
      <c r="AX152" s="7" t="str">
        <f t="shared" si="67"/>
        <v/>
      </c>
      <c r="AY152" s="7" t="str">
        <f t="shared" si="68"/>
        <v/>
      </c>
      <c r="AZ152" s="7" t="str">
        <f t="shared" si="69"/>
        <v/>
      </c>
      <c r="BA152" s="7" t="str">
        <f t="shared" si="70"/>
        <v/>
      </c>
      <c r="BB152" s="7" t="str">
        <f t="shared" si="71"/>
        <v/>
      </c>
      <c r="BC152" s="7" t="str">
        <f t="shared" si="72"/>
        <v/>
      </c>
      <c r="BD152" s="13">
        <f t="shared" si="73"/>
        <v>1</v>
      </c>
      <c r="BE152" s="1">
        <f t="shared" si="74"/>
        <v>3</v>
      </c>
      <c r="BF152" s="22">
        <f t="shared" si="75"/>
        <v>0</v>
      </c>
      <c r="BG152" s="18">
        <f t="shared" si="76"/>
        <v>0</v>
      </c>
      <c r="BH152" s="26">
        <f t="shared" si="77"/>
        <v>1</v>
      </c>
      <c r="BQ152" s="1">
        <f t="shared" si="82"/>
        <v>1</v>
      </c>
      <c r="BR152" s="1">
        <f t="shared" si="83"/>
        <v>0</v>
      </c>
      <c r="BS152" s="1">
        <f t="shared" si="84"/>
        <v>0</v>
      </c>
      <c r="BT152" s="1">
        <f t="shared" si="85"/>
        <v>1</v>
      </c>
    </row>
    <row r="153" spans="1:76" ht="28" customHeight="1" x14ac:dyDescent="0.25">
      <c r="A153" s="1" t="str">
        <f>A152</f>
        <v>VOTV</v>
      </c>
      <c r="B153" s="1">
        <v>4</v>
      </c>
      <c r="C153" s="1" t="s">
        <v>140</v>
      </c>
      <c r="AH153" s="4">
        <f t="shared" si="63"/>
        <v>1</v>
      </c>
      <c r="AJ153" t="s">
        <v>64</v>
      </c>
      <c r="AK153"/>
      <c r="AL153"/>
      <c r="AM153"/>
      <c r="AN153"/>
      <c r="AO153"/>
      <c r="AP153"/>
      <c r="AQ153"/>
      <c r="AR153"/>
      <c r="AS153"/>
      <c r="AT153" s="9">
        <f t="shared" si="64"/>
        <v>1</v>
      </c>
      <c r="AU153" s="7" t="str">
        <f>IFERROR(HLOOKUP(AJ153,$C153:$AG153,1,FALSE),"")</f>
        <v/>
      </c>
      <c r="AV153" s="7" t="str">
        <f t="shared" si="65"/>
        <v/>
      </c>
      <c r="AW153" s="7" t="str">
        <f t="shared" si="66"/>
        <v/>
      </c>
      <c r="AX153" s="7" t="str">
        <f t="shared" si="67"/>
        <v/>
      </c>
      <c r="AY153" s="7" t="str">
        <f t="shared" si="68"/>
        <v/>
      </c>
      <c r="AZ153" s="7" t="str">
        <f t="shared" si="69"/>
        <v/>
      </c>
      <c r="BA153" s="7" t="str">
        <f t="shared" si="70"/>
        <v/>
      </c>
      <c r="BB153" s="7" t="str">
        <f t="shared" si="71"/>
        <v/>
      </c>
      <c r="BC153" s="7" t="str">
        <f t="shared" si="72"/>
        <v/>
      </c>
      <c r="BD153" s="13">
        <f t="shared" si="73"/>
        <v>0</v>
      </c>
      <c r="BE153" s="1">
        <f t="shared" si="74"/>
        <v>2</v>
      </c>
      <c r="BF153" s="22">
        <f t="shared" si="75"/>
        <v>0</v>
      </c>
      <c r="BG153" s="18">
        <f t="shared" si="76"/>
        <v>0</v>
      </c>
      <c r="BH153" s="26">
        <f t="shared" si="77"/>
        <v>1</v>
      </c>
      <c r="BU153" s="1">
        <f t="shared" si="86"/>
        <v>0</v>
      </c>
      <c r="BV153" s="1">
        <f t="shared" si="87"/>
        <v>0</v>
      </c>
      <c r="BW153" s="1">
        <f t="shared" si="88"/>
        <v>0</v>
      </c>
      <c r="BX153" s="1">
        <f t="shared" si="89"/>
        <v>1</v>
      </c>
    </row>
    <row r="154" spans="1:76" ht="28" customHeight="1" x14ac:dyDescent="0.25">
      <c r="A154" s="1" t="s">
        <v>40</v>
      </c>
      <c r="B154" s="1">
        <v>1</v>
      </c>
      <c r="AH154" s="4">
        <f t="shared" si="63"/>
        <v>0</v>
      </c>
      <c r="AJ154"/>
      <c r="AK154"/>
      <c r="AL154"/>
      <c r="AM154"/>
      <c r="AN154"/>
      <c r="AO154"/>
      <c r="AP154"/>
      <c r="AQ154"/>
      <c r="AR154"/>
      <c r="AS154"/>
      <c r="AT154" s="9">
        <f t="shared" si="64"/>
        <v>0</v>
      </c>
      <c r="AU154" s="7" t="str">
        <f>IFERROR(HLOOKUP(AJ154,$C154:$AG154,1,FALSE),"")</f>
        <v/>
      </c>
      <c r="AV154" s="7" t="str">
        <f t="shared" si="65"/>
        <v/>
      </c>
      <c r="AW154" s="7" t="str">
        <f t="shared" si="66"/>
        <v/>
      </c>
      <c r="AX154" s="7" t="str">
        <f t="shared" si="67"/>
        <v/>
      </c>
      <c r="AY154" s="7" t="str">
        <f t="shared" si="68"/>
        <v/>
      </c>
      <c r="AZ154" s="7" t="str">
        <f t="shared" si="69"/>
        <v/>
      </c>
      <c r="BA154" s="7" t="str">
        <f t="shared" si="70"/>
        <v/>
      </c>
      <c r="BB154" s="7" t="str">
        <f t="shared" si="71"/>
        <v/>
      </c>
      <c r="BC154" s="7" t="str">
        <f t="shared" si="72"/>
        <v/>
      </c>
      <c r="BD154" s="13">
        <f t="shared" si="73"/>
        <v>0</v>
      </c>
      <c r="BE154" s="1">
        <f t="shared" si="74"/>
        <v>0</v>
      </c>
      <c r="BF154" s="22">
        <f t="shared" si="75"/>
        <v>1</v>
      </c>
      <c r="BG154" s="18">
        <f t="shared" si="76"/>
        <v>0</v>
      </c>
      <c r="BH154" s="26">
        <f t="shared" si="77"/>
        <v>0</v>
      </c>
      <c r="BI154" s="1">
        <f t="shared" si="90"/>
        <v>0</v>
      </c>
      <c r="BJ154" s="1">
        <f t="shared" si="91"/>
        <v>1</v>
      </c>
      <c r="BK154" s="1">
        <f t="shared" si="92"/>
        <v>0</v>
      </c>
      <c r="BL154" s="1">
        <f t="shared" si="93"/>
        <v>0</v>
      </c>
    </row>
    <row r="155" spans="1:76" ht="28" customHeight="1" x14ac:dyDescent="0.25">
      <c r="A155" s="1" t="str">
        <f>A154</f>
        <v>VQPR</v>
      </c>
      <c r="B155" s="1">
        <v>2</v>
      </c>
      <c r="AH155" s="4">
        <f t="shared" si="63"/>
        <v>0</v>
      </c>
      <c r="AJ155"/>
      <c r="AK155"/>
      <c r="AL155"/>
      <c r="AM155"/>
      <c r="AN155"/>
      <c r="AO155"/>
      <c r="AP155"/>
      <c r="AQ155"/>
      <c r="AR155"/>
      <c r="AS155"/>
      <c r="AT155" s="9">
        <f t="shared" si="64"/>
        <v>0</v>
      </c>
      <c r="AU155" s="7" t="str">
        <f>IFERROR(HLOOKUP(AJ155,$C155:$AG155,1,FALSE),"")</f>
        <v/>
      </c>
      <c r="AV155" s="7" t="str">
        <f t="shared" si="65"/>
        <v/>
      </c>
      <c r="AW155" s="7" t="str">
        <f t="shared" si="66"/>
        <v/>
      </c>
      <c r="AX155" s="7" t="str">
        <f t="shared" si="67"/>
        <v/>
      </c>
      <c r="AY155" s="7" t="str">
        <f t="shared" si="68"/>
        <v/>
      </c>
      <c r="AZ155" s="7" t="str">
        <f t="shared" si="69"/>
        <v/>
      </c>
      <c r="BA155" s="7" t="str">
        <f t="shared" si="70"/>
        <v/>
      </c>
      <c r="BB155" s="7" t="str">
        <f t="shared" si="71"/>
        <v/>
      </c>
      <c r="BC155" s="7" t="str">
        <f t="shared" si="72"/>
        <v/>
      </c>
      <c r="BD155" s="13">
        <f t="shared" si="73"/>
        <v>0</v>
      </c>
      <c r="BE155" s="1">
        <f t="shared" si="74"/>
        <v>0</v>
      </c>
      <c r="BF155" s="22">
        <f t="shared" si="75"/>
        <v>1</v>
      </c>
      <c r="BG155" s="18">
        <f t="shared" si="76"/>
        <v>0</v>
      </c>
      <c r="BH155" s="26">
        <f t="shared" si="77"/>
        <v>0</v>
      </c>
      <c r="BM155" s="1">
        <f t="shared" si="78"/>
        <v>0</v>
      </c>
      <c r="BN155" s="1">
        <f t="shared" si="79"/>
        <v>1</v>
      </c>
      <c r="BO155" s="1">
        <f t="shared" si="80"/>
        <v>0</v>
      </c>
      <c r="BP155" s="1">
        <f t="shared" si="81"/>
        <v>0</v>
      </c>
    </row>
    <row r="156" spans="1:76" ht="28" customHeight="1" x14ac:dyDescent="0.25">
      <c r="A156" s="1" t="str">
        <f>A155</f>
        <v>VQPR</v>
      </c>
      <c r="B156" s="1">
        <v>3</v>
      </c>
      <c r="AH156" s="4">
        <f t="shared" si="63"/>
        <v>0</v>
      </c>
      <c r="AJ156"/>
      <c r="AK156"/>
      <c r="AL156"/>
      <c r="AM156"/>
      <c r="AN156"/>
      <c r="AO156"/>
      <c r="AP156"/>
      <c r="AQ156"/>
      <c r="AR156"/>
      <c r="AS156"/>
      <c r="AT156" s="9">
        <f t="shared" si="64"/>
        <v>0</v>
      </c>
      <c r="AU156" s="7" t="str">
        <f>IFERROR(HLOOKUP(AJ156,$C156:$AG156,1,FALSE),"")</f>
        <v/>
      </c>
      <c r="AV156" s="7" t="str">
        <f t="shared" si="65"/>
        <v/>
      </c>
      <c r="AW156" s="7" t="str">
        <f t="shared" si="66"/>
        <v/>
      </c>
      <c r="AX156" s="7" t="str">
        <f t="shared" si="67"/>
        <v/>
      </c>
      <c r="AY156" s="7" t="str">
        <f t="shared" si="68"/>
        <v/>
      </c>
      <c r="AZ156" s="7" t="str">
        <f t="shared" si="69"/>
        <v/>
      </c>
      <c r="BA156" s="7" t="str">
        <f t="shared" si="70"/>
        <v/>
      </c>
      <c r="BB156" s="7" t="str">
        <f t="shared" si="71"/>
        <v/>
      </c>
      <c r="BC156" s="7" t="str">
        <f t="shared" si="72"/>
        <v/>
      </c>
      <c r="BD156" s="13">
        <f t="shared" si="73"/>
        <v>0</v>
      </c>
      <c r="BE156" s="1">
        <f t="shared" si="74"/>
        <v>0</v>
      </c>
      <c r="BF156" s="22">
        <f t="shared" si="75"/>
        <v>1</v>
      </c>
      <c r="BG156" s="18">
        <f t="shared" si="76"/>
        <v>0</v>
      </c>
      <c r="BH156" s="26">
        <f t="shared" si="77"/>
        <v>0</v>
      </c>
      <c r="BQ156" s="1">
        <f t="shared" si="82"/>
        <v>0</v>
      </c>
      <c r="BR156" s="1">
        <f t="shared" si="83"/>
        <v>1</v>
      </c>
      <c r="BS156" s="1">
        <f t="shared" si="84"/>
        <v>0</v>
      </c>
      <c r="BT156" s="1">
        <f t="shared" si="85"/>
        <v>0</v>
      </c>
    </row>
    <row r="157" spans="1:76" ht="28" customHeight="1" x14ac:dyDescent="0.25">
      <c r="A157" s="1" t="str">
        <f>A156</f>
        <v>VQPR</v>
      </c>
      <c r="B157" s="1">
        <v>4</v>
      </c>
      <c r="AH157" s="4">
        <f t="shared" si="63"/>
        <v>0</v>
      </c>
      <c r="AJ157"/>
      <c r="AK157"/>
      <c r="AL157"/>
      <c r="AM157"/>
      <c r="AN157"/>
      <c r="AO157"/>
      <c r="AP157"/>
      <c r="AQ157"/>
      <c r="AR157"/>
      <c r="AS157"/>
      <c r="AT157" s="9">
        <f t="shared" si="64"/>
        <v>0</v>
      </c>
      <c r="AU157" s="7" t="str">
        <f>IFERROR(HLOOKUP(AJ157,$C157:$AG157,1,FALSE),"")</f>
        <v/>
      </c>
      <c r="AV157" s="7" t="str">
        <f t="shared" si="65"/>
        <v/>
      </c>
      <c r="AW157" s="7" t="str">
        <f t="shared" si="66"/>
        <v/>
      </c>
      <c r="AX157" s="7" t="str">
        <f t="shared" si="67"/>
        <v/>
      </c>
      <c r="AY157" s="7" t="str">
        <f t="shared" si="68"/>
        <v/>
      </c>
      <c r="AZ157" s="7" t="str">
        <f t="shared" si="69"/>
        <v/>
      </c>
      <c r="BA157" s="7" t="str">
        <f t="shared" si="70"/>
        <v/>
      </c>
      <c r="BB157" s="7" t="str">
        <f t="shared" si="71"/>
        <v/>
      </c>
      <c r="BC157" s="7" t="str">
        <f t="shared" si="72"/>
        <v/>
      </c>
      <c r="BD157" s="13">
        <f t="shared" si="73"/>
        <v>0</v>
      </c>
      <c r="BE157" s="1">
        <f t="shared" si="74"/>
        <v>0</v>
      </c>
      <c r="BF157" s="22">
        <f t="shared" si="75"/>
        <v>1</v>
      </c>
      <c r="BG157" s="18">
        <f t="shared" si="76"/>
        <v>0</v>
      </c>
      <c r="BH157" s="26">
        <f t="shared" si="77"/>
        <v>0</v>
      </c>
      <c r="BU157" s="1">
        <f t="shared" si="86"/>
        <v>0</v>
      </c>
      <c r="BV157" s="1">
        <f t="shared" si="87"/>
        <v>1</v>
      </c>
      <c r="BW157" s="1">
        <f t="shared" si="88"/>
        <v>0</v>
      </c>
      <c r="BX157" s="1">
        <f t="shared" si="89"/>
        <v>0</v>
      </c>
    </row>
    <row r="158" spans="1:76" ht="28" customHeight="1" x14ac:dyDescent="0.25">
      <c r="A158" s="1" t="s">
        <v>41</v>
      </c>
      <c r="B158" s="1">
        <v>1</v>
      </c>
      <c r="AH158" s="4">
        <f t="shared" si="63"/>
        <v>0</v>
      </c>
      <c r="AJ158" t="s">
        <v>317</v>
      </c>
      <c r="AK158" t="s">
        <v>257</v>
      </c>
      <c r="AL158" t="s">
        <v>256</v>
      </c>
      <c r="AM158" t="s">
        <v>255</v>
      </c>
      <c r="AN158" t="s">
        <v>254</v>
      </c>
      <c r="AO158"/>
      <c r="AP158"/>
      <c r="AQ158"/>
      <c r="AR158"/>
      <c r="AS158"/>
      <c r="AT158" s="9">
        <f t="shared" si="64"/>
        <v>5</v>
      </c>
      <c r="AU158" s="7" t="str">
        <f>IFERROR(HLOOKUP(AJ158,$C158:$AG158,1,FALSE),"")</f>
        <v/>
      </c>
      <c r="AV158" s="7" t="str">
        <f t="shared" si="65"/>
        <v/>
      </c>
      <c r="AW158" s="7" t="str">
        <f t="shared" si="66"/>
        <v/>
      </c>
      <c r="AX158" s="7" t="str">
        <f t="shared" si="67"/>
        <v/>
      </c>
      <c r="AY158" s="7" t="str">
        <f t="shared" si="68"/>
        <v/>
      </c>
      <c r="AZ158" s="7" t="str">
        <f t="shared" si="69"/>
        <v/>
      </c>
      <c r="BA158" s="7" t="str">
        <f t="shared" si="70"/>
        <v/>
      </c>
      <c r="BB158" s="7" t="str">
        <f t="shared" si="71"/>
        <v/>
      </c>
      <c r="BC158" s="7" t="str">
        <f t="shared" si="72"/>
        <v/>
      </c>
      <c r="BD158" s="13">
        <f t="shared" si="73"/>
        <v>0</v>
      </c>
      <c r="BE158" s="1">
        <f t="shared" si="74"/>
        <v>5</v>
      </c>
      <c r="BF158" s="22">
        <f t="shared" si="75"/>
        <v>0</v>
      </c>
      <c r="BG158" s="18">
        <f t="shared" si="76"/>
        <v>0</v>
      </c>
      <c r="BH158" s="26">
        <f t="shared" si="77"/>
        <v>5</v>
      </c>
      <c r="BI158" s="1">
        <f t="shared" si="90"/>
        <v>0</v>
      </c>
      <c r="BJ158" s="1">
        <f t="shared" si="91"/>
        <v>0</v>
      </c>
      <c r="BK158" s="1">
        <f t="shared" si="92"/>
        <v>0</v>
      </c>
      <c r="BL158" s="1">
        <f t="shared" si="93"/>
        <v>5</v>
      </c>
    </row>
    <row r="159" spans="1:76" ht="28" customHeight="1" x14ac:dyDescent="0.25">
      <c r="A159" s="1" t="str">
        <f>A158</f>
        <v>VOGO</v>
      </c>
      <c r="B159" s="1">
        <v>2</v>
      </c>
      <c r="AH159" s="4">
        <f t="shared" si="63"/>
        <v>0</v>
      </c>
      <c r="AJ159" t="s">
        <v>318</v>
      </c>
      <c r="AK159" t="s">
        <v>319</v>
      </c>
      <c r="AL159" t="s">
        <v>320</v>
      </c>
      <c r="AM159" t="s">
        <v>321</v>
      </c>
      <c r="AN159"/>
      <c r="AO159"/>
      <c r="AP159"/>
      <c r="AQ159"/>
      <c r="AR159"/>
      <c r="AS159"/>
      <c r="AT159" s="9">
        <f t="shared" si="64"/>
        <v>4</v>
      </c>
      <c r="AU159" s="7" t="str">
        <f>IFERROR(HLOOKUP(AJ159,$C159:$AG159,1,FALSE),"")</f>
        <v/>
      </c>
      <c r="AV159" s="7" t="str">
        <f t="shared" si="65"/>
        <v/>
      </c>
      <c r="AW159" s="7" t="str">
        <f t="shared" si="66"/>
        <v/>
      </c>
      <c r="AX159" s="7" t="str">
        <f t="shared" si="67"/>
        <v/>
      </c>
      <c r="AY159" s="7" t="str">
        <f t="shared" si="68"/>
        <v/>
      </c>
      <c r="AZ159" s="7" t="str">
        <f t="shared" si="69"/>
        <v/>
      </c>
      <c r="BA159" s="7" t="str">
        <f t="shared" si="70"/>
        <v/>
      </c>
      <c r="BB159" s="7" t="str">
        <f t="shared" si="71"/>
        <v/>
      </c>
      <c r="BC159" s="7" t="str">
        <f t="shared" si="72"/>
        <v/>
      </c>
      <c r="BD159" s="13">
        <f t="shared" si="73"/>
        <v>0</v>
      </c>
      <c r="BE159" s="1">
        <f t="shared" si="74"/>
        <v>4</v>
      </c>
      <c r="BF159" s="22">
        <f t="shared" si="75"/>
        <v>0</v>
      </c>
      <c r="BG159" s="18">
        <f t="shared" si="76"/>
        <v>0</v>
      </c>
      <c r="BH159" s="26">
        <f t="shared" si="77"/>
        <v>4</v>
      </c>
      <c r="BM159" s="1">
        <f t="shared" si="78"/>
        <v>0</v>
      </c>
      <c r="BN159" s="1">
        <f t="shared" si="79"/>
        <v>0</v>
      </c>
      <c r="BO159" s="1">
        <f t="shared" si="80"/>
        <v>0</v>
      </c>
      <c r="BP159" s="1">
        <f t="shared" si="81"/>
        <v>4</v>
      </c>
    </row>
    <row r="160" spans="1:76" ht="28" customHeight="1" x14ac:dyDescent="0.25">
      <c r="A160" s="1" t="str">
        <f>A159</f>
        <v>VOGO</v>
      </c>
      <c r="B160" s="1">
        <v>3</v>
      </c>
      <c r="AH160" s="4">
        <f t="shared" si="63"/>
        <v>0</v>
      </c>
      <c r="AJ160" t="s">
        <v>228</v>
      </c>
      <c r="AK160"/>
      <c r="AL160"/>
      <c r="AM160"/>
      <c r="AN160"/>
      <c r="AO160"/>
      <c r="AP160"/>
      <c r="AQ160"/>
      <c r="AR160"/>
      <c r="AS160"/>
      <c r="AT160" s="9">
        <f t="shared" si="64"/>
        <v>1</v>
      </c>
      <c r="AU160" s="7" t="str">
        <f>IFERROR(HLOOKUP(AJ160,$C160:$AG160,1,FALSE),"")</f>
        <v/>
      </c>
      <c r="AV160" s="7" t="str">
        <f t="shared" si="65"/>
        <v/>
      </c>
      <c r="AW160" s="7" t="str">
        <f t="shared" si="66"/>
        <v/>
      </c>
      <c r="AX160" s="7" t="str">
        <f t="shared" si="67"/>
        <v/>
      </c>
      <c r="AY160" s="7" t="str">
        <f t="shared" si="68"/>
        <v/>
      </c>
      <c r="AZ160" s="7" t="str">
        <f t="shared" si="69"/>
        <v/>
      </c>
      <c r="BA160" s="7" t="str">
        <f t="shared" si="70"/>
        <v/>
      </c>
      <c r="BB160" s="7" t="str">
        <f t="shared" si="71"/>
        <v/>
      </c>
      <c r="BC160" s="7" t="str">
        <f t="shared" si="72"/>
        <v/>
      </c>
      <c r="BD160" s="13">
        <f t="shared" si="73"/>
        <v>0</v>
      </c>
      <c r="BE160" s="1">
        <f t="shared" si="74"/>
        <v>1</v>
      </c>
      <c r="BF160" s="22">
        <f t="shared" si="75"/>
        <v>0</v>
      </c>
      <c r="BG160" s="18">
        <f t="shared" si="76"/>
        <v>0</v>
      </c>
      <c r="BH160" s="26">
        <f t="shared" si="77"/>
        <v>1</v>
      </c>
      <c r="BQ160" s="1">
        <f t="shared" si="82"/>
        <v>0</v>
      </c>
      <c r="BR160" s="1">
        <f t="shared" si="83"/>
        <v>0</v>
      </c>
      <c r="BS160" s="1">
        <f t="shared" si="84"/>
        <v>0</v>
      </c>
      <c r="BT160" s="1">
        <f t="shared" si="85"/>
        <v>1</v>
      </c>
    </row>
    <row r="161" spans="1:76" ht="28" customHeight="1" thickBot="1" x14ac:dyDescent="0.3">
      <c r="A161" s="1" t="str">
        <f>A160</f>
        <v>VOGO</v>
      </c>
      <c r="B161" s="1">
        <v>4</v>
      </c>
      <c r="C161" s="1" t="s">
        <v>254</v>
      </c>
      <c r="D161" s="1" t="s">
        <v>255</v>
      </c>
      <c r="E161" s="1" t="s">
        <v>256</v>
      </c>
      <c r="F161" s="1" t="s">
        <v>257</v>
      </c>
      <c r="AH161" s="5">
        <f t="shared" si="63"/>
        <v>4</v>
      </c>
      <c r="AJ161" t="s">
        <v>256</v>
      </c>
      <c r="AK161" t="s">
        <v>257</v>
      </c>
      <c r="AL161" t="s">
        <v>254</v>
      </c>
      <c r="AM161" t="s">
        <v>255</v>
      </c>
      <c r="AN161"/>
      <c r="AO161"/>
      <c r="AP161"/>
      <c r="AQ161"/>
      <c r="AR161"/>
      <c r="AS161"/>
      <c r="AT161" s="10">
        <f t="shared" si="64"/>
        <v>4</v>
      </c>
      <c r="AU161" s="7" t="str">
        <f>IFERROR(HLOOKUP(AJ161,$C161:$AG161,1,FALSE),"")</f>
        <v>D0487/18</v>
      </c>
      <c r="AV161" s="7" t="str">
        <f t="shared" si="65"/>
        <v>D0128/20</v>
      </c>
      <c r="AW161" s="7" t="str">
        <f t="shared" si="66"/>
        <v>A0616/24</v>
      </c>
      <c r="AX161" s="7" t="str">
        <f t="shared" si="67"/>
        <v>D0393/20</v>
      </c>
      <c r="AY161" s="7" t="str">
        <f t="shared" si="68"/>
        <v/>
      </c>
      <c r="AZ161" s="7" t="str">
        <f t="shared" si="69"/>
        <v/>
      </c>
      <c r="BA161" s="7" t="str">
        <f t="shared" si="70"/>
        <v/>
      </c>
      <c r="BB161" s="7" t="str">
        <f t="shared" si="71"/>
        <v/>
      </c>
      <c r="BC161" s="7" t="str">
        <f t="shared" si="72"/>
        <v/>
      </c>
      <c r="BD161" s="15">
        <f t="shared" si="73"/>
        <v>4</v>
      </c>
      <c r="BE161" s="1">
        <f t="shared" si="74"/>
        <v>8</v>
      </c>
      <c r="BF161" s="23">
        <f t="shared" si="75"/>
        <v>0</v>
      </c>
      <c r="BG161" s="19">
        <f t="shared" si="76"/>
        <v>0</v>
      </c>
      <c r="BH161" s="27">
        <f t="shared" si="77"/>
        <v>0</v>
      </c>
      <c r="BU161" s="1">
        <f t="shared" si="86"/>
        <v>4</v>
      </c>
      <c r="BV161" s="1">
        <f t="shared" si="87"/>
        <v>0</v>
      </c>
      <c r="BW161" s="1">
        <f t="shared" si="88"/>
        <v>0</v>
      </c>
      <c r="BX161" s="1">
        <f t="shared" si="89"/>
        <v>0</v>
      </c>
    </row>
    <row r="162" spans="1:76" ht="28" customHeight="1" thickTop="1" x14ac:dyDescent="0.25">
      <c r="AH162" s="4">
        <f>SUM(AH2:AH161)</f>
        <v>270</v>
      </c>
      <c r="AT162" s="11">
        <f>SUM(AT2:AT161)</f>
        <v>235</v>
      </c>
      <c r="BD162" s="16">
        <f>SUM(BD2:BD161)</f>
        <v>110</v>
      </c>
      <c r="BF162" s="24">
        <f>SUM(BF2:BF161)</f>
        <v>53</v>
      </c>
      <c r="BG162" s="20">
        <f>SUM(BG2:BG161)</f>
        <v>15</v>
      </c>
      <c r="BH162" s="20">
        <f>SUM(BH2:BH161)</f>
        <v>125</v>
      </c>
      <c r="BI162" s="16">
        <f>SUM(BI2:BI161)</f>
        <v>29</v>
      </c>
      <c r="BJ162" s="24">
        <f>SUM(BJ2:BJ161)</f>
        <v>13</v>
      </c>
      <c r="BK162" s="20">
        <f>SUM(BK2:BK161)</f>
        <v>4</v>
      </c>
      <c r="BL162" s="20">
        <f>SUM(BL2:BL161)</f>
        <v>29</v>
      </c>
      <c r="BM162" s="16">
        <f>SUM(BM2:BM161)</f>
        <v>22</v>
      </c>
      <c r="BN162" s="24">
        <f>SUM(BN2:BN161)</f>
        <v>14</v>
      </c>
      <c r="BO162" s="20">
        <f>SUM(BO2:BO161)</f>
        <v>6</v>
      </c>
      <c r="BP162" s="20">
        <f>SUM(BP2:BP161)</f>
        <v>31</v>
      </c>
      <c r="BQ162" s="16">
        <f>SUM(BQ2:BQ161)</f>
        <v>33</v>
      </c>
      <c r="BR162" s="24">
        <f>SUM(BR2:BR161)</f>
        <v>16</v>
      </c>
      <c r="BS162" s="20">
        <f>SUM(BS2:BS161)</f>
        <v>2</v>
      </c>
      <c r="BT162" s="20">
        <f>SUM(BT2:BT161)</f>
        <v>31</v>
      </c>
      <c r="BU162" s="16">
        <f>SUM(BU2:BU161)</f>
        <v>26</v>
      </c>
      <c r="BV162" s="24">
        <f>SUM(BV2:BV161)</f>
        <v>10</v>
      </c>
      <c r="BW162" s="20">
        <f>SUM(BW2:BW161)</f>
        <v>3</v>
      </c>
      <c r="BX162" s="20">
        <f>SUM(BX2:BX161)</f>
        <v>34</v>
      </c>
    </row>
    <row r="163" spans="1:76" ht="28" customHeight="1" thickBot="1" x14ac:dyDescent="0.3">
      <c r="BD163" s="28"/>
      <c r="BE163" s="28"/>
      <c r="BF163" s="28"/>
      <c r="BG163" s="28"/>
      <c r="BH163" s="28"/>
    </row>
    <row r="164" spans="1:76" ht="28" customHeight="1" x14ac:dyDescent="0.25">
      <c r="BD164" s="36" t="s">
        <v>329</v>
      </c>
      <c r="BE164" s="29"/>
      <c r="BF164" s="30">
        <f>(BD162+BF162)/SUM(BD162:BH162)</f>
        <v>0.53795379537953791</v>
      </c>
      <c r="BG164" s="32"/>
      <c r="BH164" s="32"/>
      <c r="BI164" s="36" t="s">
        <v>329</v>
      </c>
      <c r="BJ164" s="29"/>
      <c r="BK164" s="30">
        <f>(BI162+BJ162)/SUM(BI162:BL162)</f>
        <v>0.56000000000000005</v>
      </c>
      <c r="BM164" s="36" t="s">
        <v>329</v>
      </c>
      <c r="BN164" s="29"/>
      <c r="BO164" s="30">
        <f>(BM162+BN162)/SUM(BM162:BP162)</f>
        <v>0.49315068493150682</v>
      </c>
      <c r="BQ164" s="36" t="s">
        <v>329</v>
      </c>
      <c r="BR164" s="29"/>
      <c r="BS164" s="30">
        <f>(BQ162+BR162)/SUM(BQ162:BT162)</f>
        <v>0.59756097560975607</v>
      </c>
      <c r="BU164" s="36" t="s">
        <v>329</v>
      </c>
      <c r="BV164" s="29"/>
      <c r="BW164" s="30">
        <f>(BU162+BV162)/SUM(BU162:BX162)</f>
        <v>0.49315068493150682</v>
      </c>
    </row>
    <row r="165" spans="1:76" ht="28" customHeight="1" x14ac:dyDescent="0.25">
      <c r="BD165" s="31" t="s">
        <v>331</v>
      </c>
      <c r="BE165" s="32"/>
      <c r="BF165" s="33">
        <f>BD162/(BD162+BH162)</f>
        <v>0.46808510638297873</v>
      </c>
      <c r="BG165" s="32"/>
      <c r="BH165" s="32"/>
      <c r="BI165" s="31" t="s">
        <v>331</v>
      </c>
      <c r="BJ165" s="32"/>
      <c r="BK165" s="33">
        <f>BI162/(BI162+BL162)</f>
        <v>0.5</v>
      </c>
      <c r="BM165" s="31" t="s">
        <v>331</v>
      </c>
      <c r="BN165" s="32"/>
      <c r="BO165" s="33">
        <f>BM162/(BM162+BP162)</f>
        <v>0.41509433962264153</v>
      </c>
      <c r="BQ165" s="31" t="s">
        <v>331</v>
      </c>
      <c r="BR165" s="32"/>
      <c r="BS165" s="33">
        <f>BQ162/(BQ162+BT162)</f>
        <v>0.515625</v>
      </c>
      <c r="BU165" s="31" t="s">
        <v>331</v>
      </c>
      <c r="BV165" s="32"/>
      <c r="BW165" s="33">
        <f>BU162/(BU162+BX162)</f>
        <v>0.43333333333333335</v>
      </c>
    </row>
    <row r="166" spans="1:76" ht="28" customHeight="1" x14ac:dyDescent="0.25">
      <c r="BD166" s="31" t="s">
        <v>332</v>
      </c>
      <c r="BE166" s="32"/>
      <c r="BF166" s="33">
        <f>BD162/(BD162+BG162)</f>
        <v>0.88</v>
      </c>
      <c r="BG166" s="32"/>
      <c r="BH166" s="32"/>
      <c r="BI166" s="31" t="s">
        <v>332</v>
      </c>
      <c r="BJ166" s="32"/>
      <c r="BK166" s="33">
        <f>BI162/(BI162+BK162)</f>
        <v>0.87878787878787878</v>
      </c>
      <c r="BM166" s="31" t="s">
        <v>332</v>
      </c>
      <c r="BN166" s="32"/>
      <c r="BO166" s="33">
        <f>BM162/(BM162+BO162)</f>
        <v>0.7857142857142857</v>
      </c>
      <c r="BQ166" s="31" t="s">
        <v>332</v>
      </c>
      <c r="BR166" s="32"/>
      <c r="BS166" s="33">
        <f>BQ162/(BQ162+BS162)</f>
        <v>0.94285714285714284</v>
      </c>
      <c r="BU166" s="31" t="s">
        <v>332</v>
      </c>
      <c r="BV166" s="32"/>
      <c r="BW166" s="33">
        <f>BU162/(BU162+BW162)</f>
        <v>0.89655172413793105</v>
      </c>
    </row>
    <row r="167" spans="1:76" ht="28" customHeight="1" thickBot="1" x14ac:dyDescent="0.3">
      <c r="BD167" s="37" t="s">
        <v>330</v>
      </c>
      <c r="BE167" s="34"/>
      <c r="BF167" s="35">
        <f>(BF165*BF166)/(BF165+BF166)</f>
        <v>0.30555555555555558</v>
      </c>
      <c r="BG167" s="32"/>
      <c r="BH167" s="32"/>
      <c r="BI167" s="37" t="s">
        <v>330</v>
      </c>
      <c r="BJ167" s="34"/>
      <c r="BK167" s="35">
        <f>(BK165*BK166)/(BK165+BK166)</f>
        <v>0.31868131868131866</v>
      </c>
      <c r="BM167" s="37" t="s">
        <v>330</v>
      </c>
      <c r="BN167" s="34"/>
      <c r="BO167" s="35">
        <f>(BO165*BO166)/(BO165+BO166)</f>
        <v>0.27160493827160498</v>
      </c>
      <c r="BQ167" s="37" t="s">
        <v>330</v>
      </c>
      <c r="BR167" s="34"/>
      <c r="BS167" s="35">
        <f>(BS165*BS166)/(BS165+BS166)</f>
        <v>0.33333333333333331</v>
      </c>
      <c r="BU167" s="37" t="s">
        <v>330</v>
      </c>
      <c r="BV167" s="34"/>
      <c r="BW167" s="35">
        <f>(BW165*BW166)/(BW165+BW166)</f>
        <v>0.2921348314606742</v>
      </c>
    </row>
    <row r="168" spans="1:76" ht="28" customHeight="1" x14ac:dyDescent="0.25">
      <c r="BD168" s="32"/>
      <c r="BE168" s="32"/>
      <c r="BF168" s="32"/>
      <c r="BG168" s="32"/>
      <c r="BH168" s="32"/>
    </row>
    <row r="169" spans="1:76" ht="28" customHeight="1" x14ac:dyDescent="0.25">
      <c r="BD169" s="28"/>
      <c r="BE169" s="28"/>
      <c r="BF169" s="28"/>
      <c r="BG169" s="28"/>
      <c r="BH169" s="28"/>
    </row>
    <row r="170" spans="1:76" ht="28" customHeight="1" x14ac:dyDescent="0.25">
      <c r="BD170" s="28"/>
      <c r="BE170" s="28"/>
      <c r="BF170" s="28"/>
      <c r="BG170" s="28"/>
      <c r="BH170" s="28"/>
    </row>
    <row r="171" spans="1:76" ht="28" customHeight="1" x14ac:dyDescent="0.25">
      <c r="BD171" s="28"/>
      <c r="BE171" s="28"/>
      <c r="BF171" s="28"/>
      <c r="BG171" s="28"/>
      <c r="BH171" s="28"/>
      <c r="BI171" s="1" t="s">
        <v>337</v>
      </c>
      <c r="BJ171" s="1" t="s">
        <v>333</v>
      </c>
      <c r="BK171" s="1" t="s">
        <v>334</v>
      </c>
      <c r="BL171" s="1" t="s">
        <v>335</v>
      </c>
      <c r="BM171" s="1" t="s">
        <v>336</v>
      </c>
    </row>
    <row r="172" spans="1:76" ht="28" customHeight="1" x14ac:dyDescent="0.25">
      <c r="BD172" s="28"/>
      <c r="BE172" s="28"/>
      <c r="BF172" s="28"/>
      <c r="BG172" s="28"/>
      <c r="BH172" s="28" t="s">
        <v>330</v>
      </c>
      <c r="BI172" s="1">
        <f>BF167</f>
        <v>0.30555555555555558</v>
      </c>
      <c r="BJ172" s="1">
        <f>BK167</f>
        <v>0.31868131868131866</v>
      </c>
      <c r="BK172" s="1">
        <f>BO167</f>
        <v>0.27160493827160498</v>
      </c>
      <c r="BL172" s="1">
        <f>BS167</f>
        <v>0.33333333333333331</v>
      </c>
      <c r="BM172" s="1">
        <f>BW167</f>
        <v>0.2921348314606742</v>
      </c>
    </row>
    <row r="173" spans="1:76" ht="28" customHeight="1" x14ac:dyDescent="0.25">
      <c r="BD173" s="28"/>
      <c r="BE173" s="28"/>
      <c r="BF173" s="28"/>
      <c r="BG173" s="28"/>
      <c r="BH173" s="28" t="s">
        <v>329</v>
      </c>
      <c r="BI173" s="1">
        <f>BF164</f>
        <v>0.53795379537953791</v>
      </c>
      <c r="BJ173" s="1">
        <f>BK164</f>
        <v>0.56000000000000005</v>
      </c>
      <c r="BK173" s="1">
        <f>BO164</f>
        <v>0.49315068493150682</v>
      </c>
      <c r="BL173" s="1">
        <f>BS164</f>
        <v>0.59756097560975607</v>
      </c>
      <c r="BM173" s="1">
        <f>BW164</f>
        <v>0.49315068493150682</v>
      </c>
    </row>
    <row r="174" spans="1:76" ht="28" customHeight="1" x14ac:dyDescent="0.25">
      <c r="BD174" s="28"/>
      <c r="BE174" s="28"/>
      <c r="BF174" s="28"/>
      <c r="BG174" s="28"/>
      <c r="BH174" s="28"/>
    </row>
    <row r="175" spans="1:76" ht="28" customHeight="1" x14ac:dyDescent="0.25">
      <c r="BD175" s="28"/>
      <c r="BE175" s="28"/>
      <c r="BF175" s="28"/>
      <c r="BG175" s="28"/>
      <c r="BH175" s="28"/>
    </row>
    <row r="176" spans="1:76" ht="28" customHeight="1" x14ac:dyDescent="0.25">
      <c r="BD176" s="28"/>
      <c r="BE176" s="28"/>
      <c r="BF176" s="28"/>
      <c r="BG176" s="28"/>
      <c r="BH176" s="28"/>
    </row>
    <row r="177" spans="56:60" ht="28" customHeight="1" x14ac:dyDescent="0.25">
      <c r="BD177" s="28"/>
      <c r="BE177" s="28"/>
      <c r="BF177" s="28"/>
      <c r="BG177" s="28"/>
      <c r="BH177" s="28"/>
    </row>
    <row r="178" spans="56:60" ht="28" customHeight="1" x14ac:dyDescent="0.25">
      <c r="BD178" s="28"/>
      <c r="BE178" s="28"/>
      <c r="BF178" s="28"/>
      <c r="BG178" s="28"/>
      <c r="BH178" s="28"/>
    </row>
    <row r="179" spans="56:60" ht="28" customHeight="1" x14ac:dyDescent="0.25">
      <c r="BD179" s="28"/>
      <c r="BE179" s="28"/>
      <c r="BF179" s="28"/>
      <c r="BG179" s="28"/>
      <c r="BH179" s="28"/>
    </row>
    <row r="180" spans="56:60" ht="28" customHeight="1" x14ac:dyDescent="0.25">
      <c r="BD180" s="28"/>
      <c r="BE180" s="28"/>
      <c r="BF180" s="28"/>
      <c r="BG180" s="28"/>
      <c r="BH180" s="28"/>
    </row>
    <row r="181" spans="56:60" ht="28" customHeight="1" x14ac:dyDescent="0.25">
      <c r="BD181" s="28"/>
      <c r="BE181" s="28"/>
      <c r="BF181" s="28"/>
      <c r="BG181" s="28"/>
      <c r="BH181" s="28"/>
    </row>
    <row r="182" spans="56:60" ht="28" customHeight="1" x14ac:dyDescent="0.25">
      <c r="BD182" s="28"/>
      <c r="BE182" s="28"/>
      <c r="BF182" s="28"/>
      <c r="BG182" s="28"/>
      <c r="BH182" s="28"/>
    </row>
  </sheetData>
  <conditionalFormatting sqref="A2:A169">
    <cfRule type="expression" dxfId="0" priority="1">
      <formula>IF(B2=1,TRUE,FALSE)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 Mansikkaniemi</dc:creator>
  <cp:lastModifiedBy>Frey Mansikkaniemi</cp:lastModifiedBy>
  <dcterms:created xsi:type="dcterms:W3CDTF">2024-04-17T16:38:50Z</dcterms:created>
  <dcterms:modified xsi:type="dcterms:W3CDTF">2024-04-18T21:58:03Z</dcterms:modified>
</cp:coreProperties>
</file>