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User1\Desktop\Academics\5th Sem\Usable Security and Privacy\Research\"/>
    </mc:Choice>
  </mc:AlternateContent>
  <xr:revisionPtr revIDLastSave="0" documentId="13_ncr:1_{9F9A0DEB-AE7C-408A-85BC-63F23CEEE8E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orm Responses 1" sheetId="1" r:id="rId1"/>
    <sheet name="Cultu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2" l="1"/>
  <c r="C25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F33" i="2"/>
  <c r="C24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H20" i="2"/>
  <c r="H21" i="2"/>
  <c r="H22" i="2"/>
  <c r="H23" i="2"/>
  <c r="H24" i="2"/>
  <c r="H25" i="2"/>
  <c r="H26" i="2"/>
  <c r="H27" i="2"/>
  <c r="H28" i="2"/>
  <c r="H29" i="2"/>
  <c r="H30" i="2"/>
  <c r="H31" i="2"/>
  <c r="H19" i="2"/>
  <c r="G16" i="2"/>
  <c r="Y3" i="2"/>
  <c r="Y4" i="2"/>
  <c r="Y5" i="2"/>
  <c r="Y6" i="2"/>
  <c r="Y7" i="2"/>
  <c r="Y8" i="2"/>
  <c r="Y9" i="2"/>
  <c r="Y10" i="2"/>
  <c r="Y11" i="2"/>
  <c r="Y12" i="2"/>
  <c r="Y13" i="2"/>
  <c r="Y14" i="2"/>
  <c r="Y2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F16" i="2"/>
  <c r="C17" i="2"/>
  <c r="C28" i="2" l="1"/>
  <c r="C19" i="2"/>
  <c r="C18" i="2"/>
  <c r="C21" i="2"/>
</calcChain>
</file>

<file path=xl/sharedStrings.xml><?xml version="1.0" encoding="utf-8"?>
<sst xmlns="http://schemas.openxmlformats.org/spreadsheetml/2006/main" count="296" uniqueCount="94">
  <si>
    <t>Timestamp</t>
  </si>
  <si>
    <t>At what age did you start using the messaging app?</t>
  </si>
  <si>
    <t>Which app do you use as your primary messaging app?</t>
  </si>
  <si>
    <t>Do most of your close friends use the same messaging app as you?</t>
  </si>
  <si>
    <t>Do most of your family members use the same messaging app as you?</t>
  </si>
  <si>
    <t>Which app do you prefer to chat with family and other relatives?</t>
  </si>
  <si>
    <t>Which app do you prefer to chat with friends?</t>
  </si>
  <si>
    <t>Which app would you prefer to use for professional conversations?</t>
  </si>
  <si>
    <t>Which app would you prefer to chat with a person of the opposite sex?</t>
  </si>
  <si>
    <t>How would you rate Facebook Messenger compared to WhatsApp on the basis of EASE?</t>
  </si>
  <si>
    <t>How would you rate Facebook Messenger compared to WhatsApp on the basis of SECURITY?</t>
  </si>
  <si>
    <t>How would you rate Facebook Messenger compared to WhatsApp on the basis of TRUST?</t>
  </si>
  <si>
    <t xml:space="preserve">How scared are you about the privacy of your chat messages? </t>
  </si>
  <si>
    <t xml:space="preserve">How privacy-conscious are you about your chat messages? </t>
  </si>
  <si>
    <t>How much awareness do you have about encryption in communication?</t>
  </si>
  <si>
    <t>If we tell you that Facebook Messenger is constantly reading your personal chats on messenger, would you still use it as much?</t>
  </si>
  <si>
    <t>Employees should not talk to their bosses about personal matters.</t>
  </si>
  <si>
    <t>Power and wealth are evil.</t>
  </si>
  <si>
    <t>It is all right for employees to disagree openly with their bosses.</t>
  </si>
  <si>
    <t>It is important for me to be able to work independently.</t>
  </si>
  <si>
    <t>Rules and regulations are important and it's customary to abide by them.</t>
  </si>
  <si>
    <t>Change in my life is important to me.</t>
  </si>
  <si>
    <t xml:space="preserve">It is important to be flexible during negotiations. </t>
  </si>
  <si>
    <t>A manager must be an expert in the field in which he or she manages.</t>
  </si>
  <si>
    <t>When a girl/ boy becomes 21 years of age, they should be encouraged to move away from home.</t>
  </si>
  <si>
    <t>If an individual thinks of a different way to perform a task, that person should be encouraged to do it that way, even if there is a chance of failure visible in that way.</t>
  </si>
  <si>
    <t>It is important that people conform to the group’s norms to reach their goals.</t>
  </si>
  <si>
    <t>I would always cooperate to keep group harmony.</t>
  </si>
  <si>
    <t>It is very important for me to receive recognition for my work.</t>
  </si>
  <si>
    <t>The most important things to my career are a good salary and a job that I do well and like.</t>
  </si>
  <si>
    <t>My job is only one of many parts of my life.</t>
  </si>
  <si>
    <t>It is important to finish one interaction before rushing off to another.</t>
  </si>
  <si>
    <t>I have the approach of “Taking one step at a time.”</t>
  </si>
  <si>
    <t>Short Term goals collectively align your interests and careers more effectively than long term goals.</t>
  </si>
  <si>
    <t xml:space="preserve">Your Name </t>
  </si>
  <si>
    <t>Your Gender</t>
  </si>
  <si>
    <t xml:space="preserve">Your Age </t>
  </si>
  <si>
    <t>Number of languages you are comfortable with...</t>
  </si>
  <si>
    <t>Have you lived out of your home for &gt;1 year?</t>
  </si>
  <si>
    <t>Guardian's email id</t>
  </si>
  <si>
    <t>&lt;18</t>
  </si>
  <si>
    <t>Whatsapp</t>
  </si>
  <si>
    <t>Yes</t>
  </si>
  <si>
    <t>WhatsApp</t>
  </si>
  <si>
    <t>I never share chats in any scenario</t>
  </si>
  <si>
    <t>I have undergone professional/ academic courses in IT and CS</t>
  </si>
  <si>
    <t>No</t>
  </si>
  <si>
    <t>Ashish Gokarnkar</t>
  </si>
  <si>
    <t>Male</t>
  </si>
  <si>
    <t>gokarnkarsneha@gmail.com</t>
  </si>
  <si>
    <t>&gt;24</t>
  </si>
  <si>
    <t>I may freely share chats with my family</t>
  </si>
  <si>
    <t>I have heard about it in news</t>
  </si>
  <si>
    <t xml:space="preserve"> Mukund Kumar Bajaj </t>
  </si>
  <si>
    <t>Mukund@thestadel.com</t>
  </si>
  <si>
    <t>Facebook Messenger</t>
  </si>
  <si>
    <t>Maybe</t>
  </si>
  <si>
    <t xml:space="preserve">Email </t>
  </si>
  <si>
    <t>I fairly know how encryption works and I have heard about cryptography</t>
  </si>
  <si>
    <t>Madhulika Bajaj</t>
  </si>
  <si>
    <t>Female</t>
  </si>
  <si>
    <t>madhulikabajaj@hotmail.com</t>
  </si>
  <si>
    <t>LinkedIn, MS Teams</t>
  </si>
  <si>
    <t>I can share chats with my partner/ spouse</t>
  </si>
  <si>
    <t>I feel awkward to share chats generally but may share as per the scenario</t>
  </si>
  <si>
    <t>I have not heard of the term</t>
  </si>
  <si>
    <t>Munira Fatima</t>
  </si>
  <si>
    <t xml:space="preserve">Gmail </t>
  </si>
  <si>
    <t>18 to 24</t>
  </si>
  <si>
    <t>LinkedIn</t>
  </si>
  <si>
    <t>I may freely share chats with my friends</t>
  </si>
  <si>
    <t>Radhika Toshniwal</t>
  </si>
  <si>
    <t xml:space="preserve">Phone SMS or E-Mail </t>
  </si>
  <si>
    <t xml:space="preserve">Sneha Gokarnkar </t>
  </si>
  <si>
    <t>Manohar Gokarnkar</t>
  </si>
  <si>
    <t>Shounak Mehendale</t>
  </si>
  <si>
    <t>mehendaleshaun@gmail.com</t>
  </si>
  <si>
    <t>hike</t>
  </si>
  <si>
    <t xml:space="preserve">Ragini </t>
  </si>
  <si>
    <t>shaluby95@gmail.com</t>
  </si>
  <si>
    <t>slack</t>
  </si>
  <si>
    <t>Karan Singh</t>
  </si>
  <si>
    <t>nbajaj1999@gmail.com</t>
  </si>
  <si>
    <t>I follow tech and am know the jargons</t>
  </si>
  <si>
    <t xml:space="preserve">Somya Bajaj </t>
  </si>
  <si>
    <t xml:space="preserve">Mukund Kumar Bajaj </t>
  </si>
  <si>
    <t>comfortable Languages</t>
  </si>
  <si>
    <t>lived out of  home for &gt;1 year?</t>
  </si>
  <si>
    <t>Variance</t>
  </si>
  <si>
    <t>#Questions</t>
  </si>
  <si>
    <t>Sum(variances)</t>
  </si>
  <si>
    <t>Total</t>
  </si>
  <si>
    <t>Cronbach's Alpha</t>
  </si>
  <si>
    <t>Variance(total)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</si>
</sst>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0" fillId="0" borderId="1" xfId="0" applyFont="1" applyBorder="1" applyAlignment="1"/>
    <xf numFmtId="0" fontId="1" fillId="0" borderId="2" xfId="0" applyFont="1" applyBorder="1"/>
    <xf numFmtId="0" fontId="1" fillId="0" borderId="2" xfId="0" applyFont="1" applyBorder="1" applyAlignment="1"/>
    <xf numFmtId="0" fontId="0" fillId="0" borderId="2" xfId="0" applyFont="1" applyBorder="1" applyAlignment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4"/>
  <sheetViews>
    <sheetView topLeftCell="AG1" workbookViewId="0">
      <pane ySplit="1" topLeftCell="A2" activePane="bottomLeft" state="frozen"/>
      <selection pane="bottomLeft" activeCell="Q1" sqref="Q1:AM1048576"/>
    </sheetView>
  </sheetViews>
  <sheetFormatPr defaultColWidth="14.44140625" defaultRowHeight="15.75" customHeight="1" x14ac:dyDescent="0.25"/>
  <cols>
    <col min="1" max="46" width="21.5546875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2">
        <v>44134.586267569444</v>
      </c>
      <c r="B2" s="3" t="s">
        <v>40</v>
      </c>
      <c r="C2" s="3" t="s">
        <v>41</v>
      </c>
      <c r="D2" s="3" t="s">
        <v>42</v>
      </c>
      <c r="E2" s="3" t="s">
        <v>42</v>
      </c>
      <c r="F2" s="3" t="s">
        <v>43</v>
      </c>
      <c r="G2" s="3" t="s">
        <v>43</v>
      </c>
      <c r="H2" s="3" t="s">
        <v>43</v>
      </c>
      <c r="I2" s="3" t="s">
        <v>43</v>
      </c>
      <c r="J2" s="3">
        <v>4</v>
      </c>
      <c r="K2" s="3">
        <v>1</v>
      </c>
      <c r="L2" s="3">
        <v>5</v>
      </c>
      <c r="M2" s="3">
        <v>1</v>
      </c>
      <c r="N2" s="3" t="s">
        <v>44</v>
      </c>
      <c r="O2" s="3" t="s">
        <v>45</v>
      </c>
      <c r="P2" s="3" t="s">
        <v>46</v>
      </c>
      <c r="Q2" s="3">
        <v>2</v>
      </c>
      <c r="R2" s="3">
        <v>1</v>
      </c>
      <c r="S2" s="3">
        <v>5</v>
      </c>
      <c r="T2" s="3">
        <v>5</v>
      </c>
      <c r="U2" s="3">
        <v>4</v>
      </c>
      <c r="V2" s="3">
        <v>5</v>
      </c>
      <c r="W2" s="3">
        <v>4</v>
      </c>
      <c r="X2" s="3">
        <v>2</v>
      </c>
      <c r="Y2" s="3">
        <v>5</v>
      </c>
      <c r="Z2" s="3">
        <v>1</v>
      </c>
      <c r="AA2" s="3">
        <v>2</v>
      </c>
      <c r="AB2" s="3">
        <v>5</v>
      </c>
      <c r="AC2" s="3">
        <v>5</v>
      </c>
      <c r="AD2" s="3">
        <v>5</v>
      </c>
      <c r="AE2" s="3">
        <v>5</v>
      </c>
      <c r="AF2" s="3">
        <v>1</v>
      </c>
      <c r="AG2" s="3">
        <v>4</v>
      </c>
      <c r="AH2" s="3">
        <v>1</v>
      </c>
      <c r="AI2" s="3" t="s">
        <v>47</v>
      </c>
      <c r="AJ2" s="3" t="s">
        <v>48</v>
      </c>
      <c r="AK2" s="3">
        <v>19</v>
      </c>
      <c r="AL2" s="3">
        <v>5</v>
      </c>
      <c r="AM2" s="3" t="s">
        <v>42</v>
      </c>
      <c r="AN2" s="3" t="s">
        <v>49</v>
      </c>
    </row>
    <row r="3" spans="1:40" x14ac:dyDescent="0.25">
      <c r="A3" s="2">
        <v>44135.373144444442</v>
      </c>
      <c r="B3" s="3" t="s">
        <v>50</v>
      </c>
      <c r="C3" s="3" t="s">
        <v>41</v>
      </c>
      <c r="D3" s="3" t="s">
        <v>42</v>
      </c>
      <c r="E3" s="3" t="s">
        <v>42</v>
      </c>
      <c r="F3" s="3" t="s">
        <v>43</v>
      </c>
      <c r="G3" s="3" t="s">
        <v>43</v>
      </c>
      <c r="H3" s="3" t="s">
        <v>43</v>
      </c>
      <c r="I3" s="3" t="s">
        <v>43</v>
      </c>
      <c r="J3" s="3">
        <v>3</v>
      </c>
      <c r="K3" s="3">
        <v>3</v>
      </c>
      <c r="L3" s="3">
        <v>3</v>
      </c>
      <c r="M3" s="3">
        <v>4</v>
      </c>
      <c r="N3" s="3" t="s">
        <v>51</v>
      </c>
      <c r="O3" s="3" t="s">
        <v>52</v>
      </c>
      <c r="P3" s="3" t="s">
        <v>46</v>
      </c>
      <c r="Q3" s="3">
        <v>4</v>
      </c>
      <c r="R3" s="3">
        <v>5</v>
      </c>
      <c r="S3" s="3">
        <v>4</v>
      </c>
      <c r="T3" s="3">
        <v>5</v>
      </c>
      <c r="U3" s="3">
        <v>5</v>
      </c>
      <c r="V3" s="3">
        <v>5</v>
      </c>
      <c r="W3" s="3">
        <v>4</v>
      </c>
      <c r="X3" s="3">
        <v>4</v>
      </c>
      <c r="Y3" s="3">
        <v>2</v>
      </c>
      <c r="Z3" s="3">
        <v>4</v>
      </c>
      <c r="AA3" s="3">
        <v>5</v>
      </c>
      <c r="AB3" s="3">
        <v>5</v>
      </c>
      <c r="AC3" s="3">
        <v>3</v>
      </c>
      <c r="AD3" s="3">
        <v>4</v>
      </c>
      <c r="AE3" s="3">
        <v>5</v>
      </c>
      <c r="AF3" s="3">
        <v>5</v>
      </c>
      <c r="AG3" s="3">
        <v>5</v>
      </c>
      <c r="AH3" s="3">
        <v>5</v>
      </c>
      <c r="AI3" s="3" t="s">
        <v>53</v>
      </c>
      <c r="AJ3" s="3" t="s">
        <v>48</v>
      </c>
      <c r="AK3" s="3">
        <v>55</v>
      </c>
      <c r="AL3" s="3">
        <v>3</v>
      </c>
      <c r="AM3" s="3" t="s">
        <v>42</v>
      </c>
      <c r="AN3" s="3" t="s">
        <v>54</v>
      </c>
    </row>
    <row r="4" spans="1:40" x14ac:dyDescent="0.25">
      <c r="A4" s="2">
        <v>44135.38001006945</v>
      </c>
      <c r="B4" s="3" t="s">
        <v>50</v>
      </c>
      <c r="C4" s="3" t="s">
        <v>55</v>
      </c>
      <c r="D4" s="3" t="s">
        <v>56</v>
      </c>
      <c r="E4" s="3" t="s">
        <v>46</v>
      </c>
      <c r="F4" s="3" t="s">
        <v>43</v>
      </c>
      <c r="G4" s="3" t="s">
        <v>43</v>
      </c>
      <c r="H4" s="3" t="s">
        <v>57</v>
      </c>
      <c r="I4" s="3" t="s">
        <v>43</v>
      </c>
      <c r="J4" s="3">
        <v>3</v>
      </c>
      <c r="K4" s="3">
        <v>2</v>
      </c>
      <c r="L4" s="3">
        <v>4</v>
      </c>
      <c r="M4" s="3">
        <v>5</v>
      </c>
      <c r="N4" s="3" t="s">
        <v>51</v>
      </c>
      <c r="O4" s="3" t="s">
        <v>58</v>
      </c>
      <c r="P4" s="3" t="s">
        <v>46</v>
      </c>
      <c r="Q4" s="3">
        <v>5</v>
      </c>
      <c r="R4" s="3">
        <v>5</v>
      </c>
      <c r="S4" s="3">
        <v>3</v>
      </c>
      <c r="T4" s="3">
        <v>4</v>
      </c>
      <c r="U4" s="3">
        <v>4</v>
      </c>
      <c r="V4" s="3">
        <v>5</v>
      </c>
      <c r="W4" s="3">
        <v>5</v>
      </c>
      <c r="X4" s="3">
        <v>4</v>
      </c>
      <c r="Y4" s="3">
        <v>5</v>
      </c>
      <c r="Z4" s="3">
        <v>4</v>
      </c>
      <c r="AA4" s="3">
        <v>4</v>
      </c>
      <c r="AB4" s="3">
        <v>4</v>
      </c>
      <c r="AC4" s="3">
        <v>5</v>
      </c>
      <c r="AD4" s="3">
        <v>5</v>
      </c>
      <c r="AE4" s="3">
        <v>3</v>
      </c>
      <c r="AF4" s="3">
        <v>4</v>
      </c>
      <c r="AG4" s="3">
        <v>5</v>
      </c>
      <c r="AH4" s="3">
        <v>5</v>
      </c>
      <c r="AI4" s="3" t="s">
        <v>59</v>
      </c>
      <c r="AJ4" s="3" t="s">
        <v>60</v>
      </c>
      <c r="AK4" s="3">
        <v>51</v>
      </c>
      <c r="AL4" s="3">
        <v>51</v>
      </c>
      <c r="AM4" s="3" t="s">
        <v>46</v>
      </c>
      <c r="AN4" s="3" t="s">
        <v>61</v>
      </c>
    </row>
    <row r="5" spans="1:40" x14ac:dyDescent="0.25">
      <c r="A5" s="2">
        <v>44135.466156006943</v>
      </c>
      <c r="B5" s="3" t="s">
        <v>40</v>
      </c>
      <c r="C5" s="3" t="s">
        <v>41</v>
      </c>
      <c r="D5" s="3" t="s">
        <v>42</v>
      </c>
      <c r="E5" s="3" t="s">
        <v>42</v>
      </c>
      <c r="F5" s="3" t="s">
        <v>43</v>
      </c>
      <c r="G5" s="3" t="s">
        <v>43</v>
      </c>
      <c r="H5" s="3" t="s">
        <v>62</v>
      </c>
      <c r="I5" s="3" t="s">
        <v>43</v>
      </c>
      <c r="J5" s="3">
        <v>2</v>
      </c>
      <c r="K5" s="3">
        <v>3</v>
      </c>
      <c r="L5" s="3">
        <v>4</v>
      </c>
      <c r="M5" s="3">
        <v>3</v>
      </c>
      <c r="N5" s="3" t="s">
        <v>63</v>
      </c>
      <c r="O5" s="3" t="s">
        <v>52</v>
      </c>
      <c r="P5" s="3" t="s">
        <v>46</v>
      </c>
      <c r="Q5" s="3">
        <v>3</v>
      </c>
      <c r="R5" s="3">
        <v>4</v>
      </c>
      <c r="S5" s="3">
        <v>4</v>
      </c>
      <c r="T5" s="3">
        <v>4</v>
      </c>
      <c r="U5" s="3">
        <v>3</v>
      </c>
      <c r="V5" s="3">
        <v>4</v>
      </c>
      <c r="W5" s="3">
        <v>5</v>
      </c>
      <c r="X5" s="3">
        <v>5</v>
      </c>
      <c r="Y5" s="3">
        <v>4</v>
      </c>
      <c r="Z5" s="3">
        <v>4</v>
      </c>
      <c r="AA5" s="3">
        <v>2</v>
      </c>
      <c r="AB5" s="3">
        <v>3</v>
      </c>
      <c r="AC5" s="3">
        <v>4</v>
      </c>
      <c r="AD5" s="3">
        <v>2</v>
      </c>
      <c r="AE5" s="3">
        <v>5</v>
      </c>
      <c r="AF5" s="3">
        <v>5</v>
      </c>
      <c r="AG5" s="3">
        <v>5</v>
      </c>
      <c r="AH5" s="3">
        <v>5</v>
      </c>
      <c r="AJ5" s="3" t="s">
        <v>60</v>
      </c>
      <c r="AK5" s="3">
        <v>21</v>
      </c>
      <c r="AL5" s="3">
        <v>3</v>
      </c>
      <c r="AM5" s="3" t="s">
        <v>46</v>
      </c>
    </row>
    <row r="6" spans="1:40" x14ac:dyDescent="0.25">
      <c r="A6" s="2">
        <v>44135.478818402778</v>
      </c>
      <c r="B6" s="3" t="s">
        <v>40</v>
      </c>
      <c r="C6" s="3" t="s">
        <v>41</v>
      </c>
      <c r="D6" s="3" t="s">
        <v>42</v>
      </c>
      <c r="E6" s="3" t="s">
        <v>42</v>
      </c>
      <c r="F6" s="3" t="s">
        <v>43</v>
      </c>
      <c r="G6" s="3" t="s">
        <v>43</v>
      </c>
      <c r="H6" s="3" t="s">
        <v>43</v>
      </c>
      <c r="I6" s="3" t="s">
        <v>43</v>
      </c>
      <c r="J6" s="3">
        <v>3</v>
      </c>
      <c r="K6" s="3">
        <v>1</v>
      </c>
      <c r="L6" s="3">
        <v>2</v>
      </c>
      <c r="M6" s="3">
        <v>1</v>
      </c>
      <c r="N6" s="3" t="s">
        <v>64</v>
      </c>
      <c r="O6" s="3" t="s">
        <v>65</v>
      </c>
      <c r="P6" s="3" t="s">
        <v>56</v>
      </c>
      <c r="Q6" s="3">
        <v>2</v>
      </c>
      <c r="R6" s="3">
        <v>1</v>
      </c>
      <c r="S6" s="3">
        <v>5</v>
      </c>
      <c r="T6" s="3">
        <v>5</v>
      </c>
      <c r="U6" s="3">
        <v>3</v>
      </c>
      <c r="V6" s="3">
        <v>2</v>
      </c>
      <c r="W6" s="3">
        <v>5</v>
      </c>
      <c r="X6" s="3">
        <v>5</v>
      </c>
      <c r="Y6" s="3">
        <v>5</v>
      </c>
      <c r="Z6" s="3">
        <v>2</v>
      </c>
      <c r="AA6" s="3">
        <v>5</v>
      </c>
      <c r="AB6" s="3">
        <v>4</v>
      </c>
      <c r="AC6" s="3">
        <v>5</v>
      </c>
      <c r="AD6" s="3">
        <v>2</v>
      </c>
      <c r="AE6" s="3">
        <v>4</v>
      </c>
      <c r="AF6" s="3">
        <v>5</v>
      </c>
      <c r="AG6" s="3">
        <v>5</v>
      </c>
      <c r="AH6" s="3">
        <v>3</v>
      </c>
      <c r="AI6" s="3" t="s">
        <v>66</v>
      </c>
      <c r="AJ6" s="3" t="s">
        <v>60</v>
      </c>
      <c r="AK6" s="3">
        <v>20</v>
      </c>
      <c r="AL6" s="3">
        <v>5</v>
      </c>
      <c r="AM6" s="3" t="s">
        <v>46</v>
      </c>
    </row>
    <row r="7" spans="1:40" x14ac:dyDescent="0.25">
      <c r="A7" s="2">
        <v>44135.625158240742</v>
      </c>
      <c r="B7" s="3" t="s">
        <v>40</v>
      </c>
      <c r="C7" s="3" t="s">
        <v>41</v>
      </c>
      <c r="D7" s="3" t="s">
        <v>42</v>
      </c>
      <c r="E7" s="3" t="s">
        <v>42</v>
      </c>
      <c r="F7" s="3" t="s">
        <v>43</v>
      </c>
      <c r="G7" s="3" t="s">
        <v>43</v>
      </c>
      <c r="H7" s="3" t="s">
        <v>67</v>
      </c>
      <c r="I7" s="3" t="s">
        <v>43</v>
      </c>
      <c r="J7" s="3">
        <v>4</v>
      </c>
      <c r="K7" s="3">
        <v>3</v>
      </c>
      <c r="L7" s="3">
        <v>2</v>
      </c>
      <c r="M7" s="3">
        <v>3</v>
      </c>
      <c r="N7" s="3" t="s">
        <v>63</v>
      </c>
      <c r="O7" s="3" t="s">
        <v>65</v>
      </c>
      <c r="P7" s="3" t="s">
        <v>56</v>
      </c>
      <c r="Q7" s="3">
        <v>2</v>
      </c>
      <c r="R7" s="3">
        <v>1</v>
      </c>
      <c r="S7" s="3">
        <v>5</v>
      </c>
      <c r="T7" s="3">
        <v>5</v>
      </c>
      <c r="U7" s="3">
        <v>5</v>
      </c>
      <c r="V7" s="3">
        <v>4</v>
      </c>
      <c r="W7" s="3">
        <v>5</v>
      </c>
      <c r="X7" s="3">
        <v>5</v>
      </c>
      <c r="Y7" s="3">
        <v>4</v>
      </c>
      <c r="Z7" s="3">
        <v>5</v>
      </c>
      <c r="AA7" s="3">
        <v>5</v>
      </c>
      <c r="AB7" s="3">
        <v>5</v>
      </c>
      <c r="AC7" s="3">
        <v>5</v>
      </c>
      <c r="AD7" s="3">
        <v>5</v>
      </c>
      <c r="AE7" s="3">
        <v>5</v>
      </c>
      <c r="AF7" s="3">
        <v>5</v>
      </c>
      <c r="AG7" s="3">
        <v>5</v>
      </c>
      <c r="AH7" s="3">
        <v>4</v>
      </c>
      <c r="AJ7" s="3" t="s">
        <v>60</v>
      </c>
      <c r="AK7" s="3">
        <v>21</v>
      </c>
      <c r="AL7" s="3">
        <v>3</v>
      </c>
      <c r="AM7" s="3" t="s">
        <v>46</v>
      </c>
    </row>
    <row r="8" spans="1:40" x14ac:dyDescent="0.25">
      <c r="A8" s="2">
        <v>44135.651718935187</v>
      </c>
      <c r="B8" s="3" t="s">
        <v>68</v>
      </c>
      <c r="C8" s="3" t="s">
        <v>41</v>
      </c>
      <c r="D8" s="3" t="s">
        <v>42</v>
      </c>
      <c r="E8" s="3" t="s">
        <v>42</v>
      </c>
      <c r="F8" s="3" t="s">
        <v>43</v>
      </c>
      <c r="G8" s="3" t="s">
        <v>43</v>
      </c>
      <c r="H8" s="3" t="s">
        <v>69</v>
      </c>
      <c r="I8" s="3" t="s">
        <v>43</v>
      </c>
      <c r="J8" s="3">
        <v>3</v>
      </c>
      <c r="K8" s="3">
        <v>3</v>
      </c>
      <c r="L8" s="3">
        <v>4</v>
      </c>
      <c r="M8" s="3">
        <v>3</v>
      </c>
      <c r="N8" s="3" t="s">
        <v>70</v>
      </c>
      <c r="O8" s="3" t="s">
        <v>45</v>
      </c>
      <c r="P8" s="3" t="s">
        <v>46</v>
      </c>
      <c r="Q8" s="3">
        <v>1</v>
      </c>
      <c r="R8" s="3">
        <v>2</v>
      </c>
      <c r="S8" s="3">
        <v>4</v>
      </c>
      <c r="T8" s="3">
        <v>5</v>
      </c>
      <c r="U8" s="3">
        <v>5</v>
      </c>
      <c r="V8" s="3">
        <v>5</v>
      </c>
      <c r="W8" s="3">
        <v>4</v>
      </c>
      <c r="X8" s="3">
        <v>3</v>
      </c>
      <c r="Y8" s="3">
        <v>4</v>
      </c>
      <c r="Z8" s="3">
        <v>5</v>
      </c>
      <c r="AA8" s="3">
        <v>4</v>
      </c>
      <c r="AB8" s="3">
        <v>4</v>
      </c>
      <c r="AC8" s="3">
        <v>4</v>
      </c>
      <c r="AD8" s="3">
        <v>5</v>
      </c>
      <c r="AE8" s="3">
        <v>5</v>
      </c>
      <c r="AF8" s="3">
        <v>5</v>
      </c>
      <c r="AG8" s="3">
        <v>4</v>
      </c>
      <c r="AH8" s="3">
        <v>4</v>
      </c>
      <c r="AI8" s="3" t="s">
        <v>71</v>
      </c>
      <c r="AJ8" s="3" t="s">
        <v>60</v>
      </c>
      <c r="AK8" s="3">
        <v>20</v>
      </c>
      <c r="AL8" s="3">
        <v>3</v>
      </c>
      <c r="AM8" s="3" t="s">
        <v>46</v>
      </c>
    </row>
    <row r="9" spans="1:40" x14ac:dyDescent="0.25">
      <c r="A9" s="2">
        <v>44135.822419884258</v>
      </c>
      <c r="B9" s="3" t="s">
        <v>50</v>
      </c>
      <c r="C9" s="3" t="s">
        <v>41</v>
      </c>
      <c r="D9" s="3" t="s">
        <v>42</v>
      </c>
      <c r="E9" s="3" t="s">
        <v>42</v>
      </c>
      <c r="F9" s="3" t="s">
        <v>43</v>
      </c>
      <c r="G9" s="3" t="s">
        <v>43</v>
      </c>
      <c r="H9" s="3" t="s">
        <v>72</v>
      </c>
      <c r="I9" s="3" t="s">
        <v>43</v>
      </c>
      <c r="J9" s="3">
        <v>3</v>
      </c>
      <c r="K9" s="3">
        <v>3</v>
      </c>
      <c r="L9" s="3">
        <v>3</v>
      </c>
      <c r="M9" s="3">
        <v>2</v>
      </c>
      <c r="N9" s="3" t="s">
        <v>70</v>
      </c>
      <c r="O9" s="3" t="s">
        <v>45</v>
      </c>
      <c r="P9" s="3" t="s">
        <v>42</v>
      </c>
      <c r="Q9" s="3">
        <v>5</v>
      </c>
      <c r="R9" s="3">
        <v>4</v>
      </c>
      <c r="S9" s="3">
        <v>3</v>
      </c>
      <c r="T9" s="3">
        <v>4</v>
      </c>
      <c r="U9" s="3">
        <v>5</v>
      </c>
      <c r="V9" s="3">
        <v>4</v>
      </c>
      <c r="W9" s="3">
        <v>5</v>
      </c>
      <c r="X9" s="3">
        <v>4</v>
      </c>
      <c r="Y9" s="3">
        <v>1</v>
      </c>
      <c r="Z9" s="3">
        <v>2</v>
      </c>
      <c r="AA9" s="3">
        <v>5</v>
      </c>
      <c r="AB9" s="3">
        <v>3</v>
      </c>
      <c r="AC9" s="3">
        <v>4</v>
      </c>
      <c r="AD9" s="3">
        <v>2</v>
      </c>
      <c r="AE9" s="3">
        <v>4</v>
      </c>
      <c r="AF9" s="3">
        <v>5</v>
      </c>
      <c r="AG9" s="3">
        <v>5</v>
      </c>
      <c r="AH9" s="3">
        <v>4</v>
      </c>
      <c r="AI9" s="3" t="s">
        <v>73</v>
      </c>
      <c r="AJ9" s="3" t="s">
        <v>60</v>
      </c>
      <c r="AK9" s="3">
        <v>45</v>
      </c>
      <c r="AL9" s="3">
        <v>5</v>
      </c>
      <c r="AM9" s="3" t="s">
        <v>42</v>
      </c>
    </row>
    <row r="10" spans="1:40" x14ac:dyDescent="0.25">
      <c r="A10" s="2">
        <v>44135.832855428242</v>
      </c>
      <c r="B10" s="3" t="s">
        <v>50</v>
      </c>
      <c r="C10" s="3" t="s">
        <v>41</v>
      </c>
      <c r="D10" s="3" t="s">
        <v>42</v>
      </c>
      <c r="E10" s="3" t="s">
        <v>42</v>
      </c>
      <c r="F10" s="3" t="s">
        <v>43</v>
      </c>
      <c r="G10" s="3" t="s">
        <v>43</v>
      </c>
      <c r="H10" s="3" t="s">
        <v>43</v>
      </c>
      <c r="I10" s="3" t="s">
        <v>43</v>
      </c>
      <c r="J10" s="3">
        <v>3</v>
      </c>
      <c r="K10" s="3">
        <v>3</v>
      </c>
      <c r="L10" s="3">
        <v>3</v>
      </c>
      <c r="M10" s="3">
        <v>3</v>
      </c>
      <c r="N10" s="3" t="s">
        <v>70</v>
      </c>
      <c r="O10" s="3" t="s">
        <v>65</v>
      </c>
      <c r="P10" s="3" t="s">
        <v>46</v>
      </c>
      <c r="Q10" s="3">
        <v>3</v>
      </c>
      <c r="R10" s="3">
        <v>2</v>
      </c>
      <c r="S10" s="3">
        <v>3</v>
      </c>
      <c r="T10" s="3">
        <v>1</v>
      </c>
      <c r="U10" s="3">
        <v>5</v>
      </c>
      <c r="V10" s="3">
        <v>5</v>
      </c>
      <c r="W10" s="3">
        <v>3</v>
      </c>
      <c r="X10" s="3">
        <v>5</v>
      </c>
      <c r="Y10" s="3">
        <v>1</v>
      </c>
      <c r="Z10" s="3">
        <v>3</v>
      </c>
      <c r="AA10" s="3">
        <v>3</v>
      </c>
      <c r="AB10" s="3">
        <v>5</v>
      </c>
      <c r="AC10" s="3">
        <v>5</v>
      </c>
      <c r="AD10" s="3">
        <v>5</v>
      </c>
      <c r="AE10" s="3">
        <v>1</v>
      </c>
      <c r="AF10" s="3">
        <v>1</v>
      </c>
      <c r="AG10" s="3">
        <v>1</v>
      </c>
      <c r="AH10" s="3">
        <v>3</v>
      </c>
      <c r="AI10" s="3" t="s">
        <v>74</v>
      </c>
      <c r="AJ10" s="3" t="s">
        <v>48</v>
      </c>
      <c r="AK10" s="3">
        <v>77</v>
      </c>
      <c r="AL10" s="3">
        <v>5</v>
      </c>
      <c r="AM10" s="3" t="s">
        <v>42</v>
      </c>
    </row>
    <row r="11" spans="1:40" x14ac:dyDescent="0.25">
      <c r="A11" s="2">
        <v>44135.938661631946</v>
      </c>
      <c r="B11" s="3" t="s">
        <v>68</v>
      </c>
      <c r="C11" s="3" t="s">
        <v>41</v>
      </c>
      <c r="D11" s="3" t="s">
        <v>42</v>
      </c>
      <c r="E11" s="3" t="s">
        <v>42</v>
      </c>
      <c r="F11" s="3" t="s">
        <v>43</v>
      </c>
      <c r="G11" s="3" t="s">
        <v>43</v>
      </c>
      <c r="H11" s="3" t="s">
        <v>55</v>
      </c>
      <c r="I11" s="3" t="s">
        <v>43</v>
      </c>
      <c r="J11" s="3">
        <v>3</v>
      </c>
      <c r="K11" s="3">
        <v>4</v>
      </c>
      <c r="L11" s="3">
        <v>3</v>
      </c>
      <c r="M11" s="3">
        <v>5</v>
      </c>
      <c r="N11" s="3" t="s">
        <v>70</v>
      </c>
      <c r="O11" s="3" t="s">
        <v>52</v>
      </c>
      <c r="P11" s="3" t="s">
        <v>56</v>
      </c>
      <c r="Q11" s="3">
        <v>2</v>
      </c>
      <c r="R11" s="3">
        <v>2</v>
      </c>
      <c r="S11" s="3">
        <v>4</v>
      </c>
      <c r="T11" s="3">
        <v>5</v>
      </c>
      <c r="U11" s="3">
        <v>4</v>
      </c>
      <c r="V11" s="3">
        <v>3</v>
      </c>
      <c r="W11" s="3">
        <v>4</v>
      </c>
      <c r="X11" s="3">
        <v>4</v>
      </c>
      <c r="Y11" s="3">
        <v>4</v>
      </c>
      <c r="Z11" s="3">
        <v>3</v>
      </c>
      <c r="AA11" s="3">
        <v>4</v>
      </c>
      <c r="AB11" s="3">
        <v>4</v>
      </c>
      <c r="AC11" s="3">
        <v>4</v>
      </c>
      <c r="AD11" s="3">
        <v>4</v>
      </c>
      <c r="AE11" s="3">
        <v>5</v>
      </c>
      <c r="AF11" s="3">
        <v>5</v>
      </c>
      <c r="AG11" s="3">
        <v>4</v>
      </c>
      <c r="AH11" s="3">
        <v>2</v>
      </c>
      <c r="AI11" s="3" t="s">
        <v>75</v>
      </c>
      <c r="AJ11" s="3" t="s">
        <v>48</v>
      </c>
      <c r="AK11" s="3">
        <v>21</v>
      </c>
      <c r="AL11" s="3">
        <v>3</v>
      </c>
      <c r="AM11" s="3" t="s">
        <v>42</v>
      </c>
      <c r="AN11" s="3" t="s">
        <v>76</v>
      </c>
    </row>
    <row r="12" spans="1:40" x14ac:dyDescent="0.25">
      <c r="A12" s="2">
        <v>44136.411086261578</v>
      </c>
      <c r="B12" s="3" t="s">
        <v>40</v>
      </c>
      <c r="C12" s="3" t="s">
        <v>41</v>
      </c>
      <c r="D12" s="3" t="s">
        <v>42</v>
      </c>
      <c r="E12" s="3" t="s">
        <v>42</v>
      </c>
      <c r="F12" s="3" t="s">
        <v>43</v>
      </c>
      <c r="G12" s="3" t="s">
        <v>43</v>
      </c>
      <c r="H12" s="3" t="s">
        <v>43</v>
      </c>
      <c r="I12" s="3" t="s">
        <v>77</v>
      </c>
      <c r="J12" s="3">
        <v>2</v>
      </c>
      <c r="K12" s="3">
        <v>2</v>
      </c>
      <c r="L12" s="3">
        <v>2</v>
      </c>
      <c r="M12" s="3">
        <v>3</v>
      </c>
      <c r="N12" s="3" t="s">
        <v>64</v>
      </c>
      <c r="O12" s="3" t="s">
        <v>58</v>
      </c>
      <c r="P12" s="3" t="s">
        <v>46</v>
      </c>
      <c r="Q12" s="3">
        <v>2</v>
      </c>
      <c r="R12" s="3">
        <v>2</v>
      </c>
      <c r="S12" s="3">
        <v>4</v>
      </c>
      <c r="T12" s="3">
        <v>4</v>
      </c>
      <c r="U12" s="3">
        <v>4</v>
      </c>
      <c r="V12" s="3">
        <v>4</v>
      </c>
      <c r="W12" s="3">
        <v>4</v>
      </c>
      <c r="X12" s="3">
        <v>5</v>
      </c>
      <c r="Y12" s="3">
        <v>1</v>
      </c>
      <c r="Z12" s="3">
        <v>4</v>
      </c>
      <c r="AA12" s="3">
        <v>4</v>
      </c>
      <c r="AB12" s="3">
        <v>2</v>
      </c>
      <c r="AC12" s="3">
        <v>5</v>
      </c>
      <c r="AD12" s="3">
        <v>5</v>
      </c>
      <c r="AE12" s="3">
        <v>4</v>
      </c>
      <c r="AF12" s="3">
        <v>5</v>
      </c>
      <c r="AG12" s="3">
        <v>4</v>
      </c>
      <c r="AH12" s="3">
        <v>3</v>
      </c>
      <c r="AI12" s="3" t="s">
        <v>78</v>
      </c>
      <c r="AJ12" s="3" t="s">
        <v>60</v>
      </c>
      <c r="AK12" s="3">
        <v>24</v>
      </c>
      <c r="AL12" s="3">
        <v>4</v>
      </c>
      <c r="AM12" s="3" t="s">
        <v>42</v>
      </c>
      <c r="AN12" s="3" t="s">
        <v>79</v>
      </c>
    </row>
    <row r="13" spans="1:40" x14ac:dyDescent="0.25">
      <c r="A13" s="2">
        <v>44136.710916053242</v>
      </c>
      <c r="B13" s="3" t="s">
        <v>40</v>
      </c>
      <c r="C13" s="3" t="s">
        <v>41</v>
      </c>
      <c r="D13" s="3" t="s">
        <v>42</v>
      </c>
      <c r="E13" s="3" t="s">
        <v>42</v>
      </c>
      <c r="F13" s="3" t="s">
        <v>43</v>
      </c>
      <c r="G13" s="3" t="s">
        <v>43</v>
      </c>
      <c r="H13" s="3" t="s">
        <v>80</v>
      </c>
      <c r="I13" s="3" t="s">
        <v>43</v>
      </c>
      <c r="J13" s="3">
        <v>4</v>
      </c>
      <c r="K13" s="3">
        <v>2</v>
      </c>
      <c r="L13" s="3">
        <v>3</v>
      </c>
      <c r="M13" s="3">
        <v>1</v>
      </c>
      <c r="N13" s="3" t="s">
        <v>63</v>
      </c>
      <c r="O13" s="3" t="s">
        <v>52</v>
      </c>
      <c r="P13" s="3" t="s">
        <v>56</v>
      </c>
      <c r="Q13" s="3">
        <v>3</v>
      </c>
      <c r="R13" s="3">
        <v>2</v>
      </c>
      <c r="S13" s="3">
        <v>4</v>
      </c>
      <c r="T13" s="3">
        <v>4</v>
      </c>
      <c r="U13" s="3">
        <v>4</v>
      </c>
      <c r="V13" s="3">
        <v>5</v>
      </c>
      <c r="W13" s="3">
        <v>4</v>
      </c>
      <c r="X13" s="3">
        <v>4</v>
      </c>
      <c r="Y13" s="3">
        <v>4</v>
      </c>
      <c r="Z13" s="3">
        <v>3</v>
      </c>
      <c r="AA13" s="3">
        <v>4</v>
      </c>
      <c r="AB13" s="3">
        <v>4</v>
      </c>
      <c r="AC13" s="3">
        <v>4</v>
      </c>
      <c r="AD13" s="3">
        <v>4</v>
      </c>
      <c r="AE13" s="3">
        <v>5</v>
      </c>
      <c r="AF13" s="3">
        <v>2</v>
      </c>
      <c r="AG13" s="3">
        <v>4</v>
      </c>
      <c r="AH13" s="3">
        <v>4</v>
      </c>
      <c r="AI13" s="3" t="s">
        <v>81</v>
      </c>
      <c r="AJ13" s="3" t="s">
        <v>48</v>
      </c>
      <c r="AK13" s="3">
        <v>20</v>
      </c>
      <c r="AL13" s="3">
        <v>4</v>
      </c>
      <c r="AM13" s="3" t="s">
        <v>42</v>
      </c>
      <c r="AN13" s="3" t="s">
        <v>82</v>
      </c>
    </row>
    <row r="14" spans="1:40" x14ac:dyDescent="0.25">
      <c r="A14" s="2">
        <v>44137.698794733791</v>
      </c>
      <c r="B14" s="3" t="s">
        <v>40</v>
      </c>
      <c r="C14" s="3" t="s">
        <v>41</v>
      </c>
      <c r="D14" s="3" t="s">
        <v>42</v>
      </c>
      <c r="E14" s="3" t="s">
        <v>42</v>
      </c>
      <c r="F14" s="3" t="s">
        <v>43</v>
      </c>
      <c r="G14" s="3" t="s">
        <v>43</v>
      </c>
      <c r="H14" s="3" t="s">
        <v>43</v>
      </c>
      <c r="I14" s="3" t="s">
        <v>43</v>
      </c>
      <c r="J14" s="3">
        <v>3</v>
      </c>
      <c r="K14" s="3">
        <v>1</v>
      </c>
      <c r="L14" s="3">
        <v>1</v>
      </c>
      <c r="M14" s="3">
        <v>4</v>
      </c>
      <c r="N14" s="3" t="s">
        <v>44</v>
      </c>
      <c r="O14" s="3" t="s">
        <v>83</v>
      </c>
      <c r="P14" s="3" t="s">
        <v>46</v>
      </c>
      <c r="Q14" s="3">
        <v>2</v>
      </c>
      <c r="R14" s="3">
        <v>2</v>
      </c>
      <c r="S14" s="3">
        <v>4</v>
      </c>
      <c r="T14" s="3">
        <v>4</v>
      </c>
      <c r="U14" s="3">
        <v>3</v>
      </c>
      <c r="V14" s="3">
        <v>3</v>
      </c>
      <c r="W14" s="3">
        <v>4</v>
      </c>
      <c r="X14" s="3">
        <v>3</v>
      </c>
      <c r="Y14" s="3">
        <v>3</v>
      </c>
      <c r="Z14" s="3">
        <v>2</v>
      </c>
      <c r="AA14" s="3">
        <v>2</v>
      </c>
      <c r="AB14" s="3">
        <v>3</v>
      </c>
      <c r="AC14" s="3">
        <v>4</v>
      </c>
      <c r="AD14" s="3">
        <v>2</v>
      </c>
      <c r="AE14" s="3">
        <v>5</v>
      </c>
      <c r="AF14" s="3">
        <v>4</v>
      </c>
      <c r="AG14" s="3">
        <v>3</v>
      </c>
      <c r="AH14" s="3">
        <v>3</v>
      </c>
      <c r="AI14" s="3" t="s">
        <v>84</v>
      </c>
      <c r="AJ14" s="3" t="s">
        <v>60</v>
      </c>
      <c r="AK14" s="3">
        <v>26</v>
      </c>
      <c r="AL14" s="3">
        <v>4</v>
      </c>
      <c r="AM14" s="3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D562-F540-4098-937F-529F7B917699}">
  <dimension ref="A1:Y33"/>
  <sheetViews>
    <sheetView tabSelected="1" workbookViewId="0">
      <pane xSplit="5" ySplit="14" topLeftCell="F18" activePane="bottomRight" state="frozen"/>
      <selection pane="topRight" activeCell="G1" sqref="G1"/>
      <selection pane="bottomLeft" activeCell="A17" sqref="A17"/>
      <selection pane="bottomRight" activeCell="C26" sqref="C26"/>
    </sheetView>
  </sheetViews>
  <sheetFormatPr defaultRowHeight="13.2" x14ac:dyDescent="0.25"/>
  <cols>
    <col min="1" max="1" width="18.44140625" bestFit="1" customWidth="1"/>
    <col min="2" max="2" width="11.44140625" bestFit="1" customWidth="1"/>
    <col min="3" max="3" width="9.21875" bestFit="1" customWidth="1"/>
    <col min="4" max="4" width="20.109375" bestFit="1" customWidth="1"/>
    <col min="5" max="5" width="21.5546875" customWidth="1"/>
    <col min="6" max="6" width="21.5546875" style="9" customWidth="1"/>
    <col min="7" max="8" width="21.5546875" customWidth="1"/>
    <col min="9" max="9" width="21.5546875" style="6" customWidth="1"/>
    <col min="10" max="12" width="21.5546875" customWidth="1"/>
    <col min="13" max="13" width="21.5546875" style="6" customWidth="1"/>
    <col min="14" max="16" width="21.5546875" customWidth="1"/>
    <col min="17" max="17" width="21.5546875" style="6" customWidth="1"/>
    <col min="18" max="20" width="21.5546875" customWidth="1"/>
    <col min="21" max="21" width="21.5546875" style="6" customWidth="1"/>
    <col min="22" max="22" width="21.5546875" customWidth="1"/>
    <col min="23" max="23" width="21.5546875" style="6" customWidth="1"/>
  </cols>
  <sheetData>
    <row r="1" spans="1:25" x14ac:dyDescent="0.25">
      <c r="A1" s="1" t="s">
        <v>34</v>
      </c>
      <c r="B1" s="1" t="s">
        <v>35</v>
      </c>
      <c r="C1" s="1" t="s">
        <v>36</v>
      </c>
      <c r="D1" s="1" t="s">
        <v>86</v>
      </c>
      <c r="E1" s="1" t="s">
        <v>87</v>
      </c>
      <c r="F1" s="7" t="s">
        <v>16</v>
      </c>
      <c r="G1" s="1" t="s">
        <v>17</v>
      </c>
      <c r="H1" s="1" t="s">
        <v>18</v>
      </c>
      <c r="I1" s="4" t="s">
        <v>19</v>
      </c>
      <c r="J1" s="1" t="s">
        <v>20</v>
      </c>
      <c r="K1" s="1" t="s">
        <v>21</v>
      </c>
      <c r="L1" s="1" t="s">
        <v>22</v>
      </c>
      <c r="M1" s="4" t="s">
        <v>23</v>
      </c>
      <c r="N1" s="1" t="s">
        <v>24</v>
      </c>
      <c r="O1" s="1" t="s">
        <v>25</v>
      </c>
      <c r="P1" s="1" t="s">
        <v>26</v>
      </c>
      <c r="Q1" s="4" t="s">
        <v>27</v>
      </c>
      <c r="R1" s="1" t="s">
        <v>28</v>
      </c>
      <c r="S1" s="1" t="s">
        <v>29</v>
      </c>
      <c r="T1" s="1" t="s">
        <v>30</v>
      </c>
      <c r="U1" s="4" t="s">
        <v>31</v>
      </c>
      <c r="V1" s="1" t="s">
        <v>32</v>
      </c>
      <c r="W1" s="4" t="s">
        <v>33</v>
      </c>
      <c r="Y1" s="10" t="s">
        <v>91</v>
      </c>
    </row>
    <row r="2" spans="1:25" x14ac:dyDescent="0.25">
      <c r="A2" s="3" t="s">
        <v>47</v>
      </c>
      <c r="B2" s="3" t="s">
        <v>48</v>
      </c>
      <c r="C2" s="3">
        <v>19</v>
      </c>
      <c r="D2" s="3">
        <v>5</v>
      </c>
      <c r="E2" s="3" t="s">
        <v>42</v>
      </c>
      <c r="F2" s="8">
        <v>2</v>
      </c>
      <c r="G2" s="3">
        <v>1</v>
      </c>
      <c r="H2" s="3">
        <v>5</v>
      </c>
      <c r="I2" s="5">
        <v>5</v>
      </c>
      <c r="J2" s="3">
        <v>4</v>
      </c>
      <c r="K2" s="3">
        <v>5</v>
      </c>
      <c r="L2" s="3">
        <v>4</v>
      </c>
      <c r="M2" s="5">
        <v>2</v>
      </c>
      <c r="N2" s="3">
        <v>5</v>
      </c>
      <c r="O2" s="3">
        <v>1</v>
      </c>
      <c r="P2" s="3">
        <v>2</v>
      </c>
      <c r="Q2" s="5">
        <v>5</v>
      </c>
      <c r="R2" s="3">
        <v>5</v>
      </c>
      <c r="S2" s="3">
        <v>5</v>
      </c>
      <c r="T2" s="3">
        <v>5</v>
      </c>
      <c r="U2" s="5">
        <v>1</v>
      </c>
      <c r="V2" s="3">
        <v>4</v>
      </c>
      <c r="W2" s="5">
        <v>1</v>
      </c>
      <c r="Y2">
        <f>SUM(F2:W2)</f>
        <v>62</v>
      </c>
    </row>
    <row r="3" spans="1:25" x14ac:dyDescent="0.25">
      <c r="A3" s="3" t="s">
        <v>85</v>
      </c>
      <c r="B3" s="3" t="s">
        <v>48</v>
      </c>
      <c r="C3" s="3">
        <v>55</v>
      </c>
      <c r="D3" s="3">
        <v>3</v>
      </c>
      <c r="E3" s="3" t="s">
        <v>42</v>
      </c>
      <c r="F3" s="8">
        <v>4</v>
      </c>
      <c r="G3" s="3">
        <v>5</v>
      </c>
      <c r="H3" s="3">
        <v>4</v>
      </c>
      <c r="I3" s="5">
        <v>5</v>
      </c>
      <c r="J3" s="3">
        <v>5</v>
      </c>
      <c r="K3" s="3">
        <v>5</v>
      </c>
      <c r="L3" s="3">
        <v>4</v>
      </c>
      <c r="M3" s="5">
        <v>4</v>
      </c>
      <c r="N3" s="3">
        <v>2</v>
      </c>
      <c r="O3" s="3">
        <v>4</v>
      </c>
      <c r="P3" s="3">
        <v>5</v>
      </c>
      <c r="Q3" s="5">
        <v>5</v>
      </c>
      <c r="R3" s="3">
        <v>3</v>
      </c>
      <c r="S3" s="3">
        <v>4</v>
      </c>
      <c r="T3" s="3">
        <v>5</v>
      </c>
      <c r="U3" s="5">
        <v>5</v>
      </c>
      <c r="V3" s="3">
        <v>5</v>
      </c>
      <c r="W3" s="5">
        <v>5</v>
      </c>
      <c r="Y3">
        <f>SUM(F3:W3)</f>
        <v>79</v>
      </c>
    </row>
    <row r="4" spans="1:25" x14ac:dyDescent="0.25">
      <c r="A4" s="3" t="s">
        <v>59</v>
      </c>
      <c r="B4" s="3" t="s">
        <v>60</v>
      </c>
      <c r="C4" s="3">
        <v>51</v>
      </c>
      <c r="D4" s="3">
        <v>51</v>
      </c>
      <c r="E4" s="3" t="s">
        <v>46</v>
      </c>
      <c r="F4" s="8">
        <v>5</v>
      </c>
      <c r="G4" s="3">
        <v>5</v>
      </c>
      <c r="H4" s="3">
        <v>3</v>
      </c>
      <c r="I4" s="5">
        <v>4</v>
      </c>
      <c r="J4" s="3">
        <v>4</v>
      </c>
      <c r="K4" s="3">
        <v>5</v>
      </c>
      <c r="L4" s="3">
        <v>5</v>
      </c>
      <c r="M4" s="5">
        <v>4</v>
      </c>
      <c r="N4" s="3">
        <v>5</v>
      </c>
      <c r="O4" s="3">
        <v>4</v>
      </c>
      <c r="P4" s="3">
        <v>4</v>
      </c>
      <c r="Q4" s="5">
        <v>4</v>
      </c>
      <c r="R4" s="3">
        <v>5</v>
      </c>
      <c r="S4" s="3">
        <v>5</v>
      </c>
      <c r="T4" s="3">
        <v>3</v>
      </c>
      <c r="U4" s="5">
        <v>4</v>
      </c>
      <c r="V4" s="3">
        <v>5</v>
      </c>
      <c r="W4" s="5">
        <v>5</v>
      </c>
      <c r="Y4">
        <f>SUM(F4:W4)</f>
        <v>79</v>
      </c>
    </row>
    <row r="5" spans="1:25" x14ac:dyDescent="0.25">
      <c r="B5" s="3" t="s">
        <v>60</v>
      </c>
      <c r="C5" s="3">
        <v>21</v>
      </c>
      <c r="D5" s="3">
        <v>3</v>
      </c>
      <c r="E5" s="3" t="s">
        <v>46</v>
      </c>
      <c r="F5" s="8">
        <v>3</v>
      </c>
      <c r="G5" s="3">
        <v>4</v>
      </c>
      <c r="H5" s="3">
        <v>4</v>
      </c>
      <c r="I5" s="5">
        <v>4</v>
      </c>
      <c r="J5" s="3">
        <v>3</v>
      </c>
      <c r="K5" s="3">
        <v>4</v>
      </c>
      <c r="L5" s="3">
        <v>5</v>
      </c>
      <c r="M5" s="5">
        <v>5</v>
      </c>
      <c r="N5" s="3">
        <v>4</v>
      </c>
      <c r="O5" s="3">
        <v>4</v>
      </c>
      <c r="P5" s="3">
        <v>2</v>
      </c>
      <c r="Q5" s="5">
        <v>3</v>
      </c>
      <c r="R5" s="3">
        <v>4</v>
      </c>
      <c r="S5" s="3">
        <v>2</v>
      </c>
      <c r="T5" s="3">
        <v>5</v>
      </c>
      <c r="U5" s="5">
        <v>5</v>
      </c>
      <c r="V5" s="3">
        <v>5</v>
      </c>
      <c r="W5" s="5">
        <v>5</v>
      </c>
      <c r="Y5">
        <f>SUM(F5:W5)</f>
        <v>71</v>
      </c>
    </row>
    <row r="6" spans="1:25" x14ac:dyDescent="0.25">
      <c r="A6" s="3" t="s">
        <v>66</v>
      </c>
      <c r="B6" s="3" t="s">
        <v>60</v>
      </c>
      <c r="C6" s="3">
        <v>20</v>
      </c>
      <c r="D6" s="3">
        <v>5</v>
      </c>
      <c r="E6" s="3" t="s">
        <v>46</v>
      </c>
      <c r="F6" s="8">
        <v>2</v>
      </c>
      <c r="G6" s="3">
        <v>1</v>
      </c>
      <c r="H6" s="3">
        <v>5</v>
      </c>
      <c r="I6" s="5">
        <v>5</v>
      </c>
      <c r="J6" s="3">
        <v>3</v>
      </c>
      <c r="K6" s="3">
        <v>2</v>
      </c>
      <c r="L6" s="3">
        <v>5</v>
      </c>
      <c r="M6" s="5">
        <v>5</v>
      </c>
      <c r="N6" s="3">
        <v>5</v>
      </c>
      <c r="O6" s="3">
        <v>2</v>
      </c>
      <c r="P6" s="3">
        <v>5</v>
      </c>
      <c r="Q6" s="5">
        <v>4</v>
      </c>
      <c r="R6" s="3">
        <v>5</v>
      </c>
      <c r="S6" s="3">
        <v>2</v>
      </c>
      <c r="T6" s="3">
        <v>4</v>
      </c>
      <c r="U6" s="5">
        <v>5</v>
      </c>
      <c r="V6" s="3">
        <v>5</v>
      </c>
      <c r="W6" s="5">
        <v>3</v>
      </c>
      <c r="Y6">
        <f>SUM(F6:W6)</f>
        <v>68</v>
      </c>
    </row>
    <row r="7" spans="1:25" x14ac:dyDescent="0.25">
      <c r="B7" s="3" t="s">
        <v>60</v>
      </c>
      <c r="C7" s="3">
        <v>21</v>
      </c>
      <c r="D7" s="3">
        <v>3</v>
      </c>
      <c r="E7" s="3" t="s">
        <v>46</v>
      </c>
      <c r="F7" s="8">
        <v>2</v>
      </c>
      <c r="G7" s="3">
        <v>1</v>
      </c>
      <c r="H7" s="3">
        <v>5</v>
      </c>
      <c r="I7" s="5">
        <v>5</v>
      </c>
      <c r="J7" s="3">
        <v>5</v>
      </c>
      <c r="K7" s="3">
        <v>4</v>
      </c>
      <c r="L7" s="3">
        <v>5</v>
      </c>
      <c r="M7" s="5">
        <v>5</v>
      </c>
      <c r="N7" s="3">
        <v>4</v>
      </c>
      <c r="O7" s="3">
        <v>5</v>
      </c>
      <c r="P7" s="3">
        <v>5</v>
      </c>
      <c r="Q7" s="5">
        <v>5</v>
      </c>
      <c r="R7" s="3">
        <v>5</v>
      </c>
      <c r="S7" s="3">
        <v>5</v>
      </c>
      <c r="T7" s="3">
        <v>5</v>
      </c>
      <c r="U7" s="5">
        <v>5</v>
      </c>
      <c r="V7" s="3">
        <v>5</v>
      </c>
      <c r="W7" s="5">
        <v>4</v>
      </c>
      <c r="Y7">
        <f>SUM(F7:W7)</f>
        <v>80</v>
      </c>
    </row>
    <row r="8" spans="1:25" x14ac:dyDescent="0.25">
      <c r="A8" s="3" t="s">
        <v>71</v>
      </c>
      <c r="B8" s="3" t="s">
        <v>60</v>
      </c>
      <c r="C8" s="3">
        <v>20</v>
      </c>
      <c r="D8" s="3">
        <v>3</v>
      </c>
      <c r="E8" s="3" t="s">
        <v>46</v>
      </c>
      <c r="F8" s="8">
        <v>1</v>
      </c>
      <c r="G8" s="3">
        <v>2</v>
      </c>
      <c r="H8" s="3">
        <v>4</v>
      </c>
      <c r="I8" s="5">
        <v>5</v>
      </c>
      <c r="J8" s="3">
        <v>5</v>
      </c>
      <c r="K8" s="3">
        <v>5</v>
      </c>
      <c r="L8" s="3">
        <v>4</v>
      </c>
      <c r="M8" s="5">
        <v>3</v>
      </c>
      <c r="N8" s="3">
        <v>4</v>
      </c>
      <c r="O8" s="3">
        <v>5</v>
      </c>
      <c r="P8" s="3">
        <v>4</v>
      </c>
      <c r="Q8" s="5">
        <v>4</v>
      </c>
      <c r="R8" s="3">
        <v>4</v>
      </c>
      <c r="S8" s="3">
        <v>5</v>
      </c>
      <c r="T8" s="3">
        <v>5</v>
      </c>
      <c r="U8" s="5">
        <v>5</v>
      </c>
      <c r="V8" s="3">
        <v>4</v>
      </c>
      <c r="W8" s="5">
        <v>4</v>
      </c>
      <c r="Y8">
        <f>SUM(F8:W8)</f>
        <v>73</v>
      </c>
    </row>
    <row r="9" spans="1:25" x14ac:dyDescent="0.25">
      <c r="A9" s="3" t="s">
        <v>73</v>
      </c>
      <c r="B9" s="3" t="s">
        <v>60</v>
      </c>
      <c r="C9" s="3">
        <v>45</v>
      </c>
      <c r="D9" s="3">
        <v>5</v>
      </c>
      <c r="E9" s="3" t="s">
        <v>42</v>
      </c>
      <c r="F9" s="8">
        <v>5</v>
      </c>
      <c r="G9" s="3">
        <v>4</v>
      </c>
      <c r="H9" s="3">
        <v>3</v>
      </c>
      <c r="I9" s="5">
        <v>4</v>
      </c>
      <c r="J9" s="3">
        <v>5</v>
      </c>
      <c r="K9" s="3">
        <v>4</v>
      </c>
      <c r="L9" s="3">
        <v>5</v>
      </c>
      <c r="M9" s="5">
        <v>4</v>
      </c>
      <c r="N9" s="3">
        <v>1</v>
      </c>
      <c r="O9" s="3">
        <v>2</v>
      </c>
      <c r="P9" s="3">
        <v>5</v>
      </c>
      <c r="Q9" s="5">
        <v>3</v>
      </c>
      <c r="R9" s="3">
        <v>4</v>
      </c>
      <c r="S9" s="3">
        <v>2</v>
      </c>
      <c r="T9" s="3">
        <v>4</v>
      </c>
      <c r="U9" s="5">
        <v>5</v>
      </c>
      <c r="V9" s="3">
        <v>5</v>
      </c>
      <c r="W9" s="5">
        <v>4</v>
      </c>
      <c r="Y9">
        <f>SUM(F9:W9)</f>
        <v>69</v>
      </c>
    </row>
    <row r="10" spans="1:25" x14ac:dyDescent="0.25">
      <c r="A10" s="3" t="s">
        <v>74</v>
      </c>
      <c r="B10" s="3" t="s">
        <v>48</v>
      </c>
      <c r="C10" s="3">
        <v>77</v>
      </c>
      <c r="D10" s="3">
        <v>5</v>
      </c>
      <c r="E10" s="3" t="s">
        <v>42</v>
      </c>
      <c r="F10" s="8">
        <v>3</v>
      </c>
      <c r="G10" s="3">
        <v>2</v>
      </c>
      <c r="H10" s="3">
        <v>3</v>
      </c>
      <c r="I10" s="5">
        <v>1</v>
      </c>
      <c r="J10" s="3">
        <v>5</v>
      </c>
      <c r="K10" s="3">
        <v>5</v>
      </c>
      <c r="L10" s="3">
        <v>3</v>
      </c>
      <c r="M10" s="5">
        <v>5</v>
      </c>
      <c r="N10" s="3">
        <v>1</v>
      </c>
      <c r="O10" s="3">
        <v>3</v>
      </c>
      <c r="P10" s="3">
        <v>3</v>
      </c>
      <c r="Q10" s="5">
        <v>5</v>
      </c>
      <c r="R10" s="3">
        <v>5</v>
      </c>
      <c r="S10" s="3">
        <v>5</v>
      </c>
      <c r="T10" s="3">
        <v>1</v>
      </c>
      <c r="U10" s="5">
        <v>1</v>
      </c>
      <c r="V10" s="3">
        <v>1</v>
      </c>
      <c r="W10" s="5">
        <v>3</v>
      </c>
      <c r="Y10">
        <f>SUM(F10:W10)</f>
        <v>55</v>
      </c>
    </row>
    <row r="11" spans="1:25" x14ac:dyDescent="0.25">
      <c r="A11" s="3" t="s">
        <v>75</v>
      </c>
      <c r="B11" s="3" t="s">
        <v>48</v>
      </c>
      <c r="C11" s="3">
        <v>21</v>
      </c>
      <c r="D11" s="3">
        <v>3</v>
      </c>
      <c r="E11" s="3" t="s">
        <v>42</v>
      </c>
      <c r="F11" s="8">
        <v>2</v>
      </c>
      <c r="G11" s="3">
        <v>2</v>
      </c>
      <c r="H11" s="3">
        <v>4</v>
      </c>
      <c r="I11" s="5">
        <v>5</v>
      </c>
      <c r="J11" s="3">
        <v>4</v>
      </c>
      <c r="K11" s="3">
        <v>3</v>
      </c>
      <c r="L11" s="3">
        <v>4</v>
      </c>
      <c r="M11" s="5">
        <v>4</v>
      </c>
      <c r="N11" s="3">
        <v>4</v>
      </c>
      <c r="O11" s="3">
        <v>3</v>
      </c>
      <c r="P11" s="3">
        <v>4</v>
      </c>
      <c r="Q11" s="5">
        <v>4</v>
      </c>
      <c r="R11" s="3">
        <v>4</v>
      </c>
      <c r="S11" s="3">
        <v>4</v>
      </c>
      <c r="T11" s="3">
        <v>5</v>
      </c>
      <c r="U11" s="5">
        <v>5</v>
      </c>
      <c r="V11" s="3">
        <v>4</v>
      </c>
      <c r="W11" s="5">
        <v>2</v>
      </c>
      <c r="Y11">
        <f>SUM(F11:W11)</f>
        <v>67</v>
      </c>
    </row>
    <row r="12" spans="1:25" x14ac:dyDescent="0.25">
      <c r="A12" s="3" t="s">
        <v>78</v>
      </c>
      <c r="B12" s="3" t="s">
        <v>60</v>
      </c>
      <c r="C12" s="3">
        <v>24</v>
      </c>
      <c r="D12" s="3">
        <v>4</v>
      </c>
      <c r="E12" s="3" t="s">
        <v>42</v>
      </c>
      <c r="F12" s="8">
        <v>2</v>
      </c>
      <c r="G12" s="3">
        <v>2</v>
      </c>
      <c r="H12" s="3">
        <v>4</v>
      </c>
      <c r="I12" s="5">
        <v>4</v>
      </c>
      <c r="J12" s="3">
        <v>4</v>
      </c>
      <c r="K12" s="3">
        <v>4</v>
      </c>
      <c r="L12" s="3">
        <v>4</v>
      </c>
      <c r="M12" s="5">
        <v>5</v>
      </c>
      <c r="N12" s="3">
        <v>1</v>
      </c>
      <c r="O12" s="3">
        <v>4</v>
      </c>
      <c r="P12" s="3">
        <v>4</v>
      </c>
      <c r="Q12" s="5">
        <v>2</v>
      </c>
      <c r="R12" s="3">
        <v>5</v>
      </c>
      <c r="S12" s="3">
        <v>5</v>
      </c>
      <c r="T12" s="3">
        <v>4</v>
      </c>
      <c r="U12" s="5">
        <v>5</v>
      </c>
      <c r="V12" s="3">
        <v>4</v>
      </c>
      <c r="W12" s="5">
        <v>3</v>
      </c>
      <c r="Y12">
        <f>SUM(F12:W12)</f>
        <v>66</v>
      </c>
    </row>
    <row r="13" spans="1:25" x14ac:dyDescent="0.25">
      <c r="A13" s="3" t="s">
        <v>81</v>
      </c>
      <c r="B13" s="3" t="s">
        <v>48</v>
      </c>
      <c r="C13" s="3">
        <v>20</v>
      </c>
      <c r="D13" s="3">
        <v>4</v>
      </c>
      <c r="E13" s="3" t="s">
        <v>42</v>
      </c>
      <c r="F13" s="8">
        <v>3</v>
      </c>
      <c r="G13" s="3">
        <v>2</v>
      </c>
      <c r="H13" s="3">
        <v>4</v>
      </c>
      <c r="I13" s="5">
        <v>4</v>
      </c>
      <c r="J13" s="3">
        <v>4</v>
      </c>
      <c r="K13" s="3">
        <v>5</v>
      </c>
      <c r="L13" s="3">
        <v>4</v>
      </c>
      <c r="M13" s="5">
        <v>4</v>
      </c>
      <c r="N13" s="3">
        <v>4</v>
      </c>
      <c r="O13" s="3">
        <v>3</v>
      </c>
      <c r="P13" s="3">
        <v>4</v>
      </c>
      <c r="Q13" s="5">
        <v>4</v>
      </c>
      <c r="R13" s="3">
        <v>4</v>
      </c>
      <c r="S13" s="3">
        <v>4</v>
      </c>
      <c r="T13" s="3">
        <v>5</v>
      </c>
      <c r="U13" s="5">
        <v>2</v>
      </c>
      <c r="V13" s="3">
        <v>4</v>
      </c>
      <c r="W13" s="5">
        <v>4</v>
      </c>
      <c r="Y13">
        <f>SUM(F13:W13)</f>
        <v>68</v>
      </c>
    </row>
    <row r="14" spans="1:25" x14ac:dyDescent="0.25">
      <c r="A14" s="3" t="s">
        <v>84</v>
      </c>
      <c r="B14" s="3" t="s">
        <v>60</v>
      </c>
      <c r="C14" s="3">
        <v>26</v>
      </c>
      <c r="D14" s="3">
        <v>4</v>
      </c>
      <c r="E14" s="3" t="s">
        <v>42</v>
      </c>
      <c r="F14" s="8">
        <v>2</v>
      </c>
      <c r="G14" s="3">
        <v>2</v>
      </c>
      <c r="H14" s="3">
        <v>4</v>
      </c>
      <c r="I14" s="5">
        <v>4</v>
      </c>
      <c r="J14" s="3">
        <v>3</v>
      </c>
      <c r="K14" s="3">
        <v>3</v>
      </c>
      <c r="L14" s="3">
        <v>4</v>
      </c>
      <c r="M14" s="5">
        <v>3</v>
      </c>
      <c r="N14" s="3">
        <v>3</v>
      </c>
      <c r="O14" s="3">
        <v>2</v>
      </c>
      <c r="P14" s="3">
        <v>2</v>
      </c>
      <c r="Q14" s="5">
        <v>3</v>
      </c>
      <c r="R14" s="3">
        <v>4</v>
      </c>
      <c r="S14" s="3">
        <v>2</v>
      </c>
      <c r="T14" s="3">
        <v>5</v>
      </c>
      <c r="U14" s="5">
        <v>4</v>
      </c>
      <c r="V14" s="3">
        <v>3</v>
      </c>
      <c r="W14" s="5">
        <v>3</v>
      </c>
      <c r="Y14">
        <f>SUM(F14:W14)</f>
        <v>56</v>
      </c>
    </row>
    <row r="15" spans="1:25" x14ac:dyDescent="0.25">
      <c r="E15" s="3"/>
    </row>
    <row r="16" spans="1:25" x14ac:dyDescent="0.25">
      <c r="E16" s="3" t="s">
        <v>88</v>
      </c>
      <c r="F16" s="9">
        <f>_xlfn.VAR.P(F2:F14)</f>
        <v>1.4082840236686391</v>
      </c>
      <c r="G16" s="9">
        <f>_xlfn.VAR.P(G2:G14)</f>
        <v>1.9408284023668638</v>
      </c>
      <c r="H16" s="9">
        <f t="shared" ref="H16:W16" si="0">_xlfn.VAR.P(H2:H14)</f>
        <v>0.46153846153846156</v>
      </c>
      <c r="I16" s="9">
        <f t="shared" si="0"/>
        <v>1.1005917159763314</v>
      </c>
      <c r="J16" s="9">
        <f t="shared" si="0"/>
        <v>0.59171597633136097</v>
      </c>
      <c r="K16" s="9">
        <f t="shared" si="0"/>
        <v>0.89940828402366868</v>
      </c>
      <c r="L16" s="9">
        <f t="shared" si="0"/>
        <v>0.36686390532544377</v>
      </c>
      <c r="M16" s="9">
        <f t="shared" si="0"/>
        <v>0.84023668639053251</v>
      </c>
      <c r="N16" s="9">
        <f t="shared" si="0"/>
        <v>2.2130177514792901</v>
      </c>
      <c r="O16" s="9">
        <f t="shared" si="0"/>
        <v>1.4082840236686391</v>
      </c>
      <c r="P16" s="9">
        <f t="shared" si="0"/>
        <v>1.2544378698224852</v>
      </c>
      <c r="Q16" s="9">
        <f t="shared" si="0"/>
        <v>0.84023668639053251</v>
      </c>
      <c r="R16" s="9">
        <f t="shared" si="0"/>
        <v>0.39053254437869822</v>
      </c>
      <c r="S16" s="9">
        <f t="shared" si="0"/>
        <v>1.668639053254438</v>
      </c>
      <c r="T16" s="9">
        <f t="shared" si="0"/>
        <v>1.2899408284023668</v>
      </c>
      <c r="U16" s="9">
        <f t="shared" si="0"/>
        <v>2.3076923076923075</v>
      </c>
      <c r="V16" s="9">
        <f t="shared" si="0"/>
        <v>1.2071005917159763</v>
      </c>
      <c r="W16" s="9">
        <f t="shared" si="0"/>
        <v>1.3254437869822486</v>
      </c>
    </row>
    <row r="17" spans="2:25" x14ac:dyDescent="0.25">
      <c r="B17" s="3" t="s">
        <v>89</v>
      </c>
      <c r="C17">
        <f>COUNTA(F1:W1)</f>
        <v>18</v>
      </c>
    </row>
    <row r="18" spans="2:25" x14ac:dyDescent="0.25">
      <c r="B18" s="3" t="s">
        <v>90</v>
      </c>
      <c r="C18">
        <f>SUM(F16:W16)</f>
        <v>21.514792899408285</v>
      </c>
    </row>
    <row r="19" spans="2:25" x14ac:dyDescent="0.25">
      <c r="B19" s="3" t="s">
        <v>93</v>
      </c>
      <c r="C19">
        <f>_xlfn.VAR.P(Y2:Y14)</f>
        <v>59.136094674556212</v>
      </c>
      <c r="F19" s="8">
        <v>2</v>
      </c>
      <c r="G19" s="3">
        <v>1</v>
      </c>
      <c r="H19">
        <f>6-H2</f>
        <v>1</v>
      </c>
      <c r="I19">
        <f>6-I2</f>
        <v>1</v>
      </c>
      <c r="J19" s="3">
        <v>4</v>
      </c>
      <c r="K19" s="3">
        <v>5</v>
      </c>
      <c r="L19">
        <f>6-L2</f>
        <v>2</v>
      </c>
      <c r="M19">
        <f>6-M2</f>
        <v>4</v>
      </c>
      <c r="N19" s="3">
        <v>5</v>
      </c>
      <c r="O19" s="3">
        <v>1</v>
      </c>
      <c r="P19">
        <f t="shared" ref="P19:Q19" si="1">6-P2</f>
        <v>4</v>
      </c>
      <c r="Q19">
        <f t="shared" si="1"/>
        <v>1</v>
      </c>
      <c r="R19" s="3">
        <v>5</v>
      </c>
      <c r="S19" s="3">
        <v>5</v>
      </c>
      <c r="T19">
        <f t="shared" ref="T19:U19" si="2">6-T2</f>
        <v>1</v>
      </c>
      <c r="U19">
        <f t="shared" si="2"/>
        <v>5</v>
      </c>
      <c r="V19" s="3">
        <v>4</v>
      </c>
      <c r="W19" s="5">
        <v>1</v>
      </c>
      <c r="Y19">
        <f>SUM(F19:W19)</f>
        <v>52</v>
      </c>
    </row>
    <row r="20" spans="2:25" x14ac:dyDescent="0.25">
      <c r="F20" s="8">
        <v>4</v>
      </c>
      <c r="G20" s="3">
        <v>5</v>
      </c>
      <c r="H20">
        <f t="shared" ref="H20:I31" si="3">6-H3</f>
        <v>2</v>
      </c>
      <c r="I20">
        <f t="shared" si="3"/>
        <v>1</v>
      </c>
      <c r="J20" s="3">
        <v>5</v>
      </c>
      <c r="K20" s="3">
        <v>5</v>
      </c>
      <c r="L20">
        <f t="shared" ref="L20:M20" si="4">6-L3</f>
        <v>2</v>
      </c>
      <c r="M20">
        <f t="shared" si="4"/>
        <v>2</v>
      </c>
      <c r="N20" s="3">
        <v>2</v>
      </c>
      <c r="O20" s="3">
        <v>4</v>
      </c>
      <c r="P20">
        <f t="shared" ref="P20:Q20" si="5">6-P3</f>
        <v>1</v>
      </c>
      <c r="Q20">
        <f t="shared" si="5"/>
        <v>1</v>
      </c>
      <c r="R20" s="3">
        <v>3</v>
      </c>
      <c r="S20" s="3">
        <v>4</v>
      </c>
      <c r="T20">
        <f t="shared" ref="T20:U20" si="6">6-T3</f>
        <v>1</v>
      </c>
      <c r="U20">
        <f t="shared" si="6"/>
        <v>1</v>
      </c>
      <c r="V20" s="3">
        <v>5</v>
      </c>
      <c r="W20" s="5">
        <v>5</v>
      </c>
      <c r="Y20">
        <f>SUM(F20:W20)</f>
        <v>53</v>
      </c>
    </row>
    <row r="21" spans="2:25" x14ac:dyDescent="0.25">
      <c r="B21" s="3" t="s">
        <v>92</v>
      </c>
      <c r="C21">
        <f>(C17/(C17-1))*(1-C18/C19)</f>
        <v>0.67360416249749844</v>
      </c>
      <c r="F21" s="8">
        <v>5</v>
      </c>
      <c r="G21" s="3">
        <v>5</v>
      </c>
      <c r="H21">
        <f t="shared" si="3"/>
        <v>3</v>
      </c>
      <c r="I21">
        <f t="shared" si="3"/>
        <v>2</v>
      </c>
      <c r="J21" s="3">
        <v>4</v>
      </c>
      <c r="K21" s="3">
        <v>5</v>
      </c>
      <c r="L21">
        <f t="shared" ref="L21:M21" si="7">6-L4</f>
        <v>1</v>
      </c>
      <c r="M21">
        <f t="shared" si="7"/>
        <v>2</v>
      </c>
      <c r="N21" s="3">
        <v>5</v>
      </c>
      <c r="O21" s="3">
        <v>4</v>
      </c>
      <c r="P21">
        <f t="shared" ref="P21:Q21" si="8">6-P4</f>
        <v>2</v>
      </c>
      <c r="Q21">
        <f t="shared" si="8"/>
        <v>2</v>
      </c>
      <c r="R21" s="3">
        <v>5</v>
      </c>
      <c r="S21" s="3">
        <v>5</v>
      </c>
      <c r="T21">
        <f t="shared" ref="T21:U21" si="9">6-T4</f>
        <v>3</v>
      </c>
      <c r="U21">
        <f t="shared" si="9"/>
        <v>2</v>
      </c>
      <c r="V21" s="3">
        <v>5</v>
      </c>
      <c r="W21" s="5">
        <v>5</v>
      </c>
      <c r="Y21">
        <f>SUM(F21:W21)</f>
        <v>65</v>
      </c>
    </row>
    <row r="22" spans="2:25" x14ac:dyDescent="0.25">
      <c r="F22" s="8">
        <v>3</v>
      </c>
      <c r="G22" s="3">
        <v>4</v>
      </c>
      <c r="H22">
        <f t="shared" si="3"/>
        <v>2</v>
      </c>
      <c r="I22">
        <f t="shared" si="3"/>
        <v>2</v>
      </c>
      <c r="J22" s="3">
        <v>3</v>
      </c>
      <c r="K22" s="3">
        <v>4</v>
      </c>
      <c r="L22">
        <f t="shared" ref="L22:M22" si="10">6-L5</f>
        <v>1</v>
      </c>
      <c r="M22">
        <f t="shared" si="10"/>
        <v>1</v>
      </c>
      <c r="N22" s="3">
        <v>4</v>
      </c>
      <c r="O22" s="3">
        <v>4</v>
      </c>
      <c r="P22">
        <f t="shared" ref="P22:Q22" si="11">6-P5</f>
        <v>4</v>
      </c>
      <c r="Q22">
        <f t="shared" si="11"/>
        <v>3</v>
      </c>
      <c r="R22" s="3">
        <v>4</v>
      </c>
      <c r="S22" s="3">
        <v>2</v>
      </c>
      <c r="T22">
        <f t="shared" ref="T22:U22" si="12">6-T5</f>
        <v>1</v>
      </c>
      <c r="U22">
        <f t="shared" si="12"/>
        <v>1</v>
      </c>
      <c r="V22" s="3">
        <v>5</v>
      </c>
      <c r="W22" s="5">
        <v>5</v>
      </c>
      <c r="Y22">
        <f>SUM(F22:W22)</f>
        <v>53</v>
      </c>
    </row>
    <row r="23" spans="2:25" x14ac:dyDescent="0.25">
      <c r="F23" s="8">
        <v>2</v>
      </c>
      <c r="G23" s="3">
        <v>1</v>
      </c>
      <c r="H23">
        <f t="shared" si="3"/>
        <v>1</v>
      </c>
      <c r="I23">
        <f t="shared" si="3"/>
        <v>1</v>
      </c>
      <c r="J23" s="3">
        <v>3</v>
      </c>
      <c r="K23" s="3">
        <v>2</v>
      </c>
      <c r="L23">
        <f t="shared" ref="L23:M23" si="13">6-L6</f>
        <v>1</v>
      </c>
      <c r="M23">
        <f t="shared" si="13"/>
        <v>1</v>
      </c>
      <c r="N23" s="3">
        <v>5</v>
      </c>
      <c r="O23" s="3">
        <v>2</v>
      </c>
      <c r="P23">
        <f t="shared" ref="P23:Q23" si="14">6-P6</f>
        <v>1</v>
      </c>
      <c r="Q23">
        <f t="shared" si="14"/>
        <v>2</v>
      </c>
      <c r="R23" s="3">
        <v>5</v>
      </c>
      <c r="S23" s="3">
        <v>2</v>
      </c>
      <c r="T23">
        <f t="shared" ref="T23:U23" si="15">6-T6</f>
        <v>2</v>
      </c>
      <c r="U23">
        <f t="shared" si="15"/>
        <v>1</v>
      </c>
      <c r="V23" s="3">
        <v>5</v>
      </c>
      <c r="W23" s="5">
        <v>3</v>
      </c>
      <c r="Y23">
        <f>SUM(F23:W23)</f>
        <v>40</v>
      </c>
    </row>
    <row r="24" spans="2:25" x14ac:dyDescent="0.25">
      <c r="B24" s="3" t="s">
        <v>89</v>
      </c>
      <c r="C24">
        <f>COUNTA(F8:W8)</f>
        <v>18</v>
      </c>
      <c r="F24" s="8">
        <v>2</v>
      </c>
      <c r="G24" s="3">
        <v>1</v>
      </c>
      <c r="H24">
        <f t="shared" si="3"/>
        <v>1</v>
      </c>
      <c r="I24">
        <f t="shared" si="3"/>
        <v>1</v>
      </c>
      <c r="J24" s="3">
        <v>5</v>
      </c>
      <c r="K24" s="3">
        <v>4</v>
      </c>
      <c r="L24">
        <f t="shared" ref="L24:M24" si="16">6-L7</f>
        <v>1</v>
      </c>
      <c r="M24">
        <f t="shared" si="16"/>
        <v>1</v>
      </c>
      <c r="N24" s="3">
        <v>4</v>
      </c>
      <c r="O24" s="3">
        <v>5</v>
      </c>
      <c r="P24">
        <f t="shared" ref="P24:Q24" si="17">6-P7</f>
        <v>1</v>
      </c>
      <c r="Q24">
        <f t="shared" si="17"/>
        <v>1</v>
      </c>
      <c r="R24" s="3">
        <v>5</v>
      </c>
      <c r="S24" s="3">
        <v>5</v>
      </c>
      <c r="T24">
        <f t="shared" ref="T24:U24" si="18">6-T7</f>
        <v>1</v>
      </c>
      <c r="U24">
        <f t="shared" si="18"/>
        <v>1</v>
      </c>
      <c r="V24" s="3">
        <v>5</v>
      </c>
      <c r="W24" s="5">
        <v>4</v>
      </c>
      <c r="Y24">
        <f>SUM(F24:W24)</f>
        <v>48</v>
      </c>
    </row>
    <row r="25" spans="2:25" x14ac:dyDescent="0.25">
      <c r="B25" s="3" t="s">
        <v>90</v>
      </c>
      <c r="C25">
        <f>SUM(F33:W33)</f>
        <v>21.514792899408285</v>
      </c>
      <c r="F25" s="8">
        <v>1</v>
      </c>
      <c r="G25" s="3">
        <v>2</v>
      </c>
      <c r="H25">
        <f t="shared" si="3"/>
        <v>2</v>
      </c>
      <c r="I25">
        <f t="shared" si="3"/>
        <v>1</v>
      </c>
      <c r="J25" s="3">
        <v>5</v>
      </c>
      <c r="K25" s="3">
        <v>5</v>
      </c>
      <c r="L25">
        <f t="shared" ref="L25:M25" si="19">6-L8</f>
        <v>2</v>
      </c>
      <c r="M25">
        <f t="shared" si="19"/>
        <v>3</v>
      </c>
      <c r="N25" s="3">
        <v>4</v>
      </c>
      <c r="O25" s="3">
        <v>5</v>
      </c>
      <c r="P25">
        <f t="shared" ref="P25:Q25" si="20">6-P8</f>
        <v>2</v>
      </c>
      <c r="Q25">
        <f t="shared" si="20"/>
        <v>2</v>
      </c>
      <c r="R25" s="3">
        <v>4</v>
      </c>
      <c r="S25" s="3">
        <v>5</v>
      </c>
      <c r="T25">
        <f t="shared" ref="T25:U25" si="21">6-T8</f>
        <v>1</v>
      </c>
      <c r="U25">
        <f t="shared" si="21"/>
        <v>1</v>
      </c>
      <c r="V25" s="3">
        <v>4</v>
      </c>
      <c r="W25" s="5">
        <v>4</v>
      </c>
      <c r="Y25">
        <f>SUM(F25:W25)</f>
        <v>53</v>
      </c>
    </row>
    <row r="26" spans="2:25" x14ac:dyDescent="0.25">
      <c r="B26" s="3" t="s">
        <v>93</v>
      </c>
      <c r="C26">
        <f>_xlfn.VAR.P(Y19:Y31)</f>
        <v>36.248520710059175</v>
      </c>
      <c r="F26" s="8">
        <v>5</v>
      </c>
      <c r="G26" s="3">
        <v>4</v>
      </c>
      <c r="H26">
        <f t="shared" si="3"/>
        <v>3</v>
      </c>
      <c r="I26">
        <f t="shared" si="3"/>
        <v>2</v>
      </c>
      <c r="J26" s="3">
        <v>5</v>
      </c>
      <c r="K26" s="3">
        <v>4</v>
      </c>
      <c r="L26">
        <f t="shared" ref="L26:M26" si="22">6-L9</f>
        <v>1</v>
      </c>
      <c r="M26">
        <f t="shared" si="22"/>
        <v>2</v>
      </c>
      <c r="N26" s="3">
        <v>1</v>
      </c>
      <c r="O26" s="3">
        <v>2</v>
      </c>
      <c r="P26">
        <f t="shared" ref="P26:Q26" si="23">6-P9</f>
        <v>1</v>
      </c>
      <c r="Q26">
        <f t="shared" si="23"/>
        <v>3</v>
      </c>
      <c r="R26" s="3">
        <v>4</v>
      </c>
      <c r="S26" s="3">
        <v>2</v>
      </c>
      <c r="T26">
        <f t="shared" ref="T26:U26" si="24">6-T9</f>
        <v>2</v>
      </c>
      <c r="U26">
        <f t="shared" si="24"/>
        <v>1</v>
      </c>
      <c r="V26" s="3">
        <v>5</v>
      </c>
      <c r="W26" s="5">
        <v>4</v>
      </c>
      <c r="Y26">
        <f>SUM(F26:W26)</f>
        <v>51</v>
      </c>
    </row>
    <row r="27" spans="2:25" x14ac:dyDescent="0.25">
      <c r="F27" s="8">
        <v>3</v>
      </c>
      <c r="G27" s="3">
        <v>2</v>
      </c>
      <c r="H27">
        <f t="shared" si="3"/>
        <v>3</v>
      </c>
      <c r="I27">
        <f t="shared" si="3"/>
        <v>5</v>
      </c>
      <c r="J27" s="3">
        <v>5</v>
      </c>
      <c r="K27" s="3">
        <v>5</v>
      </c>
      <c r="L27">
        <f t="shared" ref="L27:M27" si="25">6-L10</f>
        <v>3</v>
      </c>
      <c r="M27">
        <f t="shared" si="25"/>
        <v>1</v>
      </c>
      <c r="N27" s="3">
        <v>1</v>
      </c>
      <c r="O27" s="3">
        <v>3</v>
      </c>
      <c r="P27">
        <f t="shared" ref="P27:Q27" si="26">6-P10</f>
        <v>3</v>
      </c>
      <c r="Q27">
        <f t="shared" si="26"/>
        <v>1</v>
      </c>
      <c r="R27" s="3">
        <v>5</v>
      </c>
      <c r="S27" s="3">
        <v>5</v>
      </c>
      <c r="T27">
        <f t="shared" ref="T27:U27" si="27">6-T10</f>
        <v>5</v>
      </c>
      <c r="U27">
        <f t="shared" si="27"/>
        <v>5</v>
      </c>
      <c r="V27" s="3">
        <v>1</v>
      </c>
      <c r="W27" s="5">
        <v>3</v>
      </c>
      <c r="Y27">
        <f>SUM(F27:W27)</f>
        <v>59</v>
      </c>
    </row>
    <row r="28" spans="2:25" x14ac:dyDescent="0.25">
      <c r="B28" s="3" t="s">
        <v>92</v>
      </c>
      <c r="C28">
        <f>(C24/(C24-1))*(1-C25/C26)</f>
        <v>0.43037391254249019</v>
      </c>
      <c r="F28" s="8">
        <v>2</v>
      </c>
      <c r="G28" s="3">
        <v>2</v>
      </c>
      <c r="H28">
        <f t="shared" si="3"/>
        <v>2</v>
      </c>
      <c r="I28">
        <f t="shared" si="3"/>
        <v>1</v>
      </c>
      <c r="J28" s="3">
        <v>4</v>
      </c>
      <c r="K28" s="3">
        <v>3</v>
      </c>
      <c r="L28">
        <f t="shared" ref="L28:M28" si="28">6-L11</f>
        <v>2</v>
      </c>
      <c r="M28">
        <f t="shared" si="28"/>
        <v>2</v>
      </c>
      <c r="N28" s="3">
        <v>4</v>
      </c>
      <c r="O28" s="3">
        <v>3</v>
      </c>
      <c r="P28">
        <f t="shared" ref="P28:Q28" si="29">6-P11</f>
        <v>2</v>
      </c>
      <c r="Q28">
        <f t="shared" si="29"/>
        <v>2</v>
      </c>
      <c r="R28" s="3">
        <v>4</v>
      </c>
      <c r="S28" s="3">
        <v>4</v>
      </c>
      <c r="T28">
        <f t="shared" ref="T28:U28" si="30">6-T11</f>
        <v>1</v>
      </c>
      <c r="U28">
        <f t="shared" si="30"/>
        <v>1</v>
      </c>
      <c r="V28" s="3">
        <v>4</v>
      </c>
      <c r="W28" s="5">
        <v>2</v>
      </c>
      <c r="Y28">
        <f>SUM(F28:W28)</f>
        <v>45</v>
      </c>
    </row>
    <row r="29" spans="2:25" x14ac:dyDescent="0.25">
      <c r="F29" s="8">
        <v>2</v>
      </c>
      <c r="G29" s="3">
        <v>2</v>
      </c>
      <c r="H29">
        <f t="shared" si="3"/>
        <v>2</v>
      </c>
      <c r="I29">
        <f t="shared" si="3"/>
        <v>2</v>
      </c>
      <c r="J29" s="3">
        <v>4</v>
      </c>
      <c r="K29" s="3">
        <v>4</v>
      </c>
      <c r="L29">
        <f t="shared" ref="L29:M29" si="31">6-L12</f>
        <v>2</v>
      </c>
      <c r="M29">
        <f t="shared" si="31"/>
        <v>1</v>
      </c>
      <c r="N29" s="3">
        <v>1</v>
      </c>
      <c r="O29" s="3">
        <v>4</v>
      </c>
      <c r="P29">
        <f t="shared" ref="P29:Q29" si="32">6-P12</f>
        <v>2</v>
      </c>
      <c r="Q29">
        <f t="shared" si="32"/>
        <v>4</v>
      </c>
      <c r="R29" s="3">
        <v>5</v>
      </c>
      <c r="S29" s="3">
        <v>5</v>
      </c>
      <c r="T29">
        <f t="shared" ref="T29:U29" si="33">6-T12</f>
        <v>2</v>
      </c>
      <c r="U29">
        <f t="shared" si="33"/>
        <v>1</v>
      </c>
      <c r="V29" s="3">
        <v>4</v>
      </c>
      <c r="W29" s="5">
        <v>3</v>
      </c>
      <c r="Y29">
        <f>SUM(F29:W29)</f>
        <v>50</v>
      </c>
    </row>
    <row r="30" spans="2:25" x14ac:dyDescent="0.25">
      <c r="F30" s="8">
        <v>3</v>
      </c>
      <c r="G30" s="3">
        <v>2</v>
      </c>
      <c r="H30">
        <f t="shared" si="3"/>
        <v>2</v>
      </c>
      <c r="I30">
        <f t="shared" si="3"/>
        <v>2</v>
      </c>
      <c r="J30" s="3">
        <v>4</v>
      </c>
      <c r="K30" s="3">
        <v>5</v>
      </c>
      <c r="L30">
        <f t="shared" ref="L30:M30" si="34">6-L13</f>
        <v>2</v>
      </c>
      <c r="M30">
        <f t="shared" si="34"/>
        <v>2</v>
      </c>
      <c r="N30" s="3">
        <v>4</v>
      </c>
      <c r="O30" s="3">
        <v>3</v>
      </c>
      <c r="P30">
        <f t="shared" ref="P30:Q30" si="35">6-P13</f>
        <v>2</v>
      </c>
      <c r="Q30">
        <f t="shared" si="35"/>
        <v>2</v>
      </c>
      <c r="R30" s="3">
        <v>4</v>
      </c>
      <c r="S30" s="3">
        <v>4</v>
      </c>
      <c r="T30">
        <f t="shared" ref="T30:U30" si="36">6-T13</f>
        <v>1</v>
      </c>
      <c r="U30">
        <f t="shared" si="36"/>
        <v>4</v>
      </c>
      <c r="V30" s="3">
        <v>4</v>
      </c>
      <c r="W30" s="5">
        <v>4</v>
      </c>
      <c r="Y30">
        <f>SUM(F30:W30)</f>
        <v>54</v>
      </c>
    </row>
    <row r="31" spans="2:25" x14ac:dyDescent="0.25">
      <c r="F31" s="8">
        <v>2</v>
      </c>
      <c r="G31" s="3">
        <v>2</v>
      </c>
      <c r="H31">
        <f t="shared" si="3"/>
        <v>2</v>
      </c>
      <c r="I31">
        <f t="shared" si="3"/>
        <v>2</v>
      </c>
      <c r="J31" s="3">
        <v>3</v>
      </c>
      <c r="K31" s="3">
        <v>3</v>
      </c>
      <c r="L31">
        <f t="shared" ref="L31:M31" si="37">6-L14</f>
        <v>2</v>
      </c>
      <c r="M31">
        <f t="shared" si="37"/>
        <v>3</v>
      </c>
      <c r="N31" s="3">
        <v>3</v>
      </c>
      <c r="O31" s="3">
        <v>2</v>
      </c>
      <c r="P31">
        <f t="shared" ref="P31:Q31" si="38">6-P14</f>
        <v>4</v>
      </c>
      <c r="Q31">
        <f t="shared" si="38"/>
        <v>3</v>
      </c>
      <c r="R31" s="3">
        <v>4</v>
      </c>
      <c r="S31" s="3">
        <v>2</v>
      </c>
      <c r="T31">
        <f t="shared" ref="T31:U31" si="39">6-T14</f>
        <v>1</v>
      </c>
      <c r="U31">
        <f t="shared" si="39"/>
        <v>2</v>
      </c>
      <c r="V31" s="3">
        <v>3</v>
      </c>
      <c r="W31" s="5">
        <v>3</v>
      </c>
      <c r="Y31">
        <f>SUM(F31:W31)</f>
        <v>46</v>
      </c>
    </row>
    <row r="33" spans="6:23" x14ac:dyDescent="0.25">
      <c r="F33" s="9">
        <f>_xlfn.VAR.P(F19:F31)</f>
        <v>1.4082840236686391</v>
      </c>
      <c r="G33" s="9">
        <f t="shared" ref="G33:W33" si="40">_xlfn.VAR.P(G19:G31)</f>
        <v>1.9408284023668638</v>
      </c>
      <c r="H33" s="9">
        <f t="shared" si="40"/>
        <v>0.46153846153846156</v>
      </c>
      <c r="I33" s="9">
        <f t="shared" si="40"/>
        <v>1.1005917159763314</v>
      </c>
      <c r="J33" s="9">
        <f t="shared" si="40"/>
        <v>0.59171597633136097</v>
      </c>
      <c r="K33" s="9">
        <f t="shared" si="40"/>
        <v>0.89940828402366868</v>
      </c>
      <c r="L33" s="9">
        <f t="shared" si="40"/>
        <v>0.36686390532544377</v>
      </c>
      <c r="M33" s="9">
        <f t="shared" si="40"/>
        <v>0.84023668639053251</v>
      </c>
      <c r="N33" s="9">
        <f t="shared" si="40"/>
        <v>2.2130177514792901</v>
      </c>
      <c r="O33" s="9">
        <f t="shared" si="40"/>
        <v>1.4082840236686391</v>
      </c>
      <c r="P33" s="9">
        <f t="shared" si="40"/>
        <v>1.2544378698224852</v>
      </c>
      <c r="Q33" s="9">
        <f t="shared" si="40"/>
        <v>0.84023668639053251</v>
      </c>
      <c r="R33" s="9">
        <f t="shared" si="40"/>
        <v>0.39053254437869822</v>
      </c>
      <c r="S33" s="9">
        <f t="shared" si="40"/>
        <v>1.668639053254438</v>
      </c>
      <c r="T33" s="9">
        <f t="shared" si="40"/>
        <v>1.2899408284023668</v>
      </c>
      <c r="U33" s="9">
        <f t="shared" si="40"/>
        <v>2.3076923076923075</v>
      </c>
      <c r="V33" s="9">
        <f t="shared" si="40"/>
        <v>1.2071005917159763</v>
      </c>
      <c r="W33" s="9">
        <f t="shared" si="40"/>
        <v>1.3254437869822486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Culture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Ashish Gokarnkar</cp:lastModifiedBy>
  <dcterms:modified xsi:type="dcterms:W3CDTF">2020-11-10T15:53:22Z</dcterms:modified>
</cp:coreProperties>
</file>