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nyoung/Documents/workspace/archive_exports/"/>
    </mc:Choice>
  </mc:AlternateContent>
  <bookViews>
    <workbookView xWindow="0" yWindow="0" windowWidth="25600" windowHeight="16000" tabRatio="500" firstSheet="2" activeTab="3"/>
  </bookViews>
  <sheets>
    <sheet name="Overall" sheetId="7" r:id="rId1"/>
    <sheet name="Ratings" sheetId="1" r:id="rId2"/>
    <sheet name="Category" sheetId="5" r:id="rId3"/>
    <sheet name="Characters" sheetId="2" r:id="rId4"/>
    <sheet name="Pop Chars" sheetId="14" r:id="rId5"/>
    <sheet name="Pop Ships" sheetId="16" r:id="rId6"/>
    <sheet name="Pop Fandoms" sheetId="17" r:id="rId7"/>
    <sheet name="Language" sheetId="3" r:id="rId8"/>
    <sheet name="Relationships" sheetId="4" r:id="rId9"/>
    <sheet name="Fandoms" sheetId="11" r:id="rId10"/>
    <sheet name="Kudo Distributions" sheetId="12" r:id="rId11"/>
    <sheet name="Characters per month" sheetId="6" r:id="rId12"/>
    <sheet name="Chars-week" sheetId="13" r:id="rId13"/>
    <sheet name="Character per day" sheetId="10" r:id="rId14"/>
    <sheet name="Rating per month" sheetId="8" r:id="rId15"/>
    <sheet name="Category per month" sheetId="9" r:id="rId16"/>
  </sheets>
  <definedNames>
    <definedName name="_xlnm._FilterDatabase" localSheetId="3" hidden="1">Characters!$M$2:$M$101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N3" i="1"/>
  <c r="N4" i="1"/>
  <c r="N5" i="1"/>
  <c r="N6" i="1"/>
  <c r="N2" i="1"/>
  <c r="C17" i="3"/>
  <c r="N10" i="3"/>
  <c r="N11" i="3"/>
  <c r="N12" i="3"/>
  <c r="N13" i="3"/>
  <c r="N14" i="3"/>
  <c r="N15" i="3"/>
  <c r="N16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M2" i="2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6" i="2"/>
  <c r="N36" i="2"/>
  <c r="O36" i="2"/>
  <c r="M35" i="2"/>
  <c r="N35" i="2"/>
  <c r="O35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7" i="2"/>
  <c r="N87" i="2"/>
  <c r="O87" i="2"/>
  <c r="M86" i="2"/>
  <c r="N86" i="2"/>
  <c r="O86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1" i="2"/>
  <c r="N101" i="2"/>
  <c r="O101" i="2"/>
  <c r="M100" i="2"/>
  <c r="N100" i="2"/>
  <c r="O100" i="2"/>
  <c r="A3" i="13"/>
  <c r="A4" i="13"/>
  <c r="A5" i="13"/>
  <c r="A6" i="13"/>
  <c r="A7" i="13"/>
  <c r="A8" i="13"/>
  <c r="A9" i="13"/>
  <c r="A10" i="13"/>
  <c r="A11" i="13"/>
  <c r="A12" i="13"/>
  <c r="A13" i="13"/>
  <c r="A14" i="13"/>
  <c r="A2" i="13"/>
  <c r="M2" i="11"/>
  <c r="N2" i="11"/>
  <c r="O2" i="11"/>
  <c r="M45" i="11"/>
  <c r="N45" i="11"/>
  <c r="O45" i="11"/>
  <c r="M20" i="11"/>
  <c r="N20" i="11"/>
  <c r="O20" i="11"/>
  <c r="M32" i="11"/>
  <c r="N32" i="11"/>
  <c r="O32" i="11"/>
  <c r="M40" i="11"/>
  <c r="N40" i="11"/>
  <c r="O40" i="11"/>
  <c r="M11" i="11"/>
  <c r="N11" i="11"/>
  <c r="O11" i="11"/>
  <c r="M21" i="11"/>
  <c r="N21" i="11"/>
  <c r="O21" i="11"/>
  <c r="M16" i="11"/>
  <c r="N16" i="11"/>
  <c r="O16" i="11"/>
  <c r="M63" i="11"/>
  <c r="N63" i="11"/>
  <c r="O63" i="11"/>
  <c r="M42" i="11"/>
  <c r="N42" i="11"/>
  <c r="O42" i="11"/>
  <c r="M62" i="11"/>
  <c r="N62" i="11"/>
  <c r="O62" i="11"/>
  <c r="M38" i="11"/>
  <c r="N38" i="11"/>
  <c r="O38" i="11"/>
  <c r="M43" i="11"/>
  <c r="N43" i="11"/>
  <c r="O43" i="11"/>
  <c r="M28" i="11"/>
  <c r="N28" i="11"/>
  <c r="O28" i="11"/>
  <c r="M30" i="11"/>
  <c r="N30" i="11"/>
  <c r="O30" i="11"/>
  <c r="M12" i="11"/>
  <c r="N12" i="11"/>
  <c r="O12" i="11"/>
  <c r="M5" i="11"/>
  <c r="N5" i="11"/>
  <c r="O5" i="11"/>
  <c r="M59" i="11"/>
  <c r="N59" i="11"/>
  <c r="O59" i="11"/>
  <c r="M82" i="11"/>
  <c r="N82" i="11"/>
  <c r="O82" i="11"/>
  <c r="M66" i="11"/>
  <c r="N66" i="11"/>
  <c r="O66" i="11"/>
  <c r="M49" i="11"/>
  <c r="N49" i="11"/>
  <c r="O49" i="11"/>
  <c r="M8" i="11"/>
  <c r="N8" i="11"/>
  <c r="O8" i="11"/>
  <c r="M41" i="11"/>
  <c r="N41" i="11"/>
  <c r="O41" i="11"/>
  <c r="M50" i="11"/>
  <c r="N50" i="11"/>
  <c r="O50" i="11"/>
  <c r="M17" i="11"/>
  <c r="N17" i="11"/>
  <c r="O17" i="11"/>
  <c r="M27" i="11"/>
  <c r="N27" i="11"/>
  <c r="O27" i="11"/>
  <c r="M9" i="11"/>
  <c r="N9" i="11"/>
  <c r="O9" i="11"/>
  <c r="M29" i="11"/>
  <c r="N29" i="11"/>
  <c r="O29" i="11"/>
  <c r="M44" i="11"/>
  <c r="N44" i="11"/>
  <c r="O44" i="11"/>
  <c r="M26" i="11"/>
  <c r="N26" i="11"/>
  <c r="O26" i="11"/>
  <c r="M74" i="11"/>
  <c r="N74" i="11"/>
  <c r="O74" i="11"/>
  <c r="M94" i="11"/>
  <c r="N94" i="11"/>
  <c r="O94" i="11"/>
  <c r="M58" i="11"/>
  <c r="N58" i="11"/>
  <c r="O58" i="11"/>
  <c r="M77" i="11"/>
  <c r="N77" i="11"/>
  <c r="O77" i="11"/>
  <c r="M60" i="11"/>
  <c r="N60" i="11"/>
  <c r="O60" i="11"/>
  <c r="M79" i="11"/>
  <c r="N79" i="11"/>
  <c r="O79" i="11"/>
  <c r="M25" i="11"/>
  <c r="N25" i="11"/>
  <c r="O25" i="11"/>
  <c r="M35" i="11"/>
  <c r="N35" i="11"/>
  <c r="O35" i="11"/>
  <c r="M55" i="11"/>
  <c r="N55" i="11"/>
  <c r="O55" i="11"/>
  <c r="M36" i="11"/>
  <c r="N36" i="11"/>
  <c r="O36" i="11"/>
  <c r="M87" i="11"/>
  <c r="N87" i="11"/>
  <c r="O87" i="11"/>
  <c r="M92" i="11"/>
  <c r="N92" i="11"/>
  <c r="O92" i="11"/>
  <c r="M47" i="11"/>
  <c r="N47" i="11"/>
  <c r="O47" i="11"/>
  <c r="M76" i="11"/>
  <c r="N76" i="11"/>
  <c r="O76" i="11"/>
  <c r="M4" i="11"/>
  <c r="N4" i="11"/>
  <c r="O4" i="11"/>
  <c r="M65" i="11"/>
  <c r="N65" i="11"/>
  <c r="O65" i="11"/>
  <c r="M46" i="11"/>
  <c r="N46" i="11"/>
  <c r="O46" i="11"/>
  <c r="M23" i="11"/>
  <c r="N23" i="11"/>
  <c r="O23" i="11"/>
  <c r="M57" i="11"/>
  <c r="N57" i="11"/>
  <c r="O57" i="11"/>
  <c r="M54" i="11"/>
  <c r="N54" i="11"/>
  <c r="O54" i="11"/>
  <c r="M80" i="11"/>
  <c r="N80" i="11"/>
  <c r="O80" i="11"/>
  <c r="M3" i="11"/>
  <c r="N3" i="11"/>
  <c r="O3" i="11"/>
  <c r="M56" i="11"/>
  <c r="N56" i="11"/>
  <c r="O56" i="11"/>
  <c r="M68" i="11"/>
  <c r="N68" i="11"/>
  <c r="O68" i="11"/>
  <c r="M7" i="11"/>
  <c r="N7" i="11"/>
  <c r="O7" i="11"/>
  <c r="M71" i="11"/>
  <c r="N71" i="11"/>
  <c r="O71" i="11"/>
  <c r="M67" i="11"/>
  <c r="N67" i="11"/>
  <c r="O67" i="11"/>
  <c r="M99" i="11"/>
  <c r="N99" i="11"/>
  <c r="O99" i="11"/>
  <c r="M61" i="11"/>
  <c r="N61" i="11"/>
  <c r="O61" i="11"/>
  <c r="M93" i="11"/>
  <c r="N93" i="11"/>
  <c r="O93" i="11"/>
  <c r="M13" i="11"/>
  <c r="N13" i="11"/>
  <c r="O13" i="11"/>
  <c r="M18" i="11"/>
  <c r="N18" i="11"/>
  <c r="O18" i="11"/>
  <c r="M75" i="11"/>
  <c r="N75" i="11"/>
  <c r="O75" i="11"/>
  <c r="M22" i="11"/>
  <c r="N22" i="11"/>
  <c r="O22" i="11"/>
  <c r="M96" i="11"/>
  <c r="N96" i="11"/>
  <c r="O96" i="11"/>
  <c r="M101" i="11"/>
  <c r="N101" i="11"/>
  <c r="O101" i="11"/>
  <c r="M31" i="11"/>
  <c r="N31" i="11"/>
  <c r="O31" i="11"/>
  <c r="M6" i="11"/>
  <c r="N6" i="11"/>
  <c r="O6" i="11"/>
  <c r="M97" i="11"/>
  <c r="N97" i="11"/>
  <c r="O97" i="11"/>
  <c r="M72" i="11"/>
  <c r="N72" i="11"/>
  <c r="O72" i="11"/>
  <c r="M89" i="11"/>
  <c r="N89" i="11"/>
  <c r="O89" i="11"/>
  <c r="M15" i="11"/>
  <c r="N15" i="11"/>
  <c r="O15" i="11"/>
  <c r="M51" i="11"/>
  <c r="N51" i="11"/>
  <c r="O51" i="11"/>
  <c r="M86" i="11"/>
  <c r="N86" i="11"/>
  <c r="O86" i="11"/>
  <c r="M24" i="11"/>
  <c r="N24" i="11"/>
  <c r="O24" i="11"/>
  <c r="M95" i="11"/>
  <c r="N95" i="11"/>
  <c r="O95" i="11"/>
  <c r="M10" i="11"/>
  <c r="N10" i="11"/>
  <c r="O10" i="11"/>
  <c r="M53" i="11"/>
  <c r="N53" i="11"/>
  <c r="O53" i="11"/>
  <c r="M90" i="11"/>
  <c r="N90" i="11"/>
  <c r="O90" i="11"/>
  <c r="M85" i="11"/>
  <c r="N85" i="11"/>
  <c r="O85" i="11"/>
  <c r="M98" i="11"/>
  <c r="N98" i="11"/>
  <c r="O98" i="11"/>
  <c r="M83" i="11"/>
  <c r="N83" i="11"/>
  <c r="O83" i="11"/>
  <c r="M37" i="11"/>
  <c r="N37" i="11"/>
  <c r="O37" i="11"/>
  <c r="M100" i="11"/>
  <c r="N100" i="11"/>
  <c r="O100" i="11"/>
  <c r="M52" i="11"/>
  <c r="N52" i="11"/>
  <c r="O52" i="11"/>
  <c r="M91" i="11"/>
  <c r="N91" i="11"/>
  <c r="O91" i="11"/>
  <c r="M14" i="11"/>
  <c r="N14" i="11"/>
  <c r="O14" i="11"/>
  <c r="M84" i="11"/>
  <c r="N84" i="11"/>
  <c r="O84" i="11"/>
  <c r="M81" i="11"/>
  <c r="N81" i="11"/>
  <c r="O81" i="11"/>
  <c r="M78" i="11"/>
  <c r="N78" i="11"/>
  <c r="O78" i="11"/>
  <c r="M70" i="11"/>
  <c r="N70" i="11"/>
  <c r="O70" i="11"/>
  <c r="M19" i="11"/>
  <c r="N19" i="11"/>
  <c r="O19" i="11"/>
  <c r="M33" i="11"/>
  <c r="N33" i="11"/>
  <c r="O33" i="11"/>
  <c r="M64" i="11"/>
  <c r="N64" i="11"/>
  <c r="O64" i="11"/>
  <c r="M88" i="11"/>
  <c r="N88" i="11"/>
  <c r="O88" i="11"/>
  <c r="M48" i="11"/>
  <c r="N48" i="11"/>
  <c r="O48" i="11"/>
  <c r="M69" i="11"/>
  <c r="N69" i="11"/>
  <c r="O69" i="11"/>
  <c r="M73" i="11"/>
  <c r="N73" i="11"/>
  <c r="O73" i="11"/>
  <c r="M39" i="11"/>
  <c r="N39" i="11"/>
  <c r="O39" i="11"/>
  <c r="O34" i="11"/>
  <c r="N34" i="11"/>
  <c r="M34" i="11"/>
  <c r="O3" i="5"/>
  <c r="O4" i="5"/>
  <c r="O5" i="5"/>
  <c r="O6" i="5"/>
  <c r="O7" i="5"/>
  <c r="O8" i="5"/>
  <c r="O2" i="5"/>
  <c r="O3" i="1"/>
  <c r="O4" i="1"/>
  <c r="O5" i="1"/>
  <c r="O6" i="1"/>
  <c r="P3" i="1"/>
  <c r="P4" i="1"/>
  <c r="P5" i="1"/>
  <c r="P6" i="1"/>
  <c r="P2" i="1"/>
  <c r="N3" i="5"/>
  <c r="N2" i="5"/>
  <c r="M3" i="5"/>
  <c r="M4" i="5"/>
  <c r="N4" i="5"/>
  <c r="M5" i="5"/>
  <c r="N5" i="5"/>
  <c r="M6" i="5"/>
  <c r="N6" i="5"/>
  <c r="M7" i="5"/>
  <c r="N7" i="5"/>
  <c r="M8" i="5"/>
  <c r="N8" i="5"/>
  <c r="M2" i="5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6" i="4"/>
  <c r="N16" i="4"/>
  <c r="O16" i="4"/>
  <c r="M15" i="4"/>
  <c r="N15" i="4"/>
  <c r="O15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5" i="4"/>
  <c r="N25" i="4"/>
  <c r="O25" i="4"/>
  <c r="M24" i="4"/>
  <c r="N24" i="4"/>
  <c r="O24" i="4"/>
  <c r="M26" i="4"/>
  <c r="N26" i="4"/>
  <c r="O26" i="4"/>
  <c r="M27" i="4"/>
  <c r="N27" i="4"/>
  <c r="O27" i="4"/>
  <c r="M28" i="4"/>
  <c r="N28" i="4"/>
  <c r="O28" i="4"/>
  <c r="M30" i="4"/>
  <c r="N30" i="4"/>
  <c r="O30" i="4"/>
  <c r="M29" i="4"/>
  <c r="N29" i="4"/>
  <c r="O29" i="4"/>
  <c r="M33" i="4"/>
  <c r="N33" i="4"/>
  <c r="O33" i="4"/>
  <c r="M32" i="4"/>
  <c r="N32" i="4"/>
  <c r="O32" i="4"/>
  <c r="M31" i="4"/>
  <c r="N31" i="4"/>
  <c r="O31" i="4"/>
  <c r="M34" i="4"/>
  <c r="N34" i="4"/>
  <c r="O34" i="4"/>
  <c r="M36" i="4"/>
  <c r="N36" i="4"/>
  <c r="O36" i="4"/>
  <c r="M38" i="4"/>
  <c r="N38" i="4"/>
  <c r="O38" i="4"/>
  <c r="M35" i="4"/>
  <c r="N35" i="4"/>
  <c r="O35" i="4"/>
  <c r="M40" i="4"/>
  <c r="N40" i="4"/>
  <c r="O40" i="4"/>
  <c r="M39" i="4"/>
  <c r="N39" i="4"/>
  <c r="O39" i="4"/>
  <c r="M37" i="4"/>
  <c r="N37" i="4"/>
  <c r="O37" i="4"/>
  <c r="M43" i="4"/>
  <c r="N43" i="4"/>
  <c r="O43" i="4"/>
  <c r="M44" i="4"/>
  <c r="N44" i="4"/>
  <c r="O44" i="4"/>
  <c r="M47" i="4"/>
  <c r="N47" i="4"/>
  <c r="O47" i="4"/>
  <c r="M42" i="4"/>
  <c r="N42" i="4"/>
  <c r="O42" i="4"/>
  <c r="M45" i="4"/>
  <c r="N45" i="4"/>
  <c r="O45" i="4"/>
  <c r="M41" i="4"/>
  <c r="N41" i="4"/>
  <c r="O41" i="4"/>
  <c r="M46" i="4"/>
  <c r="N46" i="4"/>
  <c r="O46" i="4"/>
  <c r="M48" i="4"/>
  <c r="N48" i="4"/>
  <c r="O48" i="4"/>
  <c r="M53" i="4"/>
  <c r="N53" i="4"/>
  <c r="O53" i="4"/>
  <c r="M56" i="4"/>
  <c r="N56" i="4"/>
  <c r="O56" i="4"/>
  <c r="M50" i="4"/>
  <c r="N50" i="4"/>
  <c r="O50" i="4"/>
  <c r="M51" i="4"/>
  <c r="N51" i="4"/>
  <c r="O51" i="4"/>
  <c r="M55" i="4"/>
  <c r="N55" i="4"/>
  <c r="O55" i="4"/>
  <c r="M54" i="4"/>
  <c r="N54" i="4"/>
  <c r="O54" i="4"/>
  <c r="M49" i="4"/>
  <c r="N49" i="4"/>
  <c r="O49" i="4"/>
  <c r="M52" i="4"/>
  <c r="N52" i="4"/>
  <c r="O52" i="4"/>
  <c r="M57" i="4"/>
  <c r="N57" i="4"/>
  <c r="O57" i="4"/>
  <c r="M60" i="4"/>
  <c r="N60" i="4"/>
  <c r="O60" i="4"/>
  <c r="M65" i="4"/>
  <c r="N65" i="4"/>
  <c r="O65" i="4"/>
  <c r="M67" i="4"/>
  <c r="N67" i="4"/>
  <c r="O67" i="4"/>
  <c r="M58" i="4"/>
  <c r="N58" i="4"/>
  <c r="O58" i="4"/>
  <c r="M70" i="4"/>
  <c r="N70" i="4"/>
  <c r="O70" i="4"/>
  <c r="M62" i="4"/>
  <c r="N62" i="4"/>
  <c r="O62" i="4"/>
  <c r="M63" i="4"/>
  <c r="N63" i="4"/>
  <c r="O63" i="4"/>
  <c r="M66" i="4"/>
  <c r="N66" i="4"/>
  <c r="O66" i="4"/>
  <c r="M68" i="4"/>
  <c r="N68" i="4"/>
  <c r="O68" i="4"/>
  <c r="M61" i="4"/>
  <c r="N61" i="4"/>
  <c r="O61" i="4"/>
  <c r="M59" i="4"/>
  <c r="N59" i="4"/>
  <c r="O59" i="4"/>
  <c r="M69" i="4"/>
  <c r="N69" i="4"/>
  <c r="O69" i="4"/>
  <c r="M64" i="4"/>
  <c r="N64" i="4"/>
  <c r="O64" i="4"/>
  <c r="M86" i="4"/>
  <c r="N86" i="4"/>
  <c r="O86" i="4"/>
  <c r="M90" i="4"/>
  <c r="N90" i="4"/>
  <c r="O90" i="4"/>
  <c r="M80" i="4"/>
  <c r="N80" i="4"/>
  <c r="O80" i="4"/>
  <c r="M87" i="4"/>
  <c r="N87" i="4"/>
  <c r="O87" i="4"/>
  <c r="M81" i="4"/>
  <c r="N81" i="4"/>
  <c r="O81" i="4"/>
  <c r="M73" i="4"/>
  <c r="N73" i="4"/>
  <c r="O73" i="4"/>
  <c r="M89" i="4"/>
  <c r="N89" i="4"/>
  <c r="O89" i="4"/>
  <c r="M84" i="4"/>
  <c r="N84" i="4"/>
  <c r="O84" i="4"/>
  <c r="M88" i="4"/>
  <c r="N88" i="4"/>
  <c r="O88" i="4"/>
  <c r="M79" i="4"/>
  <c r="N79" i="4"/>
  <c r="O79" i="4"/>
  <c r="M75" i="4"/>
  <c r="N75" i="4"/>
  <c r="O75" i="4"/>
  <c r="M76" i="4"/>
  <c r="N76" i="4"/>
  <c r="O76" i="4"/>
  <c r="M82" i="4"/>
  <c r="N82" i="4"/>
  <c r="O82" i="4"/>
  <c r="M85" i="4"/>
  <c r="N85" i="4"/>
  <c r="O85" i="4"/>
  <c r="M78" i="4"/>
  <c r="N78" i="4"/>
  <c r="O78" i="4"/>
  <c r="M83" i="4"/>
  <c r="N83" i="4"/>
  <c r="O83" i="4"/>
  <c r="M74" i="4"/>
  <c r="N74" i="4"/>
  <c r="O74" i="4"/>
  <c r="M77" i="4"/>
  <c r="N77" i="4"/>
  <c r="O77" i="4"/>
  <c r="M71" i="4"/>
  <c r="N71" i="4"/>
  <c r="O71" i="4"/>
  <c r="M72" i="4"/>
  <c r="N72" i="4"/>
  <c r="O72" i="4"/>
  <c r="M96" i="4"/>
  <c r="N96" i="4"/>
  <c r="O96" i="4"/>
  <c r="M98" i="4"/>
  <c r="N98" i="4"/>
  <c r="O98" i="4"/>
  <c r="M97" i="4"/>
  <c r="N97" i="4"/>
  <c r="O97" i="4"/>
  <c r="M93" i="4"/>
  <c r="N93" i="4"/>
  <c r="O93" i="4"/>
  <c r="M100" i="4"/>
  <c r="N100" i="4"/>
  <c r="O100" i="4"/>
  <c r="M94" i="4"/>
  <c r="N94" i="4"/>
  <c r="O94" i="4"/>
  <c r="M91" i="4"/>
  <c r="N91" i="4"/>
  <c r="O91" i="4"/>
  <c r="M99" i="4"/>
  <c r="N99" i="4"/>
  <c r="O99" i="4"/>
  <c r="M92" i="4"/>
  <c r="N92" i="4"/>
  <c r="O92" i="4"/>
  <c r="M101" i="4"/>
  <c r="N101" i="4"/>
  <c r="O101" i="4"/>
  <c r="M95" i="4"/>
  <c r="N95" i="4"/>
  <c r="O95" i="4"/>
  <c r="O2" i="4"/>
  <c r="N2" i="4"/>
  <c r="M2" i="4"/>
  <c r="N7" i="3"/>
  <c r="G17" i="3"/>
  <c r="R3" i="3"/>
  <c r="R4" i="3"/>
  <c r="R5" i="3"/>
  <c r="R6" i="3"/>
  <c r="R9" i="3"/>
  <c r="R10" i="3"/>
  <c r="R11" i="3"/>
  <c r="R12" i="3"/>
  <c r="R13" i="3"/>
  <c r="R14" i="3"/>
  <c r="R15" i="3"/>
  <c r="R16" i="3"/>
  <c r="R2" i="3"/>
  <c r="F17" i="3"/>
  <c r="Q3" i="3"/>
  <c r="Q4" i="3"/>
  <c r="Q5" i="3"/>
  <c r="Q6" i="3"/>
  <c r="Q9" i="3"/>
  <c r="Q10" i="3"/>
  <c r="Q11" i="3"/>
  <c r="Q12" i="3"/>
  <c r="Q13" i="3"/>
  <c r="Q14" i="3"/>
  <c r="Q15" i="3"/>
  <c r="Q16" i="3"/>
  <c r="Q2" i="3"/>
  <c r="E17" i="3"/>
  <c r="P3" i="3"/>
  <c r="P4" i="3"/>
  <c r="P5" i="3"/>
  <c r="P6" i="3"/>
  <c r="P9" i="3"/>
  <c r="P10" i="3"/>
  <c r="P11" i="3"/>
  <c r="P12" i="3"/>
  <c r="P13" i="3"/>
  <c r="P14" i="3"/>
  <c r="P15" i="3"/>
  <c r="P16" i="3"/>
  <c r="P2" i="3"/>
  <c r="D17" i="3"/>
  <c r="O3" i="3"/>
  <c r="O4" i="3"/>
  <c r="O5" i="3"/>
  <c r="O6" i="3"/>
  <c r="O9" i="3"/>
  <c r="O10" i="3"/>
  <c r="O11" i="3"/>
  <c r="O12" i="3"/>
  <c r="O13" i="3"/>
  <c r="O14" i="3"/>
  <c r="O15" i="3"/>
  <c r="O16" i="3"/>
  <c r="O2" i="3"/>
  <c r="G7" i="1"/>
  <c r="E7" i="1"/>
  <c r="F7" i="1"/>
  <c r="D7" i="1"/>
  <c r="C7" i="1"/>
  <c r="N9" i="3"/>
  <c r="N3" i="3"/>
  <c r="N4" i="3"/>
  <c r="N5" i="3"/>
  <c r="N6" i="3"/>
  <c r="N2" i="3"/>
</calcChain>
</file>

<file path=xl/sharedStrings.xml><?xml version="1.0" encoding="utf-8"?>
<sst xmlns="http://schemas.openxmlformats.org/spreadsheetml/2006/main" count="1365" uniqueCount="563">
  <si>
    <t>_id</t>
  </si>
  <si>
    <t>count</t>
  </si>
  <si>
    <t>kudo_average</t>
  </si>
  <si>
    <t>comment_average</t>
  </si>
  <si>
    <t>hit_average</t>
  </si>
  <si>
    <t>word_average</t>
  </si>
  <si>
    <t>chapter_average</t>
  </si>
  <si>
    <t>wip_average</t>
  </si>
  <si>
    <t>Rating</t>
  </si>
  <si>
    <t>General Audiences</t>
  </si>
  <si>
    <t>Teen</t>
  </si>
  <si>
    <t>Mature</t>
  </si>
  <si>
    <t>Explicit</t>
  </si>
  <si>
    <t>Not Rated</t>
  </si>
  <si>
    <t>word_sum</t>
  </si>
  <si>
    <t>kudo_sum</t>
  </si>
  <si>
    <t>comment_sum</t>
  </si>
  <si>
    <t>hit_sum</t>
  </si>
  <si>
    <t>count %</t>
  </si>
  <si>
    <t>word %</t>
  </si>
  <si>
    <t>kudo %</t>
  </si>
  <si>
    <t>comment %</t>
  </si>
  <si>
    <t>hit %</t>
  </si>
  <si>
    <t>kudo per word</t>
  </si>
  <si>
    <t>comment per word</t>
  </si>
  <si>
    <t>Harry Potter</t>
  </si>
  <si>
    <t>Hermione Granger</t>
  </si>
  <si>
    <t>Draco Malfoy</t>
  </si>
  <si>
    <t>Ron Weasley</t>
  </si>
  <si>
    <t>Severus Snape</t>
  </si>
  <si>
    <t>Sirius Black</t>
  </si>
  <si>
    <t>Remus Lupin</t>
  </si>
  <si>
    <t>Newt Scamander</t>
  </si>
  <si>
    <t>Ginny Weasley</t>
  </si>
  <si>
    <t>Original Percival Graves</t>
  </si>
  <si>
    <t>Albus Dumbledore</t>
  </si>
  <si>
    <t>Tina Goldstein</t>
  </si>
  <si>
    <t>Credence Barebone</t>
  </si>
  <si>
    <t>Neville Longbottom</t>
  </si>
  <si>
    <t>Lucius Malfoy</t>
  </si>
  <si>
    <t>Minerva McGonagall</t>
  </si>
  <si>
    <t>Luna Lovegood</t>
  </si>
  <si>
    <t>Queenie Goldstein</t>
  </si>
  <si>
    <t>James Potter</t>
  </si>
  <si>
    <t>Original Female Character(s)</t>
  </si>
  <si>
    <t>Narcissa Black Malfoy</t>
  </si>
  <si>
    <t>Pansy Parkinson</t>
  </si>
  <si>
    <t>George Weasley</t>
  </si>
  <si>
    <t>Blaise Zabini</t>
  </si>
  <si>
    <t>Lily Evans Potter</t>
  </si>
  <si>
    <t>Fred Weasley</t>
  </si>
  <si>
    <t>Tom Riddle | Voldemort</t>
  </si>
  <si>
    <t>Jacob Kowalski</t>
  </si>
  <si>
    <t>Original Male Character(s)</t>
  </si>
  <si>
    <t>Gellert Grindelwald</t>
  </si>
  <si>
    <t>Peter Pettigrew</t>
  </si>
  <si>
    <t>Scorpius Malfoy</t>
  </si>
  <si>
    <t>Molly Weasley</t>
  </si>
  <si>
    <t>Albus Severus Potter</t>
  </si>
  <si>
    <t>Theodore Nott</t>
  </si>
  <si>
    <t>Voldemort</t>
  </si>
  <si>
    <t>Bellatrix Black Lestrange</t>
  </si>
  <si>
    <t>Seraphina Picquery</t>
  </si>
  <si>
    <t>Daphne Greengrass</t>
  </si>
  <si>
    <t>Dean Thomas</t>
  </si>
  <si>
    <t>Percival Graves | Gellert Grindelwald</t>
  </si>
  <si>
    <t>Tom Riddle</t>
  </si>
  <si>
    <t>Seamus Finnigan</t>
  </si>
  <si>
    <t>Original Characters</t>
  </si>
  <si>
    <t>James Sirius Potter</t>
  </si>
  <si>
    <t>Regulus Black</t>
  </si>
  <si>
    <t>Nymphadora Tonks</t>
  </si>
  <si>
    <t>Theseus Scamander</t>
  </si>
  <si>
    <t>Astoria Greengrass</t>
  </si>
  <si>
    <t>Arthur Weasley</t>
  </si>
  <si>
    <t>Rubeus Hagrid</t>
  </si>
  <si>
    <t>Andromeda Black Tonks</t>
  </si>
  <si>
    <t>Teddy Lupin</t>
  </si>
  <si>
    <t>Charlie Weasley</t>
  </si>
  <si>
    <t>Rose Weasley</t>
  </si>
  <si>
    <t>Cedric Diggory</t>
  </si>
  <si>
    <t>Lily Luna Potter</t>
  </si>
  <si>
    <t>Percy Weasley</t>
  </si>
  <si>
    <t>Bill Weasley</t>
  </si>
  <si>
    <t>Newt Scamander's Magical Beasts</t>
  </si>
  <si>
    <t>Gregory Goyle</t>
  </si>
  <si>
    <t>Reader</t>
  </si>
  <si>
    <t>Lavender Brown</t>
  </si>
  <si>
    <t>Filius Flitwick</t>
  </si>
  <si>
    <t>Petunia Evans Dursley</t>
  </si>
  <si>
    <t>Vernon Dursley</t>
  </si>
  <si>
    <t>OC - Character</t>
  </si>
  <si>
    <t>Dudley Dursley</t>
  </si>
  <si>
    <t>Poppy Pomfrey</t>
  </si>
  <si>
    <t>Percival Graves</t>
  </si>
  <si>
    <t>Fleur Delacour</t>
  </si>
  <si>
    <t>Viktor Krum</t>
  </si>
  <si>
    <t>Lily Evans</t>
  </si>
  <si>
    <t>Mary Lou Barebone</t>
  </si>
  <si>
    <t>Susan Bones</t>
  </si>
  <si>
    <t>Kingsley Shacklebolt</t>
  </si>
  <si>
    <t>Fenrir Greyback</t>
  </si>
  <si>
    <t>Pickett the Bowtruckle (Fantastic Beasts)</t>
  </si>
  <si>
    <t>Angelina Johnson</t>
  </si>
  <si>
    <t>Marlene McKinnon</t>
  </si>
  <si>
    <t>Marcus Flint</t>
  </si>
  <si>
    <t>Vincent Crabbe</t>
  </si>
  <si>
    <t>Hannah Abbott</t>
  </si>
  <si>
    <t>Cho Chang</t>
  </si>
  <si>
    <t>Millicent Bulstrode</t>
  </si>
  <si>
    <t>Oliver Wood</t>
  </si>
  <si>
    <t>Horace Slughorn</t>
  </si>
  <si>
    <t>Parvati Patil</t>
  </si>
  <si>
    <t>Padma Patil</t>
  </si>
  <si>
    <t>Hugo Weasley</t>
  </si>
  <si>
    <t>kudo per 1000 words</t>
  </si>
  <si>
    <t>comment per 10 word</t>
  </si>
  <si>
    <t>hit per word 100</t>
  </si>
  <si>
    <t>hit per word 10</t>
  </si>
  <si>
    <t>English</t>
  </si>
  <si>
    <t>Polski</t>
  </si>
  <si>
    <t>Deutsch</t>
  </si>
  <si>
    <t>Other</t>
  </si>
  <si>
    <t>Draco Malfoy/Harry Potter</t>
  </si>
  <si>
    <t>Hermione Granger/Ron Weasley</t>
  </si>
  <si>
    <t>Sirius Black/Remus Lupin</t>
  </si>
  <si>
    <t>Credence Barebone/Original Percival Graves</t>
  </si>
  <si>
    <t>Hermione Granger/Draco Malfoy</t>
  </si>
  <si>
    <t>Original Percival Graves/Newt Scamander</t>
  </si>
  <si>
    <t>Harry Potter/Ginny Weasley</t>
  </si>
  <si>
    <t>Harry Potter/Severus Snape</t>
  </si>
  <si>
    <t>James Potter/Lily Evans Potter</t>
  </si>
  <si>
    <t>Harry Potter/Tom Riddle</t>
  </si>
  <si>
    <t>Hermione Granger/Severus Snape</t>
  </si>
  <si>
    <t>Tina Goldstein/Newt Scamander</t>
  </si>
  <si>
    <t>Queenie Goldstein/Jacob Kowalski</t>
  </si>
  <si>
    <t>Scorpius Malfoy/Albus Severus Potter</t>
  </si>
  <si>
    <t>Lucius Malfoy/Narcissa Black Malfoy</t>
  </si>
  <si>
    <t>Credence Barebone/Percival Graves | Gellert Grindelwald</t>
  </si>
  <si>
    <t>Credence Barebone/Newt Scamander</t>
  </si>
  <si>
    <t>Harry Potter/Voldemort</t>
  </si>
  <si>
    <t>Hermione Granger/Harry Potter</t>
  </si>
  <si>
    <t>Credence Barebone &amp; Original Percival Graves</t>
  </si>
  <si>
    <t>Lily Evans Potter/Severus Snape</t>
  </si>
  <si>
    <t>Luna Lovegood/Ginny Weasley</t>
  </si>
  <si>
    <t>Astoria Greengrass/Draco Malfoy</t>
  </si>
  <si>
    <t>Seamus Finnigan/Dean Thomas</t>
  </si>
  <si>
    <t>Newt Scamander/Porpentina Scamander</t>
  </si>
  <si>
    <t>Draco Malfoy/Original Female Character(s)</t>
  </si>
  <si>
    <t>Hermione Granger/Fred Weasley</t>
  </si>
  <si>
    <t>Tina Goldstein &amp; Newt Scamander</t>
  </si>
  <si>
    <t>Arthur Weasley/Molly Weasley</t>
  </si>
  <si>
    <t>Credence Barebone &amp; Newt Scamander</t>
  </si>
  <si>
    <t>Albus Dumbledore/Gellert Grindelwald</t>
  </si>
  <si>
    <t>Remus Lupin/Nymphadora Tonks</t>
  </si>
  <si>
    <t>Newt Scamander/Reader</t>
  </si>
  <si>
    <t>Angelina Johnson/George Weasley</t>
  </si>
  <si>
    <t>Hermione Granger/Viktor Krum</t>
  </si>
  <si>
    <t>Fleur Delacour/Bill Weasley</t>
  </si>
  <si>
    <t>Neville Longbottom/Luna Lovegood</t>
  </si>
  <si>
    <t>Remus Lupin/Severus Snape</t>
  </si>
  <si>
    <t>Harry Potter &amp; Severus Snape</t>
  </si>
  <si>
    <t>Severus Snape/Original Female Character(s)</t>
  </si>
  <si>
    <t>Original Female Character/Original Male Character</t>
  </si>
  <si>
    <t>Scorpius Malfoy/Rose Weasley</t>
  </si>
  <si>
    <t>Cedric Diggory/Harry Potter</t>
  </si>
  <si>
    <t>Draco Malfoy &amp; Harry Potter</t>
  </si>
  <si>
    <t>Harry Potter/Original Male Character(s)</t>
  </si>
  <si>
    <t>Hermione Granger/Tom Riddle</t>
  </si>
  <si>
    <t>Original Percival Graves/Original Female Character(s)</t>
  </si>
  <si>
    <t>Newt Scamander/You</t>
  </si>
  <si>
    <t>Original Percival Graves/Gellert Grindelwald</t>
  </si>
  <si>
    <t>Lavender Brown/Ron Weasley</t>
  </si>
  <si>
    <t>Sherlock Holmes/John Watson</t>
  </si>
  <si>
    <t>Newt Scamander &amp; Reader</t>
  </si>
  <si>
    <t>Original Percival Graves/Reader</t>
  </si>
  <si>
    <t>Sirius Black/Original Female Character(s)</t>
  </si>
  <si>
    <t>Hermione Granger/Remus Lupin</t>
  </si>
  <si>
    <t>Daphne Greengrass/Harry Potter</t>
  </si>
  <si>
    <t>Draco Malfoy/Pansy Parkinson</t>
  </si>
  <si>
    <t>Credence Barebone/Gellert Grindelwald</t>
  </si>
  <si>
    <t>Draco Malfoy/Ron Weasley</t>
  </si>
  <si>
    <t>Draco Malfoy/Ginny Weasley</t>
  </si>
  <si>
    <t>wolfstar - Relationship</t>
  </si>
  <si>
    <t>Ron Weasley/Hermione Granger</t>
  </si>
  <si>
    <t>Credence Barebone &amp; Tina Goldstein</t>
  </si>
  <si>
    <t>Minor or Background Relationship(s)</t>
  </si>
  <si>
    <t>Sirius Black/James Potter</t>
  </si>
  <si>
    <t>Sirius Black/Severus Snape</t>
  </si>
  <si>
    <t>Marcus Flint/Oliver Wood</t>
  </si>
  <si>
    <t>Harry Potter/Draco Malfoy</t>
  </si>
  <si>
    <t>Credence Barebone/Original Percival Graves/Newt Scamander</t>
  </si>
  <si>
    <t>Teddy Lupin/James Sirius Potter</t>
  </si>
  <si>
    <t>Andromeda Black Tonks/Ted Tonks</t>
  </si>
  <si>
    <t>James Potter &amp; Lily Evans Potter</t>
  </si>
  <si>
    <t>Queenie Goldstein &amp; Tina Goldstein</t>
  </si>
  <si>
    <t>Other Relationship Tags to Be Added</t>
  </si>
  <si>
    <t>Luna Lovegood/Harry Potter</t>
  </si>
  <si>
    <t>Hermione Granger &amp; Harry Potter</t>
  </si>
  <si>
    <t>Fred Weasley/Original Female Character(s)</t>
  </si>
  <si>
    <t>Bellatrix Black Lestrange/Rodolphus Lestrange</t>
  </si>
  <si>
    <t>Sirius Black &amp; James Potter</t>
  </si>
  <si>
    <t>Harry Potter/Charlie Weasley</t>
  </si>
  <si>
    <t>Lucius Malfoy &amp; Narcissa Black Malfoy</t>
  </si>
  <si>
    <t>Original Percival Graves &amp; Newt Scamander</t>
  </si>
  <si>
    <t>Harry Potter/Ron Weasley</t>
  </si>
  <si>
    <t>Neville Longbottom/Ginny Weasley</t>
  </si>
  <si>
    <t>M/M</t>
  </si>
  <si>
    <t>F/M</t>
  </si>
  <si>
    <t>Gen</t>
  </si>
  <si>
    <t>Multi</t>
  </si>
  <si>
    <t>F/F</t>
  </si>
  <si>
    <t>No category</t>
  </si>
  <si>
    <t>comment per 1000 word</t>
  </si>
  <si>
    <t>2007-07</t>
  </si>
  <si>
    <t>2012-09</t>
  </si>
  <si>
    <t>2012-11</t>
  </si>
  <si>
    <t>2012-12</t>
  </si>
  <si>
    <t>2013-01</t>
  </si>
  <si>
    <t>2013-02</t>
  </si>
  <si>
    <t>2013-03</t>
  </si>
  <si>
    <t>2013-05</t>
  </si>
  <si>
    <t>2013-07</t>
  </si>
  <si>
    <t>2013-09</t>
  </si>
  <si>
    <t>2013-10</t>
  </si>
  <si>
    <t>2014-01</t>
  </si>
  <si>
    <t>2014-02</t>
  </si>
  <si>
    <t>2014-04</t>
  </si>
  <si>
    <t>2014-05</t>
  </si>
  <si>
    <t>2014-06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</si>
  <si>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</si>
  <si>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</si>
  <si>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</si>
  <si>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</si>
  <si>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</si>
  <si>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</si>
  <si>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</si>
  <si>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</si>
  <si>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</si>
  <si>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</si>
  <si>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</si>
  <si>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</si>
  <si>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</si>
  <si>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</si>
  <si>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</si>
  <si>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</si>
  <si>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</si>
  <si>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</si>
  <si>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</si>
  <si>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</si>
  <si>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</si>
  <si>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</si>
  <si>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</si>
  <si>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</si>
  <si>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</si>
  <si>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</si>
  <si>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</si>
  <si>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</si>
  <si>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</si>
  <si>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2012-08</t>
  </si>
  <si>
    <t>2014-03</t>
  </si>
  <si>
    <t>2014-07</t>
  </si>
  <si>
    <t>2010-11</t>
  </si>
  <si>
    <t>total</t>
  </si>
  <si>
    <t>characters/0/name</t>
  </si>
  <si>
    <t>characters/0/count</t>
  </si>
  <si>
    <t>characters/1/name</t>
  </si>
  <si>
    <t>characters/1/count</t>
  </si>
  <si>
    <t>characters/2/name</t>
  </si>
  <si>
    <t>characters/2/count</t>
  </si>
  <si>
    <t>characters/3/name</t>
  </si>
  <si>
    <t>characters/3/count</t>
  </si>
  <si>
    <t>Harry Potter/Tom Riddle | Voldemort</t>
  </si>
  <si>
    <t>James/Lily</t>
  </si>
  <si>
    <t>Tina Goldstein &amp; Original Percival Graves</t>
  </si>
  <si>
    <t>Tina Goldstein/Original Percival Graves</t>
  </si>
  <si>
    <t>Hermione Granger/Ginny Weasley</t>
  </si>
  <si>
    <t>Harry Potter/Blaise Zabini</t>
  </si>
  <si>
    <t>Pansy Parkinson/Ron Weasley</t>
  </si>
  <si>
    <t>Alice Longbottom/Frank Longbottom</t>
  </si>
  <si>
    <t>Hannah Abbott/Neville Longbottom</t>
  </si>
  <si>
    <t>Hermione Granger/Bellatrix Black Lestrange</t>
  </si>
  <si>
    <t>Tom Riddle/Original Female Character(s)</t>
  </si>
  <si>
    <t>Hermione Granger/Theodore Nott</t>
  </si>
  <si>
    <t>Canon Relationship(s)</t>
  </si>
  <si>
    <t>Sirius Black &amp; Remus Lupin</t>
  </si>
  <si>
    <t>Sirius Black/Original Character(s)</t>
  </si>
  <si>
    <t>Hermione Granger/Pansy Parkinson</t>
  </si>
  <si>
    <t>Newt Scamander &amp; Theseus Scamander</t>
  </si>
  <si>
    <t>rating/0/name</t>
  </si>
  <si>
    <t>rating/0/count</t>
  </si>
  <si>
    <t>rating/1/name</t>
  </si>
  <si>
    <t>rating/1/count</t>
  </si>
  <si>
    <t>rating/2/name</t>
  </si>
  <si>
    <t>rating/2/count</t>
  </si>
  <si>
    <t>rating/3/name</t>
  </si>
  <si>
    <t>rating/3/count</t>
  </si>
  <si>
    <t>rating/4/name</t>
  </si>
  <si>
    <t>rating/4/count</t>
  </si>
  <si>
    <t>2015-04</t>
  </si>
  <si>
    <t>2013-12</t>
  </si>
  <si>
    <t>2013-08</t>
  </si>
  <si>
    <t>2013-04</t>
  </si>
  <si>
    <t>2007-08</t>
  </si>
  <si>
    <t>fandom</t>
  </si>
  <si>
    <t>no relationship</t>
  </si>
  <si>
    <t>oneshots</t>
  </si>
  <si>
    <t>completed</t>
  </si>
  <si>
    <t>wip</t>
  </si>
  <si>
    <t>relationship</t>
  </si>
  <si>
    <t>multichaptered</t>
  </si>
  <si>
    <t>rating/5/name</t>
  </si>
  <si>
    <t>rating/5/count</t>
  </si>
  <si>
    <t>rating/6/name</t>
  </si>
  <si>
    <t>rating/6/count</t>
  </si>
  <si>
    <t>rating/7/name</t>
  </si>
  <si>
    <t>rating/7/count</t>
  </si>
  <si>
    <t>rating/8/name</t>
  </si>
  <si>
    <t>rating/8/count</t>
  </si>
  <si>
    <t>rating/9/name</t>
  </si>
  <si>
    <t>rating/9/count</t>
  </si>
  <si>
    <t>rating/10/name</t>
  </si>
  <si>
    <t>rating/10/count</t>
  </si>
  <si>
    <t>rating/11/name</t>
  </si>
  <si>
    <t>rating/11/count</t>
  </si>
  <si>
    <t>rating/12/name</t>
  </si>
  <si>
    <t>rating/12/count</t>
  </si>
  <si>
    <t>rating/13/name</t>
  </si>
  <si>
    <t>rating/13/count</t>
  </si>
  <si>
    <t>rating/14/name</t>
  </si>
  <si>
    <t>rating/14/count</t>
  </si>
  <si>
    <t>rating/15/name</t>
  </si>
  <si>
    <t>rating/15/count</t>
  </si>
  <si>
    <t>rating/16/name</t>
  </si>
  <si>
    <t>rating/16/count</t>
  </si>
  <si>
    <t>rating/17/name</t>
  </si>
  <si>
    <t>rating/17/count</t>
  </si>
  <si>
    <t>rating/18/name</t>
  </si>
  <si>
    <t>rating/18/count</t>
  </si>
  <si>
    <t>rating/19/name</t>
  </si>
  <si>
    <t>rating/19/count</t>
  </si>
  <si>
    <t>rating/20/name</t>
  </si>
  <si>
    <t>rating/20/count</t>
  </si>
  <si>
    <t>rating/21/name</t>
  </si>
  <si>
    <t>rating/21/count</t>
  </si>
  <si>
    <t>rating/22/name</t>
  </si>
  <si>
    <t>rating/22/count</t>
  </si>
  <si>
    <t>rating/23/name</t>
  </si>
  <si>
    <t>rating/23/count</t>
  </si>
  <si>
    <t>rating/24/name</t>
  </si>
  <si>
    <t>rating/24/count</t>
  </si>
  <si>
    <t>rating/25/name</t>
  </si>
  <si>
    <t>rating/25/count</t>
  </si>
  <si>
    <t>rating/26/name</t>
  </si>
  <si>
    <t>rating/26/count</t>
  </si>
  <si>
    <t>rating/27/name</t>
  </si>
  <si>
    <t>rating/27/count</t>
  </si>
  <si>
    <t>rating/28/name</t>
  </si>
  <si>
    <t>rating/28/count</t>
  </si>
  <si>
    <t>rating/29/name</t>
  </si>
  <si>
    <t>rating/29/count</t>
  </si>
  <si>
    <t>rating/30/name</t>
  </si>
  <si>
    <t>rating/30/count</t>
  </si>
  <si>
    <t>rating/31/name</t>
  </si>
  <si>
    <t>rating/31/count</t>
  </si>
  <si>
    <t>rating/32/name</t>
  </si>
  <si>
    <t>rating/32/count</t>
  </si>
  <si>
    <t>rating/33/name</t>
  </si>
  <si>
    <t>rating/33/count</t>
  </si>
  <si>
    <t>rating/34/name</t>
  </si>
  <si>
    <t>rating/34/count</t>
  </si>
  <si>
    <t>rating/35/name</t>
  </si>
  <si>
    <t>rating/35/count</t>
  </si>
  <si>
    <t>rating/36/name</t>
  </si>
  <si>
    <t>rating/36/count</t>
  </si>
  <si>
    <t>rating/37/name</t>
  </si>
  <si>
    <t>rating/37/count</t>
  </si>
  <si>
    <t>rating/38/name</t>
  </si>
  <si>
    <t>rating/38/count</t>
  </si>
  <si>
    <t>rating/39/name</t>
  </si>
  <si>
    <t>rating/39/count</t>
  </si>
  <si>
    <t>rating/40/name</t>
  </si>
  <si>
    <t>rating/40/count</t>
  </si>
  <si>
    <t>rating/41/name</t>
  </si>
  <si>
    <t>rating/41/count</t>
  </si>
  <si>
    <t>rating/42/name</t>
  </si>
  <si>
    <t>rating/42/count</t>
  </si>
  <si>
    <t>rating/43/name</t>
  </si>
  <si>
    <t>rating/43/count</t>
  </si>
  <si>
    <t>rating/44/name</t>
  </si>
  <si>
    <t>rating/44/count</t>
  </si>
  <si>
    <t>rating/45/name</t>
  </si>
  <si>
    <t>rating/45/count</t>
  </si>
  <si>
    <t>rating/46/name</t>
  </si>
  <si>
    <t>rating/46/count</t>
  </si>
  <si>
    <t>rating/47/name</t>
  </si>
  <si>
    <t>rating/47/count</t>
  </si>
  <si>
    <t>rating/48/name</t>
  </si>
  <si>
    <t>rating/48/count</t>
  </si>
  <si>
    <t>2005-07</t>
  </si>
  <si>
    <t>2009-07</t>
  </si>
  <si>
    <t>2006-03</t>
  </si>
  <si>
    <t>2008-03</t>
  </si>
  <si>
    <t>2004-09</t>
  </si>
  <si>
    <t>2005-04</t>
  </si>
  <si>
    <t>2013-11</t>
  </si>
  <si>
    <t>2005-08</t>
  </si>
  <si>
    <t>2005-03</t>
  </si>
  <si>
    <t>2012-04</t>
  </si>
  <si>
    <t>2004-12</t>
  </si>
  <si>
    <t>2005-06</t>
  </si>
  <si>
    <t>2006-01</t>
  </si>
  <si>
    <t>2005-12</t>
  </si>
  <si>
    <t>2005-09</t>
  </si>
  <si>
    <t>2005-10</t>
  </si>
  <si>
    <t>2006-11</t>
  </si>
  <si>
    <t>2008-04</t>
  </si>
  <si>
    <t>2012-05</t>
  </si>
  <si>
    <t>2006-04</t>
  </si>
  <si>
    <t>2006-08</t>
  </si>
  <si>
    <t>2007-09</t>
  </si>
  <si>
    <t>_id/day</t>
  </si>
  <si>
    <t>_id/yearMonth</t>
  </si>
  <si>
    <t>2007-03</t>
  </si>
  <si>
    <t>2005-11</t>
  </si>
  <si>
    <t>Frank Longbottom</t>
  </si>
  <si>
    <t>Alice Longbottom</t>
  </si>
  <si>
    <t>Rodolphus Lestrange</t>
  </si>
  <si>
    <t>Pomona Sprout</t>
  </si>
  <si>
    <t>Total</t>
  </si>
  <si>
    <t>Harry Potter - J. K. Rowling</t>
  </si>
  <si>
    <t>Fantastic Beasts and Where to Find Them (Movies)</t>
  </si>
  <si>
    <t>Harry Potter - Fandom</t>
  </si>
  <si>
    <t>Harry Potter and the Cursed Child - Thorne &amp; Rowli...</t>
  </si>
  <si>
    <t>The Avengers (Marvel Movies)</t>
  </si>
  <si>
    <t>Supernatural</t>
  </si>
  <si>
    <t>Marvel Cinematic Universe</t>
  </si>
  <si>
    <t>Sherlock (TV)</t>
  </si>
  <si>
    <t>Naruto</t>
  </si>
  <si>
    <t>Doctor Who</t>
  </si>
  <si>
    <t>Merlin (TV)</t>
  </si>
  <si>
    <t>Iron Man (Movies)</t>
  </si>
  <si>
    <t>Star Wars - All Media Types</t>
  </si>
  <si>
    <t>Katekyou Hitman Reborn!</t>
  </si>
  <si>
    <t>Buffy the Vampire Slayer</t>
  </si>
  <si>
    <t>Thor (Movies)</t>
  </si>
  <si>
    <t>Teen Wolf (TV)</t>
  </si>
  <si>
    <t>Undertale (Video Game)</t>
  </si>
  <si>
    <t>The Hobbit - All Media Types</t>
  </si>
  <si>
    <t>Percy Jackson and the Olympians - Rick Riordan</t>
  </si>
  <si>
    <t>Haikyuu!!</t>
  </si>
  <si>
    <t>Hannibal (TV)</t>
  </si>
  <si>
    <t>One Piece</t>
  </si>
  <si>
    <t>Captain America (Movies)</t>
  </si>
  <si>
    <t>The Lord of the Rings - All Media Types</t>
  </si>
  <si>
    <t>Once Upon a Time (TV)</t>
  </si>
  <si>
    <t>Fullmetal Alchemist - All Media Types</t>
  </si>
  <si>
    <t>Twilight Series - Stephenie Meyer</t>
  </si>
  <si>
    <t>A Song of Ice and Fire - George R. R. Martin</t>
  </si>
  <si>
    <t>The Walking Dead (TV)</t>
  </si>
  <si>
    <t>Supergirl (TV 2015)</t>
  </si>
  <si>
    <t>Rise of the Guardians (2012)</t>
  </si>
  <si>
    <t>The Lord of the Rings - J. R. R. Tolkien</t>
  </si>
  <si>
    <t>Doctor Who (2005)</t>
  </si>
  <si>
    <t>Original Work</t>
  </si>
  <si>
    <t>InuYasha - A Feudal Fairy Tale</t>
  </si>
  <si>
    <t>The Avengers (Marvel) - All Media Types</t>
  </si>
  <si>
    <t>Fairy Tail</t>
  </si>
  <si>
    <t>Game of Thrones (TV)</t>
  </si>
  <si>
    <t>Voltron: Legendary Defender</t>
  </si>
  <si>
    <t>Hunger Games Trilogy - Suzanne Collins</t>
  </si>
  <si>
    <t>Stargate SG-1</t>
  </si>
  <si>
    <t>The Heroes of Olympus - Rick Riordan</t>
  </si>
  <si>
    <t>X-Men - All Media Types</t>
  </si>
  <si>
    <t>Homestuck</t>
  </si>
  <si>
    <t>Yuri!!! on Ice (Anime)</t>
  </si>
  <si>
    <t>Percy Jackson and the Olympians &amp; Related Fandoms ...</t>
  </si>
  <si>
    <t>Charmed (TV)</t>
  </si>
  <si>
    <t>His Dark Materials - Philip Pullman</t>
  </si>
  <si>
    <t>Star Wars Episode VII: The Force Awakens (2015)</t>
  </si>
  <si>
    <t>NCIS</t>
  </si>
  <si>
    <t>James Bond (Craig movies)</t>
  </si>
  <si>
    <t>Drarry - Fandom</t>
  </si>
  <si>
    <t>Dramione - Fandom</t>
  </si>
  <si>
    <t>Phandom/The Fantastic Foursome (YouTube RPF)</t>
  </si>
  <si>
    <t>Hawaii Five-0 (2010)</t>
  </si>
  <si>
    <t>Batman - All Media Types</t>
  </si>
  <si>
    <t>Gundam Wing</t>
  </si>
  <si>
    <t>Smallville</t>
  </si>
  <si>
    <t>Fantastic Beasts and Where to Find Them - Fandom</t>
  </si>
  <si>
    <t>Chronicles of Narnia - C. S. Lewis</t>
  </si>
  <si>
    <t>Hetalia: Axis Powers</t>
  </si>
  <si>
    <t>Glee</t>
  </si>
  <si>
    <t>Fullmetal Alchemist: Brotherhood &amp; Manga</t>
  </si>
  <si>
    <t>The Flash (TV 2014)</t>
  </si>
  <si>
    <t>Harry Potter RPF</t>
  </si>
  <si>
    <t>Sherlock Holmes &amp; Related Fandoms</t>
  </si>
  <si>
    <t>The Lord of the Rings (Movies)</t>
  </si>
  <si>
    <t>Twilight Series - All Media Types</t>
  </si>
  <si>
    <t>Shingeki no Kyojin | Attack on Titan</t>
  </si>
  <si>
    <t>Criminal Minds</t>
  </si>
  <si>
    <t>Doctor Who &amp; Related Fandoms</t>
  </si>
  <si>
    <t>How to Train Your Dragon (Movies)</t>
  </si>
  <si>
    <t>Frozen (2013)</t>
  </si>
  <si>
    <t>Hamilton - Miranda</t>
  </si>
  <si>
    <t>Arrow (TV 2012)</t>
  </si>
  <si>
    <t>Bleach</t>
  </si>
  <si>
    <t>The Sentinel</t>
  </si>
  <si>
    <t>Yu-Gi-Oh!</t>
  </si>
  <si>
    <t>Shadowhunters (TV)</t>
  </si>
  <si>
    <t>null</t>
  </si>
  <si>
    <t>_id__week</t>
  </si>
  <si>
    <t>_id__month</t>
  </si>
  <si>
    <t>_id__year</t>
  </si>
  <si>
    <t>characters/4/name</t>
  </si>
  <si>
    <t>characters/4/count</t>
  </si>
  <si>
    <t>Harry Potter and the Cursed Child - Thorne &amp; Rowling</t>
  </si>
  <si>
    <t>Percy Jackson and the Olympians &amp; Related Fandoms - All Media Types</t>
  </si>
  <si>
    <t>Harry Potter - J.K. Rowling</t>
  </si>
  <si>
    <t>Kuroshitsuji | Black Butler</t>
  </si>
  <si>
    <t>One Direction (Band)</t>
  </si>
  <si>
    <t>Marvel</t>
  </si>
  <si>
    <t>Pocket Monsters | Pokemon - All Media Types</t>
  </si>
  <si>
    <t>Carry On - Rainbow Rowell</t>
  </si>
  <si>
    <t>X-Men (Movieverse)</t>
  </si>
  <si>
    <t>Final Fantasy VII</t>
  </si>
  <si>
    <t>Hunger Games Series - All Media Types</t>
  </si>
  <si>
    <t>Star Trek</t>
  </si>
  <si>
    <t>Suicide Squad (2016)</t>
  </si>
  <si>
    <t>Daredevil (TV)</t>
  </si>
  <si>
    <t>The Vampire Diaries (TV)</t>
  </si>
  <si>
    <t>Death Note</t>
  </si>
  <si>
    <t>Star Trek: Alternate Original Series (Movies)</t>
  </si>
  <si>
    <t>The 100 (TV)</t>
  </si>
  <si>
    <t>marauders - Fandom</t>
  </si>
  <si>
    <t>Disney - All Media Types</t>
  </si>
  <si>
    <t>ë°©íƒ„ì†Œë…„ë‹¨ | Bangtan Boys | BTS</t>
  </si>
  <si>
    <t>Thor - All Media Types</t>
  </si>
  <si>
    <t>words_total</t>
  </si>
  <si>
    <t>kudos_total</t>
  </si>
  <si>
    <t>comments_total</t>
  </si>
  <si>
    <t>hits_total</t>
  </si>
  <si>
    <t>comments_average</t>
  </si>
  <si>
    <t>hits_average</t>
  </si>
  <si>
    <t>words_average</t>
  </si>
  <si>
    <t>Alastor â€œMad-Eyeâ€ Moody</t>
  </si>
  <si>
    <t>Victoire Weasley</t>
  </si>
  <si>
    <t>Walburga Black</t>
  </si>
  <si>
    <t>Dolores Umbridge</t>
  </si>
  <si>
    <t>Sherlock Holmes</t>
  </si>
  <si>
    <t>Kreacher (Harry Potter)</t>
  </si>
  <si>
    <t>dummy</t>
  </si>
  <si>
    <t>words in billions</t>
  </si>
  <si>
    <t>Tom Riddle combined</t>
  </si>
  <si>
    <t>kudos</t>
  </si>
  <si>
    <t>words</t>
  </si>
  <si>
    <t>Teddy Lupin/Victoire Weasley</t>
  </si>
  <si>
    <t>Русский</t>
  </si>
  <si>
    <t>Español</t>
  </si>
  <si>
    <t>中文</t>
  </si>
  <si>
    <t>Français</t>
  </si>
  <si>
    <t>characters/5/name</t>
  </si>
  <si>
    <t>characters/5/count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</si>
</sst>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0.00000"/>
    <numFmt numFmtId="168" formatCode="0.0000"/>
    <numFmt numFmtId="169" formatCode="0.0"/>
    <numFmt numFmtId="173" formatCode="m/d/yy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rgb="FF000000"/>
      <name val="Calibri"/>
      <family val="2"/>
      <scheme val="minor"/>
    </font>
    <font>
      <b/>
      <sz val="14"/>
      <color rgb="FF333333"/>
      <name val="Helvetica Neue"/>
    </font>
    <font>
      <sz val="14"/>
      <color rgb="FF333333"/>
      <name val="Helvetica Neue"/>
    </font>
    <font>
      <sz val="12"/>
      <color theme="1"/>
      <name val="Open Sans"/>
    </font>
    <font>
      <b/>
      <sz val="14"/>
      <color rgb="FF333333"/>
      <name val="Open Sans"/>
    </font>
    <font>
      <sz val="14"/>
      <color rgb="FF333333"/>
      <name val="Open Sans"/>
    </font>
    <font>
      <b/>
      <sz val="11"/>
      <color rgb="FF333333"/>
      <name val="Open Sans"/>
    </font>
    <font>
      <b/>
      <sz val="11"/>
      <color rgb="FF000000"/>
      <name val="Helvetica Neue"/>
    </font>
    <font>
      <sz val="11"/>
      <color rgb="FF333333"/>
      <name val="Open San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1" fontId="0" fillId="0" borderId="0" xfId="0" applyNumberFormat="1"/>
    <xf numFmtId="2" fontId="0" fillId="0" borderId="0" xfId="1" applyNumberFormat="1" applyFont="1"/>
    <xf numFmtId="168" fontId="0" fillId="0" borderId="0" xfId="1" applyNumberFormat="1" applyFont="1"/>
    <xf numFmtId="0" fontId="4" fillId="0" borderId="0" xfId="0" applyFont="1"/>
    <xf numFmtId="167" fontId="0" fillId="0" borderId="0" xfId="1" applyNumberFormat="1" applyFont="1"/>
    <xf numFmtId="14" fontId="4" fillId="0" borderId="0" xfId="0" applyNumberFormat="1" applyFont="1"/>
    <xf numFmtId="14" fontId="0" fillId="0" borderId="0" xfId="0" applyNumberFormat="1"/>
    <xf numFmtId="173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14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7" fontId="13" fillId="0" borderId="0" xfId="1" applyNumberFormat="1" applyFont="1"/>
    <xf numFmtId="2" fontId="0" fillId="0" borderId="0" xfId="0" applyNumberFormat="1"/>
    <xf numFmtId="169" fontId="9" fillId="0" borderId="0" xfId="0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Kudos and Comments per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Ratings!$H$1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Ratings!$H$2:$H$6</c:f>
              <c:numCache>
                <c:formatCode>General</c:formatCode>
                <c:ptCount val="5"/>
                <c:pt idx="0">
                  <c:v>41.2739399714149</c:v>
                </c:pt>
                <c:pt idx="1">
                  <c:v>59.7583315866694</c:v>
                </c:pt>
                <c:pt idx="2">
                  <c:v>86.0827895595432</c:v>
                </c:pt>
                <c:pt idx="3">
                  <c:v>117.897279549718</c:v>
                </c:pt>
                <c:pt idx="4">
                  <c:v>62.8049620951068</c:v>
                </c:pt>
              </c:numCache>
            </c:numRef>
          </c:val>
        </c:ser>
        <c:ser>
          <c:idx val="1"/>
          <c:order val="1"/>
          <c:tx>
            <c:strRef>
              <c:f>Ratings!$I$1</c:f>
              <c:strCache>
                <c:ptCount val="1"/>
                <c:pt idx="0">
                  <c:v>comment_average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Ratings!$I$2:$I$6</c:f>
              <c:numCache>
                <c:formatCode>General</c:formatCode>
                <c:ptCount val="5"/>
                <c:pt idx="0">
                  <c:v>5.7713196760362</c:v>
                </c:pt>
                <c:pt idx="1">
                  <c:v>11.5443303290714</c:v>
                </c:pt>
                <c:pt idx="2">
                  <c:v>21.5697389885807</c:v>
                </c:pt>
                <c:pt idx="3">
                  <c:v>24.9301125703564</c:v>
                </c:pt>
                <c:pt idx="4">
                  <c:v>13.2060647829083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207040"/>
        <c:axId val="1358709696"/>
      </c:barChart>
      <c:catAx>
        <c:axId val="13952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09696"/>
        <c:crosses val="autoZero"/>
        <c:auto val="1"/>
        <c:lblAlgn val="ctr"/>
        <c:lblOffset val="100"/>
        <c:noMultiLvlLbl val="0"/>
      </c:catAx>
      <c:valAx>
        <c:axId val="13587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</a:t>
            </a:r>
            <a:r>
              <a:rPr lang="en-US" baseline="0"/>
              <a:t> Fic Count and Words Written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Characters!$B$2:$B$11</c:f>
              <c:numCache>
                <c:formatCode>General</c:formatCode>
                <c:ptCount val="10"/>
                <c:pt idx="0">
                  <c:v>8930.0</c:v>
                </c:pt>
                <c:pt idx="1">
                  <c:v>5853.0</c:v>
                </c:pt>
                <c:pt idx="2">
                  <c:v>5690.0</c:v>
                </c:pt>
                <c:pt idx="3">
                  <c:v>4000.0</c:v>
                </c:pt>
                <c:pt idx="4">
                  <c:v>3223.0</c:v>
                </c:pt>
                <c:pt idx="5">
                  <c:v>3215.0</c:v>
                </c:pt>
                <c:pt idx="6">
                  <c:v>3010.0</c:v>
                </c:pt>
                <c:pt idx="7">
                  <c:v>2474.0</c:v>
                </c:pt>
                <c:pt idx="8">
                  <c:v>2012.0</c:v>
                </c:pt>
                <c:pt idx="9">
                  <c:v>1857.0</c:v>
                </c:pt>
              </c:numCache>
            </c:numRef>
          </c:val>
        </c:ser>
        <c:ser>
          <c:idx val="2"/>
          <c:order val="2"/>
          <c:tx>
            <c:strRef>
              <c:f>Characters!$P$1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Characters!$P$2:$P$11</c:f>
              <c:numCache>
                <c:formatCode>0%</c:formatCode>
                <c:ptCount val="10"/>
                <c:pt idx="0" formatCode="0.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311370800"/>
        <c:axId val="1460793264"/>
      </c:barChart>
      <c:barChart>
        <c:barDir val="col"/>
        <c:grouping val="clustered"/>
        <c:varyColors val="0"/>
        <c:ser>
          <c:idx val="1"/>
          <c:order val="1"/>
          <c:tx>
            <c:strRef>
              <c:f>Characters!$C$1</c:f>
              <c:strCache>
                <c:ptCount val="1"/>
                <c:pt idx="0">
                  <c:v>word_sum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Characters!$C$2:$C$11</c:f>
              <c:numCache>
                <c:formatCode>General</c:formatCode>
                <c:ptCount val="10"/>
                <c:pt idx="0">
                  <c:v>1.14131756E8</c:v>
                </c:pt>
                <c:pt idx="1">
                  <c:v>7.1844236E7</c:v>
                </c:pt>
                <c:pt idx="2">
                  <c:v>8.4047168E7</c:v>
                </c:pt>
                <c:pt idx="3">
                  <c:v>6.5952663E7</c:v>
                </c:pt>
                <c:pt idx="4">
                  <c:v>5.6963214E7</c:v>
                </c:pt>
                <c:pt idx="5">
                  <c:v>4.2378464E7</c:v>
                </c:pt>
                <c:pt idx="6">
                  <c:v>4.1850575E7</c:v>
                </c:pt>
                <c:pt idx="7">
                  <c:v>3.903436E7</c:v>
                </c:pt>
                <c:pt idx="8">
                  <c:v>2.2215396E7</c:v>
                </c:pt>
                <c:pt idx="9">
                  <c:v>3.7468293E7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006438160"/>
        <c:axId val="1494154304"/>
      </c:barChart>
      <c:catAx>
        <c:axId val="13113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93264"/>
        <c:crosses val="autoZero"/>
        <c:auto val="1"/>
        <c:lblAlgn val="ctr"/>
        <c:lblOffset val="100"/>
        <c:noMultiLvlLbl val="0"/>
      </c:catAx>
      <c:valAx>
        <c:axId val="14607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70800"/>
        <c:crosses val="autoZero"/>
        <c:crossBetween val="between"/>
      </c:valAx>
      <c:valAx>
        <c:axId val="149415430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8160"/>
        <c:crosses val="max"/>
        <c:crossBetween val="between"/>
      </c:valAx>
      <c:catAx>
        <c:axId val="100643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4154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Words Written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Chars'!$H$2:$H$21</c:f>
              <c:strCache>
                <c:ptCount val="20"/>
                <c:pt idx="0">
                  <c:v>Harry Potter</c:v>
                </c:pt>
                <c:pt idx="1">
                  <c:v>Hermione Granger</c:v>
                </c:pt>
                <c:pt idx="2">
                  <c:v>Draco Malfoy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Albus Dumbledore</c:v>
                </c:pt>
                <c:pt idx="9">
                  <c:v>Minerva McGonagall</c:v>
                </c:pt>
                <c:pt idx="10">
                  <c:v>Neville Longbottom</c:v>
                </c:pt>
                <c:pt idx="11">
                  <c:v>Lucius Malfoy</c:v>
                </c:pt>
                <c:pt idx="12">
                  <c:v>Luna Lovegood</c:v>
                </c:pt>
                <c:pt idx="13">
                  <c:v>James Potter</c:v>
                </c:pt>
                <c:pt idx="14">
                  <c:v>George Weasley</c:v>
                </c:pt>
                <c:pt idx="15">
                  <c:v>Narcissa Black Malfoy</c:v>
                </c:pt>
                <c:pt idx="16">
                  <c:v>Original Female Character(s)</c:v>
                </c:pt>
                <c:pt idx="17">
                  <c:v>Lily Evans Potter</c:v>
                </c:pt>
                <c:pt idx="18">
                  <c:v>Blaise Zabini</c:v>
                </c:pt>
                <c:pt idx="19">
                  <c:v>Original Male Character(s)</c:v>
                </c:pt>
              </c:strCache>
            </c:strRef>
          </c:cat>
          <c:val>
            <c:numRef>
              <c:f>'Pop Chars'!$J$2:$J$22</c:f>
              <c:numCache>
                <c:formatCode>General</c:formatCode>
                <c:ptCount val="21"/>
                <c:pt idx="0">
                  <c:v>1.39730393E8</c:v>
                </c:pt>
                <c:pt idx="1">
                  <c:v>1.03405247E8</c:v>
                </c:pt>
                <c:pt idx="2">
                  <c:v>8.6759586E7</c:v>
                </c:pt>
                <c:pt idx="3">
                  <c:v>8.1791001E7</c:v>
                </c:pt>
                <c:pt idx="4">
                  <c:v>6.824948E7</c:v>
                </c:pt>
                <c:pt idx="5">
                  <c:v>5.2311249E7</c:v>
                </c:pt>
                <c:pt idx="6">
                  <c:v>5.123461E7</c:v>
                </c:pt>
                <c:pt idx="7">
                  <c:v>4.7525348E7</c:v>
                </c:pt>
                <c:pt idx="8">
                  <c:v>4.6685243E7</c:v>
                </c:pt>
                <c:pt idx="9">
                  <c:v>3.4829815E7</c:v>
                </c:pt>
                <c:pt idx="10">
                  <c:v>3.284226E7</c:v>
                </c:pt>
                <c:pt idx="11">
                  <c:v>3.2718937E7</c:v>
                </c:pt>
                <c:pt idx="12">
                  <c:v>3.0680209E7</c:v>
                </c:pt>
                <c:pt idx="13">
                  <c:v>2.6998787E7</c:v>
                </c:pt>
                <c:pt idx="14">
                  <c:v>2.5163927E7</c:v>
                </c:pt>
                <c:pt idx="15">
                  <c:v>2.5110526E7</c:v>
                </c:pt>
                <c:pt idx="16">
                  <c:v>2.499418E7</c:v>
                </c:pt>
                <c:pt idx="17">
                  <c:v>2.2511671E7</c:v>
                </c:pt>
                <c:pt idx="18">
                  <c:v>2.2079128E7</c:v>
                </c:pt>
                <c:pt idx="19">
                  <c:v>2.1515853E7</c:v>
                </c:pt>
                <c:pt idx="20">
                  <c:v>2.0030817E7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2390336"/>
        <c:axId val="1092392112"/>
      </c:barChart>
      <c:catAx>
        <c:axId val="1092390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2112"/>
        <c:crosses val="autoZero"/>
        <c:auto val="1"/>
        <c:lblAlgn val="ctr"/>
        <c:lblOffset val="100"/>
        <c:noMultiLvlLbl val="0"/>
      </c:catAx>
      <c:valAx>
        <c:axId val="1092392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0336"/>
        <c:crosses val="autoZero"/>
        <c:crossBetween val="between"/>
        <c:majorUnit val="2.0E7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</a:t>
            </a:r>
            <a:r>
              <a:rPr lang="en-US" baseline="0"/>
              <a:t> Characters by Story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Chars'!$A$2:$A$21</c:f>
              <c:strCache>
                <c:ptCount val="2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  <c:pt idx="10">
                  <c:v>Luna Lovegood</c:v>
                </c:pt>
                <c:pt idx="11">
                  <c:v>Lily Evans Potter</c:v>
                </c:pt>
                <c:pt idx="12">
                  <c:v>Minerva McGonagall</c:v>
                </c:pt>
                <c:pt idx="13">
                  <c:v>Neville Longbottom</c:v>
                </c:pt>
                <c:pt idx="14">
                  <c:v>Lucius Malfoy</c:v>
                </c:pt>
                <c:pt idx="15">
                  <c:v>Newt Scamander</c:v>
                </c:pt>
                <c:pt idx="16">
                  <c:v>Original Female Character(s)</c:v>
                </c:pt>
                <c:pt idx="17">
                  <c:v>George Weasley</c:v>
                </c:pt>
                <c:pt idx="18">
                  <c:v>Scorpius Malfoy</c:v>
                </c:pt>
                <c:pt idx="19">
                  <c:v>Pansy Parkinson</c:v>
                </c:pt>
              </c:strCache>
            </c:strRef>
          </c:cat>
          <c:val>
            <c:numRef>
              <c:f>'Pop Chars'!$B$2:$B$21</c:f>
              <c:numCache>
                <c:formatCode>General</c:formatCode>
                <c:ptCount val="20"/>
                <c:pt idx="0">
                  <c:v>10969.0</c:v>
                </c:pt>
                <c:pt idx="1">
                  <c:v>7047.0</c:v>
                </c:pt>
                <c:pt idx="2">
                  <c:v>6931.0</c:v>
                </c:pt>
                <c:pt idx="3">
                  <c:v>4912.0</c:v>
                </c:pt>
                <c:pt idx="4">
                  <c:v>3999.0</c:v>
                </c:pt>
                <c:pt idx="5">
                  <c:v>3935.0</c:v>
                </c:pt>
                <c:pt idx="6">
                  <c:v>3742.0</c:v>
                </c:pt>
                <c:pt idx="7">
                  <c:v>3056.0</c:v>
                </c:pt>
                <c:pt idx="8">
                  <c:v>2465.0</c:v>
                </c:pt>
                <c:pt idx="9">
                  <c:v>2268.0</c:v>
                </c:pt>
                <c:pt idx="10">
                  <c:v>1800.0</c:v>
                </c:pt>
                <c:pt idx="11">
                  <c:v>1769.0</c:v>
                </c:pt>
                <c:pt idx="12">
                  <c:v>1727.0</c:v>
                </c:pt>
                <c:pt idx="13">
                  <c:v>1712.0</c:v>
                </c:pt>
                <c:pt idx="14">
                  <c:v>1654.0</c:v>
                </c:pt>
                <c:pt idx="15">
                  <c:v>1472.0</c:v>
                </c:pt>
                <c:pt idx="16">
                  <c:v>1437.0</c:v>
                </c:pt>
                <c:pt idx="17">
                  <c:v>1364.0</c:v>
                </c:pt>
                <c:pt idx="18">
                  <c:v>1337.0</c:v>
                </c:pt>
                <c:pt idx="19">
                  <c:v>1317.0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0553088"/>
        <c:axId val="1463468080"/>
      </c:barChart>
      <c:catAx>
        <c:axId val="1000553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68080"/>
        <c:crosses val="autoZero"/>
        <c:auto val="1"/>
        <c:lblAlgn val="ctr"/>
        <c:lblOffset val="100"/>
        <c:noMultiLvlLbl val="0"/>
      </c:catAx>
      <c:valAx>
        <c:axId val="146346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Average</a:t>
            </a:r>
            <a:r>
              <a:rPr lang="en-US" baseline="0"/>
              <a:t> Kudos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Chars'!$D$2:$D$21</c:f>
              <c:strCache>
                <c:ptCount val="20"/>
                <c:pt idx="0">
                  <c:v>Original Percival Graves</c:v>
                </c:pt>
                <c:pt idx="1">
                  <c:v>Tina Goldstein</c:v>
                </c:pt>
                <c:pt idx="2">
                  <c:v>Newt Scamander</c:v>
                </c:pt>
                <c:pt idx="3">
                  <c:v>Queenie Goldstein</c:v>
                </c:pt>
                <c:pt idx="4">
                  <c:v>Tom Riddle</c:v>
                </c:pt>
                <c:pt idx="5">
                  <c:v>Credence Barebone</c:v>
                </c:pt>
                <c:pt idx="6">
                  <c:v>Tom Riddle | Voldemort</c:v>
                </c:pt>
                <c:pt idx="7">
                  <c:v>Voldemort</c:v>
                </c:pt>
                <c:pt idx="8">
                  <c:v>Albus Dumbledore</c:v>
                </c:pt>
                <c:pt idx="9">
                  <c:v>Lucius Malfoy</c:v>
                </c:pt>
                <c:pt idx="10">
                  <c:v>Narcissa Black Malfoy</c:v>
                </c:pt>
                <c:pt idx="11">
                  <c:v>Blaise Zabini</c:v>
                </c:pt>
                <c:pt idx="12">
                  <c:v>Theodore Nott</c:v>
                </c:pt>
                <c:pt idx="13">
                  <c:v>Harry Potter</c:v>
                </c:pt>
                <c:pt idx="14">
                  <c:v>Draco Malfoy</c:v>
                </c:pt>
                <c:pt idx="15">
                  <c:v>Minerva McGonagall</c:v>
                </c:pt>
                <c:pt idx="16">
                  <c:v>Pansy Parkinson</c:v>
                </c:pt>
                <c:pt idx="17">
                  <c:v>Ron Weasley</c:v>
                </c:pt>
                <c:pt idx="18">
                  <c:v>Regulus Black</c:v>
                </c:pt>
                <c:pt idx="19">
                  <c:v>Fred Weasley</c:v>
                </c:pt>
              </c:strCache>
            </c:strRef>
          </c:cat>
          <c:val>
            <c:numRef>
              <c:f>'Pop Chars'!$F$2:$F$21</c:f>
              <c:numCache>
                <c:formatCode>General</c:formatCode>
                <c:ptCount val="20"/>
                <c:pt idx="0">
                  <c:v>175.155466399197</c:v>
                </c:pt>
                <c:pt idx="1">
                  <c:v>173.098779134295</c:v>
                </c:pt>
                <c:pt idx="2">
                  <c:v>168.69089673913</c:v>
                </c:pt>
                <c:pt idx="3">
                  <c:v>160.595712098009</c:v>
                </c:pt>
                <c:pt idx="4">
                  <c:v>160.00439238653</c:v>
                </c:pt>
                <c:pt idx="5">
                  <c:v>144.969451931716</c:v>
                </c:pt>
                <c:pt idx="6">
                  <c:v>133.160659114315</c:v>
                </c:pt>
                <c:pt idx="7">
                  <c:v>121.148527528809</c:v>
                </c:pt>
                <c:pt idx="8">
                  <c:v>112.458553791887</c:v>
                </c:pt>
                <c:pt idx="9">
                  <c:v>111.831318016928</c:v>
                </c:pt>
                <c:pt idx="10">
                  <c:v>109.284565916398</c:v>
                </c:pt>
                <c:pt idx="11">
                  <c:v>105.246376811594</c:v>
                </c:pt>
                <c:pt idx="12">
                  <c:v>101.271626297577</c:v>
                </c:pt>
                <c:pt idx="13">
                  <c:v>96.5240222445072</c:v>
                </c:pt>
                <c:pt idx="14">
                  <c:v>94.209308925784</c:v>
                </c:pt>
                <c:pt idx="15">
                  <c:v>93.6311522872032</c:v>
                </c:pt>
                <c:pt idx="16">
                  <c:v>93.4943052391799</c:v>
                </c:pt>
                <c:pt idx="17">
                  <c:v>91.6329397394136</c:v>
                </c:pt>
                <c:pt idx="18">
                  <c:v>90.1216730038022</c:v>
                </c:pt>
                <c:pt idx="19">
                  <c:v>89.334529147982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9928496"/>
        <c:axId val="1463029120"/>
      </c:barChart>
      <c:catAx>
        <c:axId val="1399928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29120"/>
        <c:crosses val="autoZero"/>
        <c:auto val="1"/>
        <c:lblAlgn val="ctr"/>
        <c:lblOffset val="100"/>
        <c:noMultiLvlLbl val="0"/>
      </c:catAx>
      <c:valAx>
        <c:axId val="1463029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Characters by Words Written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Ships'!$H$2:$H$21</c:f>
              <c:strCache>
                <c:ptCount val="20"/>
                <c:pt idx="0">
                  <c:v>Draco Malfoy/Harry Potter</c:v>
                </c:pt>
                <c:pt idx="1">
                  <c:v>Hermione Granger/Ron Weasley</c:v>
                </c:pt>
                <c:pt idx="2">
                  <c:v>Sirius Black/Remus Lupin</c:v>
                </c:pt>
                <c:pt idx="3">
                  <c:v>Harry Potter/Ginny Weasley</c:v>
                </c:pt>
                <c:pt idx="4">
                  <c:v>James Potter/Lily Evans Potter</c:v>
                </c:pt>
                <c:pt idx="5">
                  <c:v>Hermione Granger/Draco Malfoy</c:v>
                </c:pt>
                <c:pt idx="6">
                  <c:v>Harry Potter/Severus Snape</c:v>
                </c:pt>
                <c:pt idx="7">
                  <c:v>Hermione Granger/Severus Snape</c:v>
                </c:pt>
                <c:pt idx="8">
                  <c:v>Lucius Malfoy/Narcissa Black Malfoy</c:v>
                </c:pt>
                <c:pt idx="9">
                  <c:v>Harry Potter/Tom Riddle</c:v>
                </c:pt>
                <c:pt idx="10">
                  <c:v>Hermione Granger/Harry Potter</c:v>
                </c:pt>
                <c:pt idx="11">
                  <c:v>Scorpius Malfoy/Albus Severus Potter</c:v>
                </c:pt>
                <c:pt idx="12">
                  <c:v>Harry Potter/Voldemort</c:v>
                </c:pt>
                <c:pt idx="13">
                  <c:v>Scorpius Malfoy/Rose Weasley</c:v>
                </c:pt>
                <c:pt idx="14">
                  <c:v>Arthur Weasley/Molly Weasley</c:v>
                </c:pt>
                <c:pt idx="15">
                  <c:v>Seamus Finnigan/Dean Thomas</c:v>
                </c:pt>
                <c:pt idx="16">
                  <c:v>Remus Lupin/Nymphadora Tonks</c:v>
                </c:pt>
                <c:pt idx="17">
                  <c:v>Astoria Greengrass/Draco Malfoy</c:v>
                </c:pt>
                <c:pt idx="18">
                  <c:v>Credence Barebone/Original Percival Graves</c:v>
                </c:pt>
                <c:pt idx="19">
                  <c:v>Neville Longbottom/Luna Lovegood</c:v>
                </c:pt>
              </c:strCache>
            </c:strRef>
          </c:cat>
          <c:val>
            <c:numRef>
              <c:f>'Pop Ships'!$J$2:$J$21</c:f>
              <c:numCache>
                <c:formatCode>General</c:formatCode>
                <c:ptCount val="20"/>
                <c:pt idx="0">
                  <c:v>3.5006483E7</c:v>
                </c:pt>
                <c:pt idx="1">
                  <c:v>2.2343529E7</c:v>
                </c:pt>
                <c:pt idx="2">
                  <c:v>2.0650456E7</c:v>
                </c:pt>
                <c:pt idx="3">
                  <c:v>1.8465989E7</c:v>
                </c:pt>
                <c:pt idx="4">
                  <c:v>1.4704955E7</c:v>
                </c:pt>
                <c:pt idx="5">
                  <c:v>1.1981144E7</c:v>
                </c:pt>
                <c:pt idx="6">
                  <c:v>1.1048066E7</c:v>
                </c:pt>
                <c:pt idx="7">
                  <c:v>7.829941E6</c:v>
                </c:pt>
                <c:pt idx="8">
                  <c:v>7.359899E6</c:v>
                </c:pt>
                <c:pt idx="9">
                  <c:v>7.35646E6</c:v>
                </c:pt>
                <c:pt idx="10">
                  <c:v>5.823299E6</c:v>
                </c:pt>
                <c:pt idx="11">
                  <c:v>5.243686E6</c:v>
                </c:pt>
                <c:pt idx="12">
                  <c:v>4.46858E6</c:v>
                </c:pt>
                <c:pt idx="13">
                  <c:v>4.094649E6</c:v>
                </c:pt>
                <c:pt idx="14">
                  <c:v>3.217515E6</c:v>
                </c:pt>
                <c:pt idx="15">
                  <c:v>3.159979E6</c:v>
                </c:pt>
                <c:pt idx="16">
                  <c:v>3.152808E6</c:v>
                </c:pt>
                <c:pt idx="17">
                  <c:v>3.091932E6</c:v>
                </c:pt>
                <c:pt idx="18">
                  <c:v>2.253083E6</c:v>
                </c:pt>
                <c:pt idx="19">
                  <c:v>2.247778E6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1306576"/>
        <c:axId val="1494554512"/>
      </c:barChart>
      <c:catAx>
        <c:axId val="146130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54512"/>
        <c:crosses val="autoZero"/>
        <c:auto val="1"/>
        <c:lblAlgn val="ctr"/>
        <c:lblOffset val="100"/>
        <c:noMultiLvlLbl val="0"/>
      </c:catAx>
      <c:valAx>
        <c:axId val="14945545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06576"/>
        <c:crosses val="autoZero"/>
        <c:crossBetween val="between"/>
        <c:majorUnit val="2.0E7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</a:t>
            </a:r>
            <a:r>
              <a:rPr lang="en-US" baseline="0"/>
              <a:t> by Story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Ships'!$A$2:$A$21</c:f>
              <c:strCache>
                <c:ptCount val="20"/>
                <c:pt idx="0">
                  <c:v>Draco Malfoy/Harry Potter</c:v>
                </c:pt>
                <c:pt idx="1">
                  <c:v>Sirius Black/Remus Lupin</c:v>
                </c:pt>
                <c:pt idx="2">
                  <c:v>Hermione Granger/Ron Weasley</c:v>
                </c:pt>
                <c:pt idx="3">
                  <c:v>James Potter/Lily Evans Potter</c:v>
                </c:pt>
                <c:pt idx="4">
                  <c:v>Harry Potter/Ginny Weasley</c:v>
                </c:pt>
                <c:pt idx="5">
                  <c:v>Hermione Granger/Draco Malfoy</c:v>
                </c:pt>
                <c:pt idx="6">
                  <c:v>Harry Potter/Severus Snape</c:v>
                </c:pt>
                <c:pt idx="7">
                  <c:v>Scorpius Malfoy/Albus Severus Potter</c:v>
                </c:pt>
                <c:pt idx="8">
                  <c:v>Harry Potter/Tom Riddle</c:v>
                </c:pt>
                <c:pt idx="9">
                  <c:v>Hermione Granger/Severus Snape</c:v>
                </c:pt>
                <c:pt idx="10">
                  <c:v>Credence Barebone/Original Percival Graves</c:v>
                </c:pt>
                <c:pt idx="11">
                  <c:v>Original Percival Graves/Newt Scamander</c:v>
                </c:pt>
                <c:pt idx="12">
                  <c:v>Lucius Malfoy/Narcissa Black Malfoy</c:v>
                </c:pt>
                <c:pt idx="13">
                  <c:v>Credence Barebone/Percival Graves | Gellert Grindelwald</c:v>
                </c:pt>
                <c:pt idx="14">
                  <c:v>Harry Potter/Voldemort</c:v>
                </c:pt>
                <c:pt idx="15">
                  <c:v>Hermione Granger/Harry Potter</c:v>
                </c:pt>
                <c:pt idx="16">
                  <c:v>Scorpius Malfoy/Rose Weasley</c:v>
                </c:pt>
                <c:pt idx="17">
                  <c:v>Tina Goldstein/Newt Scamander</c:v>
                </c:pt>
                <c:pt idx="18">
                  <c:v>Remus Lupin/Nymphadora Tonks</c:v>
                </c:pt>
                <c:pt idx="19">
                  <c:v>Seamus Finnigan/Dean Thomas</c:v>
                </c:pt>
              </c:strCache>
            </c:strRef>
          </c:cat>
          <c:val>
            <c:numRef>
              <c:f>'Pop Ships'!$B$2:$B$21</c:f>
              <c:numCache>
                <c:formatCode>General</c:formatCode>
                <c:ptCount val="20"/>
                <c:pt idx="0">
                  <c:v>3965.0</c:v>
                </c:pt>
                <c:pt idx="1">
                  <c:v>2140.0</c:v>
                </c:pt>
                <c:pt idx="2">
                  <c:v>1365.0</c:v>
                </c:pt>
                <c:pt idx="3">
                  <c:v>1180.0</c:v>
                </c:pt>
                <c:pt idx="4">
                  <c:v>1156.0</c:v>
                </c:pt>
                <c:pt idx="5">
                  <c:v>1064.0</c:v>
                </c:pt>
                <c:pt idx="6">
                  <c:v>942.0</c:v>
                </c:pt>
                <c:pt idx="7">
                  <c:v>668.0</c:v>
                </c:pt>
                <c:pt idx="8">
                  <c:v>495.0</c:v>
                </c:pt>
                <c:pt idx="9">
                  <c:v>486.0</c:v>
                </c:pt>
                <c:pt idx="10">
                  <c:v>409.0</c:v>
                </c:pt>
                <c:pt idx="11">
                  <c:v>356.0</c:v>
                </c:pt>
                <c:pt idx="12">
                  <c:v>349.0</c:v>
                </c:pt>
                <c:pt idx="13">
                  <c:v>283.0</c:v>
                </c:pt>
                <c:pt idx="14">
                  <c:v>278.0</c:v>
                </c:pt>
                <c:pt idx="15">
                  <c:v>262.0</c:v>
                </c:pt>
                <c:pt idx="16">
                  <c:v>258.0</c:v>
                </c:pt>
                <c:pt idx="17">
                  <c:v>250.0</c:v>
                </c:pt>
                <c:pt idx="18">
                  <c:v>248.0</c:v>
                </c:pt>
                <c:pt idx="19">
                  <c:v>241.0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7846016"/>
        <c:axId val="1465395200"/>
      </c:barChart>
      <c:catAx>
        <c:axId val="1087846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95200"/>
        <c:crosses val="autoZero"/>
        <c:auto val="1"/>
        <c:lblAlgn val="ctr"/>
        <c:lblOffset val="100"/>
        <c:noMultiLvlLbl val="0"/>
      </c:catAx>
      <c:valAx>
        <c:axId val="1465395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 by Average Kudos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Ships'!$D$2:$D$21</c:f>
              <c:strCache>
                <c:ptCount val="20"/>
                <c:pt idx="0">
                  <c:v>Original Percival Graves/Newt Scamander</c:v>
                </c:pt>
                <c:pt idx="1">
                  <c:v>Harry Potter/Tom Riddle | Voldemort</c:v>
                </c:pt>
                <c:pt idx="2">
                  <c:v>Harry Potter/Tom Riddle</c:v>
                </c:pt>
                <c:pt idx="3">
                  <c:v>Harry Potter/Voldemort</c:v>
                </c:pt>
                <c:pt idx="4">
                  <c:v>Credence Barebone/Newt Scamander</c:v>
                </c:pt>
                <c:pt idx="5">
                  <c:v>Tina Goldstein &amp; Newt Scamander</c:v>
                </c:pt>
                <c:pt idx="6">
                  <c:v>Queenie Goldstein/Jacob Kowalski</c:v>
                </c:pt>
                <c:pt idx="7">
                  <c:v>Credence Barebone/Original Percival Graves</c:v>
                </c:pt>
                <c:pt idx="8">
                  <c:v>Newt Scamander/Porpentina Scamander</c:v>
                </c:pt>
                <c:pt idx="9">
                  <c:v>Credence Barebone/Percival Graves | Gellert Grindelwald</c:v>
                </c:pt>
                <c:pt idx="10">
                  <c:v>Harry Potter/Severus Snape</c:v>
                </c:pt>
                <c:pt idx="11">
                  <c:v>Tina Goldstein/Newt Scamander</c:v>
                </c:pt>
                <c:pt idx="12">
                  <c:v>Lucius Malfoy/Narcissa Black Malfoy</c:v>
                </c:pt>
                <c:pt idx="13">
                  <c:v>Draco Malfoy/Harry Potter</c:v>
                </c:pt>
                <c:pt idx="14">
                  <c:v>Draco Malfoy &amp; Harry Potter</c:v>
                </c:pt>
                <c:pt idx="15">
                  <c:v>Scorpius Malfoy/Albus Severus Potter</c:v>
                </c:pt>
                <c:pt idx="16">
                  <c:v>Hermione Granger/Tom Riddle</c:v>
                </c:pt>
                <c:pt idx="17">
                  <c:v>Sirius Black/Severus Snape</c:v>
                </c:pt>
                <c:pt idx="18">
                  <c:v>Hermione Granger/Severus Snape</c:v>
                </c:pt>
                <c:pt idx="19">
                  <c:v>Hermione Granger/Fred Weasley</c:v>
                </c:pt>
              </c:strCache>
            </c:strRef>
          </c:cat>
          <c:val>
            <c:numRef>
              <c:f>'Pop Ships'!$F$2:$F$21</c:f>
              <c:numCache>
                <c:formatCode>General</c:formatCode>
                <c:ptCount val="20"/>
                <c:pt idx="0">
                  <c:v>296.595505617977</c:v>
                </c:pt>
                <c:pt idx="1">
                  <c:v>285.508620689655</c:v>
                </c:pt>
                <c:pt idx="2">
                  <c:v>263.979797979798</c:v>
                </c:pt>
                <c:pt idx="3">
                  <c:v>261.838129496402</c:v>
                </c:pt>
                <c:pt idx="4">
                  <c:v>188.543933054393</c:v>
                </c:pt>
                <c:pt idx="5">
                  <c:v>154.660550458715</c:v>
                </c:pt>
                <c:pt idx="6">
                  <c:v>152.39423076923</c:v>
                </c:pt>
                <c:pt idx="7">
                  <c:v>150.667481662591</c:v>
                </c:pt>
                <c:pt idx="8">
                  <c:v>146.76</c:v>
                </c:pt>
                <c:pt idx="9">
                  <c:v>141.081272084805</c:v>
                </c:pt>
                <c:pt idx="10">
                  <c:v>127.684713375796</c:v>
                </c:pt>
                <c:pt idx="11">
                  <c:v>126.984</c:v>
                </c:pt>
                <c:pt idx="12">
                  <c:v>126.458452722063</c:v>
                </c:pt>
                <c:pt idx="13">
                  <c:v>115.295334174022</c:v>
                </c:pt>
                <c:pt idx="14">
                  <c:v>109.72794117647</c:v>
                </c:pt>
                <c:pt idx="15">
                  <c:v>98.5853293413173</c:v>
                </c:pt>
                <c:pt idx="16">
                  <c:v>92.9224137931034</c:v>
                </c:pt>
                <c:pt idx="17">
                  <c:v>87.7961165048543</c:v>
                </c:pt>
                <c:pt idx="18">
                  <c:v>82.1481481481481</c:v>
                </c:pt>
                <c:pt idx="19">
                  <c:v>75.6792452830188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555632"/>
        <c:axId val="1084265232"/>
      </c:barChart>
      <c:catAx>
        <c:axId val="1004555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65232"/>
        <c:crosses val="autoZero"/>
        <c:auto val="1"/>
        <c:lblAlgn val="ctr"/>
        <c:lblOffset val="100"/>
        <c:noMultiLvlLbl val="0"/>
      </c:catAx>
      <c:valAx>
        <c:axId val="1084265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Words Written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Fandoms'!$H$3:$H$21</c:f>
              <c:strCache>
                <c:ptCount val="19"/>
                <c:pt idx="0">
                  <c:v>Fantastic Beasts and Where to Find Them (Movies)</c:v>
                </c:pt>
                <c:pt idx="1">
                  <c:v>Harry Potter - Fandom</c:v>
                </c:pt>
                <c:pt idx="2">
                  <c:v>Harry Potter and the Cursed Child - Thorne &amp; Rowli...</c:v>
                </c:pt>
                <c:pt idx="3">
                  <c:v>Supernatural</c:v>
                </c:pt>
                <c:pt idx="4">
                  <c:v>Sherlock (TV)</c:v>
                </c:pt>
                <c:pt idx="5">
                  <c:v>The Avengers (Marvel Movies)</c:v>
                </c:pt>
                <c:pt idx="6">
                  <c:v>Buffy the Vampire Slayer</c:v>
                </c:pt>
                <c:pt idx="7">
                  <c:v>Naruto</c:v>
                </c:pt>
                <c:pt idx="8">
                  <c:v>Marvel Cinematic Universe</c:v>
                </c:pt>
                <c:pt idx="9">
                  <c:v>Twilight Series - Stephenie Meyer</c:v>
                </c:pt>
                <c:pt idx="10">
                  <c:v>Game of Thrones (TV)</c:v>
                </c:pt>
                <c:pt idx="11">
                  <c:v>A Song of Ice and Fire - George R. R. Martin</c:v>
                </c:pt>
                <c:pt idx="12">
                  <c:v>Merlin (TV)</c:v>
                </c:pt>
                <c:pt idx="13">
                  <c:v>Katekyou Hitman Reborn!</c:v>
                </c:pt>
                <c:pt idx="14">
                  <c:v>Thor (Movies)</c:v>
                </c:pt>
                <c:pt idx="15">
                  <c:v>The Avengers (Marvel) - All Media Types</c:v>
                </c:pt>
                <c:pt idx="16">
                  <c:v>Teen Wolf (TV)</c:v>
                </c:pt>
                <c:pt idx="17">
                  <c:v>The Lord of the Rings - All Media Types</c:v>
                </c:pt>
                <c:pt idx="18">
                  <c:v>Percy Jackson and the Olympians - Rick Riordan</c:v>
                </c:pt>
              </c:strCache>
            </c:strRef>
          </c:cat>
          <c:val>
            <c:numRef>
              <c:f>'Pop Fandoms'!$J$3:$J$21</c:f>
              <c:numCache>
                <c:formatCode>General</c:formatCode>
                <c:ptCount val="19"/>
                <c:pt idx="0">
                  <c:v>9.828248E6</c:v>
                </c:pt>
                <c:pt idx="1">
                  <c:v>8.168774E6</c:v>
                </c:pt>
                <c:pt idx="2">
                  <c:v>3.713056E6</c:v>
                </c:pt>
                <c:pt idx="3">
                  <c:v>2.773632E6</c:v>
                </c:pt>
                <c:pt idx="4">
                  <c:v>2.528772E6</c:v>
                </c:pt>
                <c:pt idx="5">
                  <c:v>2.270611E6</c:v>
                </c:pt>
                <c:pt idx="6">
                  <c:v>1.81124E6</c:v>
                </c:pt>
                <c:pt idx="7">
                  <c:v>1.693401E6</c:v>
                </c:pt>
                <c:pt idx="8">
                  <c:v>1.687904E6</c:v>
                </c:pt>
                <c:pt idx="9">
                  <c:v>1.504593E6</c:v>
                </c:pt>
                <c:pt idx="10">
                  <c:v>1.405223E6</c:v>
                </c:pt>
                <c:pt idx="11">
                  <c:v>1.377173E6</c:v>
                </c:pt>
                <c:pt idx="12">
                  <c:v>1.343822E6</c:v>
                </c:pt>
                <c:pt idx="13">
                  <c:v>1.20721E6</c:v>
                </c:pt>
                <c:pt idx="14">
                  <c:v>1.156479E6</c:v>
                </c:pt>
                <c:pt idx="15">
                  <c:v>1.148314E6</c:v>
                </c:pt>
                <c:pt idx="16">
                  <c:v>942590.0</c:v>
                </c:pt>
                <c:pt idx="17">
                  <c:v>924802.0</c:v>
                </c:pt>
                <c:pt idx="18">
                  <c:v>850800.0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200592"/>
        <c:axId val="963828464"/>
      </c:barChart>
      <c:catAx>
        <c:axId val="1355200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28464"/>
        <c:crosses val="autoZero"/>
        <c:auto val="1"/>
        <c:lblAlgn val="ctr"/>
        <c:lblOffset val="100"/>
        <c:noMultiLvlLbl val="0"/>
      </c:catAx>
      <c:valAx>
        <c:axId val="963828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0059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Average Kudos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Fandoms'!$D$2:$D$21</c:f>
              <c:strCache>
                <c:ptCount val="20"/>
                <c:pt idx="0">
                  <c:v>A Song of Ice and Fire - George R. R. Martin</c:v>
                </c:pt>
                <c:pt idx="1">
                  <c:v>Game of Thrones (TV)</c:v>
                </c:pt>
                <c:pt idx="2">
                  <c:v>Katekyou Hitman Reborn!</c:v>
                </c:pt>
                <c:pt idx="3">
                  <c:v>The Avengers (Marvel Movies)</c:v>
                </c:pt>
                <c:pt idx="4">
                  <c:v>Captain America (Movies)</c:v>
                </c:pt>
                <c:pt idx="5">
                  <c:v>Fantastic Beasts and Where to Find Them (Movies)</c:v>
                </c:pt>
                <c:pt idx="6">
                  <c:v>Marvel Cinematic Universe</c:v>
                </c:pt>
                <c:pt idx="7">
                  <c:v>Twilight Series - Stephenie Meyer</c:v>
                </c:pt>
                <c:pt idx="8">
                  <c:v>Teen Wolf (TV)</c:v>
                </c:pt>
                <c:pt idx="9">
                  <c:v>Naruto</c:v>
                </c:pt>
                <c:pt idx="10">
                  <c:v>The Avengers (Marvel) - All Media Types</c:v>
                </c:pt>
                <c:pt idx="11">
                  <c:v>Harry Potter and the Cursed Child - Thorne &amp; Rowli...</c:v>
                </c:pt>
                <c:pt idx="12">
                  <c:v>Thor (Movies)</c:v>
                </c:pt>
                <c:pt idx="13">
                  <c:v>Merlin (TV)</c:v>
                </c:pt>
                <c:pt idx="14">
                  <c:v>Undertale (Video Game)</c:v>
                </c:pt>
                <c:pt idx="15">
                  <c:v>The Lord of the Rings - All Media Types</c:v>
                </c:pt>
                <c:pt idx="16">
                  <c:v>Harry Potter - J. K. Rowling</c:v>
                </c:pt>
                <c:pt idx="17">
                  <c:v>Supernatural</c:v>
                </c:pt>
                <c:pt idx="18">
                  <c:v>Sherlock (TV)</c:v>
                </c:pt>
                <c:pt idx="19">
                  <c:v>Hetalia: Axis Powers</c:v>
                </c:pt>
              </c:strCache>
            </c:strRef>
          </c:cat>
          <c:val>
            <c:numRef>
              <c:f>'Pop Fandoms'!$F$2:$F$21</c:f>
              <c:numCache>
                <c:formatCode>General</c:formatCode>
                <c:ptCount val="20"/>
                <c:pt idx="0">
                  <c:v>270.535714285714</c:v>
                </c:pt>
                <c:pt idx="1">
                  <c:v>246.292307692307</c:v>
                </c:pt>
                <c:pt idx="2">
                  <c:v>212.506329113924</c:v>
                </c:pt>
                <c:pt idx="3">
                  <c:v>187.397905759162</c:v>
                </c:pt>
                <c:pt idx="4">
                  <c:v>142.586206896551</c:v>
                </c:pt>
                <c:pt idx="5">
                  <c:v>140.070227081581</c:v>
                </c:pt>
                <c:pt idx="6">
                  <c:v>129.173913043478</c:v>
                </c:pt>
                <c:pt idx="7">
                  <c:v>120.825</c:v>
                </c:pt>
                <c:pt idx="8">
                  <c:v>109.938271604938</c:v>
                </c:pt>
                <c:pt idx="9">
                  <c:v>105.38679245283</c:v>
                </c:pt>
                <c:pt idx="10">
                  <c:v>99.4953271028037</c:v>
                </c:pt>
                <c:pt idx="11">
                  <c:v>98.1788235294117</c:v>
                </c:pt>
                <c:pt idx="12">
                  <c:v>90.9152542372881</c:v>
                </c:pt>
                <c:pt idx="13">
                  <c:v>85.87368421052631</c:v>
                </c:pt>
                <c:pt idx="14">
                  <c:v>74.4807692307692</c:v>
                </c:pt>
                <c:pt idx="15">
                  <c:v>67.8630136986301</c:v>
                </c:pt>
                <c:pt idx="16">
                  <c:v>67.3746444942617</c:v>
                </c:pt>
                <c:pt idx="17">
                  <c:v>66.9735849056603</c:v>
                </c:pt>
                <c:pt idx="18">
                  <c:v>64.52564102564099</c:v>
                </c:pt>
                <c:pt idx="19">
                  <c:v>57.0384615384615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719648"/>
        <c:axId val="1466173600"/>
      </c:barChart>
      <c:catAx>
        <c:axId val="1353719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73600"/>
        <c:crosses val="autoZero"/>
        <c:auto val="1"/>
        <c:lblAlgn val="ctr"/>
        <c:lblOffset val="100"/>
        <c:noMultiLvlLbl val="0"/>
      </c:catAx>
      <c:valAx>
        <c:axId val="1466173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by Story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Fandoms'!$A$3:$A$22</c:f>
              <c:strCache>
                <c:ptCount val="20"/>
                <c:pt idx="0">
                  <c:v>Fantastic Beasts and Where to Find Them (Movies)</c:v>
                </c:pt>
                <c:pt idx="1">
                  <c:v>Harry Potter - Fandom</c:v>
                </c:pt>
                <c:pt idx="2">
                  <c:v>Harry Potter and the Cursed Child - Thorne &amp; Rowli...</c:v>
                </c:pt>
                <c:pt idx="3">
                  <c:v>Supernatural</c:v>
                </c:pt>
                <c:pt idx="4">
                  <c:v>Sherlock (TV)</c:v>
                </c:pt>
                <c:pt idx="5">
                  <c:v>The Avengers (Marvel Movies)</c:v>
                </c:pt>
                <c:pt idx="6">
                  <c:v>Marvel Cinematic Universe</c:v>
                </c:pt>
                <c:pt idx="7">
                  <c:v>Percy Jackson and the Olympians - Rick Riordan</c:v>
                </c:pt>
                <c:pt idx="8">
                  <c:v>The Avengers (Marvel) - All Media Types</c:v>
                </c:pt>
                <c:pt idx="9">
                  <c:v>Naruto</c:v>
                </c:pt>
                <c:pt idx="10">
                  <c:v>Doctor Who</c:v>
                </c:pt>
                <c:pt idx="11">
                  <c:v>Merlin (TV)</c:v>
                </c:pt>
                <c:pt idx="12">
                  <c:v>Buffy the Vampire Slayer</c:v>
                </c:pt>
                <c:pt idx="13">
                  <c:v>Star Wars - All Media Types</c:v>
                </c:pt>
                <c:pt idx="14">
                  <c:v>Teen Wolf (TV)</c:v>
                </c:pt>
                <c:pt idx="15">
                  <c:v>Twilight Series - Stephenie Meyer</c:v>
                </c:pt>
                <c:pt idx="16">
                  <c:v>Katekyou Hitman Reborn!</c:v>
                </c:pt>
                <c:pt idx="17">
                  <c:v>The Lord of the Rings - All Media Types</c:v>
                </c:pt>
                <c:pt idx="18">
                  <c:v>Game of Thrones (TV)</c:v>
                </c:pt>
                <c:pt idx="19">
                  <c:v>Percy Jackson and the Olympians &amp; Related Fandoms ...</c:v>
                </c:pt>
              </c:strCache>
            </c:strRef>
          </c:cat>
          <c:val>
            <c:numRef>
              <c:f>'Pop Fandoms'!$B$3:$B$22</c:f>
              <c:numCache>
                <c:formatCode>General</c:formatCode>
                <c:ptCount val="20"/>
                <c:pt idx="0">
                  <c:v>2378.0</c:v>
                </c:pt>
                <c:pt idx="1">
                  <c:v>976.0</c:v>
                </c:pt>
                <c:pt idx="2">
                  <c:v>425.0</c:v>
                </c:pt>
                <c:pt idx="3">
                  <c:v>265.0</c:v>
                </c:pt>
                <c:pt idx="4">
                  <c:v>234.0</c:v>
                </c:pt>
                <c:pt idx="5">
                  <c:v>191.0</c:v>
                </c:pt>
                <c:pt idx="6">
                  <c:v>184.0</c:v>
                </c:pt>
                <c:pt idx="7">
                  <c:v>124.0</c:v>
                </c:pt>
                <c:pt idx="8">
                  <c:v>107.0</c:v>
                </c:pt>
                <c:pt idx="9">
                  <c:v>106.0</c:v>
                </c:pt>
                <c:pt idx="10">
                  <c:v>99.0</c:v>
                </c:pt>
                <c:pt idx="11">
                  <c:v>95.0</c:v>
                </c:pt>
                <c:pt idx="12">
                  <c:v>92.0</c:v>
                </c:pt>
                <c:pt idx="13">
                  <c:v>88.0</c:v>
                </c:pt>
                <c:pt idx="14">
                  <c:v>81.0</c:v>
                </c:pt>
                <c:pt idx="15">
                  <c:v>80.0</c:v>
                </c:pt>
                <c:pt idx="16">
                  <c:v>79.0</c:v>
                </c:pt>
                <c:pt idx="17">
                  <c:v>73.0</c:v>
                </c:pt>
                <c:pt idx="18">
                  <c:v>65.0</c:v>
                </c:pt>
                <c:pt idx="19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871424"/>
        <c:axId val="1042259824"/>
      </c:barChart>
      <c:catAx>
        <c:axId val="1315871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59824"/>
        <c:crosses val="autoZero"/>
        <c:auto val="1"/>
        <c:lblAlgn val="ctr"/>
        <c:lblOffset val="100"/>
        <c:noMultiLvlLbl val="0"/>
      </c:catAx>
      <c:valAx>
        <c:axId val="1042259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Kudos and</a:t>
            </a:r>
            <a:r>
              <a:rPr lang="en-US" baseline="0"/>
              <a:t> Word Count by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Ratings!$H$1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Ratings!$H$2:$H$6</c:f>
              <c:numCache>
                <c:formatCode>General</c:formatCode>
                <c:ptCount val="5"/>
                <c:pt idx="0">
                  <c:v>41.2739399714149</c:v>
                </c:pt>
                <c:pt idx="1">
                  <c:v>59.7583315866694</c:v>
                </c:pt>
                <c:pt idx="2">
                  <c:v>86.0827895595432</c:v>
                </c:pt>
                <c:pt idx="3">
                  <c:v>117.897279549718</c:v>
                </c:pt>
                <c:pt idx="4">
                  <c:v>62.8049620951068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4"/>
        <c:overlap val="-27"/>
        <c:axId val="1356885664"/>
        <c:axId val="1271186176"/>
      </c:barChart>
      <c:barChart>
        <c:barDir val="col"/>
        <c:grouping val="clustered"/>
        <c:varyColors val="0"/>
        <c:ser>
          <c:idx val="0"/>
          <c:order val="0"/>
          <c:tx>
            <c:strRef>
              <c:f>Ratings!$K$1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Ratings!$K$2:$K$6</c:f>
              <c:numCache>
                <c:formatCode>General</c:formatCode>
                <c:ptCount val="5"/>
                <c:pt idx="0">
                  <c:v>3428.83944735588</c:v>
                </c:pt>
                <c:pt idx="1">
                  <c:v>8305.00251519597</c:v>
                </c:pt>
                <c:pt idx="2">
                  <c:v>14172.1651712887</c:v>
                </c:pt>
                <c:pt idx="3">
                  <c:v>15420.8170731707</c:v>
                </c:pt>
                <c:pt idx="4">
                  <c:v>6993.33976567884</c:v>
                </c:pt>
              </c:numCache>
            </c:numRef>
          </c:val>
        </c:ser>
        <c:ser>
          <c:idx val="2"/>
          <c:order val="2"/>
          <c:tx>
            <c:strRef>
              <c:f>Ratings!$Q$1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Ratings!$Q$2:$Q$6</c:f>
              <c:numCache>
                <c:formatCode>0%</c:formatCode>
                <c:ptCount val="5"/>
                <c:pt idx="0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392661648"/>
        <c:axId val="1088071248"/>
      </c:barChart>
      <c:catAx>
        <c:axId val="13568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86176"/>
        <c:crosses val="autoZero"/>
        <c:auto val="1"/>
        <c:lblAlgn val="ctr"/>
        <c:lblOffset val="100"/>
        <c:noMultiLvlLbl val="0"/>
      </c:catAx>
      <c:valAx>
        <c:axId val="1271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Kudos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85664"/>
        <c:crosses val="autoZero"/>
        <c:crossBetween val="between"/>
      </c:valAx>
      <c:valAx>
        <c:axId val="1088071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61648"/>
        <c:crosses val="max"/>
        <c:crossBetween val="between"/>
        <c:majorUnit val="5000.0"/>
      </c:valAx>
      <c:catAx>
        <c:axId val="139266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071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Crossovers (non Harry</a:t>
            </a:r>
            <a:r>
              <a:rPr lang="en-US" baseline="0"/>
              <a:t> Potter) </a:t>
            </a:r>
            <a:r>
              <a:rPr lang="en-US"/>
              <a:t>by Story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Fandoms'!$A$6:$A$22</c:f>
              <c:strCache>
                <c:ptCount val="17"/>
                <c:pt idx="0">
                  <c:v>Supernatural</c:v>
                </c:pt>
                <c:pt idx="1">
                  <c:v>Sherlock (TV)</c:v>
                </c:pt>
                <c:pt idx="2">
                  <c:v>The Avengers (Marvel Movies)</c:v>
                </c:pt>
                <c:pt idx="3">
                  <c:v>Marvel Cinematic Universe</c:v>
                </c:pt>
                <c:pt idx="4">
                  <c:v>Percy Jackson and the Olympians - Rick Riordan</c:v>
                </c:pt>
                <c:pt idx="5">
                  <c:v>The Avengers (Marvel) - All Media Types</c:v>
                </c:pt>
                <c:pt idx="6">
                  <c:v>Naruto</c:v>
                </c:pt>
                <c:pt idx="7">
                  <c:v>Doctor Who</c:v>
                </c:pt>
                <c:pt idx="8">
                  <c:v>Merlin (TV)</c:v>
                </c:pt>
                <c:pt idx="9">
                  <c:v>Buffy the Vampire Slayer</c:v>
                </c:pt>
                <c:pt idx="10">
                  <c:v>Star Wars - All Media Types</c:v>
                </c:pt>
                <c:pt idx="11">
                  <c:v>Teen Wolf (TV)</c:v>
                </c:pt>
                <c:pt idx="12">
                  <c:v>Twilight Series - Stephenie Meyer</c:v>
                </c:pt>
                <c:pt idx="13">
                  <c:v>Katekyou Hitman Reborn!</c:v>
                </c:pt>
                <c:pt idx="14">
                  <c:v>The Lord of the Rings - All Media Types</c:v>
                </c:pt>
                <c:pt idx="15">
                  <c:v>Game of Thrones (TV)</c:v>
                </c:pt>
                <c:pt idx="16">
                  <c:v>Percy Jackson and the Olympians &amp; Related Fandoms ...</c:v>
                </c:pt>
              </c:strCache>
            </c:strRef>
          </c:cat>
          <c:val>
            <c:numRef>
              <c:f>'Pop Fandoms'!$B$6:$B$22</c:f>
              <c:numCache>
                <c:formatCode>General</c:formatCode>
                <c:ptCount val="17"/>
                <c:pt idx="0">
                  <c:v>265.0</c:v>
                </c:pt>
                <c:pt idx="1">
                  <c:v>234.0</c:v>
                </c:pt>
                <c:pt idx="2">
                  <c:v>191.0</c:v>
                </c:pt>
                <c:pt idx="3">
                  <c:v>184.0</c:v>
                </c:pt>
                <c:pt idx="4">
                  <c:v>124.0</c:v>
                </c:pt>
                <c:pt idx="5">
                  <c:v>107.0</c:v>
                </c:pt>
                <c:pt idx="6">
                  <c:v>106.0</c:v>
                </c:pt>
                <c:pt idx="7">
                  <c:v>99.0</c:v>
                </c:pt>
                <c:pt idx="8">
                  <c:v>95.0</c:v>
                </c:pt>
                <c:pt idx="9">
                  <c:v>92.0</c:v>
                </c:pt>
                <c:pt idx="10">
                  <c:v>88.0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73.0</c:v>
                </c:pt>
                <c:pt idx="15">
                  <c:v>65.0</c:v>
                </c:pt>
                <c:pt idx="16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944784"/>
        <c:axId val="1082946560"/>
      </c:barChart>
      <c:catAx>
        <c:axId val="1082944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46560"/>
        <c:crosses val="autoZero"/>
        <c:auto val="1"/>
        <c:lblAlgn val="ctr"/>
        <c:lblOffset val="100"/>
        <c:noMultiLvlLbl val="0"/>
      </c:catAx>
      <c:valAx>
        <c:axId val="1082946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Language!$N$1</c:f>
              <c:strCache>
                <c:ptCount val="1"/>
                <c:pt idx="0">
                  <c:v>count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Language!$A$2:$A$7</c:f>
              <c:strCache>
                <c:ptCount val="6"/>
                <c:pt idx="0">
                  <c:v>English</c:v>
                </c:pt>
                <c:pt idx="1">
                  <c:v>Русский</c:v>
                </c:pt>
                <c:pt idx="2">
                  <c:v>Español</c:v>
                </c:pt>
                <c:pt idx="3">
                  <c:v>Polski</c:v>
                </c:pt>
                <c:pt idx="4">
                  <c:v>中文</c:v>
                </c:pt>
                <c:pt idx="5">
                  <c:v>Français</c:v>
                </c:pt>
              </c:strCache>
            </c:strRef>
          </c:cat>
          <c:val>
            <c:numRef>
              <c:f>Language!$N$2:$N$7</c:f>
              <c:numCache>
                <c:formatCode>0%</c:formatCode>
                <c:ptCount val="6"/>
                <c:pt idx="0">
                  <c:v>0.942459509421215</c:v>
                </c:pt>
                <c:pt idx="1">
                  <c:v>0.0331477696668525</c:v>
                </c:pt>
                <c:pt idx="2">
                  <c:v>0.0124999455411434</c:v>
                </c:pt>
                <c:pt idx="3">
                  <c:v>0.0108865516450931</c:v>
                </c:pt>
                <c:pt idx="4">
                  <c:v>0.00100622372569627</c:v>
                </c:pt>
                <c:pt idx="5">
                  <c:v>0.0103727532789259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Pairings by Number of Stories</a:t>
            </a:r>
          </a:p>
        </c:rich>
      </c:tx>
      <c:layout>
        <c:manualLayout>
          <c:xMode val="edge"/>
          <c:yMode val="edge"/>
          <c:x val="0.147840113735783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Relationships!$B$1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Relationships!$A$2:$A$11</c:f>
              <c:strCache>
                <c:ptCount val="10"/>
                <c:pt idx="0">
                  <c:v>Draco Malfoy/Harry Potter</c:v>
                </c:pt>
                <c:pt idx="1">
                  <c:v>Sirius Black/Remus Lupin</c:v>
                </c:pt>
                <c:pt idx="2">
                  <c:v>Credence Barebone/Original Percival Graves</c:v>
                </c:pt>
                <c:pt idx="3">
                  <c:v>Hermione Granger/Ron Weasley</c:v>
                </c:pt>
                <c:pt idx="4">
                  <c:v>Original Percival Graves/Newt Scamander</c:v>
                </c:pt>
                <c:pt idx="5">
                  <c:v>James Potter/Lily Evans Potter</c:v>
                </c:pt>
                <c:pt idx="6">
                  <c:v>Hermione Granger/Draco Malfoy</c:v>
                </c:pt>
                <c:pt idx="7">
                  <c:v>Harry Potter/Ginny Weasley</c:v>
                </c:pt>
                <c:pt idx="8">
                  <c:v>Harry Potter/Severus Snape</c:v>
                </c:pt>
                <c:pt idx="9">
                  <c:v>Harry Potter/Tom Riddle</c:v>
                </c:pt>
              </c:strCache>
            </c:strRef>
          </c:cat>
          <c:val>
            <c:numRef>
              <c:f>Relationships!$B$2:$B$11</c:f>
              <c:numCache>
                <c:formatCode>General</c:formatCode>
                <c:ptCount val="10"/>
                <c:pt idx="0">
                  <c:v>348.0</c:v>
                </c:pt>
                <c:pt idx="1">
                  <c:v>169.0</c:v>
                </c:pt>
                <c:pt idx="2">
                  <c:v>158.0</c:v>
                </c:pt>
                <c:pt idx="3">
                  <c:v>149.0</c:v>
                </c:pt>
                <c:pt idx="4">
                  <c:v>133.0</c:v>
                </c:pt>
                <c:pt idx="5">
                  <c:v>126.0</c:v>
                </c:pt>
                <c:pt idx="6">
                  <c:v>109.0</c:v>
                </c:pt>
                <c:pt idx="7">
                  <c:v>101.0</c:v>
                </c:pt>
                <c:pt idx="8">
                  <c:v>88.0</c:v>
                </c:pt>
                <c:pt idx="9">
                  <c:v>81.0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5817904"/>
        <c:axId val="1355819680"/>
      </c:barChart>
      <c:catAx>
        <c:axId val="1355817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19680"/>
        <c:crosses val="autoZero"/>
        <c:auto val="1"/>
        <c:lblAlgn val="ctr"/>
        <c:lblOffset val="100"/>
        <c:noMultiLvlLbl val="0"/>
      </c:catAx>
      <c:valAx>
        <c:axId val="1355819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Kudo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'Kudo Distributions'!$B$1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'Kudo Distributions'!$A$2:$A$12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  <c:pt idx="8">
                  <c:v>1000.0</c:v>
                </c:pt>
                <c:pt idx="9">
                  <c:v>2000.0</c:v>
                </c:pt>
                <c:pt idx="10">
                  <c:v>5000.0</c:v>
                </c:pt>
              </c:numCache>
            </c:numRef>
          </c:cat>
          <c:val>
            <c:numRef>
              <c:f>'Kudo Distributions'!$B$2:$B$12</c:f>
              <c:numCache>
                <c:formatCode>General</c:formatCode>
                <c:ptCount val="11"/>
                <c:pt idx="0">
                  <c:v>6661.0</c:v>
                </c:pt>
                <c:pt idx="1">
                  <c:v>3458.0</c:v>
                </c:pt>
                <c:pt idx="2">
                  <c:v>4012.0</c:v>
                </c:pt>
                <c:pt idx="3">
                  <c:v>5496.0</c:v>
                </c:pt>
                <c:pt idx="4">
                  <c:v>3583.0</c:v>
                </c:pt>
                <c:pt idx="5">
                  <c:v>2430.0</c:v>
                </c:pt>
                <c:pt idx="6">
                  <c:v>1665.0</c:v>
                </c:pt>
                <c:pt idx="7">
                  <c:v>407.0</c:v>
                </c:pt>
                <c:pt idx="8">
                  <c:v>118.0</c:v>
                </c:pt>
                <c:pt idx="9">
                  <c:v>34.0</c:v>
                </c:pt>
                <c:pt idx="1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462192"/>
        <c:axId val="1314004976"/>
      </c:barChart>
      <c:catAx>
        <c:axId val="13544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04976"/>
        <c:crosses val="autoZero"/>
        <c:auto val="1"/>
        <c:lblAlgn val="ctr"/>
        <c:lblOffset val="100"/>
        <c:noMultiLvlLbl val="0"/>
      </c:catAx>
      <c:valAx>
        <c:axId val="1314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5253718285214"/>
          <c:y val="0.0254283318751823"/>
          <c:w val="0.841933070866142"/>
          <c:h val="0.83010061242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'Characters per month'!$B$1</c:f>
              <c:strCache>
                <c:ptCount val="1"/>
                <c:pt idx="0">
                  <c:v>Harry Potter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'Characters per month'!$A$2:$A$57</c:f>
              <c:numCache>
                <c:formatCode>m/d/yy</c:formatCode>
                <c:ptCount val="5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41944.0</c:v>
                </c:pt>
                <c:pt idx="27">
                  <c:v>41913.0</c:v>
                </c:pt>
                <c:pt idx="28">
                  <c:v>41883.0</c:v>
                </c:pt>
                <c:pt idx="29">
                  <c:v>41852.0</c:v>
                </c:pt>
                <c:pt idx="30">
                  <c:v>41821.0</c:v>
                </c:pt>
                <c:pt idx="31">
                  <c:v>41791.0</c:v>
                </c:pt>
                <c:pt idx="32">
                  <c:v>41760.0</c:v>
                </c:pt>
                <c:pt idx="33">
                  <c:v>41730.0</c:v>
                </c:pt>
                <c:pt idx="34">
                  <c:v>41699.0</c:v>
                </c:pt>
                <c:pt idx="35">
                  <c:v>41671.0</c:v>
                </c:pt>
                <c:pt idx="36">
                  <c:v>41640.0</c:v>
                </c:pt>
                <c:pt idx="37">
                  <c:v>41609.0</c:v>
                </c:pt>
                <c:pt idx="38">
                  <c:v>41579.0</c:v>
                </c:pt>
                <c:pt idx="39">
                  <c:v>41548.0</c:v>
                </c:pt>
                <c:pt idx="40">
                  <c:v>41518.0</c:v>
                </c:pt>
                <c:pt idx="41">
                  <c:v>41487.0</c:v>
                </c:pt>
                <c:pt idx="42">
                  <c:v>41456.0</c:v>
                </c:pt>
                <c:pt idx="43">
                  <c:v>41395.0</c:v>
                </c:pt>
                <c:pt idx="44">
                  <c:v>41365.0</c:v>
                </c:pt>
                <c:pt idx="45">
                  <c:v>41334.0</c:v>
                </c:pt>
                <c:pt idx="46">
                  <c:v>41306.0</c:v>
                </c:pt>
                <c:pt idx="47">
                  <c:v>41275.0</c:v>
                </c:pt>
                <c:pt idx="48">
                  <c:v>41244.0</c:v>
                </c:pt>
                <c:pt idx="49">
                  <c:v>41214.0</c:v>
                </c:pt>
                <c:pt idx="50">
                  <c:v>41153.0</c:v>
                </c:pt>
                <c:pt idx="51">
                  <c:v>41122.0</c:v>
                </c:pt>
                <c:pt idx="52">
                  <c:v>41030.0</c:v>
                </c:pt>
                <c:pt idx="53">
                  <c:v>41000.0</c:v>
                </c:pt>
                <c:pt idx="54">
                  <c:v>39264.0</c:v>
                </c:pt>
                <c:pt idx="55">
                  <c:v>38231.0</c:v>
                </c:pt>
              </c:numCache>
            </c:numRef>
          </c:xVal>
          <c:yVal>
            <c:numRef>
              <c:f>'Characters per month'!$B$2:$B$57</c:f>
              <c:numCache>
                <c:formatCode>General</c:formatCode>
                <c:ptCount val="56"/>
                <c:pt idx="0">
                  <c:v>692.0</c:v>
                </c:pt>
                <c:pt idx="1">
                  <c:v>634.0</c:v>
                </c:pt>
                <c:pt idx="2">
                  <c:v>100.0</c:v>
                </c:pt>
                <c:pt idx="3">
                  <c:v>53.0</c:v>
                </c:pt>
                <c:pt idx="4">
                  <c:v>40.0</c:v>
                </c:pt>
                <c:pt idx="5">
                  <c:v>54.0</c:v>
                </c:pt>
                <c:pt idx="6">
                  <c:v>34.0</c:v>
                </c:pt>
                <c:pt idx="7">
                  <c:v>27.0</c:v>
                </c:pt>
                <c:pt idx="8">
                  <c:v>23.0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23.0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9.0</c:v>
                </c:pt>
                <c:pt idx="17">
                  <c:v>10.0</c:v>
                </c:pt>
                <c:pt idx="18">
                  <c:v>7.0</c:v>
                </c:pt>
                <c:pt idx="19">
                  <c:v>6.0</c:v>
                </c:pt>
                <c:pt idx="20">
                  <c:v>8.0</c:v>
                </c:pt>
                <c:pt idx="21">
                  <c:v>1.0</c:v>
                </c:pt>
                <c:pt idx="22">
                  <c:v>10.0</c:v>
                </c:pt>
                <c:pt idx="23">
                  <c:v>6.0</c:v>
                </c:pt>
                <c:pt idx="24">
                  <c:v>5.0</c:v>
                </c:pt>
                <c:pt idx="25">
                  <c:v>8.0</c:v>
                </c:pt>
                <c:pt idx="26">
                  <c:v>2.0</c:v>
                </c:pt>
                <c:pt idx="27">
                  <c:v>2.0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1.0</c:v>
                </c:pt>
                <c:pt idx="38">
                  <c:v>1.0</c:v>
                </c:pt>
                <c:pt idx="39">
                  <c:v>3.0</c:v>
                </c:pt>
                <c:pt idx="40">
                  <c:v>1.0</c:v>
                </c:pt>
                <c:pt idx="41">
                  <c:v>2.0</c:v>
                </c:pt>
                <c:pt idx="42">
                  <c:v>3.0</c:v>
                </c:pt>
                <c:pt idx="43">
                  <c:v>2.0</c:v>
                </c:pt>
                <c:pt idx="44">
                  <c:v>1.0</c:v>
                </c:pt>
                <c:pt idx="45">
                  <c:v>3.0</c:v>
                </c:pt>
                <c:pt idx="46">
                  <c:v>3.0</c:v>
                </c:pt>
                <c:pt idx="47">
                  <c:v>4.0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'Characters per month'!$D$1</c:f>
              <c:strCache>
                <c:ptCount val="1"/>
                <c:pt idx="0">
                  <c:v>Hermione Granger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'Characters per month'!$C$2:$C$57</c:f>
              <c:numCache>
                <c:formatCode>m/d/yy</c:formatCode>
                <c:ptCount val="5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42064.0</c:v>
                </c:pt>
                <c:pt idx="22">
                  <c:v>42036.0</c:v>
                </c:pt>
                <c:pt idx="23">
                  <c:v>41974.0</c:v>
                </c:pt>
                <c:pt idx="24">
                  <c:v>41944.0</c:v>
                </c:pt>
                <c:pt idx="25">
                  <c:v>41913.0</c:v>
                </c:pt>
                <c:pt idx="26">
                  <c:v>41883.0</c:v>
                </c:pt>
                <c:pt idx="27">
                  <c:v>41852.0</c:v>
                </c:pt>
                <c:pt idx="28">
                  <c:v>41730.0</c:v>
                </c:pt>
                <c:pt idx="29">
                  <c:v>41699.0</c:v>
                </c:pt>
                <c:pt idx="30">
                  <c:v>41671.0</c:v>
                </c:pt>
                <c:pt idx="31">
                  <c:v>41579.0</c:v>
                </c:pt>
                <c:pt idx="32">
                  <c:v>41548.0</c:v>
                </c:pt>
                <c:pt idx="33">
                  <c:v>41456.0</c:v>
                </c:pt>
                <c:pt idx="34">
                  <c:v>41334.0</c:v>
                </c:pt>
                <c:pt idx="35">
                  <c:v>41306.0</c:v>
                </c:pt>
                <c:pt idx="36">
                  <c:v>41244.0</c:v>
                </c:pt>
                <c:pt idx="37">
                  <c:v>41153.0</c:v>
                </c:pt>
                <c:pt idx="38">
                  <c:v>41000.0</c:v>
                </c:pt>
                <c:pt idx="39">
                  <c:v>40483.0</c:v>
                </c:pt>
                <c:pt idx="40">
                  <c:v>39264.0</c:v>
                </c:pt>
                <c:pt idx="41">
                  <c:v>39114.0</c:v>
                </c:pt>
              </c:numCache>
            </c:numRef>
          </c:xVal>
          <c:yVal>
            <c:numRef>
              <c:f>'Characters per month'!$D$2:$D$57</c:f>
              <c:numCache>
                <c:formatCode>General</c:formatCode>
                <c:ptCount val="56"/>
                <c:pt idx="0">
                  <c:v>456.0</c:v>
                </c:pt>
                <c:pt idx="1">
                  <c:v>417.0</c:v>
                </c:pt>
                <c:pt idx="2">
                  <c:v>75.0</c:v>
                </c:pt>
                <c:pt idx="3">
                  <c:v>43.0</c:v>
                </c:pt>
                <c:pt idx="4">
                  <c:v>37.0</c:v>
                </c:pt>
                <c:pt idx="5">
                  <c:v>34.0</c:v>
                </c:pt>
                <c:pt idx="6">
                  <c:v>25.0</c:v>
                </c:pt>
                <c:pt idx="7">
                  <c:v>20.0</c:v>
                </c:pt>
                <c:pt idx="8">
                  <c:v>13.0</c:v>
                </c:pt>
                <c:pt idx="9">
                  <c:v>18.0</c:v>
                </c:pt>
                <c:pt idx="10">
                  <c:v>12.0</c:v>
                </c:pt>
                <c:pt idx="11">
                  <c:v>18.0</c:v>
                </c:pt>
                <c:pt idx="12">
                  <c:v>14.0</c:v>
                </c:pt>
                <c:pt idx="13">
                  <c:v>9.0</c:v>
                </c:pt>
                <c:pt idx="14">
                  <c:v>6.0</c:v>
                </c:pt>
                <c:pt idx="15">
                  <c:v>4.0</c:v>
                </c:pt>
                <c:pt idx="16">
                  <c:v>8.0</c:v>
                </c:pt>
                <c:pt idx="17">
                  <c:v>8.0</c:v>
                </c:pt>
                <c:pt idx="18">
                  <c:v>5.0</c:v>
                </c:pt>
                <c:pt idx="19">
                  <c:v>7.0</c:v>
                </c:pt>
                <c:pt idx="20">
                  <c:v>7.0</c:v>
                </c:pt>
                <c:pt idx="21">
                  <c:v>6.0</c:v>
                </c:pt>
                <c:pt idx="22">
                  <c:v>3.0</c:v>
                </c:pt>
                <c:pt idx="23">
                  <c:v>3.0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3.0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91024"/>
        <c:axId val="1397633856"/>
      </c:scatterChart>
      <c:valAx>
        <c:axId val="14948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33856"/>
        <c:crosses val="autoZero"/>
        <c:crossBetween val="midCat"/>
      </c:valAx>
      <c:valAx>
        <c:axId val="139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'Characters per month'!$L$3</c:f>
              <c:strCache>
                <c:ptCount val="1"/>
                <c:pt idx="0">
                  <c:v>Draco Malfoy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month'!$M$3:$M$9</c:f>
              <c:numCache>
                <c:formatCode>General</c:formatCode>
                <c:ptCount val="7"/>
                <c:pt idx="0">
                  <c:v>767.0</c:v>
                </c:pt>
                <c:pt idx="1">
                  <c:v>1067.0</c:v>
                </c:pt>
                <c:pt idx="2">
                  <c:v>615.0</c:v>
                </c:pt>
                <c:pt idx="3">
                  <c:v>682.0</c:v>
                </c:pt>
                <c:pt idx="4">
                  <c:v>605.0</c:v>
                </c:pt>
                <c:pt idx="5">
                  <c:v>675.0</c:v>
                </c:pt>
                <c:pt idx="6">
                  <c:v>533.0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'Characters per month'!$N$3</c:f>
              <c:strCache>
                <c:ptCount val="1"/>
                <c:pt idx="0">
                  <c:v>Harry Potter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month'!$O$3:$O$9</c:f>
              <c:numCache>
                <c:formatCode>General</c:formatCode>
                <c:ptCount val="7"/>
                <c:pt idx="0">
                  <c:v>1253.0</c:v>
                </c:pt>
                <c:pt idx="1">
                  <c:v>1600.0</c:v>
                </c:pt>
                <c:pt idx="2">
                  <c:v>977.0</c:v>
                </c:pt>
                <c:pt idx="3">
                  <c:v>971.0</c:v>
                </c:pt>
                <c:pt idx="4">
                  <c:v>900.0</c:v>
                </c:pt>
                <c:pt idx="5">
                  <c:v>1028.0</c:v>
                </c:pt>
                <c:pt idx="6">
                  <c:v>867.0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'Characters per month'!$P$3</c:f>
              <c:strCache>
                <c:ptCount val="1"/>
                <c:pt idx="0">
                  <c:v>Hermione Granger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month'!$Q$3:$Q$9</c:f>
              <c:numCache>
                <c:formatCode>General</c:formatCode>
                <c:ptCount val="7"/>
                <c:pt idx="0">
                  <c:v>876.0</c:v>
                </c:pt>
                <c:pt idx="1">
                  <c:v>1036.0</c:v>
                </c:pt>
                <c:pt idx="2">
                  <c:v>666.0</c:v>
                </c:pt>
                <c:pt idx="3">
                  <c:v>683.0</c:v>
                </c:pt>
                <c:pt idx="4">
                  <c:v>601.0</c:v>
                </c:pt>
                <c:pt idx="5">
                  <c:v>624.0</c:v>
                </c:pt>
                <c:pt idx="6">
                  <c:v>527.0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'Characters per month'!$R$3</c:f>
              <c:strCache>
                <c:ptCount val="1"/>
                <c:pt idx="0">
                  <c:v>Newt Scamander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'Characters per month'!$H$3:$H$9</c:f>
              <c:numCache>
                <c:formatCode>m/d/yy</c:formatCode>
                <c:ptCount val="7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</c:numCache>
            </c:numRef>
          </c:cat>
          <c:val>
            <c:numRef>
              <c:f>'Characters per month'!$S$3:$S$9</c:f>
              <c:numCache>
                <c:formatCode>General</c:formatCode>
                <c:ptCount val="7"/>
                <c:pt idx="0">
                  <c:v>451.0</c:v>
                </c:pt>
                <c:pt idx="1">
                  <c:v>796.0</c:v>
                </c:pt>
                <c:pt idx="2">
                  <c:v>217.0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'Characters per month'!$J$3</c:f>
              <c:strCache>
                <c:ptCount val="1"/>
                <c:pt idx="0">
                  <c:v>Albus Dumbledore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'Characters per month'!$K$3:$K$15</c:f>
              <c:numCache>
                <c:formatCode>General</c:formatCode>
                <c:ptCount val="13"/>
                <c:pt idx="0">
                  <c:v>330.0</c:v>
                </c:pt>
                <c:pt idx="1">
                  <c:v>373.0</c:v>
                </c:pt>
                <c:pt idx="2">
                  <c:v>255.0</c:v>
                </c:pt>
                <c:pt idx="3">
                  <c:v>206.0</c:v>
                </c:pt>
                <c:pt idx="4">
                  <c:v>198.0</c:v>
                </c:pt>
                <c:pt idx="5">
                  <c:v>202.0</c:v>
                </c:pt>
                <c:pt idx="6">
                  <c:v>136.0</c:v>
                </c:pt>
                <c:pt idx="7">
                  <c:v>150.0</c:v>
                </c:pt>
                <c:pt idx="8">
                  <c:v>148.0</c:v>
                </c:pt>
                <c:pt idx="9">
                  <c:v>108.0</c:v>
                </c:pt>
                <c:pt idx="10">
                  <c:v>110.0</c:v>
                </c:pt>
                <c:pt idx="11">
                  <c:v>94.0</c:v>
                </c:pt>
                <c:pt idx="12">
                  <c:v>93.0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'Characters per month'!$T$3</c:f>
              <c:strCache>
                <c:ptCount val="1"/>
                <c:pt idx="0">
                  <c:v>Ron Weasley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'Characters per month'!$U$3:$U$16</c:f>
              <c:numCache>
                <c:formatCode>General</c:formatCode>
                <c:ptCount val="14"/>
                <c:pt idx="0">
                  <c:v>625.0</c:v>
                </c:pt>
                <c:pt idx="1">
                  <c:v>735.0</c:v>
                </c:pt>
                <c:pt idx="2">
                  <c:v>447.0</c:v>
                </c:pt>
                <c:pt idx="3">
                  <c:v>459.0</c:v>
                </c:pt>
                <c:pt idx="4">
                  <c:v>430.0</c:v>
                </c:pt>
                <c:pt idx="5">
                  <c:v>449.0</c:v>
                </c:pt>
                <c:pt idx="6">
                  <c:v>387.0</c:v>
                </c:pt>
                <c:pt idx="7">
                  <c:v>332.0</c:v>
                </c:pt>
                <c:pt idx="8">
                  <c:v>321.0</c:v>
                </c:pt>
                <c:pt idx="9">
                  <c:v>277.0</c:v>
                </c:pt>
                <c:pt idx="10">
                  <c:v>261.0</c:v>
                </c:pt>
                <c:pt idx="11">
                  <c:v>224.0</c:v>
                </c:pt>
                <c:pt idx="12">
                  <c:v>171.0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39088"/>
        <c:axId val="1464770880"/>
      </c:lineChart>
      <c:dateAx>
        <c:axId val="1494039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70880"/>
        <c:crosses val="autoZero"/>
        <c:auto val="1"/>
        <c:lblOffset val="100"/>
        <c:baseTimeUnit val="months"/>
      </c:dateAx>
      <c:valAx>
        <c:axId val="14647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'Chars-week'!$E$1</c:f>
              <c:strCache>
                <c:ptCount val="1"/>
                <c:pt idx="0">
                  <c:v>Newt Scamander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'Chars-week'!$A$2:$A$14</c:f>
              <c:strCache>
                <c:ptCount val="13"/>
                <c:pt idx="0">
                  <c:v>2017-3</c:v>
                </c:pt>
                <c:pt idx="1">
                  <c:v>2017-2</c:v>
                </c:pt>
                <c:pt idx="2">
                  <c:v>2017-1</c:v>
                </c:pt>
                <c:pt idx="3">
                  <c:v>2016-52</c:v>
                </c:pt>
                <c:pt idx="4">
                  <c:v>2016-51</c:v>
                </c:pt>
                <c:pt idx="5">
                  <c:v>2016-50</c:v>
                </c:pt>
                <c:pt idx="6">
                  <c:v>2016-49</c:v>
                </c:pt>
                <c:pt idx="7">
                  <c:v>2016-48</c:v>
                </c:pt>
                <c:pt idx="8">
                  <c:v>2016-48</c:v>
                </c:pt>
                <c:pt idx="9">
                  <c:v>2016-47</c:v>
                </c:pt>
                <c:pt idx="10">
                  <c:v>2016-46</c:v>
                </c:pt>
                <c:pt idx="11">
                  <c:v>2016-39</c:v>
                </c:pt>
                <c:pt idx="12">
                  <c:v>2016-38</c:v>
                </c:pt>
              </c:strCache>
            </c:strRef>
          </c:cat>
          <c:val>
            <c:numRef>
              <c:f>'Chars-week'!$E$2:$E$14</c:f>
              <c:numCache>
                <c:formatCode>General</c:formatCode>
                <c:ptCount val="13"/>
                <c:pt idx="0">
                  <c:v>87.0</c:v>
                </c:pt>
                <c:pt idx="1">
                  <c:v>187.0</c:v>
                </c:pt>
                <c:pt idx="2">
                  <c:v>177.0</c:v>
                </c:pt>
                <c:pt idx="3">
                  <c:v>202.0</c:v>
                </c:pt>
                <c:pt idx="4">
                  <c:v>177.0</c:v>
                </c:pt>
                <c:pt idx="5">
                  <c:v>169.0</c:v>
                </c:pt>
                <c:pt idx="6">
                  <c:v>182.0</c:v>
                </c:pt>
                <c:pt idx="7">
                  <c:v>102.0</c:v>
                </c:pt>
                <c:pt idx="8">
                  <c:v>66.0</c:v>
                </c:pt>
                <c:pt idx="9">
                  <c:v>103.0</c:v>
                </c:pt>
                <c:pt idx="10">
                  <c:v>12.0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93008"/>
        <c:axId val="999708640"/>
      </c:lineChart>
      <c:catAx>
        <c:axId val="10416930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08640"/>
        <c:crosses val="autoZero"/>
        <c:auto val="1"/>
        <c:lblAlgn val="ctr"/>
        <c:lblOffset val="100"/>
        <c:noMultiLvlLbl val="0"/>
      </c:catAx>
      <c:valAx>
        <c:axId val="9997086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'Character per day'!$D$1</c:f>
              <c:strCache>
                <c:ptCount val="1"/>
                <c:pt idx="0">
                  <c:v>Newt Scamander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'Character per day'!$C$2:$C$515</c:f>
              <c:numCache>
                <c:formatCode>m/d/yy</c:formatCode>
                <c:ptCount val="514"/>
                <c:pt idx="0">
                  <c:v>42752.0</c:v>
                </c:pt>
                <c:pt idx="1">
                  <c:v>42751.0</c:v>
                </c:pt>
                <c:pt idx="2">
                  <c:v>42750.0</c:v>
                </c:pt>
                <c:pt idx="3">
                  <c:v>42749.0</c:v>
                </c:pt>
                <c:pt idx="4">
                  <c:v>42748.0</c:v>
                </c:pt>
                <c:pt idx="5">
                  <c:v>42747.0</c:v>
                </c:pt>
                <c:pt idx="6">
                  <c:v>42746.0</c:v>
                </c:pt>
                <c:pt idx="7">
                  <c:v>42745.0</c:v>
                </c:pt>
                <c:pt idx="8">
                  <c:v>42744.0</c:v>
                </c:pt>
                <c:pt idx="9">
                  <c:v>42743.0</c:v>
                </c:pt>
                <c:pt idx="10">
                  <c:v>42742.0</c:v>
                </c:pt>
                <c:pt idx="11">
                  <c:v>42741.0</c:v>
                </c:pt>
                <c:pt idx="12">
                  <c:v>42740.0</c:v>
                </c:pt>
                <c:pt idx="13">
                  <c:v>42739.0</c:v>
                </c:pt>
                <c:pt idx="14">
                  <c:v>42738.0</c:v>
                </c:pt>
                <c:pt idx="15">
                  <c:v>42737.0</c:v>
                </c:pt>
                <c:pt idx="16">
                  <c:v>42736.0</c:v>
                </c:pt>
                <c:pt idx="17">
                  <c:v>42735.0</c:v>
                </c:pt>
                <c:pt idx="18">
                  <c:v>42734.0</c:v>
                </c:pt>
                <c:pt idx="19">
                  <c:v>42733.0</c:v>
                </c:pt>
                <c:pt idx="20">
                  <c:v>42732.0</c:v>
                </c:pt>
                <c:pt idx="21">
                  <c:v>42731.0</c:v>
                </c:pt>
                <c:pt idx="22">
                  <c:v>42730.0</c:v>
                </c:pt>
                <c:pt idx="23">
                  <c:v>42729.0</c:v>
                </c:pt>
                <c:pt idx="24">
                  <c:v>42728.0</c:v>
                </c:pt>
                <c:pt idx="25">
                  <c:v>42727.0</c:v>
                </c:pt>
                <c:pt idx="26">
                  <c:v>42726.0</c:v>
                </c:pt>
                <c:pt idx="27">
                  <c:v>42725.0</c:v>
                </c:pt>
                <c:pt idx="28">
                  <c:v>42724.0</c:v>
                </c:pt>
                <c:pt idx="29">
                  <c:v>42723.0</c:v>
                </c:pt>
                <c:pt idx="30">
                  <c:v>42722.0</c:v>
                </c:pt>
                <c:pt idx="31">
                  <c:v>42721.0</c:v>
                </c:pt>
                <c:pt idx="32">
                  <c:v>42720.0</c:v>
                </c:pt>
                <c:pt idx="33">
                  <c:v>42719.0</c:v>
                </c:pt>
                <c:pt idx="34">
                  <c:v>42718.0</c:v>
                </c:pt>
                <c:pt idx="35">
                  <c:v>42717.0</c:v>
                </c:pt>
                <c:pt idx="36">
                  <c:v>42716.0</c:v>
                </c:pt>
                <c:pt idx="37">
                  <c:v>42715.0</c:v>
                </c:pt>
                <c:pt idx="38">
                  <c:v>42714.0</c:v>
                </c:pt>
                <c:pt idx="39">
                  <c:v>42713.0</c:v>
                </c:pt>
                <c:pt idx="40">
                  <c:v>42712.0</c:v>
                </c:pt>
                <c:pt idx="41">
                  <c:v>42711.0</c:v>
                </c:pt>
                <c:pt idx="42">
                  <c:v>42710.0</c:v>
                </c:pt>
                <c:pt idx="43">
                  <c:v>42709.0</c:v>
                </c:pt>
                <c:pt idx="44">
                  <c:v>42708.0</c:v>
                </c:pt>
                <c:pt idx="45">
                  <c:v>42707.0</c:v>
                </c:pt>
                <c:pt idx="46">
                  <c:v>42706.0</c:v>
                </c:pt>
                <c:pt idx="47">
                  <c:v>42705.0</c:v>
                </c:pt>
                <c:pt idx="48">
                  <c:v>42704.0</c:v>
                </c:pt>
                <c:pt idx="49">
                  <c:v>42703.0</c:v>
                </c:pt>
                <c:pt idx="50">
                  <c:v>42702.0</c:v>
                </c:pt>
                <c:pt idx="51">
                  <c:v>42701.0</c:v>
                </c:pt>
                <c:pt idx="52">
                  <c:v>42700.0</c:v>
                </c:pt>
                <c:pt idx="53">
                  <c:v>42699.0</c:v>
                </c:pt>
                <c:pt idx="54">
                  <c:v>42698.0</c:v>
                </c:pt>
                <c:pt idx="55">
                  <c:v>42697.0</c:v>
                </c:pt>
                <c:pt idx="56">
                  <c:v>42696.0</c:v>
                </c:pt>
                <c:pt idx="57">
                  <c:v>42695.0</c:v>
                </c:pt>
                <c:pt idx="58">
                  <c:v>42694.0</c:v>
                </c:pt>
                <c:pt idx="59">
                  <c:v>42693.0</c:v>
                </c:pt>
                <c:pt idx="60">
                  <c:v>42692.0</c:v>
                </c:pt>
                <c:pt idx="61">
                  <c:v>42690.0</c:v>
                </c:pt>
              </c:numCache>
            </c:numRef>
          </c:xVal>
          <c:yVal>
            <c:numRef>
              <c:f>'Character per day'!$D$2:$D$515</c:f>
              <c:numCache>
                <c:formatCode>General</c:formatCode>
                <c:ptCount val="514"/>
                <c:pt idx="0">
                  <c:v>2.0</c:v>
                </c:pt>
                <c:pt idx="1">
                  <c:v>44.0</c:v>
                </c:pt>
                <c:pt idx="2">
                  <c:v>41.0</c:v>
                </c:pt>
                <c:pt idx="3">
                  <c:v>35.0</c:v>
                </c:pt>
                <c:pt idx="4">
                  <c:v>25.0</c:v>
                </c:pt>
                <c:pt idx="5">
                  <c:v>26.0</c:v>
                </c:pt>
                <c:pt idx="6">
                  <c:v>23.0</c:v>
                </c:pt>
                <c:pt idx="7">
                  <c:v>25.0</c:v>
                </c:pt>
                <c:pt idx="8">
                  <c:v>20.0</c:v>
                </c:pt>
                <c:pt idx="9">
                  <c:v>33.0</c:v>
                </c:pt>
                <c:pt idx="10">
                  <c:v>23.0</c:v>
                </c:pt>
                <c:pt idx="11">
                  <c:v>21.0</c:v>
                </c:pt>
                <c:pt idx="12">
                  <c:v>27.0</c:v>
                </c:pt>
                <c:pt idx="13">
                  <c:v>27.0</c:v>
                </c:pt>
                <c:pt idx="14">
                  <c:v>25.0</c:v>
                </c:pt>
                <c:pt idx="15">
                  <c:v>22.0</c:v>
                </c:pt>
                <c:pt idx="16">
                  <c:v>32.0</c:v>
                </c:pt>
                <c:pt idx="17">
                  <c:v>28.0</c:v>
                </c:pt>
                <c:pt idx="18">
                  <c:v>33.0</c:v>
                </c:pt>
                <c:pt idx="19">
                  <c:v>31.0</c:v>
                </c:pt>
                <c:pt idx="20">
                  <c:v>29.0</c:v>
                </c:pt>
                <c:pt idx="21">
                  <c:v>25.0</c:v>
                </c:pt>
                <c:pt idx="22">
                  <c:v>32.0</c:v>
                </c:pt>
                <c:pt idx="23">
                  <c:v>24.0</c:v>
                </c:pt>
                <c:pt idx="24">
                  <c:v>28.0</c:v>
                </c:pt>
                <c:pt idx="25">
                  <c:v>22.0</c:v>
                </c:pt>
                <c:pt idx="26">
                  <c:v>14.0</c:v>
                </c:pt>
                <c:pt idx="27">
                  <c:v>38.0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20.0</c:v>
                </c:pt>
                <c:pt idx="32">
                  <c:v>23.0</c:v>
                </c:pt>
                <c:pt idx="33">
                  <c:v>22.0</c:v>
                </c:pt>
                <c:pt idx="34">
                  <c:v>18.0</c:v>
                </c:pt>
                <c:pt idx="35">
                  <c:v>21.0</c:v>
                </c:pt>
                <c:pt idx="36">
                  <c:v>32.0</c:v>
                </c:pt>
                <c:pt idx="37">
                  <c:v>33.0</c:v>
                </c:pt>
                <c:pt idx="38">
                  <c:v>33.0</c:v>
                </c:pt>
                <c:pt idx="39">
                  <c:v>23.0</c:v>
                </c:pt>
                <c:pt idx="40">
                  <c:v>27.0</c:v>
                </c:pt>
                <c:pt idx="41">
                  <c:v>14.0</c:v>
                </c:pt>
                <c:pt idx="42">
                  <c:v>24.0</c:v>
                </c:pt>
                <c:pt idx="43">
                  <c:v>33.0</c:v>
                </c:pt>
                <c:pt idx="44">
                  <c:v>28.0</c:v>
                </c:pt>
                <c:pt idx="45">
                  <c:v>23.0</c:v>
                </c:pt>
                <c:pt idx="46">
                  <c:v>17.0</c:v>
                </c:pt>
                <c:pt idx="47">
                  <c:v>26.0</c:v>
                </c:pt>
                <c:pt idx="48">
                  <c:v>17.0</c:v>
                </c:pt>
                <c:pt idx="49">
                  <c:v>24.0</c:v>
                </c:pt>
                <c:pt idx="50">
                  <c:v>22.0</c:v>
                </c:pt>
                <c:pt idx="51">
                  <c:v>39.0</c:v>
                </c:pt>
                <c:pt idx="52">
                  <c:v>22.0</c:v>
                </c:pt>
                <c:pt idx="53">
                  <c:v>14.0</c:v>
                </c:pt>
                <c:pt idx="54">
                  <c:v>12.0</c:v>
                </c:pt>
                <c:pt idx="55">
                  <c:v>13.0</c:v>
                </c:pt>
                <c:pt idx="56">
                  <c:v>13.0</c:v>
                </c:pt>
                <c:pt idx="57">
                  <c:v>19.0</c:v>
                </c:pt>
                <c:pt idx="58">
                  <c:v>10.0</c:v>
                </c:pt>
                <c:pt idx="59">
                  <c:v>8.0</c:v>
                </c:pt>
                <c:pt idx="60">
                  <c:v>3.0</c:v>
                </c:pt>
                <c:pt idx="61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'Character per day'!$B$1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'Character per day'!$A$2:$A$70</c:f>
              <c:numCache>
                <c:formatCode>m/d/yy</c:formatCode>
                <c:ptCount val="69"/>
                <c:pt idx="0">
                  <c:v>42752.0</c:v>
                </c:pt>
                <c:pt idx="1">
                  <c:v>42751.0</c:v>
                </c:pt>
                <c:pt idx="2">
                  <c:v>42750.0</c:v>
                </c:pt>
                <c:pt idx="3">
                  <c:v>42749.0</c:v>
                </c:pt>
                <c:pt idx="4">
                  <c:v>42748.0</c:v>
                </c:pt>
                <c:pt idx="5">
                  <c:v>42747.0</c:v>
                </c:pt>
                <c:pt idx="6">
                  <c:v>42746.0</c:v>
                </c:pt>
                <c:pt idx="7">
                  <c:v>42745.0</c:v>
                </c:pt>
                <c:pt idx="8">
                  <c:v>42744.0</c:v>
                </c:pt>
                <c:pt idx="9">
                  <c:v>42743.0</c:v>
                </c:pt>
                <c:pt idx="10">
                  <c:v>42742.0</c:v>
                </c:pt>
                <c:pt idx="11">
                  <c:v>42741.0</c:v>
                </c:pt>
                <c:pt idx="12">
                  <c:v>42740.0</c:v>
                </c:pt>
                <c:pt idx="13">
                  <c:v>42739.0</c:v>
                </c:pt>
                <c:pt idx="14">
                  <c:v>42738.0</c:v>
                </c:pt>
                <c:pt idx="15">
                  <c:v>42737.0</c:v>
                </c:pt>
                <c:pt idx="16">
                  <c:v>42736.0</c:v>
                </c:pt>
                <c:pt idx="17">
                  <c:v>42735.0</c:v>
                </c:pt>
                <c:pt idx="18">
                  <c:v>42734.0</c:v>
                </c:pt>
                <c:pt idx="19">
                  <c:v>42733.0</c:v>
                </c:pt>
                <c:pt idx="20">
                  <c:v>42732.0</c:v>
                </c:pt>
                <c:pt idx="21">
                  <c:v>42731.0</c:v>
                </c:pt>
                <c:pt idx="22">
                  <c:v>42730.0</c:v>
                </c:pt>
                <c:pt idx="23">
                  <c:v>42729.0</c:v>
                </c:pt>
                <c:pt idx="24">
                  <c:v>42728.0</c:v>
                </c:pt>
                <c:pt idx="25">
                  <c:v>42727.0</c:v>
                </c:pt>
                <c:pt idx="26">
                  <c:v>42726.0</c:v>
                </c:pt>
                <c:pt idx="27">
                  <c:v>42725.0</c:v>
                </c:pt>
                <c:pt idx="28">
                  <c:v>42724.0</c:v>
                </c:pt>
                <c:pt idx="29">
                  <c:v>42723.0</c:v>
                </c:pt>
                <c:pt idx="30">
                  <c:v>42722.0</c:v>
                </c:pt>
                <c:pt idx="31">
                  <c:v>42721.0</c:v>
                </c:pt>
                <c:pt idx="32">
                  <c:v>42720.0</c:v>
                </c:pt>
                <c:pt idx="33">
                  <c:v>42719.0</c:v>
                </c:pt>
                <c:pt idx="34">
                  <c:v>42718.0</c:v>
                </c:pt>
                <c:pt idx="35">
                  <c:v>42717.0</c:v>
                </c:pt>
                <c:pt idx="36">
                  <c:v>42716.0</c:v>
                </c:pt>
                <c:pt idx="37">
                  <c:v>42715.0</c:v>
                </c:pt>
                <c:pt idx="38">
                  <c:v>42714.0</c:v>
                </c:pt>
                <c:pt idx="39">
                  <c:v>42713.0</c:v>
                </c:pt>
                <c:pt idx="40">
                  <c:v>42712.0</c:v>
                </c:pt>
                <c:pt idx="41">
                  <c:v>42711.0</c:v>
                </c:pt>
                <c:pt idx="42">
                  <c:v>42710.0</c:v>
                </c:pt>
                <c:pt idx="43">
                  <c:v>42709.0</c:v>
                </c:pt>
                <c:pt idx="44">
                  <c:v>42708.0</c:v>
                </c:pt>
                <c:pt idx="45">
                  <c:v>42707.0</c:v>
                </c:pt>
                <c:pt idx="46">
                  <c:v>42706.0</c:v>
                </c:pt>
                <c:pt idx="47">
                  <c:v>42705.0</c:v>
                </c:pt>
                <c:pt idx="48">
                  <c:v>42704.0</c:v>
                </c:pt>
                <c:pt idx="49">
                  <c:v>42703.0</c:v>
                </c:pt>
                <c:pt idx="50">
                  <c:v>42702.0</c:v>
                </c:pt>
                <c:pt idx="51">
                  <c:v>42701.0</c:v>
                </c:pt>
                <c:pt idx="52">
                  <c:v>42700.0</c:v>
                </c:pt>
                <c:pt idx="53">
                  <c:v>42699.0</c:v>
                </c:pt>
                <c:pt idx="54">
                  <c:v>42698.0</c:v>
                </c:pt>
                <c:pt idx="55">
                  <c:v>42697.0</c:v>
                </c:pt>
                <c:pt idx="56">
                  <c:v>42696.0</c:v>
                </c:pt>
                <c:pt idx="57">
                  <c:v>42695.0</c:v>
                </c:pt>
                <c:pt idx="58">
                  <c:v>42694.0</c:v>
                </c:pt>
                <c:pt idx="59">
                  <c:v>42693.0</c:v>
                </c:pt>
                <c:pt idx="60">
                  <c:v>42692.0</c:v>
                </c:pt>
                <c:pt idx="61">
                  <c:v>42691.0</c:v>
                </c:pt>
                <c:pt idx="62">
                  <c:v>42690.0</c:v>
                </c:pt>
                <c:pt idx="63">
                  <c:v>42689.0</c:v>
                </c:pt>
                <c:pt idx="64">
                  <c:v>42688.0</c:v>
                </c:pt>
                <c:pt idx="65">
                  <c:v>42687.0</c:v>
                </c:pt>
                <c:pt idx="66">
                  <c:v>42686.0</c:v>
                </c:pt>
                <c:pt idx="67">
                  <c:v>42685.0</c:v>
                </c:pt>
                <c:pt idx="68">
                  <c:v>42684.0</c:v>
                </c:pt>
              </c:numCache>
            </c:numRef>
          </c:xVal>
          <c:yVal>
            <c:numRef>
              <c:f>'Character per day'!$B$2:$B$70</c:f>
              <c:numCache>
                <c:formatCode>General</c:formatCode>
                <c:ptCount val="69"/>
                <c:pt idx="0">
                  <c:v>5.0</c:v>
                </c:pt>
                <c:pt idx="1">
                  <c:v>223.0</c:v>
                </c:pt>
                <c:pt idx="2">
                  <c:v>205.0</c:v>
                </c:pt>
                <c:pt idx="3">
                  <c:v>198.0</c:v>
                </c:pt>
                <c:pt idx="4">
                  <c:v>182.0</c:v>
                </c:pt>
                <c:pt idx="5">
                  <c:v>154.0</c:v>
                </c:pt>
                <c:pt idx="6">
                  <c:v>135.0</c:v>
                </c:pt>
                <c:pt idx="7">
                  <c:v>157.0</c:v>
                </c:pt>
                <c:pt idx="8">
                  <c:v>160.0</c:v>
                </c:pt>
                <c:pt idx="9">
                  <c:v>190.0</c:v>
                </c:pt>
                <c:pt idx="10">
                  <c:v>148.0</c:v>
                </c:pt>
                <c:pt idx="11">
                  <c:v>128.0</c:v>
                </c:pt>
                <c:pt idx="12">
                  <c:v>156.0</c:v>
                </c:pt>
                <c:pt idx="13">
                  <c:v>156.0</c:v>
                </c:pt>
                <c:pt idx="14">
                  <c:v>130.0</c:v>
                </c:pt>
                <c:pt idx="15">
                  <c:v>157.0</c:v>
                </c:pt>
                <c:pt idx="16">
                  <c:v>159.0</c:v>
                </c:pt>
                <c:pt idx="17">
                  <c:v>186.0</c:v>
                </c:pt>
                <c:pt idx="18">
                  <c:v>165.0</c:v>
                </c:pt>
                <c:pt idx="19">
                  <c:v>159.0</c:v>
                </c:pt>
                <c:pt idx="20">
                  <c:v>157.0</c:v>
                </c:pt>
                <c:pt idx="21">
                  <c:v>143.0</c:v>
                </c:pt>
                <c:pt idx="22">
                  <c:v>155.0</c:v>
                </c:pt>
                <c:pt idx="23">
                  <c:v>150.0</c:v>
                </c:pt>
                <c:pt idx="24">
                  <c:v>140.0</c:v>
                </c:pt>
                <c:pt idx="25">
                  <c:v>141.0</c:v>
                </c:pt>
                <c:pt idx="26">
                  <c:v>127.0</c:v>
                </c:pt>
                <c:pt idx="27">
                  <c:v>130.0</c:v>
                </c:pt>
                <c:pt idx="28">
                  <c:v>115.0</c:v>
                </c:pt>
                <c:pt idx="29">
                  <c:v>109.0</c:v>
                </c:pt>
                <c:pt idx="30">
                  <c:v>133.0</c:v>
                </c:pt>
                <c:pt idx="31">
                  <c:v>99.0</c:v>
                </c:pt>
                <c:pt idx="32">
                  <c:v>103.0</c:v>
                </c:pt>
                <c:pt idx="33">
                  <c:v>103.0</c:v>
                </c:pt>
                <c:pt idx="34">
                  <c:v>95.0</c:v>
                </c:pt>
                <c:pt idx="35">
                  <c:v>108.0</c:v>
                </c:pt>
                <c:pt idx="36">
                  <c:v>132.0</c:v>
                </c:pt>
                <c:pt idx="37">
                  <c:v>137.0</c:v>
                </c:pt>
                <c:pt idx="38">
                  <c:v>114.0</c:v>
                </c:pt>
                <c:pt idx="39">
                  <c:v>128.0</c:v>
                </c:pt>
                <c:pt idx="40">
                  <c:v>97.0</c:v>
                </c:pt>
                <c:pt idx="41">
                  <c:v>96.0</c:v>
                </c:pt>
                <c:pt idx="42">
                  <c:v>121.0</c:v>
                </c:pt>
                <c:pt idx="43">
                  <c:v>118.0</c:v>
                </c:pt>
                <c:pt idx="44">
                  <c:v>134.0</c:v>
                </c:pt>
                <c:pt idx="45">
                  <c:v>124.0</c:v>
                </c:pt>
                <c:pt idx="46">
                  <c:v>87.0</c:v>
                </c:pt>
                <c:pt idx="47">
                  <c:v>121.0</c:v>
                </c:pt>
                <c:pt idx="48">
                  <c:v>96.0</c:v>
                </c:pt>
                <c:pt idx="49">
                  <c:v>101.0</c:v>
                </c:pt>
                <c:pt idx="50">
                  <c:v>125.0</c:v>
                </c:pt>
                <c:pt idx="51">
                  <c:v>127.0</c:v>
                </c:pt>
                <c:pt idx="52">
                  <c:v>107.0</c:v>
                </c:pt>
                <c:pt idx="53">
                  <c:v>72.0</c:v>
                </c:pt>
                <c:pt idx="54">
                  <c:v>72.0</c:v>
                </c:pt>
                <c:pt idx="55">
                  <c:v>66.0</c:v>
                </c:pt>
                <c:pt idx="56">
                  <c:v>131.0</c:v>
                </c:pt>
                <c:pt idx="57">
                  <c:v>101.0</c:v>
                </c:pt>
                <c:pt idx="58">
                  <c:v>73.0</c:v>
                </c:pt>
                <c:pt idx="59">
                  <c:v>78.0</c:v>
                </c:pt>
                <c:pt idx="60">
                  <c:v>50.0</c:v>
                </c:pt>
                <c:pt idx="61">
                  <c:v>36.0</c:v>
                </c:pt>
                <c:pt idx="62">
                  <c:v>55.0</c:v>
                </c:pt>
                <c:pt idx="63">
                  <c:v>39.0</c:v>
                </c:pt>
                <c:pt idx="64">
                  <c:v>57.0</c:v>
                </c:pt>
                <c:pt idx="65">
                  <c:v>78.0</c:v>
                </c:pt>
                <c:pt idx="66">
                  <c:v>42.0</c:v>
                </c:pt>
                <c:pt idx="67">
                  <c:v>47.0</c:v>
                </c:pt>
                <c:pt idx="68">
                  <c:v>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67664"/>
        <c:axId val="1353915840"/>
      </c:scatterChart>
      <c:valAx>
        <c:axId val="14650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15840"/>
        <c:crosses val="autoZero"/>
        <c:crossBetween val="midCat"/>
      </c:valAx>
      <c:valAx>
        <c:axId val="13539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'Category per month'!$C$1</c:f>
              <c:strCache>
                <c:ptCount val="1"/>
                <c:pt idx="0">
                  <c:v>F/M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'Category per month'!$B$2:$B$317</c:f>
              <c:numCache>
                <c:formatCode>m/d/yy</c:formatCode>
                <c:ptCount val="31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42095.0</c:v>
                </c:pt>
                <c:pt idx="22">
                  <c:v>42064.0</c:v>
                </c:pt>
                <c:pt idx="23">
                  <c:v>42036.0</c:v>
                </c:pt>
                <c:pt idx="24">
                  <c:v>42005.0</c:v>
                </c:pt>
                <c:pt idx="25">
                  <c:v>41974.0</c:v>
                </c:pt>
                <c:pt idx="26">
                  <c:v>41883.0</c:v>
                </c:pt>
                <c:pt idx="27">
                  <c:v>41852.0</c:v>
                </c:pt>
                <c:pt idx="28">
                  <c:v>41821.0</c:v>
                </c:pt>
                <c:pt idx="29">
                  <c:v>41760.0</c:v>
                </c:pt>
                <c:pt idx="30">
                  <c:v>41730.0</c:v>
                </c:pt>
                <c:pt idx="31">
                  <c:v>41699.0</c:v>
                </c:pt>
                <c:pt idx="32">
                  <c:v>41671.0</c:v>
                </c:pt>
                <c:pt idx="33">
                  <c:v>41640.0</c:v>
                </c:pt>
                <c:pt idx="34">
                  <c:v>41609.0</c:v>
                </c:pt>
                <c:pt idx="35">
                  <c:v>41518.0</c:v>
                </c:pt>
                <c:pt idx="36">
                  <c:v>41487.0</c:v>
                </c:pt>
                <c:pt idx="37">
                  <c:v>41456.0</c:v>
                </c:pt>
                <c:pt idx="38">
                  <c:v>41395.0</c:v>
                </c:pt>
                <c:pt idx="39">
                  <c:v>41334.0</c:v>
                </c:pt>
                <c:pt idx="40">
                  <c:v>41306.0</c:v>
                </c:pt>
                <c:pt idx="41">
                  <c:v>41275.0</c:v>
                </c:pt>
                <c:pt idx="42">
                  <c:v>41244.0</c:v>
                </c:pt>
                <c:pt idx="43">
                  <c:v>41214.0</c:v>
                </c:pt>
                <c:pt idx="44">
                  <c:v>39295.0</c:v>
                </c:pt>
                <c:pt idx="45">
                  <c:v>38808.0</c:v>
                </c:pt>
                <c:pt idx="46">
                  <c:v>38777.0</c:v>
                </c:pt>
                <c:pt idx="47">
                  <c:v>38718.0</c:v>
                </c:pt>
                <c:pt idx="48">
                  <c:v>38596.0</c:v>
                </c:pt>
                <c:pt idx="49">
                  <c:v>38565.0</c:v>
                </c:pt>
                <c:pt idx="50">
                  <c:v>38534.0</c:v>
                </c:pt>
                <c:pt idx="51">
                  <c:v>38412.0</c:v>
                </c:pt>
              </c:numCache>
            </c:numRef>
          </c:xVal>
          <c:yVal>
            <c:numRef>
              <c:f>'Category per month'!$C$2:$C$317</c:f>
              <c:numCache>
                <c:formatCode>General</c:formatCode>
                <c:ptCount val="316"/>
                <c:pt idx="0">
                  <c:v>658.0</c:v>
                </c:pt>
                <c:pt idx="1">
                  <c:v>650.0</c:v>
                </c:pt>
                <c:pt idx="2">
                  <c:v>74.0</c:v>
                </c:pt>
                <c:pt idx="3">
                  <c:v>47.0</c:v>
                </c:pt>
                <c:pt idx="4">
                  <c:v>38.0</c:v>
                </c:pt>
                <c:pt idx="5">
                  <c:v>38.0</c:v>
                </c:pt>
                <c:pt idx="6">
                  <c:v>25.0</c:v>
                </c:pt>
                <c:pt idx="7">
                  <c:v>16.0</c:v>
                </c:pt>
                <c:pt idx="8">
                  <c:v>13.0</c:v>
                </c:pt>
                <c:pt idx="9">
                  <c:v>17.0</c:v>
                </c:pt>
                <c:pt idx="10">
                  <c:v>8.0</c:v>
                </c:pt>
                <c:pt idx="11">
                  <c:v>12.0</c:v>
                </c:pt>
                <c:pt idx="12">
                  <c:v>19.0</c:v>
                </c:pt>
                <c:pt idx="13">
                  <c:v>6.0</c:v>
                </c:pt>
                <c:pt idx="14">
                  <c:v>7.0</c:v>
                </c:pt>
                <c:pt idx="15">
                  <c:v>9.0</c:v>
                </c:pt>
                <c:pt idx="16">
                  <c:v>4.0</c:v>
                </c:pt>
                <c:pt idx="17">
                  <c:v>9.0</c:v>
                </c:pt>
                <c:pt idx="18">
                  <c:v>4.0</c:v>
                </c:pt>
                <c:pt idx="19">
                  <c:v>6.0</c:v>
                </c:pt>
                <c:pt idx="20">
                  <c:v>2.0</c:v>
                </c:pt>
                <c:pt idx="21">
                  <c:v>2.0</c:v>
                </c:pt>
                <c:pt idx="22">
                  <c:v>6.0</c:v>
                </c:pt>
                <c:pt idx="23">
                  <c:v>5.0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4.0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'Category per month'!$F$1</c:f>
              <c:strCache>
                <c:ptCount val="1"/>
                <c:pt idx="0">
                  <c:v>M/M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'Category per month'!$E$2:$E$317</c:f>
              <c:numCache>
                <c:formatCode>m/d/yy</c:formatCode>
                <c:ptCount val="316"/>
                <c:pt idx="0">
                  <c:v>42736.0</c:v>
                </c:pt>
                <c:pt idx="1">
                  <c:v>42705.0</c:v>
                </c:pt>
                <c:pt idx="2">
                  <c:v>42675.0</c:v>
                </c:pt>
                <c:pt idx="3">
                  <c:v>42644.0</c:v>
                </c:pt>
                <c:pt idx="4">
                  <c:v>42614.0</c:v>
                </c:pt>
                <c:pt idx="5">
                  <c:v>42583.0</c:v>
                </c:pt>
                <c:pt idx="6">
                  <c:v>42552.0</c:v>
                </c:pt>
                <c:pt idx="7">
                  <c:v>42522.0</c:v>
                </c:pt>
                <c:pt idx="8">
                  <c:v>42491.0</c:v>
                </c:pt>
                <c:pt idx="9">
                  <c:v>42461.0</c:v>
                </c:pt>
                <c:pt idx="10">
                  <c:v>42430.0</c:v>
                </c:pt>
                <c:pt idx="11">
                  <c:v>42401.0</c:v>
                </c:pt>
                <c:pt idx="12">
                  <c:v>42370.0</c:v>
                </c:pt>
                <c:pt idx="13">
                  <c:v>42339.0</c:v>
                </c:pt>
                <c:pt idx="14">
                  <c:v>42309.0</c:v>
                </c:pt>
                <c:pt idx="15">
                  <c:v>42278.0</c:v>
                </c:pt>
                <c:pt idx="16">
                  <c:v>42248.0</c:v>
                </c:pt>
                <c:pt idx="17">
                  <c:v>42217.0</c:v>
                </c:pt>
                <c:pt idx="18">
                  <c:v>42186.0</c:v>
                </c:pt>
                <c:pt idx="19">
                  <c:v>42156.0</c:v>
                </c:pt>
                <c:pt idx="20">
                  <c:v>42125.0</c:v>
                </c:pt>
                <c:pt idx="21">
                  <c:v>42064.0</c:v>
                </c:pt>
                <c:pt idx="22">
                  <c:v>42036.0</c:v>
                </c:pt>
                <c:pt idx="23">
                  <c:v>42005.0</c:v>
                </c:pt>
                <c:pt idx="24">
                  <c:v>41974.0</c:v>
                </c:pt>
                <c:pt idx="25">
                  <c:v>41944.0</c:v>
                </c:pt>
                <c:pt idx="26">
                  <c:v>41913.0</c:v>
                </c:pt>
                <c:pt idx="27">
                  <c:v>41883.0</c:v>
                </c:pt>
                <c:pt idx="28">
                  <c:v>41852.0</c:v>
                </c:pt>
                <c:pt idx="29">
                  <c:v>41821.0</c:v>
                </c:pt>
                <c:pt idx="30">
                  <c:v>41791.0</c:v>
                </c:pt>
                <c:pt idx="31">
                  <c:v>41760.0</c:v>
                </c:pt>
                <c:pt idx="32">
                  <c:v>41730.0</c:v>
                </c:pt>
                <c:pt idx="33">
                  <c:v>41699.0</c:v>
                </c:pt>
                <c:pt idx="34">
                  <c:v>41671.0</c:v>
                </c:pt>
                <c:pt idx="35">
                  <c:v>41640.0</c:v>
                </c:pt>
                <c:pt idx="36">
                  <c:v>41609.0</c:v>
                </c:pt>
                <c:pt idx="37">
                  <c:v>41579.0</c:v>
                </c:pt>
                <c:pt idx="38">
                  <c:v>41548.0</c:v>
                </c:pt>
                <c:pt idx="39">
                  <c:v>41518.0</c:v>
                </c:pt>
                <c:pt idx="40">
                  <c:v>41487.0</c:v>
                </c:pt>
                <c:pt idx="41">
                  <c:v>41456.0</c:v>
                </c:pt>
                <c:pt idx="42">
                  <c:v>41395.0</c:v>
                </c:pt>
                <c:pt idx="43">
                  <c:v>41365.0</c:v>
                </c:pt>
                <c:pt idx="44">
                  <c:v>41334.0</c:v>
                </c:pt>
                <c:pt idx="45">
                  <c:v>41306.0</c:v>
                </c:pt>
                <c:pt idx="46">
                  <c:v>41275.0</c:v>
                </c:pt>
                <c:pt idx="47">
                  <c:v>41244.0</c:v>
                </c:pt>
                <c:pt idx="48">
                  <c:v>41214.0</c:v>
                </c:pt>
                <c:pt idx="49">
                  <c:v>41000.0</c:v>
                </c:pt>
                <c:pt idx="50">
                  <c:v>40483.0</c:v>
                </c:pt>
                <c:pt idx="51">
                  <c:v>39995.0</c:v>
                </c:pt>
                <c:pt idx="52">
                  <c:v>39508.0</c:v>
                </c:pt>
                <c:pt idx="53">
                  <c:v>39326.0</c:v>
                </c:pt>
                <c:pt idx="54">
                  <c:v>39142.0</c:v>
                </c:pt>
                <c:pt idx="55">
                  <c:v>38930.0</c:v>
                </c:pt>
                <c:pt idx="56">
                  <c:v>38777.0</c:v>
                </c:pt>
                <c:pt idx="57">
                  <c:v>38687.0</c:v>
                </c:pt>
                <c:pt idx="58">
                  <c:v>38657.0</c:v>
                </c:pt>
                <c:pt idx="59">
                  <c:v>38565.0</c:v>
                </c:pt>
                <c:pt idx="60">
                  <c:v>38534.0</c:v>
                </c:pt>
                <c:pt idx="61">
                  <c:v>38443.0</c:v>
                </c:pt>
                <c:pt idx="62">
                  <c:v>38322.0</c:v>
                </c:pt>
                <c:pt idx="63">
                  <c:v>38231.0</c:v>
                </c:pt>
              </c:numCache>
            </c:numRef>
          </c:xVal>
          <c:yVal>
            <c:numRef>
              <c:f>'Category per month'!$F$2:$F$317</c:f>
              <c:numCache>
                <c:formatCode>General</c:formatCode>
                <c:ptCount val="316"/>
                <c:pt idx="0">
                  <c:v>1040.0</c:v>
                </c:pt>
                <c:pt idx="1">
                  <c:v>930.0</c:v>
                </c:pt>
                <c:pt idx="2">
                  <c:v>93.0</c:v>
                </c:pt>
                <c:pt idx="3">
                  <c:v>28.0</c:v>
                </c:pt>
                <c:pt idx="4">
                  <c:v>24.0</c:v>
                </c:pt>
                <c:pt idx="5">
                  <c:v>34.0</c:v>
                </c:pt>
                <c:pt idx="6">
                  <c:v>27.0</c:v>
                </c:pt>
                <c:pt idx="7">
                  <c:v>13.0</c:v>
                </c:pt>
                <c:pt idx="8">
                  <c:v>12.0</c:v>
                </c:pt>
                <c:pt idx="9">
                  <c:v>17.0</c:v>
                </c:pt>
                <c:pt idx="10">
                  <c:v>19.0</c:v>
                </c:pt>
                <c:pt idx="11">
                  <c:v>8.0</c:v>
                </c:pt>
                <c:pt idx="12">
                  <c:v>17.0</c:v>
                </c:pt>
                <c:pt idx="13">
                  <c:v>7.0</c:v>
                </c:pt>
                <c:pt idx="14">
                  <c:v>5.0</c:v>
                </c:pt>
                <c:pt idx="15">
                  <c:v>7.0</c:v>
                </c:pt>
                <c:pt idx="16">
                  <c:v>8.0</c:v>
                </c:pt>
                <c:pt idx="17">
                  <c:v>6.0</c:v>
                </c:pt>
                <c:pt idx="18">
                  <c:v>5.0</c:v>
                </c:pt>
                <c:pt idx="19">
                  <c:v>4.0</c:v>
                </c:pt>
                <c:pt idx="20">
                  <c:v>3.0</c:v>
                </c:pt>
                <c:pt idx="21">
                  <c:v>8.0</c:v>
                </c:pt>
                <c:pt idx="22">
                  <c:v>7.0</c:v>
                </c:pt>
                <c:pt idx="23">
                  <c:v>5.0</c:v>
                </c:pt>
                <c:pt idx="24">
                  <c:v>6.0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2.0</c:v>
                </c:pt>
                <c:pt idx="37">
                  <c:v>1.0</c:v>
                </c:pt>
                <c:pt idx="38">
                  <c:v>3.0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3.0</c:v>
                </c:pt>
                <c:pt idx="45">
                  <c:v>5.0</c:v>
                </c:pt>
                <c:pt idx="46">
                  <c:v>3.0</c:v>
                </c:pt>
                <c:pt idx="47">
                  <c:v>3.0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31712"/>
        <c:axId val="1002376992"/>
      </c:scatterChart>
      <c:valAx>
        <c:axId val="14667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76992"/>
        <c:crosses val="autoZero"/>
        <c:crossBetween val="midCat"/>
      </c:valAx>
      <c:valAx>
        <c:axId val="10023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Ratings!$N$1</c:f>
              <c:strCache>
                <c:ptCount val="1"/>
                <c:pt idx="0">
                  <c:v>kudo per 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Ratings!$N$2:$N$6</c:f>
              <c:numCache>
                <c:formatCode>0.0000</c:formatCode>
                <c:ptCount val="5"/>
                <c:pt idx="0">
                  <c:v>0.0120372915107597</c:v>
                </c:pt>
                <c:pt idx="1">
                  <c:v>0.00719546219008692</c:v>
                </c:pt>
                <c:pt idx="2">
                  <c:v>0.0060740746751906</c:v>
                </c:pt>
                <c:pt idx="3">
                  <c:v>0.00764533286338227</c:v>
                </c:pt>
                <c:pt idx="4">
                  <c:v>0.00898068222043697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840256"/>
        <c:axId val="1393686448"/>
      </c:barChart>
      <c:barChart>
        <c:barDir val="col"/>
        <c:grouping val="stacked"/>
        <c:varyColors val="0"/>
        <c:ser>
          <c:idx val="1"/>
          <c:order val="1"/>
          <c:tx>
            <c:strRef>
              <c:f>Ratings!$O$1</c:f>
              <c:strCache>
                <c:ptCount val="1"/>
                <c:pt idx="0">
                  <c:v>comment per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Ratings!$A$2:$A$6</c:f>
              <c:strCache>
                <c:ptCount val="5"/>
                <c:pt idx="0">
                  <c:v>General Audiences</c:v>
                </c:pt>
                <c:pt idx="1">
                  <c:v>Teen</c:v>
                </c:pt>
                <c:pt idx="2">
                  <c:v>Mature</c:v>
                </c:pt>
                <c:pt idx="3">
                  <c:v>Explicit</c:v>
                </c:pt>
                <c:pt idx="4">
                  <c:v>Not Rated</c:v>
                </c:pt>
              </c:strCache>
            </c:strRef>
          </c:cat>
          <c:val>
            <c:numRef>
              <c:f>Ratings!$O$2:$O$6</c:f>
              <c:numCache>
                <c:formatCode>0.0000</c:formatCode>
                <c:ptCount val="5"/>
                <c:pt idx="0">
                  <c:v>0.00168316999516752</c:v>
                </c:pt>
                <c:pt idx="1">
                  <c:v>1.390045374212516</c:v>
                </c:pt>
                <c:pt idx="2">
                  <c:v>1.521979085614856</c:v>
                </c:pt>
                <c:pt idx="3">
                  <c:v>1.616653154762473</c:v>
                </c:pt>
                <c:pt idx="4">
                  <c:v>1.888377402699585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031440"/>
        <c:axId val="962646800"/>
      </c:barChart>
      <c:catAx>
        <c:axId val="13978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6448"/>
        <c:crosses val="autoZero"/>
        <c:auto val="1"/>
        <c:lblAlgn val="ctr"/>
        <c:lblOffset val="100"/>
        <c:noMultiLvlLbl val="0"/>
      </c:catAx>
      <c:valAx>
        <c:axId val="1393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40256"/>
        <c:crosses val="autoZero"/>
        <c:crossBetween val="between"/>
      </c:valAx>
      <c:valAx>
        <c:axId val="96264680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1440"/>
        <c:crosses val="max"/>
        <c:crossBetween val="between"/>
      </c:valAx>
      <c:catAx>
        <c:axId val="104603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264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Ratings!$A$2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Ratings!$C$2:$D$2</c:f>
              <c:numCache>
                <c:formatCode>General</c:formatCode>
                <c:ptCount val="2"/>
                <c:pt idx="0">
                  <c:v>4198.0</c:v>
                </c:pt>
                <c:pt idx="1">
                  <c:v>1.4394268E7</c:v>
                </c:pt>
              </c:numCache>
            </c:numRef>
          </c:val>
        </c:ser>
        <c:ser>
          <c:idx val="1"/>
          <c:order val="1"/>
          <c:tx>
            <c:strRef>
              <c:f>Ratings!$A$3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Ratings!$C$3:$D$3</c:f>
              <c:numCache>
                <c:formatCode>General</c:formatCode>
                <c:ptCount val="2"/>
                <c:pt idx="0">
                  <c:v>4771.0</c:v>
                </c:pt>
                <c:pt idx="1">
                  <c:v>3.9623167E7</c:v>
                </c:pt>
              </c:numCache>
            </c:numRef>
          </c:val>
        </c:ser>
        <c:ser>
          <c:idx val="2"/>
          <c:order val="2"/>
          <c:tx>
            <c:strRef>
              <c:f>Ratings!$A$4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Ratings!$C$4:$D$4</c:f>
              <c:numCache>
                <c:formatCode>General</c:formatCode>
                <c:ptCount val="2"/>
                <c:pt idx="0">
                  <c:v>2452.0</c:v>
                </c:pt>
                <c:pt idx="1">
                  <c:v>3.4750149E7</c:v>
                </c:pt>
              </c:numCache>
            </c:numRef>
          </c:val>
        </c:ser>
        <c:ser>
          <c:idx val="3"/>
          <c:order val="3"/>
          <c:tx>
            <c:strRef>
              <c:f>Ratings!$A$5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Ratings!$C$5:$D$5</c:f>
              <c:numCache>
                <c:formatCode>General</c:formatCode>
                <c:ptCount val="2"/>
                <c:pt idx="0">
                  <c:v>2132.0</c:v>
                </c:pt>
                <c:pt idx="1">
                  <c:v>3.2877182E7</c:v>
                </c:pt>
              </c:numCache>
            </c:numRef>
          </c:val>
        </c:ser>
        <c:ser>
          <c:idx val="4"/>
          <c:order val="4"/>
          <c:tx>
            <c:strRef>
              <c:f>Ratings!$A$6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Ratings!$C$1:$D$1</c:f>
              <c:strCache>
                <c:ptCount val="2"/>
                <c:pt idx="0">
                  <c:v>count</c:v>
                </c:pt>
                <c:pt idx="1">
                  <c:v>word_sum</c:v>
                </c:pt>
              </c:strCache>
            </c:strRef>
          </c:cat>
          <c:val>
            <c:numRef>
              <c:f>Ratings!$C$6:$D$6</c:f>
              <c:numCache>
                <c:formatCode>General</c:formatCode>
                <c:ptCount val="2"/>
                <c:pt idx="0">
                  <c:v>1451.0</c:v>
                </c:pt>
                <c:pt idx="1">
                  <c:v>1.0147336E7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371104"/>
        <c:axId val="962936304"/>
      </c:barChart>
      <c:catAx>
        <c:axId val="100437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36304"/>
        <c:crosses val="autoZero"/>
        <c:auto val="1"/>
        <c:lblAlgn val="ctr"/>
        <c:lblOffset val="100"/>
        <c:noMultiLvlLbl val="0"/>
      </c:catAx>
      <c:valAx>
        <c:axId val="962936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Category!$G$2:$G$8</c:f>
              <c:numCache>
                <c:formatCode>General</c:formatCode>
                <c:ptCount val="7"/>
                <c:pt idx="0">
                  <c:v>108.378444084278</c:v>
                </c:pt>
                <c:pt idx="1">
                  <c:v>50.8364231188658</c:v>
                </c:pt>
                <c:pt idx="2">
                  <c:v>45.9969777777777</c:v>
                </c:pt>
                <c:pt idx="3">
                  <c:v>23.1162695152013</c:v>
                </c:pt>
                <c:pt idx="4">
                  <c:v>59.1580863234529</c:v>
                </c:pt>
                <c:pt idx="5">
                  <c:v>75.1025069637883</c:v>
                </c:pt>
                <c:pt idx="6">
                  <c:v>55.8460634547591</c:v>
                </c:pt>
              </c:numCache>
            </c:numRef>
          </c:val>
        </c:ser>
        <c:ser>
          <c:idx val="1"/>
          <c:order val="1"/>
          <c:tx>
            <c:strRef>
              <c:f>Category!$H$1</c:f>
              <c:strCache>
                <c:ptCount val="1"/>
                <c:pt idx="0">
                  <c:v>comment_average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Category!$H$2:$H$8</c:f>
              <c:numCache>
                <c:formatCode>General</c:formatCode>
                <c:ptCount val="7"/>
                <c:pt idx="0">
                  <c:v>17.3755709444526</c:v>
                </c:pt>
                <c:pt idx="1">
                  <c:v>12.6136611480122</c:v>
                </c:pt>
                <c:pt idx="2">
                  <c:v>9.88462222222222</c:v>
                </c:pt>
                <c:pt idx="3">
                  <c:v>3.9872637633525</c:v>
                </c:pt>
                <c:pt idx="4">
                  <c:v>14.9214768590743</c:v>
                </c:pt>
                <c:pt idx="5">
                  <c:v>18.9715877437325</c:v>
                </c:pt>
                <c:pt idx="6">
                  <c:v>17.6803760282021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449968"/>
        <c:axId val="1353423792"/>
      </c:barChart>
      <c:catAx>
        <c:axId val="13584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23792"/>
        <c:crosses val="autoZero"/>
        <c:auto val="1"/>
        <c:lblAlgn val="ctr"/>
        <c:lblOffset val="100"/>
        <c:noMultiLvlLbl val="0"/>
      </c:catAx>
      <c:valAx>
        <c:axId val="13534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Category!$J$2:$J$8</c:f>
              <c:numCache>
                <c:formatCode>General</c:formatCode>
                <c:ptCount val="7"/>
                <c:pt idx="0">
                  <c:v>9064.6453514071</c:v>
                </c:pt>
                <c:pt idx="1">
                  <c:v>11895.1507881431</c:v>
                </c:pt>
                <c:pt idx="2">
                  <c:v>8188.49884444444</c:v>
                </c:pt>
                <c:pt idx="3">
                  <c:v>6444.81183237469</c:v>
                </c:pt>
                <c:pt idx="4">
                  <c:v>13868.8101924076</c:v>
                </c:pt>
                <c:pt idx="5">
                  <c:v>18103.6607242339</c:v>
                </c:pt>
                <c:pt idx="6">
                  <c:v>10537.6357226792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470624"/>
        <c:axId val="1354113984"/>
      </c:barChart>
      <c:catAx>
        <c:axId val="13554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3984"/>
        <c:crosses val="autoZero"/>
        <c:auto val="1"/>
        <c:lblAlgn val="ctr"/>
        <c:lblOffset val="100"/>
        <c:noMultiLvlLbl val="0"/>
      </c:catAx>
      <c:valAx>
        <c:axId val="1354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Category!$M$1</c:f>
              <c:strCache>
                <c:ptCount val="1"/>
                <c:pt idx="0">
                  <c:v>kudo per 1000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Category!$M$2:$M$8</c:f>
              <c:numCache>
                <c:formatCode>0.00000</c:formatCode>
                <c:ptCount val="7"/>
                <c:pt idx="0">
                  <c:v>11.95617036108922</c:v>
                </c:pt>
                <c:pt idx="1">
                  <c:v>4.273709852382753</c:v>
                </c:pt>
                <c:pt idx="2">
                  <c:v>5.617266198795987</c:v>
                </c:pt>
                <c:pt idx="3">
                  <c:v>3.586802860415517</c:v>
                </c:pt>
                <c:pt idx="4">
                  <c:v>4.265548774749133</c:v>
                </c:pt>
                <c:pt idx="5">
                  <c:v>4.148470748971468</c:v>
                </c:pt>
                <c:pt idx="6">
                  <c:v>5.299676789411753</c:v>
                </c:pt>
              </c:numCache>
            </c:numRef>
          </c:val>
        </c:ser>
        <c:ser>
          <c:idx val="1"/>
          <c:order val="1"/>
          <c:tx>
            <c:strRef>
              <c:f>Category!$N$1</c:f>
              <c:strCache>
                <c:ptCount val="1"/>
                <c:pt idx="0">
                  <c:v>comment per 1000 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Category!$N$2:$N$8</c:f>
              <c:numCache>
                <c:formatCode>0.00000</c:formatCode>
                <c:ptCount val="7"/>
                <c:pt idx="0">
                  <c:v>1.916850607040619</c:v>
                </c:pt>
                <c:pt idx="1">
                  <c:v>1.060403636125852</c:v>
                </c:pt>
                <c:pt idx="2">
                  <c:v>1.207134837532343</c:v>
                </c:pt>
                <c:pt idx="3">
                  <c:v>0.618678072697638</c:v>
                </c:pt>
                <c:pt idx="4">
                  <c:v>1.07590172855945</c:v>
                </c:pt>
                <c:pt idx="5">
                  <c:v>1.047942072750887</c:v>
                </c:pt>
                <c:pt idx="6">
                  <c:v>1.677831393445328</c:v>
                </c:pt>
              </c:numCache>
            </c:numRef>
          </c:val>
        </c:ser>
        <c:ser>
          <c:idx val="2"/>
          <c:order val="2"/>
          <c:tx>
            <c:strRef>
              <c:f>Category!$O$1</c:f>
              <c:strCache>
                <c:ptCount val="1"/>
                <c:pt idx="0">
                  <c:v>hit per word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Category!$O$2:$O$8</c:f>
              <c:numCache>
                <c:formatCode>0.00000</c:formatCode>
                <c:ptCount val="7"/>
                <c:pt idx="0">
                  <c:v>20.49623086132078</c:v>
                </c:pt>
                <c:pt idx="1">
                  <c:v>10.06269577950285</c:v>
                </c:pt>
                <c:pt idx="2">
                  <c:v>7.843219712869471</c:v>
                </c:pt>
                <c:pt idx="3">
                  <c:v>6.106668132029533</c:v>
                </c:pt>
                <c:pt idx="4">
                  <c:v>11.91130901176998</c:v>
                </c:pt>
                <c:pt idx="5">
                  <c:v>12.476696028883</c:v>
                </c:pt>
                <c:pt idx="6">
                  <c:v>13.00434188775323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174544"/>
        <c:axId val="1356401392"/>
      </c:barChart>
      <c:catAx>
        <c:axId val="12711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01392"/>
        <c:crosses val="autoZero"/>
        <c:auto val="1"/>
        <c:lblAlgn val="ctr"/>
        <c:lblOffset val="100"/>
        <c:noMultiLvlLbl val="0"/>
      </c:catAx>
      <c:valAx>
        <c:axId val="1356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Kudos and Word Count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Category!$G$2:$G$8</c:f>
              <c:numCache>
                <c:formatCode>General</c:formatCode>
                <c:ptCount val="7"/>
                <c:pt idx="0">
                  <c:v>108.378444084278</c:v>
                </c:pt>
                <c:pt idx="1">
                  <c:v>50.8364231188658</c:v>
                </c:pt>
                <c:pt idx="2">
                  <c:v>45.9969777777777</c:v>
                </c:pt>
                <c:pt idx="3">
                  <c:v>23.1162695152013</c:v>
                </c:pt>
                <c:pt idx="4">
                  <c:v>59.1580863234529</c:v>
                </c:pt>
                <c:pt idx="5">
                  <c:v>75.1025069637883</c:v>
                </c:pt>
                <c:pt idx="6">
                  <c:v>55.8460634547591</c:v>
                </c:pt>
              </c:numCache>
            </c:numRef>
          </c:val>
        </c:ser>
        <c:ser>
          <c:idx val="2"/>
          <c:order val="2"/>
          <c:tx>
            <c:strRef>
              <c:f>Category!$P$1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Category!$P$2:$P$8</c:f>
              <c:numCache>
                <c:formatCode>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088426256"/>
        <c:axId val="1088968592"/>
      </c:barChart>
      <c:barChart>
        <c:barDir val="col"/>
        <c:grouping val="clustered"/>
        <c:varyColors val="0"/>
        <c:ser>
          <c:idx val="1"/>
          <c:order val="1"/>
          <c:tx>
            <c:strRef>
              <c:f>Category!$J$1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Gen</c:v>
                </c:pt>
                <c:pt idx="3">
                  <c:v>No category</c:v>
                </c:pt>
                <c:pt idx="4">
                  <c:v>F/F</c:v>
                </c:pt>
                <c:pt idx="5">
                  <c:v>Multi</c:v>
                </c:pt>
                <c:pt idx="6">
                  <c:v>Other</c:v>
                </c:pt>
              </c:strCache>
            </c:strRef>
          </c:cat>
          <c:val>
            <c:numRef>
              <c:f>Category!$J$2:$J$8</c:f>
              <c:numCache>
                <c:formatCode>General</c:formatCode>
                <c:ptCount val="7"/>
                <c:pt idx="0">
                  <c:v>9064.6453514071</c:v>
                </c:pt>
                <c:pt idx="1">
                  <c:v>11895.1507881431</c:v>
                </c:pt>
                <c:pt idx="2">
                  <c:v>8188.49884444444</c:v>
                </c:pt>
                <c:pt idx="3">
                  <c:v>6444.81183237469</c:v>
                </c:pt>
                <c:pt idx="4">
                  <c:v>13868.8101924076</c:v>
                </c:pt>
                <c:pt idx="5">
                  <c:v>18103.6607242339</c:v>
                </c:pt>
                <c:pt idx="6">
                  <c:v>10537.6357226792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0"/>
        <c:overlap val="-77"/>
        <c:axId val="1313516336"/>
        <c:axId val="1047162976"/>
      </c:barChart>
      <c:catAx>
        <c:axId val="1088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8592"/>
        <c:crosses val="autoZero"/>
        <c:auto val="1"/>
        <c:lblAlgn val="ctr"/>
        <c:lblOffset val="100"/>
        <c:noMultiLvlLbl val="0"/>
      </c:catAx>
      <c:valAx>
        <c:axId val="10889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26256"/>
        <c:crosses val="autoZero"/>
        <c:crossBetween val="between"/>
      </c:valAx>
      <c:valAx>
        <c:axId val="1047162976"/>
        <c:scaling>
          <c:orientation val="minMax"/>
        </c:scaling>
        <c:delete val="0"/>
        <c:axPos val="r"/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6336"/>
        <c:crosses val="max"/>
        <c:crossBetween val="between"/>
        <c:majorUnit val="5000.0"/>
        <c:minorUnit val="5000.0"/>
      </c:valAx>
      <c:catAx>
        <c:axId val="131351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7162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Word Count and Kudos</a:t>
            </a:r>
            <a:r>
              <a:rPr lang="en-US" baseline="0"/>
              <a:t> by Character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Characters!$G$1</c:f>
              <c:strCache>
                <c:ptCount val="1"/>
                <c:pt idx="0">
                  <c:v>kudo_average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Characters!$G$2:$G$11</c:f>
              <c:numCache>
                <c:formatCode>General</c:formatCode>
                <c:ptCount val="10"/>
                <c:pt idx="0">
                  <c:v>88.94154535</c:v>
                </c:pt>
                <c:pt idx="1">
                  <c:v>85.30907227</c:v>
                </c:pt>
                <c:pt idx="2">
                  <c:v>76.94903339</c:v>
                </c:pt>
                <c:pt idx="3">
                  <c:v>85.38175</c:v>
                </c:pt>
                <c:pt idx="4">
                  <c:v>83.24076947</c:v>
                </c:pt>
                <c:pt idx="5">
                  <c:v>63.47371695</c:v>
                </c:pt>
                <c:pt idx="6">
                  <c:v>62.84551495</c:v>
                </c:pt>
                <c:pt idx="7">
                  <c:v>63.87388844</c:v>
                </c:pt>
                <c:pt idx="8">
                  <c:v>49.66053678</c:v>
                </c:pt>
                <c:pt idx="9">
                  <c:v>105.5643511</c:v>
                </c:pt>
              </c:numCache>
            </c:numRef>
          </c:val>
        </c:ser>
        <c:ser>
          <c:idx val="2"/>
          <c:order val="2"/>
          <c:tx>
            <c:strRef>
              <c:f>Characters!$P$1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Characters!$P$2:$P$11</c:f>
              <c:numCache>
                <c:formatCode>0%</c:formatCode>
                <c:ptCount val="10"/>
                <c:pt idx="0" formatCode="0.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1"/>
        <c:overlap val="-100"/>
        <c:axId val="1396047600"/>
        <c:axId val="963688480"/>
      </c:barChart>
      <c:barChart>
        <c:barDir val="col"/>
        <c:grouping val="clustered"/>
        <c:varyColors val="0"/>
        <c:ser>
          <c:idx val="1"/>
          <c:order val="1"/>
          <c:tx>
            <c:strRef>
              <c:f>Characters!$J$1</c:f>
              <c:strCache>
                <c:ptCount val="1"/>
                <c:pt idx="0">
                  <c:v>word_average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Characters!$A$2:$A$11</c:f>
              <c:strCache>
                <c:ptCount val="10"/>
                <c:pt idx="0">
                  <c:v>Harry Potter</c:v>
                </c:pt>
                <c:pt idx="1">
                  <c:v>Draco Malfoy</c:v>
                </c:pt>
                <c:pt idx="2">
                  <c:v>Hermione Granger</c:v>
                </c:pt>
                <c:pt idx="3">
                  <c:v>Ron Weasley</c:v>
                </c:pt>
                <c:pt idx="4">
                  <c:v>Severus Snape</c:v>
                </c:pt>
                <c:pt idx="5">
                  <c:v>Sirius Black</c:v>
                </c:pt>
                <c:pt idx="6">
                  <c:v>Remus Lupin</c:v>
                </c:pt>
                <c:pt idx="7">
                  <c:v>Ginny Weasley</c:v>
                </c:pt>
                <c:pt idx="8">
                  <c:v>James Potter</c:v>
                </c:pt>
                <c:pt idx="9">
                  <c:v>Albus Dumbledore</c:v>
                </c:pt>
              </c:strCache>
            </c:strRef>
          </c:cat>
          <c:val>
            <c:numRef>
              <c:f>Characters!$J$2:$J$11</c:f>
              <c:numCache>
                <c:formatCode>General</c:formatCode>
                <c:ptCount val="10"/>
                <c:pt idx="0">
                  <c:v>12780.71176</c:v>
                </c:pt>
                <c:pt idx="1">
                  <c:v>12274.77123</c:v>
                </c:pt>
                <c:pt idx="2">
                  <c:v>14771.03128</c:v>
                </c:pt>
                <c:pt idx="3">
                  <c:v>16488.16575</c:v>
                </c:pt>
                <c:pt idx="4">
                  <c:v>17673.9727</c:v>
                </c:pt>
                <c:pt idx="5">
                  <c:v>13181.4818</c:v>
                </c:pt>
                <c:pt idx="6">
                  <c:v>13903.84551</c:v>
                </c:pt>
                <c:pt idx="7">
                  <c:v>15777.83347</c:v>
                </c:pt>
                <c:pt idx="8">
                  <c:v>11041.4493</c:v>
                </c:pt>
                <c:pt idx="9">
                  <c:v>20176.78675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7"/>
        <c:overlap val="-100"/>
        <c:axId val="1393286688"/>
        <c:axId val="1310853632"/>
      </c:barChart>
      <c:catAx>
        <c:axId val="13960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88480"/>
        <c:crosses val="autoZero"/>
        <c:auto val="1"/>
        <c:lblAlgn val="ctr"/>
        <c:lblOffset val="100"/>
        <c:noMultiLvlLbl val="0"/>
      </c:catAx>
      <c:valAx>
        <c:axId val="9636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47600"/>
        <c:crosses val="autoZero"/>
        <c:crossBetween val="between"/>
      </c:valAx>
      <c:valAx>
        <c:axId val="131085363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86688"/>
        <c:crosses val="max"/>
        <c:crossBetween val="between"/>
      </c:valAx>
      <c:catAx>
        <c:axId val="13932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853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7391979490936"/>
          <c:y val="0.884837416156314"/>
          <c:w val="0.277100897271562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23</xdr:row>
      <xdr:rowOff>165100</xdr:rowOff>
    </xdr:from>
    <xdr:to>
      <xdr:col>6</xdr:col>
      <xdr:colOff>558800</xdr:colOff>
      <xdr:row>37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23</xdr:row>
      <xdr:rowOff>152400</xdr:rowOff>
    </xdr:from>
    <xdr:to>
      <xdr:col>12</xdr:col>
      <xdr:colOff>406400</xdr:colOff>
      <xdr:row>37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736606</xdr:colOff>
      <xdr:row>23</xdr:row>
      <xdr:rowOff>127000</xdr:rowOff>
    </xdr:from>
    <xdr:to>
      <xdr:col>18</xdr:col>
      <xdr:colOff>355606</xdr:colOff>
      <xdr:row>37</xdr:row>
      <xdr:rowOff>25400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8</xdr:row>
      <xdr:rowOff>127000</xdr:rowOff>
    </xdr:from>
    <xdr:to>
      <xdr:col>6</xdr:col>
      <xdr:colOff>463550</xdr:colOff>
      <xdr:row>22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15</xdr:row>
      <xdr:rowOff>38100</xdr:rowOff>
    </xdr:from>
    <xdr:to>
      <xdr:col>10</xdr:col>
      <xdr:colOff>565150</xdr:colOff>
      <xdr:row>27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19</xdr:row>
      <xdr:rowOff>38100</xdr:rowOff>
    </xdr:from>
    <xdr:to>
      <xdr:col>18</xdr:col>
      <xdr:colOff>571500</xdr:colOff>
      <xdr:row>33</xdr:row>
      <xdr:rowOff>203200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8</xdr:row>
      <xdr:rowOff>203200</xdr:rowOff>
    </xdr:from>
    <xdr:to>
      <xdr:col>15</xdr:col>
      <xdr:colOff>819150</xdr:colOff>
      <xdr:row>20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</xdr:row>
      <xdr:rowOff>254000</xdr:rowOff>
    </xdr:from>
    <xdr:to>
      <xdr:col>15</xdr:col>
      <xdr:colOff>622300</xdr:colOff>
      <xdr:row>13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481772</xdr:colOff>
      <xdr:row>6</xdr:row>
      <xdr:rowOff>146877</xdr:rowOff>
    </xdr:from>
    <xdr:to>
      <xdr:col>14</xdr:col>
      <xdr:colOff>565978</xdr:colOff>
      <xdr:row>30</xdr:row>
      <xdr:rowOff>55216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24</xdr:row>
      <xdr:rowOff>165100</xdr:rowOff>
    </xdr:from>
    <xdr:to>
      <xdr:col>5</xdr:col>
      <xdr:colOff>609600</xdr:colOff>
      <xdr:row>38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25</xdr:row>
      <xdr:rowOff>12700</xdr:rowOff>
    </xdr:from>
    <xdr:to>
      <xdr:col>11</xdr:col>
      <xdr:colOff>419100</xdr:colOff>
      <xdr:row>38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25</xdr:row>
      <xdr:rowOff>50800</xdr:rowOff>
    </xdr:from>
    <xdr:to>
      <xdr:col>17</xdr:col>
      <xdr:colOff>254000</xdr:colOff>
      <xdr:row>38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527050</xdr:colOff>
      <xdr:row>9</xdr:row>
      <xdr:rowOff>127000</xdr:rowOff>
    </xdr:from>
    <xdr:to>
      <xdr:col>8</xdr:col>
      <xdr:colOff>76200</xdr:colOff>
      <xdr:row>23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781050</xdr:colOff>
      <xdr:row>43</xdr:row>
      <xdr:rowOff>190500</xdr:rowOff>
    </xdr:from>
    <xdr:to>
      <xdr:col>24</xdr:col>
      <xdr:colOff>177800</xdr:colOff>
      <xdr:row>57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615950</xdr:colOff>
      <xdr:row>26</xdr:row>
      <xdr:rowOff>165100</xdr:rowOff>
    </xdr:from>
    <xdr:to>
      <xdr:col>24</xdr:col>
      <xdr:colOff>749300</xdr:colOff>
      <xdr:row>43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1</xdr:row>
      <xdr:rowOff>25400</xdr:rowOff>
    </xdr:from>
    <xdr:to>
      <xdr:col>16</xdr:col>
      <xdr:colOff>755650</xdr:colOff>
      <xdr:row>24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25</xdr:row>
      <xdr:rowOff>63500</xdr:rowOff>
    </xdr:from>
    <xdr:to>
      <xdr:col>16</xdr:col>
      <xdr:colOff>247650</xdr:colOff>
      <xdr:row>49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</xdr:row>
      <xdr:rowOff>38100</xdr:rowOff>
    </xdr:from>
    <xdr:to>
      <xdr:col>22</xdr:col>
      <xdr:colOff>539750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63500</xdr:rowOff>
    </xdr:from>
    <xdr:to>
      <xdr:col>16</xdr:col>
      <xdr:colOff>742950</xdr:colOff>
      <xdr:row>26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27</xdr:row>
      <xdr:rowOff>88900</xdr:rowOff>
    </xdr:from>
    <xdr:to>
      <xdr:col>16</xdr:col>
      <xdr:colOff>622300</xdr:colOff>
      <xdr:row>52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184150</xdr:colOff>
      <xdr:row>1</xdr:row>
      <xdr:rowOff>88900</xdr:rowOff>
    </xdr:from>
    <xdr:to>
      <xdr:col>22</xdr:col>
      <xdr:colOff>628650</xdr:colOff>
      <xdr:row>26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133350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</xdr:row>
      <xdr:rowOff>88900</xdr:rowOff>
    </xdr:from>
    <xdr:to>
      <xdr:col>22</xdr:col>
      <xdr:colOff>749300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26</xdr:row>
      <xdr:rowOff>165100</xdr:rowOff>
    </xdr:from>
    <xdr:to>
      <xdr:col>16</xdr:col>
      <xdr:colOff>520700</xdr:colOff>
      <xdr:row>51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63500</xdr:colOff>
      <xdr:row>26</xdr:row>
      <xdr:rowOff>203200</xdr:rowOff>
    </xdr:from>
    <xdr:to>
      <xdr:col>22</xdr:col>
      <xdr:colOff>508000</xdr:colOff>
      <xdr:row>52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19</xdr:row>
      <xdr:rowOff>12700</xdr:rowOff>
    </xdr:from>
    <xdr:to>
      <xdr:col>9</xdr:col>
      <xdr:colOff>622300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1</xdr:row>
      <xdr:rowOff>127000</xdr:rowOff>
    </xdr:from>
    <xdr:to>
      <xdr:col>21</xdr:col>
      <xdr:colOff>76200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8</xdr:row>
      <xdr:rowOff>228600</xdr:rowOff>
    </xdr:from>
    <xdr:to>
      <xdr:col>12</xdr:col>
      <xdr:colOff>330200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M2" sqref="M2"/>
    </sheetView>
  </sheetViews>
  <sheetFormatPr baseColWidth="10" defaultRowHeight="16" x14ac:dyDescent="0.2"/>
  <sheetData>
    <row r="1" spans="1:16" x14ac:dyDescent="0.2">
      <c r="A1" s="2" t="s">
        <v>304</v>
      </c>
      <c r="B1" s="2" t="s">
        <v>263</v>
      </c>
      <c r="C1" s="2" t="s">
        <v>305</v>
      </c>
      <c r="D1" s="2" t="s">
        <v>309</v>
      </c>
      <c r="E1" s="2" t="s">
        <v>306</v>
      </c>
      <c r="F1" s="2" t="s">
        <v>310</v>
      </c>
      <c r="G1" s="2" t="s">
        <v>307</v>
      </c>
      <c r="H1" s="2" t="s">
        <v>308</v>
      </c>
      <c r="I1" s="2" t="s">
        <v>538</v>
      </c>
      <c r="J1" s="2" t="s">
        <v>539</v>
      </c>
      <c r="K1" s="2" t="s">
        <v>540</v>
      </c>
      <c r="L1" s="2" t="s">
        <v>541</v>
      </c>
      <c r="M1" s="2" t="s">
        <v>2</v>
      </c>
      <c r="N1" s="2" t="s">
        <v>542</v>
      </c>
      <c r="O1" s="2" t="s">
        <v>543</v>
      </c>
      <c r="P1" s="2" t="s">
        <v>544</v>
      </c>
    </row>
    <row r="2" spans="1:16" x14ac:dyDescent="0.2">
      <c r="A2" s="1" t="s">
        <v>25</v>
      </c>
      <c r="B2" s="1">
        <v>4917</v>
      </c>
      <c r="C2" s="1">
        <v>725</v>
      </c>
      <c r="D2" s="1">
        <v>4603</v>
      </c>
      <c r="E2" s="1">
        <v>2563</v>
      </c>
      <c r="F2" s="1">
        <v>2354</v>
      </c>
      <c r="G2" s="1">
        <v>2947</v>
      </c>
      <c r="H2" s="1">
        <v>1970</v>
      </c>
      <c r="I2" s="1">
        <v>131792102</v>
      </c>
      <c r="J2" s="1">
        <v>1011937</v>
      </c>
      <c r="K2" s="1">
        <v>204508</v>
      </c>
      <c r="L2" s="1">
        <v>16882032</v>
      </c>
      <c r="M2" s="1">
        <v>67.444481471607503</v>
      </c>
      <c r="N2" s="1">
        <v>13.6302319381498</v>
      </c>
      <c r="O2" s="1">
        <v>1125.16875499866</v>
      </c>
      <c r="P2" s="1">
        <v>8783.7977872567299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1" sqref="M1:M1048576"/>
    </sheetView>
  </sheetViews>
  <sheetFormatPr baseColWidth="10" defaultRowHeight="16" x14ac:dyDescent="0.2"/>
  <cols>
    <col min="1" max="1" width="25.83203125" customWidth="1"/>
  </cols>
  <sheetData>
    <row r="1" spans="1:15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2" t="s">
        <v>115</v>
      </c>
      <c r="N1" s="22" t="s">
        <v>116</v>
      </c>
      <c r="O1" s="22" t="s">
        <v>118</v>
      </c>
    </row>
    <row r="2" spans="1:15" x14ac:dyDescent="0.2">
      <c r="A2" s="7" t="s">
        <v>431</v>
      </c>
      <c r="B2" s="7">
        <v>2374</v>
      </c>
      <c r="C2" s="7">
        <v>9819352</v>
      </c>
      <c r="D2" s="7">
        <v>332915</v>
      </c>
      <c r="E2" s="7">
        <v>47301</v>
      </c>
      <c r="F2" s="7">
        <v>3939153</v>
      </c>
      <c r="G2" s="7">
        <v>140.23378260000001</v>
      </c>
      <c r="H2" s="7">
        <v>19.924599829999998</v>
      </c>
      <c r="I2" s="7">
        <v>1659.289385</v>
      </c>
      <c r="J2" s="7">
        <v>4136.2055600000003</v>
      </c>
      <c r="K2" s="7">
        <v>2.2000842459999999</v>
      </c>
      <c r="L2" s="7">
        <v>0.26453243500000001</v>
      </c>
      <c r="M2" s="24">
        <f>(D2/$C2)*1000</f>
        <v>33.903968408505982</v>
      </c>
      <c r="N2" s="24">
        <f>(E2/$C2)*1000</f>
        <v>4.8171203150676334</v>
      </c>
      <c r="O2" s="24">
        <f>(F2/$C2)*10</f>
        <v>4.0116221518487167</v>
      </c>
    </row>
    <row r="3" spans="1:15" x14ac:dyDescent="0.2">
      <c r="A3" s="7" t="s">
        <v>489</v>
      </c>
      <c r="B3" s="7">
        <v>13</v>
      </c>
      <c r="C3" s="7">
        <v>23298</v>
      </c>
      <c r="D3" s="7">
        <v>691</v>
      </c>
      <c r="E3" s="7">
        <v>103</v>
      </c>
      <c r="F3" s="7">
        <v>10152</v>
      </c>
      <c r="G3" s="7">
        <v>53.15384615</v>
      </c>
      <c r="H3" s="7">
        <v>7.923076923</v>
      </c>
      <c r="I3" s="7">
        <v>780.92307689999996</v>
      </c>
      <c r="J3" s="7">
        <v>1792.1538459999999</v>
      </c>
      <c r="K3" s="7">
        <v>1.307692308</v>
      </c>
      <c r="L3" s="7">
        <v>0.15384615400000001</v>
      </c>
      <c r="M3" s="24">
        <f>(D3/$C3)*1000</f>
        <v>29.659198214439005</v>
      </c>
      <c r="N3" s="24">
        <f>(E3/$C3)*1000</f>
        <v>4.4209803416602282</v>
      </c>
      <c r="O3" s="24">
        <f>(F3/$C3)*10</f>
        <v>4.3574555755858873</v>
      </c>
    </row>
    <row r="4" spans="1:15" x14ac:dyDescent="0.2">
      <c r="A4" s="7" t="s">
        <v>473</v>
      </c>
      <c r="B4" s="7">
        <v>15</v>
      </c>
      <c r="C4" s="7">
        <v>226628</v>
      </c>
      <c r="D4" s="7">
        <v>4278</v>
      </c>
      <c r="E4" s="7">
        <v>1530</v>
      </c>
      <c r="F4" s="7">
        <v>112931</v>
      </c>
      <c r="G4" s="7">
        <v>285.2</v>
      </c>
      <c r="H4" s="7">
        <v>102</v>
      </c>
      <c r="I4" s="7">
        <v>7528.7333330000001</v>
      </c>
      <c r="J4" s="7">
        <v>15108.53333</v>
      </c>
      <c r="K4" s="7">
        <v>15.93333333</v>
      </c>
      <c r="L4" s="7">
        <v>0.66666666699999999</v>
      </c>
      <c r="M4" s="24">
        <f>(D4/$C4)*1000</f>
        <v>18.876749563160772</v>
      </c>
      <c r="N4" s="24">
        <f>(E4/$C4)*1000</f>
        <v>6.7511516670490845</v>
      </c>
      <c r="O4" s="24">
        <f>(F4/$C4)*10</f>
        <v>4.9831000582452303</v>
      </c>
    </row>
    <row r="5" spans="1:15" x14ac:dyDescent="0.2">
      <c r="A5" s="7" t="s">
        <v>443</v>
      </c>
      <c r="B5" s="7">
        <v>31</v>
      </c>
      <c r="C5" s="7">
        <v>415368</v>
      </c>
      <c r="D5" s="7">
        <v>7635</v>
      </c>
      <c r="E5" s="7">
        <v>1818</v>
      </c>
      <c r="F5" s="7">
        <v>117196</v>
      </c>
      <c r="G5" s="7">
        <v>246.2903226</v>
      </c>
      <c r="H5" s="7">
        <v>58.645161289999997</v>
      </c>
      <c r="I5" s="7">
        <v>3780.5161290000001</v>
      </c>
      <c r="J5" s="7">
        <v>13398.96774</v>
      </c>
      <c r="K5" s="7">
        <v>10.354838709999999</v>
      </c>
      <c r="L5" s="7">
        <v>0.74193548399999998</v>
      </c>
      <c r="M5" s="24">
        <f>(D5/$C5)*1000</f>
        <v>18.381290807187842</v>
      </c>
      <c r="N5" s="24">
        <f>(E5/$C5)*1000</f>
        <v>4.37684174033628</v>
      </c>
      <c r="O5" s="24">
        <f>(F5/$C5)*10</f>
        <v>2.8214980451069893</v>
      </c>
    </row>
    <row r="6" spans="1:15" x14ac:dyDescent="0.2">
      <c r="A6" s="7" t="s">
        <v>506</v>
      </c>
      <c r="B6" s="7">
        <v>11</v>
      </c>
      <c r="C6" s="7">
        <v>150509</v>
      </c>
      <c r="D6" s="7">
        <v>2466</v>
      </c>
      <c r="E6" s="7">
        <v>589</v>
      </c>
      <c r="F6" s="7">
        <v>30073</v>
      </c>
      <c r="G6" s="7">
        <v>224.18181820000001</v>
      </c>
      <c r="H6" s="7">
        <v>53.545454550000002</v>
      </c>
      <c r="I6" s="7">
        <v>2733.909091</v>
      </c>
      <c r="J6" s="7">
        <v>13682.63636</v>
      </c>
      <c r="K6" s="7">
        <v>10.636363640000001</v>
      </c>
      <c r="L6" s="7">
        <v>0.54545454500000001</v>
      </c>
      <c r="M6" s="24">
        <f>(D6/$C6)*1000</f>
        <v>16.384402261658771</v>
      </c>
      <c r="N6" s="24">
        <f>(E6/$C6)*1000</f>
        <v>3.9133872393013043</v>
      </c>
      <c r="O6" s="24">
        <f>(F6/$C6)*10</f>
        <v>1.9980864931665216</v>
      </c>
    </row>
    <row r="7" spans="1:15" x14ac:dyDescent="0.2">
      <c r="A7" s="7" t="s">
        <v>475</v>
      </c>
      <c r="B7" s="7">
        <v>12</v>
      </c>
      <c r="C7" s="7">
        <v>86915</v>
      </c>
      <c r="D7" s="7">
        <v>1187</v>
      </c>
      <c r="E7" s="7">
        <v>97</v>
      </c>
      <c r="F7" s="7">
        <v>13966</v>
      </c>
      <c r="G7" s="7">
        <v>98.916666669999998</v>
      </c>
      <c r="H7" s="7">
        <v>8.0833333330000006</v>
      </c>
      <c r="I7" s="7">
        <v>1163.833333</v>
      </c>
      <c r="J7" s="7">
        <v>7242.9166670000004</v>
      </c>
      <c r="K7" s="7">
        <v>5.8333333329999997</v>
      </c>
      <c r="L7" s="7">
        <v>0.66666666699999999</v>
      </c>
      <c r="M7" s="24">
        <f>(D7/$C7)*1000</f>
        <v>13.657021227636196</v>
      </c>
      <c r="N7" s="24">
        <f>(E7/$C7)*1000</f>
        <v>1.1160329057124778</v>
      </c>
      <c r="O7" s="24">
        <f>(F7/$C7)*10</f>
        <v>1.6068572743485012</v>
      </c>
    </row>
    <row r="8" spans="1:15" x14ac:dyDescent="0.2">
      <c r="A8" s="7" t="s">
        <v>441</v>
      </c>
      <c r="B8" s="7">
        <v>24</v>
      </c>
      <c r="C8" s="7">
        <v>55075</v>
      </c>
      <c r="D8" s="7">
        <v>719</v>
      </c>
      <c r="E8" s="7">
        <v>126</v>
      </c>
      <c r="F8" s="7">
        <v>13796</v>
      </c>
      <c r="G8" s="7">
        <v>29.958333329999999</v>
      </c>
      <c r="H8" s="7">
        <v>5.25</v>
      </c>
      <c r="I8" s="7">
        <v>574.83333330000005</v>
      </c>
      <c r="J8" s="7">
        <v>2294.791667</v>
      </c>
      <c r="K8" s="7">
        <v>1.3333333329999999</v>
      </c>
      <c r="L8" s="7">
        <v>0.25</v>
      </c>
      <c r="M8" s="24">
        <f>(D8/$C8)*1000</f>
        <v>13.054925102133454</v>
      </c>
      <c r="N8" s="24">
        <f>(E8/$C8)*1000</f>
        <v>2.2877893781207446</v>
      </c>
      <c r="O8" s="24">
        <f>(F8/$C8)*10</f>
        <v>2.5049477984566497</v>
      </c>
    </row>
    <row r="9" spans="1:15" x14ac:dyDescent="0.2">
      <c r="A9" s="7" t="s">
        <v>468</v>
      </c>
      <c r="B9" s="7">
        <v>20</v>
      </c>
      <c r="C9" s="7">
        <v>425911</v>
      </c>
      <c r="D9" s="7">
        <v>5462</v>
      </c>
      <c r="E9" s="7">
        <v>1036</v>
      </c>
      <c r="F9" s="7">
        <v>133963</v>
      </c>
      <c r="G9" s="7">
        <v>273.10000000000002</v>
      </c>
      <c r="H9" s="7">
        <v>51.8</v>
      </c>
      <c r="I9" s="7">
        <v>6698.15</v>
      </c>
      <c r="J9" s="7">
        <v>21295.55</v>
      </c>
      <c r="K9" s="7">
        <v>8.9</v>
      </c>
      <c r="L9" s="7">
        <v>0.75</v>
      </c>
      <c r="M9" s="24">
        <f>(D9/$C9)*1000</f>
        <v>12.824275494176014</v>
      </c>
      <c r="N9" s="24">
        <f>(E9/$C9)*1000</f>
        <v>2.4324330670022607</v>
      </c>
      <c r="O9" s="24">
        <f>(F9/$C9)*10</f>
        <v>3.1453284841199221</v>
      </c>
    </row>
    <row r="10" spans="1:15" x14ac:dyDescent="0.2">
      <c r="A10" s="7" t="s">
        <v>503</v>
      </c>
      <c r="B10" s="7">
        <v>9</v>
      </c>
      <c r="C10" s="7">
        <v>124767</v>
      </c>
      <c r="D10" s="7">
        <v>1417</v>
      </c>
      <c r="E10" s="7">
        <v>367</v>
      </c>
      <c r="F10" s="7">
        <v>49699</v>
      </c>
      <c r="G10" s="7">
        <v>157.44444440000001</v>
      </c>
      <c r="H10" s="7">
        <v>40.777777780000001</v>
      </c>
      <c r="I10" s="7">
        <v>5522.1111110000002</v>
      </c>
      <c r="J10" s="7">
        <v>13863</v>
      </c>
      <c r="K10" s="7">
        <v>8.8888888890000004</v>
      </c>
      <c r="L10" s="7">
        <v>0.66666666699999999</v>
      </c>
      <c r="M10" s="24">
        <f>(D10/$C10)*1000</f>
        <v>11.357169764440917</v>
      </c>
      <c r="N10" s="24">
        <f>(E10/$C10)*1000</f>
        <v>2.9414829241706539</v>
      </c>
      <c r="O10" s="24">
        <f>(F10/$C10)*10</f>
        <v>3.9833449549961126</v>
      </c>
    </row>
    <row r="11" spans="1:15" x14ac:dyDescent="0.2">
      <c r="A11" s="7" t="s">
        <v>434</v>
      </c>
      <c r="B11" s="7">
        <v>91</v>
      </c>
      <c r="C11" s="7">
        <v>858520</v>
      </c>
      <c r="D11" s="7">
        <v>9418</v>
      </c>
      <c r="E11" s="7">
        <v>2361</v>
      </c>
      <c r="F11" s="7">
        <v>200976</v>
      </c>
      <c r="G11" s="7">
        <v>103.4945055</v>
      </c>
      <c r="H11" s="7">
        <v>25.945054949999999</v>
      </c>
      <c r="I11" s="7">
        <v>2208.5274730000001</v>
      </c>
      <c r="J11" s="7">
        <v>9434.2857139999996</v>
      </c>
      <c r="K11" s="7">
        <v>5.6373626369999998</v>
      </c>
      <c r="L11" s="7">
        <v>0.571428571</v>
      </c>
      <c r="M11" s="24">
        <f>(D11/$C11)*1000</f>
        <v>10.970041466710153</v>
      </c>
      <c r="N11" s="24">
        <f>(E11/$C11)*1000</f>
        <v>2.75008153566603</v>
      </c>
      <c r="O11" s="24">
        <f>(F11/$C11)*10</f>
        <v>2.3409588594325119</v>
      </c>
    </row>
    <row r="12" spans="1:15" x14ac:dyDescent="0.2">
      <c r="A12" s="7" t="s">
        <v>453</v>
      </c>
      <c r="B12" s="7">
        <v>32</v>
      </c>
      <c r="C12" s="7">
        <v>429882</v>
      </c>
      <c r="D12" s="7">
        <v>4652</v>
      </c>
      <c r="E12" s="7">
        <v>1529</v>
      </c>
      <c r="F12" s="7">
        <v>102841</v>
      </c>
      <c r="G12" s="7">
        <v>145.375</v>
      </c>
      <c r="H12" s="7">
        <v>47.78125</v>
      </c>
      <c r="I12" s="7">
        <v>3213.78125</v>
      </c>
      <c r="J12" s="7">
        <v>13433.8125</v>
      </c>
      <c r="K12" s="7">
        <v>9.46875</v>
      </c>
      <c r="L12" s="7">
        <v>0.4375</v>
      </c>
      <c r="M12" s="24">
        <f>(D12/$C12)*1000</f>
        <v>10.821574292480262</v>
      </c>
      <c r="N12" s="24">
        <f>(E12/$C12)*1000</f>
        <v>3.5567900028379884</v>
      </c>
      <c r="O12" s="24">
        <f>(F12/$C12)*10</f>
        <v>2.3923076565196961</v>
      </c>
    </row>
    <row r="13" spans="1:15" x14ac:dyDescent="0.2">
      <c r="A13" s="7" t="s">
        <v>504</v>
      </c>
      <c r="B13" s="7">
        <v>12</v>
      </c>
      <c r="C13" s="7">
        <v>20949</v>
      </c>
      <c r="D13" s="7">
        <v>226</v>
      </c>
      <c r="E13" s="7">
        <v>45</v>
      </c>
      <c r="F13" s="7">
        <v>2904</v>
      </c>
      <c r="G13" s="7">
        <v>18.833333329999999</v>
      </c>
      <c r="H13" s="7">
        <v>3.75</v>
      </c>
      <c r="I13" s="7">
        <v>242</v>
      </c>
      <c r="J13" s="7">
        <v>1745.75</v>
      </c>
      <c r="K13" s="7">
        <v>2.4166666669999999</v>
      </c>
      <c r="L13" s="7">
        <v>0.58333333300000001</v>
      </c>
      <c r="M13" s="24">
        <f>(D13/$C13)*1000</f>
        <v>10.788104444126212</v>
      </c>
      <c r="N13" s="24">
        <f>(E13/$C13)*1000</f>
        <v>2.1480738937419446</v>
      </c>
      <c r="O13" s="24">
        <f>(F13/$C13)*10</f>
        <v>1.3862236860948016</v>
      </c>
    </row>
    <row r="14" spans="1:15" x14ac:dyDescent="0.2">
      <c r="A14" s="7" t="s">
        <v>509</v>
      </c>
      <c r="B14" s="7">
        <v>8</v>
      </c>
      <c r="C14" s="7">
        <v>77610</v>
      </c>
      <c r="D14" s="7">
        <v>828</v>
      </c>
      <c r="E14" s="7">
        <v>118</v>
      </c>
      <c r="F14" s="7">
        <v>10451</v>
      </c>
      <c r="G14" s="7">
        <v>103.5</v>
      </c>
      <c r="H14" s="7">
        <v>14.75</v>
      </c>
      <c r="I14" s="7">
        <v>1306.375</v>
      </c>
      <c r="J14" s="7">
        <v>9701.25</v>
      </c>
      <c r="K14" s="7">
        <v>6.5</v>
      </c>
      <c r="L14" s="7">
        <v>0.25</v>
      </c>
      <c r="M14" s="24">
        <f>(D14/$C14)*1000</f>
        <v>10.668728256667954</v>
      </c>
      <c r="N14" s="24">
        <f>(E14/$C14)*1000</f>
        <v>1.520422625950264</v>
      </c>
      <c r="O14" s="24">
        <f>(F14/$C14)*10</f>
        <v>1.346604818966628</v>
      </c>
    </row>
    <row r="15" spans="1:15" x14ac:dyDescent="0.2">
      <c r="A15" s="7" t="s">
        <v>482</v>
      </c>
      <c r="B15" s="7">
        <v>10</v>
      </c>
      <c r="C15" s="7">
        <v>112901</v>
      </c>
      <c r="D15" s="7">
        <v>1174</v>
      </c>
      <c r="E15" s="7">
        <v>196</v>
      </c>
      <c r="F15" s="7">
        <v>15363</v>
      </c>
      <c r="G15" s="7">
        <v>117.4</v>
      </c>
      <c r="H15" s="7">
        <v>19.600000000000001</v>
      </c>
      <c r="I15" s="7">
        <v>1536.3</v>
      </c>
      <c r="J15" s="7">
        <v>11290.1</v>
      </c>
      <c r="K15" s="7">
        <v>4.4000000000000004</v>
      </c>
      <c r="L15" s="7">
        <v>0.7</v>
      </c>
      <c r="M15" s="24">
        <f>(D15/$C15)*1000</f>
        <v>10.39849071310263</v>
      </c>
      <c r="N15" s="24">
        <f>(E15/$C15)*1000</f>
        <v>1.7360342246747151</v>
      </c>
      <c r="O15" s="24">
        <f>(F15/$C15)*10</f>
        <v>1.3607496833509003</v>
      </c>
    </row>
    <row r="16" spans="1:15" x14ac:dyDescent="0.2">
      <c r="A16" s="7" t="s">
        <v>438</v>
      </c>
      <c r="B16" s="7">
        <v>50</v>
      </c>
      <c r="C16" s="7">
        <v>624044</v>
      </c>
      <c r="D16" s="7">
        <v>6416</v>
      </c>
      <c r="E16" s="7">
        <v>1704</v>
      </c>
      <c r="F16" s="7">
        <v>102047</v>
      </c>
      <c r="G16" s="7">
        <v>128.32</v>
      </c>
      <c r="H16" s="7">
        <v>34.08</v>
      </c>
      <c r="I16" s="7">
        <v>2040.94</v>
      </c>
      <c r="J16" s="7">
        <v>12480.88</v>
      </c>
      <c r="K16" s="7">
        <v>7.32</v>
      </c>
      <c r="L16" s="7">
        <v>0.62</v>
      </c>
      <c r="M16" s="24">
        <f>(D16/$C16)*1000</f>
        <v>10.281326316734077</v>
      </c>
      <c r="N16" s="24">
        <f>(E16/$C16)*1000</f>
        <v>2.7305766901051851</v>
      </c>
      <c r="O16" s="24">
        <f>(F16/$C16)*10</f>
        <v>1.6352532834223226</v>
      </c>
    </row>
    <row r="17" spans="1:15" x14ac:dyDescent="0.2">
      <c r="A17" s="7" t="s">
        <v>458</v>
      </c>
      <c r="B17" s="7">
        <v>23</v>
      </c>
      <c r="C17" s="7">
        <v>452677</v>
      </c>
      <c r="D17" s="7">
        <v>4551</v>
      </c>
      <c r="E17" s="7">
        <v>1163</v>
      </c>
      <c r="F17" s="7">
        <v>117326</v>
      </c>
      <c r="G17" s="7">
        <v>197.86956520000001</v>
      </c>
      <c r="H17" s="7">
        <v>50.565217390000001</v>
      </c>
      <c r="I17" s="7">
        <v>5101.130435</v>
      </c>
      <c r="J17" s="7">
        <v>19681.608700000001</v>
      </c>
      <c r="K17" s="7">
        <v>9.6086956519999998</v>
      </c>
      <c r="L17" s="7">
        <v>0.73913043499999997</v>
      </c>
      <c r="M17" s="24">
        <f>(D17/$C17)*1000</f>
        <v>10.053526024074561</v>
      </c>
      <c r="N17" s="24">
        <f>(E17/$C17)*1000</f>
        <v>2.5691607923530464</v>
      </c>
      <c r="O17" s="24">
        <f>(F17/$C17)*10</f>
        <v>2.5918259597903144</v>
      </c>
    </row>
    <row r="18" spans="1:15" x14ac:dyDescent="0.2">
      <c r="A18" s="7" t="s">
        <v>465</v>
      </c>
      <c r="B18" s="7">
        <v>12</v>
      </c>
      <c r="C18" s="7">
        <v>261981</v>
      </c>
      <c r="D18" s="7">
        <v>2568</v>
      </c>
      <c r="E18" s="7">
        <v>605</v>
      </c>
      <c r="F18" s="7">
        <v>36879</v>
      </c>
      <c r="G18" s="7">
        <v>214</v>
      </c>
      <c r="H18" s="7">
        <v>50.416666669999998</v>
      </c>
      <c r="I18" s="7">
        <v>3073.25</v>
      </c>
      <c r="J18" s="7">
        <v>21831.75</v>
      </c>
      <c r="K18" s="7">
        <v>21.583333329999999</v>
      </c>
      <c r="L18" s="7">
        <v>0.75</v>
      </c>
      <c r="M18" s="24">
        <f>(D18/$C18)*1000</f>
        <v>9.8022375668464505</v>
      </c>
      <c r="N18" s="24">
        <f>(E18/$C18)*1000</f>
        <v>2.3093277756783892</v>
      </c>
      <c r="O18" s="24">
        <f>(F18/$C18)*10</f>
        <v>1.4076975047808808</v>
      </c>
    </row>
    <row r="19" spans="1:15" x14ac:dyDescent="0.2">
      <c r="A19" s="7" t="s">
        <v>479</v>
      </c>
      <c r="B19" s="7">
        <v>8</v>
      </c>
      <c r="C19" s="7">
        <v>110433</v>
      </c>
      <c r="D19" s="7">
        <v>1070</v>
      </c>
      <c r="E19" s="7">
        <v>524</v>
      </c>
      <c r="F19" s="7">
        <v>14018</v>
      </c>
      <c r="G19" s="7">
        <v>133.75</v>
      </c>
      <c r="H19" s="7">
        <v>65.5</v>
      </c>
      <c r="I19" s="7">
        <v>1752.25</v>
      </c>
      <c r="J19" s="7">
        <v>13804.125</v>
      </c>
      <c r="K19" s="7">
        <v>6.5</v>
      </c>
      <c r="L19" s="7">
        <v>0.875</v>
      </c>
      <c r="M19" s="24">
        <f>(D19/$C19)*1000</f>
        <v>9.6891327773401077</v>
      </c>
      <c r="N19" s="24">
        <f>(E19/$C19)*1000</f>
        <v>4.7449584816132866</v>
      </c>
      <c r="O19" s="24">
        <f>(F19/$C19)*10</f>
        <v>1.2693669464743329</v>
      </c>
    </row>
    <row r="20" spans="1:15" x14ac:dyDescent="0.2">
      <c r="A20" s="7" t="s">
        <v>516</v>
      </c>
      <c r="B20" s="7">
        <v>375</v>
      </c>
      <c r="C20" s="7">
        <v>3034486</v>
      </c>
      <c r="D20" s="7">
        <v>29132</v>
      </c>
      <c r="E20" s="7">
        <v>5509</v>
      </c>
      <c r="F20" s="7">
        <v>475666</v>
      </c>
      <c r="G20" s="7">
        <v>77.685333330000006</v>
      </c>
      <c r="H20" s="7">
        <v>14.690666670000001</v>
      </c>
      <c r="I20" s="7">
        <v>1268.442667</v>
      </c>
      <c r="J20" s="7">
        <v>8091.9626669999998</v>
      </c>
      <c r="K20" s="7">
        <v>2.7146666669999999</v>
      </c>
      <c r="L20" s="7">
        <v>0.26933333300000001</v>
      </c>
      <c r="M20" s="24">
        <f>(D20/$C20)*1000</f>
        <v>9.6003079269438061</v>
      </c>
      <c r="N20" s="24">
        <f>(E20/$C20)*1000</f>
        <v>1.815463969845305</v>
      </c>
      <c r="O20" s="24">
        <f>(F20/$C20)*10</f>
        <v>1.5675340074068558</v>
      </c>
    </row>
    <row r="21" spans="1:15" x14ac:dyDescent="0.2">
      <c r="A21" s="7" t="s">
        <v>436</v>
      </c>
      <c r="B21" s="7">
        <v>81</v>
      </c>
      <c r="C21" s="7">
        <v>872090</v>
      </c>
      <c r="D21" s="7">
        <v>8059</v>
      </c>
      <c r="E21" s="7">
        <v>2690</v>
      </c>
      <c r="F21" s="7">
        <v>192095</v>
      </c>
      <c r="G21" s="7">
        <v>99.493827159999995</v>
      </c>
      <c r="H21" s="7">
        <v>33.209876540000003</v>
      </c>
      <c r="I21" s="7">
        <v>2371.5432099999998</v>
      </c>
      <c r="J21" s="7">
        <v>10766.54321</v>
      </c>
      <c r="K21" s="7">
        <v>6.5061728399999996</v>
      </c>
      <c r="L21" s="7">
        <v>0.48148148099999999</v>
      </c>
      <c r="M21" s="24">
        <f>(D21/$C21)*1000</f>
        <v>9.2410187021981685</v>
      </c>
      <c r="N21" s="24">
        <f>(E21/$C21)*1000</f>
        <v>3.0845440264192914</v>
      </c>
      <c r="O21" s="24">
        <f>(F21/$C21)*10</f>
        <v>2.202696969349494</v>
      </c>
    </row>
    <row r="22" spans="1:15" x14ac:dyDescent="0.2">
      <c r="A22" s="7" t="s">
        <v>484</v>
      </c>
      <c r="B22" s="7">
        <v>11</v>
      </c>
      <c r="C22" s="7">
        <v>50848</v>
      </c>
      <c r="D22" s="7">
        <v>466</v>
      </c>
      <c r="E22" s="7">
        <v>157</v>
      </c>
      <c r="F22" s="7">
        <v>7417</v>
      </c>
      <c r="G22" s="7">
        <v>42.363636360000001</v>
      </c>
      <c r="H22" s="7">
        <v>14.272727270000001</v>
      </c>
      <c r="I22" s="7">
        <v>674.27272730000004</v>
      </c>
      <c r="J22" s="7">
        <v>4622.5454550000004</v>
      </c>
      <c r="K22" s="7">
        <v>3.2727272730000001</v>
      </c>
      <c r="L22" s="7">
        <v>0.72727272700000001</v>
      </c>
      <c r="M22" s="24">
        <f>(D22/$C22)*1000</f>
        <v>9.1645689112649471</v>
      </c>
      <c r="N22" s="24">
        <f>(E22/$C22)*1000</f>
        <v>3.0876337319068594</v>
      </c>
      <c r="O22" s="24">
        <f>(F22/$C22)*10</f>
        <v>1.4586611076148519</v>
      </c>
    </row>
    <row r="23" spans="1:15" x14ac:dyDescent="0.2">
      <c r="A23" s="7" t="s">
        <v>481</v>
      </c>
      <c r="B23" s="7">
        <v>14</v>
      </c>
      <c r="C23" s="7">
        <v>188082</v>
      </c>
      <c r="D23" s="7">
        <v>1596</v>
      </c>
      <c r="E23" s="7">
        <v>453</v>
      </c>
      <c r="F23" s="7">
        <v>51996</v>
      </c>
      <c r="G23" s="7">
        <v>114</v>
      </c>
      <c r="H23" s="7">
        <v>32.357142860000003</v>
      </c>
      <c r="I23" s="7">
        <v>3714</v>
      </c>
      <c r="J23" s="7">
        <v>13434.42857</v>
      </c>
      <c r="K23" s="7">
        <v>9.7857142859999993</v>
      </c>
      <c r="L23" s="7">
        <v>0.28571428599999998</v>
      </c>
      <c r="M23" s="24">
        <f>(D23/$C23)*1000</f>
        <v>8.4856605097776505</v>
      </c>
      <c r="N23" s="24">
        <f>(E23/$C23)*1000</f>
        <v>2.4085239416850097</v>
      </c>
      <c r="O23" s="24">
        <f>(F23/$C23)*10</f>
        <v>2.7645388713433499</v>
      </c>
    </row>
    <row r="24" spans="1:15" x14ac:dyDescent="0.2">
      <c r="A24" s="7" t="s">
        <v>485</v>
      </c>
      <c r="B24" s="7">
        <v>9</v>
      </c>
      <c r="C24" s="7">
        <v>243825</v>
      </c>
      <c r="D24" s="7">
        <v>2067</v>
      </c>
      <c r="E24" s="7">
        <v>503</v>
      </c>
      <c r="F24" s="7">
        <v>62655</v>
      </c>
      <c r="G24" s="7">
        <v>229.66666670000001</v>
      </c>
      <c r="H24" s="7">
        <v>55.888888889999997</v>
      </c>
      <c r="I24" s="7">
        <v>6961.6666670000004</v>
      </c>
      <c r="J24" s="7">
        <v>27091.666669999999</v>
      </c>
      <c r="K24" s="7">
        <v>10.33333333</v>
      </c>
      <c r="L24" s="7">
        <v>0.77777777800000003</v>
      </c>
      <c r="M24" s="24">
        <f>(D24/$C24)*1000</f>
        <v>8.4773915718240538</v>
      </c>
      <c r="N24" s="24">
        <f>(E24/$C24)*1000</f>
        <v>2.0629549882087561</v>
      </c>
      <c r="O24" s="24">
        <f>(F24/$C24)*10</f>
        <v>2.5696708705013842</v>
      </c>
    </row>
    <row r="25" spans="1:15" x14ac:dyDescent="0.2">
      <c r="A25" s="7" t="s">
        <v>486</v>
      </c>
      <c r="B25" s="7">
        <v>17</v>
      </c>
      <c r="C25" s="7">
        <v>285608</v>
      </c>
      <c r="D25" s="7">
        <v>2337</v>
      </c>
      <c r="E25" s="7">
        <v>734</v>
      </c>
      <c r="F25" s="7">
        <v>66200</v>
      </c>
      <c r="G25" s="7">
        <v>137.47058820000001</v>
      </c>
      <c r="H25" s="7">
        <v>43.176470590000001</v>
      </c>
      <c r="I25" s="7">
        <v>3894.117647</v>
      </c>
      <c r="J25" s="7">
        <v>16800.470590000001</v>
      </c>
      <c r="K25" s="7">
        <v>8.0588235289999997</v>
      </c>
      <c r="L25" s="7">
        <v>0.82352941199999996</v>
      </c>
      <c r="M25" s="24">
        <f>(D25/$C25)*1000</f>
        <v>8.1825439063331569</v>
      </c>
      <c r="N25" s="24">
        <f>(E25/$C25)*1000</f>
        <v>2.5699560236407941</v>
      </c>
      <c r="O25" s="24">
        <f>(F25/$C25)*10</f>
        <v>2.317862244755049</v>
      </c>
    </row>
    <row r="26" spans="1:15" x14ac:dyDescent="0.2">
      <c r="A26" s="7" t="s">
        <v>452</v>
      </c>
      <c r="B26" s="7">
        <v>19</v>
      </c>
      <c r="C26" s="7">
        <v>253307</v>
      </c>
      <c r="D26" s="7">
        <v>1952</v>
      </c>
      <c r="E26" s="7">
        <v>385</v>
      </c>
      <c r="F26" s="7">
        <v>49406</v>
      </c>
      <c r="G26" s="7">
        <v>102.7368421</v>
      </c>
      <c r="H26" s="7">
        <v>20.263157889999999</v>
      </c>
      <c r="I26" s="7">
        <v>2600.3157890000002</v>
      </c>
      <c r="J26" s="7">
        <v>13331.94737</v>
      </c>
      <c r="K26" s="7">
        <v>9.3157894740000007</v>
      </c>
      <c r="L26" s="7">
        <v>0.73684210500000002</v>
      </c>
      <c r="M26" s="24">
        <f>(D26/$C26)*1000</f>
        <v>7.7060641829874426</v>
      </c>
      <c r="N26" s="24">
        <f>(E26/$C26)*1000</f>
        <v>1.5198948311732403</v>
      </c>
      <c r="O26" s="24">
        <f>(F26/$C26)*10</f>
        <v>1.9504395851674055</v>
      </c>
    </row>
    <row r="27" spans="1:15" x14ac:dyDescent="0.2">
      <c r="A27" s="7" t="s">
        <v>461</v>
      </c>
      <c r="B27" s="7">
        <v>23</v>
      </c>
      <c r="C27" s="7">
        <v>142228</v>
      </c>
      <c r="D27" s="7">
        <v>938</v>
      </c>
      <c r="E27" s="7">
        <v>72</v>
      </c>
      <c r="F27" s="7">
        <v>11549</v>
      </c>
      <c r="G27" s="7">
        <v>40.782608699999997</v>
      </c>
      <c r="H27" s="7">
        <v>3.1304347830000001</v>
      </c>
      <c r="I27" s="7">
        <v>502.13043479999999</v>
      </c>
      <c r="J27" s="7">
        <v>6183.8260870000004</v>
      </c>
      <c r="K27" s="7">
        <v>3.3478260870000001</v>
      </c>
      <c r="L27" s="7">
        <v>0.43478260899999999</v>
      </c>
      <c r="M27" s="24">
        <f>(D27/$C27)*1000</f>
        <v>6.5950445763140868</v>
      </c>
      <c r="N27" s="24">
        <f>(E27/$C27)*1000</f>
        <v>0.5062294344292263</v>
      </c>
      <c r="O27" s="24">
        <f>(F27/$C27)*10</f>
        <v>0.81200607475321318</v>
      </c>
    </row>
    <row r="28" spans="1:15" x14ac:dyDescent="0.2">
      <c r="A28" s="7" t="s">
        <v>466</v>
      </c>
      <c r="B28" s="7">
        <v>38</v>
      </c>
      <c r="C28" s="7">
        <v>354154</v>
      </c>
      <c r="D28" s="7">
        <v>2335</v>
      </c>
      <c r="E28" s="7">
        <v>423</v>
      </c>
      <c r="F28" s="7">
        <v>42101</v>
      </c>
      <c r="G28" s="7">
        <v>61.447368419999997</v>
      </c>
      <c r="H28" s="7">
        <v>11.13157895</v>
      </c>
      <c r="I28" s="7">
        <v>1107.921053</v>
      </c>
      <c r="J28" s="7">
        <v>9319.8421049999997</v>
      </c>
      <c r="K28" s="7">
        <v>5.4210526320000003</v>
      </c>
      <c r="L28" s="7">
        <v>0.63157894699999995</v>
      </c>
      <c r="M28" s="24">
        <f>(D28/$C28)*1000</f>
        <v>6.5931769795060911</v>
      </c>
      <c r="N28" s="24">
        <f>(E28/$C28)*1000</f>
        <v>1.1943956583858999</v>
      </c>
      <c r="O28" s="24">
        <f>(F28/$C28)*10</f>
        <v>1.1887766338937298</v>
      </c>
    </row>
    <row r="29" spans="1:15" x14ac:dyDescent="0.2">
      <c r="A29" s="7" t="s">
        <v>463</v>
      </c>
      <c r="B29" s="7">
        <v>19</v>
      </c>
      <c r="C29" s="7">
        <v>133059</v>
      </c>
      <c r="D29" s="7">
        <v>849</v>
      </c>
      <c r="E29" s="7">
        <v>185</v>
      </c>
      <c r="F29" s="7">
        <v>11444</v>
      </c>
      <c r="G29" s="7">
        <v>44.684210530000001</v>
      </c>
      <c r="H29" s="7">
        <v>9.7368421049999991</v>
      </c>
      <c r="I29" s="7">
        <v>602.31578950000005</v>
      </c>
      <c r="J29" s="7">
        <v>7003.1052630000004</v>
      </c>
      <c r="K29" s="7">
        <v>5.6842105260000002</v>
      </c>
      <c r="L29" s="7">
        <v>0.52631578899999998</v>
      </c>
      <c r="M29" s="24">
        <f>(D29/$C29)*1000</f>
        <v>6.380628142402994</v>
      </c>
      <c r="N29" s="24">
        <f>(E29/$C29)*1000</f>
        <v>1.3903606670725015</v>
      </c>
      <c r="O29" s="24">
        <f>(F29/$C29)*10</f>
        <v>0.86006959318798426</v>
      </c>
    </row>
    <row r="30" spans="1:15" x14ac:dyDescent="0.2">
      <c r="A30" s="7" t="s">
        <v>446</v>
      </c>
      <c r="B30" s="7">
        <v>34</v>
      </c>
      <c r="C30" s="7">
        <v>380939</v>
      </c>
      <c r="D30" s="7">
        <v>2407</v>
      </c>
      <c r="E30" s="7">
        <v>420</v>
      </c>
      <c r="F30" s="7">
        <v>40752</v>
      </c>
      <c r="G30" s="7">
        <v>70.794117650000004</v>
      </c>
      <c r="H30" s="7">
        <v>12.35294118</v>
      </c>
      <c r="I30" s="7">
        <v>1198.5882349999999</v>
      </c>
      <c r="J30" s="7">
        <v>11204.088239999999</v>
      </c>
      <c r="K30" s="7">
        <v>7.6176470590000003</v>
      </c>
      <c r="L30" s="7">
        <v>0.58823529399999996</v>
      </c>
      <c r="M30" s="24">
        <f>(D30/$C30)*1000</f>
        <v>6.3185969407175433</v>
      </c>
      <c r="N30" s="24">
        <f>(E30/$C30)*1000</f>
        <v>1.1025387266727744</v>
      </c>
      <c r="O30" s="24">
        <f>(F30/$C30)*10</f>
        <v>1.0697775759373549</v>
      </c>
    </row>
    <row r="31" spans="1:15" x14ac:dyDescent="0.2">
      <c r="A31" s="7" t="s">
        <v>496</v>
      </c>
      <c r="B31" s="7">
        <v>11</v>
      </c>
      <c r="C31" s="7">
        <v>69509</v>
      </c>
      <c r="D31" s="7">
        <v>422</v>
      </c>
      <c r="E31" s="7">
        <v>92</v>
      </c>
      <c r="F31" s="7">
        <v>5452</v>
      </c>
      <c r="G31" s="7">
        <v>38.363636360000001</v>
      </c>
      <c r="H31" s="7">
        <v>8.3636363639999995</v>
      </c>
      <c r="I31" s="7">
        <v>495.63636359999998</v>
      </c>
      <c r="J31" s="7">
        <v>6319</v>
      </c>
      <c r="K31" s="7">
        <v>2.2727272730000001</v>
      </c>
      <c r="L31" s="7">
        <v>0.63636363600000001</v>
      </c>
      <c r="M31" s="24">
        <f>(D31/$C31)*1000</f>
        <v>6.0711562531470751</v>
      </c>
      <c r="N31" s="24">
        <f>(E31/$C31)*1000</f>
        <v>1.3235696096908314</v>
      </c>
      <c r="O31" s="24">
        <f>(F31/$C31)*10</f>
        <v>0.78435886000374055</v>
      </c>
    </row>
    <row r="32" spans="1:15" x14ac:dyDescent="0.2">
      <c r="A32" s="7" t="s">
        <v>437</v>
      </c>
      <c r="B32" s="7">
        <v>105</v>
      </c>
      <c r="C32" s="7">
        <v>1168841</v>
      </c>
      <c r="D32" s="7">
        <v>7070</v>
      </c>
      <c r="E32" s="7">
        <v>2286</v>
      </c>
      <c r="F32" s="7">
        <v>177632</v>
      </c>
      <c r="G32" s="7">
        <v>67.333333330000002</v>
      </c>
      <c r="H32" s="7">
        <v>21.771428570000001</v>
      </c>
      <c r="I32" s="7">
        <v>1691.7333329999999</v>
      </c>
      <c r="J32" s="7">
        <v>11131.81905</v>
      </c>
      <c r="K32" s="7">
        <v>6.542857143</v>
      </c>
      <c r="L32" s="7">
        <v>0.56190476199999995</v>
      </c>
      <c r="M32" s="24">
        <f>(D32/$C32)*1000</f>
        <v>6.0487269012637306</v>
      </c>
      <c r="N32" s="24">
        <f>(E32/$C32)*1000</f>
        <v>1.9557835496872544</v>
      </c>
      <c r="O32" s="24">
        <f>(F32/$C32)*10</f>
        <v>1.5197276618462221</v>
      </c>
    </row>
    <row r="33" spans="1:15" x14ac:dyDescent="0.2">
      <c r="A33" s="7" t="s">
        <v>534</v>
      </c>
      <c r="B33" s="7">
        <v>8</v>
      </c>
      <c r="C33" s="7">
        <v>34750</v>
      </c>
      <c r="D33" s="7">
        <v>209</v>
      </c>
      <c r="E33" s="7">
        <v>17</v>
      </c>
      <c r="F33" s="7">
        <v>2924</v>
      </c>
      <c r="G33" s="7">
        <v>26.125</v>
      </c>
      <c r="H33" s="7">
        <v>2.125</v>
      </c>
      <c r="I33" s="7">
        <v>365.5</v>
      </c>
      <c r="J33" s="7">
        <v>4343.75</v>
      </c>
      <c r="K33" s="7">
        <v>1</v>
      </c>
      <c r="L33" s="7">
        <v>0</v>
      </c>
      <c r="M33" s="24">
        <f>(D33/$C33)*1000</f>
        <v>6.0143884892086339</v>
      </c>
      <c r="N33" s="24">
        <f>(E33/$C33)*1000</f>
        <v>0.48920863309352519</v>
      </c>
      <c r="O33" s="24">
        <f>(F33/$C33)*10</f>
        <v>0.8414388489208634</v>
      </c>
    </row>
    <row r="34" spans="1:15" x14ac:dyDescent="0.2">
      <c r="A34" s="7" t="s">
        <v>430</v>
      </c>
      <c r="B34" s="7">
        <v>12581</v>
      </c>
      <c r="C34" s="7">
        <v>120831666</v>
      </c>
      <c r="D34" s="7">
        <v>726666</v>
      </c>
      <c r="E34" s="7">
        <v>164973</v>
      </c>
      <c r="F34" s="7">
        <v>13428437</v>
      </c>
      <c r="G34" s="7">
        <v>57.759001670000004</v>
      </c>
      <c r="H34" s="7">
        <v>13.11286861</v>
      </c>
      <c r="I34" s="7">
        <v>1067.358477</v>
      </c>
      <c r="J34" s="7">
        <v>9604.2974329999997</v>
      </c>
      <c r="K34" s="7">
        <v>3.4035450279999999</v>
      </c>
      <c r="L34" s="7">
        <v>0.29783006099999998</v>
      </c>
      <c r="M34" s="24">
        <f>(D34/$C34)*1000</f>
        <v>6.0138705693257597</v>
      </c>
      <c r="N34" s="24">
        <f>(E34/$C34)*1000</f>
        <v>1.3653126325345875</v>
      </c>
      <c r="O34" s="24">
        <f>(F34/$C34)*10</f>
        <v>1.1113342590178306</v>
      </c>
    </row>
    <row r="35" spans="1:15" x14ac:dyDescent="0.2">
      <c r="A35" s="7" t="s">
        <v>495</v>
      </c>
      <c r="B35" s="7">
        <v>17</v>
      </c>
      <c r="C35" s="7">
        <v>163963</v>
      </c>
      <c r="D35" s="7">
        <v>984</v>
      </c>
      <c r="E35" s="7">
        <v>434</v>
      </c>
      <c r="F35" s="7">
        <v>23242</v>
      </c>
      <c r="G35" s="7">
        <v>57.882352939999997</v>
      </c>
      <c r="H35" s="7">
        <v>25.529411759999999</v>
      </c>
      <c r="I35" s="7">
        <v>1367.176471</v>
      </c>
      <c r="J35" s="7">
        <v>9644.8823530000009</v>
      </c>
      <c r="K35" s="7">
        <v>4.3529411759999999</v>
      </c>
      <c r="L35" s="7">
        <v>0.58823529399999996</v>
      </c>
      <c r="M35" s="24">
        <f>(D35/$C35)*1000</f>
        <v>6.0013539640040738</v>
      </c>
      <c r="N35" s="24">
        <f>(E35/$C35)*1000</f>
        <v>2.6469386385952927</v>
      </c>
      <c r="O35" s="24">
        <f>(F35/$C35)*10</f>
        <v>1.4175149271481979</v>
      </c>
    </row>
    <row r="36" spans="1:15" x14ac:dyDescent="0.2">
      <c r="A36" s="7" t="s">
        <v>448</v>
      </c>
      <c r="B36" s="7">
        <v>16</v>
      </c>
      <c r="C36" s="7">
        <v>340463</v>
      </c>
      <c r="D36" s="7">
        <v>2034</v>
      </c>
      <c r="E36" s="7">
        <v>892</v>
      </c>
      <c r="F36" s="7">
        <v>39061</v>
      </c>
      <c r="G36" s="7">
        <v>127.125</v>
      </c>
      <c r="H36" s="7">
        <v>55.75</v>
      </c>
      <c r="I36" s="7">
        <v>2441.3125</v>
      </c>
      <c r="J36" s="7">
        <v>21278.9375</v>
      </c>
      <c r="K36" s="7">
        <v>12.3125</v>
      </c>
      <c r="L36" s="7">
        <v>0.8125</v>
      </c>
      <c r="M36" s="24">
        <f>(D36/$C36)*1000</f>
        <v>5.9742174626905129</v>
      </c>
      <c r="N36" s="24">
        <f>(E36/$C36)*1000</f>
        <v>2.6199616404719457</v>
      </c>
      <c r="O36" s="24">
        <f>(F36/$C36)*10</f>
        <v>1.1472906013281914</v>
      </c>
    </row>
    <row r="37" spans="1:15" x14ac:dyDescent="0.2">
      <c r="A37" s="7" t="s">
        <v>528</v>
      </c>
      <c r="B37" s="7">
        <v>8</v>
      </c>
      <c r="C37" s="7">
        <v>24312</v>
      </c>
      <c r="D37" s="7">
        <v>144</v>
      </c>
      <c r="E37" s="7">
        <v>18</v>
      </c>
      <c r="F37" s="7">
        <v>2986</v>
      </c>
      <c r="G37" s="7">
        <v>18</v>
      </c>
      <c r="H37" s="7">
        <v>2.25</v>
      </c>
      <c r="I37" s="7">
        <v>373.25</v>
      </c>
      <c r="J37" s="7">
        <v>3039</v>
      </c>
      <c r="K37" s="7">
        <v>3.5</v>
      </c>
      <c r="L37" s="7">
        <v>0.875</v>
      </c>
      <c r="M37" s="24">
        <f>(D37/$C37)*1000</f>
        <v>5.923000987166831</v>
      </c>
      <c r="N37" s="24">
        <f>(E37/$C37)*1000</f>
        <v>0.74037512339585387</v>
      </c>
      <c r="O37" s="24">
        <f>(F37/$C37)*10</f>
        <v>1.2282000658111221</v>
      </c>
    </row>
    <row r="38" spans="1:15" x14ac:dyDescent="0.2">
      <c r="A38" s="7" t="s">
        <v>457</v>
      </c>
      <c r="B38" s="7">
        <v>42</v>
      </c>
      <c r="C38" s="7">
        <v>873536</v>
      </c>
      <c r="D38" s="7">
        <v>5117</v>
      </c>
      <c r="E38" s="7">
        <v>779</v>
      </c>
      <c r="F38" s="7">
        <v>97966</v>
      </c>
      <c r="G38" s="7">
        <v>121.83333330000001</v>
      </c>
      <c r="H38" s="7">
        <v>18.547619050000002</v>
      </c>
      <c r="I38" s="7">
        <v>2332.5238100000001</v>
      </c>
      <c r="J38" s="7">
        <v>20798.476190000001</v>
      </c>
      <c r="K38" s="7">
        <v>8.7619047620000003</v>
      </c>
      <c r="L38" s="7">
        <v>0.5</v>
      </c>
      <c r="M38" s="24">
        <f>(D38/$C38)*1000</f>
        <v>5.8578009377976406</v>
      </c>
      <c r="N38" s="24">
        <f>(E38/$C38)*1000</f>
        <v>0.8917777859183823</v>
      </c>
      <c r="O38" s="24">
        <f>(F38/$C38)*10</f>
        <v>1.1214878379368451</v>
      </c>
    </row>
    <row r="39" spans="1:15" x14ac:dyDescent="0.2">
      <c r="A39" s="7" t="s">
        <v>537</v>
      </c>
      <c r="B39" s="7">
        <v>7</v>
      </c>
      <c r="C39" s="7">
        <v>51043</v>
      </c>
      <c r="D39" s="7">
        <v>287</v>
      </c>
      <c r="E39" s="7">
        <v>82</v>
      </c>
      <c r="F39" s="7">
        <v>5965</v>
      </c>
      <c r="G39" s="7">
        <v>41</v>
      </c>
      <c r="H39" s="7">
        <v>11.71428571</v>
      </c>
      <c r="I39" s="7">
        <v>852.14285710000001</v>
      </c>
      <c r="J39" s="7">
        <v>7291.8571430000002</v>
      </c>
      <c r="K39" s="7">
        <v>5.7142857139999998</v>
      </c>
      <c r="L39" s="7">
        <v>1</v>
      </c>
      <c r="M39" s="24">
        <f>(D39/$C39)*1000</f>
        <v>5.6227102638951472</v>
      </c>
      <c r="N39" s="24">
        <f>(E39/$C39)*1000</f>
        <v>1.6064886468271851</v>
      </c>
      <c r="O39" s="24">
        <f>(F39/$C39)*10</f>
        <v>1.1686225339419705</v>
      </c>
    </row>
    <row r="40" spans="1:15" x14ac:dyDescent="0.2">
      <c r="A40" s="7" t="s">
        <v>435</v>
      </c>
      <c r="B40" s="7">
        <v>101</v>
      </c>
      <c r="C40" s="7">
        <v>940587</v>
      </c>
      <c r="D40" s="7">
        <v>5196</v>
      </c>
      <c r="E40" s="7">
        <v>1366</v>
      </c>
      <c r="F40" s="7">
        <v>141899</v>
      </c>
      <c r="G40" s="7">
        <v>51.445544550000001</v>
      </c>
      <c r="H40" s="7">
        <v>13.52475248</v>
      </c>
      <c r="I40" s="7">
        <v>1404.9405939999999</v>
      </c>
      <c r="J40" s="7">
        <v>9312.7425739999999</v>
      </c>
      <c r="K40" s="7">
        <v>7.7425742570000002</v>
      </c>
      <c r="L40" s="7">
        <v>0.57425742599999996</v>
      </c>
      <c r="M40" s="24">
        <f>(D40/$C40)*1000</f>
        <v>5.524209881701533</v>
      </c>
      <c r="N40" s="24">
        <f>(E40/$C40)*1000</f>
        <v>1.4522845839885092</v>
      </c>
      <c r="O40" s="24">
        <f>(F40/$C40)*10</f>
        <v>1.5086217436558234</v>
      </c>
    </row>
    <row r="41" spans="1:15" x14ac:dyDescent="0.2">
      <c r="A41" s="7" t="s">
        <v>450</v>
      </c>
      <c r="B41" s="7">
        <v>24</v>
      </c>
      <c r="C41" s="7">
        <v>248890</v>
      </c>
      <c r="D41" s="7">
        <v>1364</v>
      </c>
      <c r="E41" s="7">
        <v>304</v>
      </c>
      <c r="F41" s="7">
        <v>20967</v>
      </c>
      <c r="G41" s="7">
        <v>56.833333330000002</v>
      </c>
      <c r="H41" s="7">
        <v>12.66666667</v>
      </c>
      <c r="I41" s="7">
        <v>873.625</v>
      </c>
      <c r="J41" s="7">
        <v>10370.416670000001</v>
      </c>
      <c r="K41" s="7">
        <v>10.41666667</v>
      </c>
      <c r="L41" s="7">
        <v>0.625</v>
      </c>
      <c r="M41" s="24">
        <f>(D41/$C41)*1000</f>
        <v>5.4803326770862633</v>
      </c>
      <c r="N41" s="24">
        <f>(E41/$C41)*1000</f>
        <v>1.2214231186467917</v>
      </c>
      <c r="O41" s="24">
        <f>(F41/$C41)*10</f>
        <v>0.84242034633773955</v>
      </c>
    </row>
    <row r="42" spans="1:15" x14ac:dyDescent="0.2">
      <c r="A42" s="7" t="s">
        <v>440</v>
      </c>
      <c r="B42" s="7">
        <v>44</v>
      </c>
      <c r="C42" s="7">
        <v>676191</v>
      </c>
      <c r="D42" s="7">
        <v>3405</v>
      </c>
      <c r="E42" s="7">
        <v>864</v>
      </c>
      <c r="F42" s="7">
        <v>73918</v>
      </c>
      <c r="G42" s="7">
        <v>77.386363639999999</v>
      </c>
      <c r="H42" s="7">
        <v>19.636363639999999</v>
      </c>
      <c r="I42" s="7">
        <v>1679.9545450000001</v>
      </c>
      <c r="J42" s="7">
        <v>15367.977269999999</v>
      </c>
      <c r="K42" s="7">
        <v>5.4545454549999999</v>
      </c>
      <c r="L42" s="7">
        <v>0.43181818199999999</v>
      </c>
      <c r="M42" s="24">
        <f>(D42/$C42)*1000</f>
        <v>5.035559479496178</v>
      </c>
      <c r="N42" s="24">
        <f>(E42/$C42)*1000</f>
        <v>1.2777454890703959</v>
      </c>
      <c r="O42" s="24">
        <f>(F42/$C42)*10</f>
        <v>1.0931526743183508</v>
      </c>
    </row>
    <row r="43" spans="1:15" x14ac:dyDescent="0.2">
      <c r="A43" s="7" t="s">
        <v>442</v>
      </c>
      <c r="B43" s="7">
        <v>41</v>
      </c>
      <c r="C43" s="7">
        <v>394505</v>
      </c>
      <c r="D43" s="7">
        <v>1982</v>
      </c>
      <c r="E43" s="7">
        <v>1061</v>
      </c>
      <c r="F43" s="7">
        <v>28650</v>
      </c>
      <c r="G43" s="7">
        <v>48.341463410000003</v>
      </c>
      <c r="H43" s="7">
        <v>25.87804878</v>
      </c>
      <c r="I43" s="7">
        <v>698.78048779999995</v>
      </c>
      <c r="J43" s="7">
        <v>9622.073171</v>
      </c>
      <c r="K43" s="7">
        <v>6.2926829270000004</v>
      </c>
      <c r="L43" s="7">
        <v>0.65853658500000001</v>
      </c>
      <c r="M43" s="24">
        <f>(D43/$C43)*1000</f>
        <v>5.0240174395761779</v>
      </c>
      <c r="N43" s="24">
        <f>(E43/$C43)*1000</f>
        <v>2.6894462681081355</v>
      </c>
      <c r="O43" s="24">
        <f>(F43/$C43)*10</f>
        <v>0.7262265370527623</v>
      </c>
    </row>
    <row r="44" spans="1:15" x14ac:dyDescent="0.2">
      <c r="A44" s="7" t="s">
        <v>447</v>
      </c>
      <c r="B44" s="7">
        <v>19</v>
      </c>
      <c r="C44" s="7">
        <v>205938</v>
      </c>
      <c r="D44" s="7">
        <v>980</v>
      </c>
      <c r="E44" s="7">
        <v>457</v>
      </c>
      <c r="F44" s="7">
        <v>17058</v>
      </c>
      <c r="G44" s="7">
        <v>51.578947370000002</v>
      </c>
      <c r="H44" s="7">
        <v>24.05263158</v>
      </c>
      <c r="I44" s="7">
        <v>897.78947370000003</v>
      </c>
      <c r="J44" s="7">
        <v>10838.84211</v>
      </c>
      <c r="K44" s="7">
        <v>5.1578947370000003</v>
      </c>
      <c r="L44" s="7">
        <v>0.84210526299999999</v>
      </c>
      <c r="M44" s="24">
        <f>(D44/$C44)*1000</f>
        <v>4.7587137876448251</v>
      </c>
      <c r="N44" s="24">
        <f>(E44/$C44)*1000</f>
        <v>2.2191144907690665</v>
      </c>
      <c r="O44" s="24">
        <f>(F44/$C44)*10</f>
        <v>0.82830754887393288</v>
      </c>
    </row>
    <row r="45" spans="1:15" x14ac:dyDescent="0.2">
      <c r="A45" s="7" t="s">
        <v>432</v>
      </c>
      <c r="B45" s="7">
        <v>418</v>
      </c>
      <c r="C45" s="7">
        <v>3391673</v>
      </c>
      <c r="D45" s="7">
        <v>15891</v>
      </c>
      <c r="E45" s="7">
        <v>3783</v>
      </c>
      <c r="F45" s="7">
        <v>342041</v>
      </c>
      <c r="G45" s="7">
        <v>38.016746410000003</v>
      </c>
      <c r="H45" s="7">
        <v>9.0502392339999993</v>
      </c>
      <c r="I45" s="7">
        <v>818.2799043</v>
      </c>
      <c r="J45" s="7">
        <v>8114.0502390000001</v>
      </c>
      <c r="K45" s="7">
        <v>3.703349282</v>
      </c>
      <c r="L45" s="7">
        <v>0.37081339699999999</v>
      </c>
      <c r="M45" s="24">
        <f>(D45/$C45)*1000</f>
        <v>4.6852983763470126</v>
      </c>
      <c r="N45" s="24">
        <f>(E45/$C45)*1000</f>
        <v>1.1153787526097003</v>
      </c>
      <c r="O45" s="24">
        <f>(F45/$C45)*10</f>
        <v>1.0084728097313627</v>
      </c>
    </row>
    <row r="46" spans="1:15" x14ac:dyDescent="0.2">
      <c r="A46" s="7" t="s">
        <v>451</v>
      </c>
      <c r="B46" s="7">
        <v>14</v>
      </c>
      <c r="C46" s="7">
        <v>252260</v>
      </c>
      <c r="D46" s="7">
        <v>1180</v>
      </c>
      <c r="E46" s="7">
        <v>348</v>
      </c>
      <c r="F46" s="7">
        <v>25907</v>
      </c>
      <c r="G46" s="7">
        <v>84.285714290000001</v>
      </c>
      <c r="H46" s="7">
        <v>24.85714286</v>
      </c>
      <c r="I46" s="7">
        <v>1850.5</v>
      </c>
      <c r="J46" s="7">
        <v>18018.57143</v>
      </c>
      <c r="K46" s="7">
        <v>11.07142857</v>
      </c>
      <c r="L46" s="7">
        <v>0.428571429</v>
      </c>
      <c r="M46" s="24">
        <f>(D46/$C46)*1000</f>
        <v>4.6777134702291292</v>
      </c>
      <c r="N46" s="24">
        <f>(E46/$C46)*1000</f>
        <v>1.3795290573218109</v>
      </c>
      <c r="O46" s="24">
        <f>(F46/$C46)*10</f>
        <v>1.0269959565527629</v>
      </c>
    </row>
    <row r="47" spans="1:15" x14ac:dyDescent="0.2">
      <c r="A47" s="7" t="s">
        <v>494</v>
      </c>
      <c r="B47" s="7">
        <v>15</v>
      </c>
      <c r="C47" s="7">
        <v>237542</v>
      </c>
      <c r="D47" s="7">
        <v>1084</v>
      </c>
      <c r="E47" s="7">
        <v>209</v>
      </c>
      <c r="F47" s="7">
        <v>23852</v>
      </c>
      <c r="G47" s="7">
        <v>72.266666670000006</v>
      </c>
      <c r="H47" s="7">
        <v>13.93333333</v>
      </c>
      <c r="I47" s="7">
        <v>1590.133333</v>
      </c>
      <c r="J47" s="7">
        <v>15836.133330000001</v>
      </c>
      <c r="K47" s="7">
        <v>7</v>
      </c>
      <c r="L47" s="7">
        <v>0.53333333299999997</v>
      </c>
      <c r="M47" s="24">
        <f>(D47/$C47)*1000</f>
        <v>4.563403524429364</v>
      </c>
      <c r="N47" s="24">
        <f>(E47/$C47)*1000</f>
        <v>0.87984440646285711</v>
      </c>
      <c r="O47" s="24">
        <f>(F47/$C47)*10</f>
        <v>1.0041171666484243</v>
      </c>
    </row>
    <row r="48" spans="1:15" x14ac:dyDescent="0.2">
      <c r="A48" s="7" t="s">
        <v>536</v>
      </c>
      <c r="B48" s="7">
        <v>7</v>
      </c>
      <c r="C48" s="7">
        <v>92200</v>
      </c>
      <c r="D48" s="7">
        <v>415</v>
      </c>
      <c r="E48" s="7">
        <v>99</v>
      </c>
      <c r="F48" s="7">
        <v>4991</v>
      </c>
      <c r="G48" s="7">
        <v>59.285714290000001</v>
      </c>
      <c r="H48" s="7">
        <v>14.14285714</v>
      </c>
      <c r="I48" s="7">
        <v>713</v>
      </c>
      <c r="J48" s="7">
        <v>13171.42857</v>
      </c>
      <c r="K48" s="7">
        <v>2.5714285710000002</v>
      </c>
      <c r="L48" s="7">
        <v>0.71428571399999996</v>
      </c>
      <c r="M48" s="24">
        <f>(D48/$C48)*1000</f>
        <v>4.5010845986984815</v>
      </c>
      <c r="N48" s="24">
        <f>(E48/$C48)*1000</f>
        <v>1.0737527114967462</v>
      </c>
      <c r="O48" s="24">
        <f>(F48/$C48)*10</f>
        <v>0.54132321041214748</v>
      </c>
    </row>
    <row r="49" spans="1:15" x14ac:dyDescent="0.2">
      <c r="A49" s="7" t="s">
        <v>483</v>
      </c>
      <c r="B49" s="7">
        <v>25</v>
      </c>
      <c r="C49" s="7">
        <v>49775</v>
      </c>
      <c r="D49" s="7">
        <v>220</v>
      </c>
      <c r="E49" s="7">
        <v>38</v>
      </c>
      <c r="F49" s="7">
        <v>8572</v>
      </c>
      <c r="G49" s="7">
        <v>8.8000000000000007</v>
      </c>
      <c r="H49" s="7">
        <v>1.52</v>
      </c>
      <c r="I49" s="7">
        <v>342.88</v>
      </c>
      <c r="J49" s="7">
        <v>1991</v>
      </c>
      <c r="K49" s="7">
        <v>1.92</v>
      </c>
      <c r="L49" s="7">
        <v>0.08</v>
      </c>
      <c r="M49" s="24">
        <f>(D49/$C49)*1000</f>
        <v>4.4198895027624312</v>
      </c>
      <c r="N49" s="24">
        <f>(E49/$C49)*1000</f>
        <v>0.76343545956805625</v>
      </c>
      <c r="O49" s="24">
        <f>(F49/$C49)*10</f>
        <v>1.7221496735308888</v>
      </c>
    </row>
    <row r="50" spans="1:15" x14ac:dyDescent="0.2">
      <c r="A50" s="7" t="s">
        <v>462</v>
      </c>
      <c r="B50" s="7">
        <v>23</v>
      </c>
      <c r="C50" s="7">
        <v>207490</v>
      </c>
      <c r="D50" s="7">
        <v>912</v>
      </c>
      <c r="E50" s="7">
        <v>211</v>
      </c>
      <c r="F50" s="7">
        <v>16004</v>
      </c>
      <c r="G50" s="7">
        <v>39.652173910000002</v>
      </c>
      <c r="H50" s="7">
        <v>9.1739130430000007</v>
      </c>
      <c r="I50" s="7">
        <v>695.82608700000003</v>
      </c>
      <c r="J50" s="7">
        <v>9021.3043479999997</v>
      </c>
      <c r="K50" s="7">
        <v>5.8260869570000002</v>
      </c>
      <c r="L50" s="7">
        <v>0.56521739100000001</v>
      </c>
      <c r="M50" s="24">
        <f>(D50/$C50)*1000</f>
        <v>4.3953925490385082</v>
      </c>
      <c r="N50" s="24">
        <f>(E50/$C50)*1000</f>
        <v>1.0169164779025495</v>
      </c>
      <c r="O50" s="24">
        <f>(F50/$C50)*10</f>
        <v>0.77131428020627502</v>
      </c>
    </row>
    <row r="51" spans="1:15" x14ac:dyDescent="0.2">
      <c r="A51" s="7" t="s">
        <v>524</v>
      </c>
      <c r="B51" s="7">
        <v>10</v>
      </c>
      <c r="C51" s="7">
        <v>67645</v>
      </c>
      <c r="D51" s="7">
        <v>294</v>
      </c>
      <c r="E51" s="7">
        <v>97</v>
      </c>
      <c r="F51" s="7">
        <v>7573</v>
      </c>
      <c r="G51" s="7">
        <v>29.4</v>
      </c>
      <c r="H51" s="7">
        <v>9.6999999999999993</v>
      </c>
      <c r="I51" s="7">
        <v>757.3</v>
      </c>
      <c r="J51" s="7">
        <v>6764.5</v>
      </c>
      <c r="K51" s="7">
        <v>3.8</v>
      </c>
      <c r="L51" s="7">
        <v>0.7</v>
      </c>
      <c r="M51" s="24">
        <f>(D51/$C51)*1000</f>
        <v>4.3462192327592586</v>
      </c>
      <c r="N51" s="24">
        <f>(E51/$C51)*1000</f>
        <v>1.4339566856382586</v>
      </c>
      <c r="O51" s="24">
        <f>(F51/$C51)*10</f>
        <v>1.1195210289008797</v>
      </c>
    </row>
    <row r="52" spans="1:15" x14ac:dyDescent="0.2">
      <c r="A52" s="7" t="s">
        <v>529</v>
      </c>
      <c r="B52" s="7">
        <v>8</v>
      </c>
      <c r="C52" s="7">
        <v>157917</v>
      </c>
      <c r="D52" s="7">
        <v>673</v>
      </c>
      <c r="E52" s="7">
        <v>336</v>
      </c>
      <c r="F52" s="7">
        <v>17709</v>
      </c>
      <c r="G52" s="7">
        <v>84.125</v>
      </c>
      <c r="H52" s="7">
        <v>42</v>
      </c>
      <c r="I52" s="7">
        <v>2213.625</v>
      </c>
      <c r="J52" s="7">
        <v>19739.625</v>
      </c>
      <c r="K52" s="7">
        <v>11.125</v>
      </c>
      <c r="L52" s="7">
        <v>0.625</v>
      </c>
      <c r="M52" s="24">
        <f>(D52/$C52)*1000</f>
        <v>4.261732429060836</v>
      </c>
      <c r="N52" s="24">
        <f>(E52/$C52)*1000</f>
        <v>2.1276999943008033</v>
      </c>
      <c r="O52" s="24">
        <f>(F52/$C52)*10</f>
        <v>1.1214118809247895</v>
      </c>
    </row>
    <row r="53" spans="1:15" x14ac:dyDescent="0.2">
      <c r="A53" s="7" t="s">
        <v>490</v>
      </c>
      <c r="B53" s="7">
        <v>9</v>
      </c>
      <c r="C53" s="7">
        <v>33550</v>
      </c>
      <c r="D53" s="7">
        <v>142</v>
      </c>
      <c r="E53" s="7">
        <v>46</v>
      </c>
      <c r="F53" s="7">
        <v>1898</v>
      </c>
      <c r="G53" s="7">
        <v>15.777777779999999</v>
      </c>
      <c r="H53" s="7">
        <v>5.1111111109999996</v>
      </c>
      <c r="I53" s="7">
        <v>210.88888890000001</v>
      </c>
      <c r="J53" s="7">
        <v>3727.7777780000001</v>
      </c>
      <c r="K53" s="7">
        <v>3.888888889</v>
      </c>
      <c r="L53" s="7">
        <v>0.33333333300000001</v>
      </c>
      <c r="M53" s="24">
        <f>(D53/$C53)*1000</f>
        <v>4.2324888226527575</v>
      </c>
      <c r="N53" s="24">
        <f>(E53/$C53)*1000</f>
        <v>1.3710879284649777</v>
      </c>
      <c r="O53" s="24">
        <f>(F53/$C53)*10</f>
        <v>0.56572280178837553</v>
      </c>
    </row>
    <row r="54" spans="1:15" x14ac:dyDescent="0.2">
      <c r="A54" s="7" t="s">
        <v>459</v>
      </c>
      <c r="B54" s="7">
        <v>14</v>
      </c>
      <c r="C54" s="7">
        <v>373590</v>
      </c>
      <c r="D54" s="7">
        <v>1571</v>
      </c>
      <c r="E54" s="7">
        <v>1131</v>
      </c>
      <c r="F54" s="7">
        <v>38089</v>
      </c>
      <c r="G54" s="7">
        <v>112.2142857</v>
      </c>
      <c r="H54" s="7">
        <v>80.785714290000001</v>
      </c>
      <c r="I54" s="7">
        <v>2720.6428569999998</v>
      </c>
      <c r="J54" s="7">
        <v>26685</v>
      </c>
      <c r="K54" s="7">
        <v>10.71428571</v>
      </c>
      <c r="L54" s="7">
        <v>0.928571429</v>
      </c>
      <c r="M54" s="24">
        <f>(D54/$C54)*1000</f>
        <v>4.2051446773200567</v>
      </c>
      <c r="N54" s="24">
        <f>(E54/$C54)*1000</f>
        <v>3.0273829599293345</v>
      </c>
      <c r="O54" s="24">
        <f>(F54/$C54)*10</f>
        <v>1.0195401375839825</v>
      </c>
    </row>
    <row r="55" spans="1:15" x14ac:dyDescent="0.2">
      <c r="A55" s="7" t="s">
        <v>456</v>
      </c>
      <c r="B55" s="7">
        <v>16</v>
      </c>
      <c r="C55" s="7">
        <v>251972</v>
      </c>
      <c r="D55" s="7">
        <v>1041</v>
      </c>
      <c r="E55" s="7">
        <v>422</v>
      </c>
      <c r="F55" s="7">
        <v>18371</v>
      </c>
      <c r="G55" s="7">
        <v>65.0625</v>
      </c>
      <c r="H55" s="7">
        <v>26.375</v>
      </c>
      <c r="I55" s="7">
        <v>1148.1875</v>
      </c>
      <c r="J55" s="7">
        <v>15748.25</v>
      </c>
      <c r="K55" s="7">
        <v>9.3125</v>
      </c>
      <c r="L55" s="7">
        <v>0.4375</v>
      </c>
      <c r="M55" s="24">
        <f>(D55/$C55)*1000</f>
        <v>4.131411426666455</v>
      </c>
      <c r="N55" s="24">
        <f>(E55/$C55)*1000</f>
        <v>1.6747892622989855</v>
      </c>
      <c r="O55" s="24">
        <f>(F55/$C55)*10</f>
        <v>0.72908894639086885</v>
      </c>
    </row>
    <row r="56" spans="1:15" x14ac:dyDescent="0.2">
      <c r="A56" s="7" t="s">
        <v>469</v>
      </c>
      <c r="B56" s="7">
        <v>13</v>
      </c>
      <c r="C56" s="7">
        <v>102746</v>
      </c>
      <c r="D56" s="7">
        <v>423</v>
      </c>
      <c r="E56" s="7">
        <v>88</v>
      </c>
      <c r="F56" s="7">
        <v>9179</v>
      </c>
      <c r="G56" s="7">
        <v>32.53846154</v>
      </c>
      <c r="H56" s="7">
        <v>6.769230769</v>
      </c>
      <c r="I56" s="7">
        <v>706.07692310000004</v>
      </c>
      <c r="J56" s="7">
        <v>7903.5384620000004</v>
      </c>
      <c r="K56" s="7">
        <v>15.76923077</v>
      </c>
      <c r="L56" s="7">
        <v>0.69230769199999997</v>
      </c>
      <c r="M56" s="24">
        <f>(D56/$C56)*1000</f>
        <v>4.1169485916726689</v>
      </c>
      <c r="N56" s="24">
        <f>(E56/$C56)*1000</f>
        <v>0.85648103089171357</v>
      </c>
      <c r="O56" s="24">
        <f>(F56/$C56)*10</f>
        <v>0.89336811165398167</v>
      </c>
    </row>
    <row r="57" spans="1:15" x14ac:dyDescent="0.2">
      <c r="A57" s="7" t="s">
        <v>480</v>
      </c>
      <c r="B57" s="7">
        <v>14</v>
      </c>
      <c r="C57" s="7">
        <v>410552</v>
      </c>
      <c r="D57" s="7">
        <v>1689</v>
      </c>
      <c r="E57" s="7">
        <v>513</v>
      </c>
      <c r="F57" s="7">
        <v>42171</v>
      </c>
      <c r="G57" s="7">
        <v>120.6428571</v>
      </c>
      <c r="H57" s="7">
        <v>36.642857139999997</v>
      </c>
      <c r="I57" s="7">
        <v>3012.2142859999999</v>
      </c>
      <c r="J57" s="7">
        <v>29325.14286</v>
      </c>
      <c r="K57" s="7">
        <v>9.2142857140000007</v>
      </c>
      <c r="L57" s="7">
        <v>0.571428571</v>
      </c>
      <c r="M57" s="24">
        <f>(D57/$C57)*1000</f>
        <v>4.1139733821781403</v>
      </c>
      <c r="N57" s="24">
        <f>(E57/$C57)*1000</f>
        <v>1.2495372084413181</v>
      </c>
      <c r="O57" s="24">
        <f>(F57/$C57)*10</f>
        <v>1.0271780432198601</v>
      </c>
    </row>
    <row r="58" spans="1:15" x14ac:dyDescent="0.2">
      <c r="A58" s="7" t="s">
        <v>472</v>
      </c>
      <c r="B58" s="7">
        <v>18</v>
      </c>
      <c r="C58" s="7">
        <v>74950</v>
      </c>
      <c r="D58" s="7">
        <v>286</v>
      </c>
      <c r="E58" s="7">
        <v>43</v>
      </c>
      <c r="F58" s="7">
        <v>6051</v>
      </c>
      <c r="G58" s="7">
        <v>15.88888889</v>
      </c>
      <c r="H58" s="7">
        <v>2.388888889</v>
      </c>
      <c r="I58" s="7">
        <v>336.16666670000001</v>
      </c>
      <c r="J58" s="7">
        <v>4163.8888889999998</v>
      </c>
      <c r="K58" s="7">
        <v>2.8333333330000001</v>
      </c>
      <c r="L58" s="7">
        <v>0.61111111100000004</v>
      </c>
      <c r="M58" s="24">
        <f>(D58/$C58)*1000</f>
        <v>3.8158772515010004</v>
      </c>
      <c r="N58" s="24">
        <f>(E58/$C58)*1000</f>
        <v>0.57371581054036025</v>
      </c>
      <c r="O58" s="24">
        <f>(F58/$C58)*10</f>
        <v>0.80733822548365575</v>
      </c>
    </row>
    <row r="59" spans="1:15" x14ac:dyDescent="0.2">
      <c r="A59" s="7" t="s">
        <v>455</v>
      </c>
      <c r="B59" s="7">
        <v>30</v>
      </c>
      <c r="C59" s="7">
        <v>284616</v>
      </c>
      <c r="D59" s="7">
        <v>1038</v>
      </c>
      <c r="E59" s="7">
        <v>333</v>
      </c>
      <c r="F59" s="7">
        <v>19779</v>
      </c>
      <c r="G59" s="7">
        <v>34.6</v>
      </c>
      <c r="H59" s="7">
        <v>11.1</v>
      </c>
      <c r="I59" s="7">
        <v>659.3</v>
      </c>
      <c r="J59" s="7">
        <v>9487.2000000000007</v>
      </c>
      <c r="K59" s="7">
        <v>4.5666666669999998</v>
      </c>
      <c r="L59" s="7">
        <v>0.53333333299999997</v>
      </c>
      <c r="M59" s="24">
        <f>(D59/$C59)*1000</f>
        <v>3.6470191415802344</v>
      </c>
      <c r="N59" s="24">
        <f>(E59/$C59)*1000</f>
        <v>1.1699974702757399</v>
      </c>
      <c r="O59" s="24">
        <f>(F59/$C59)*10</f>
        <v>0.69493633527278864</v>
      </c>
    </row>
    <row r="60" spans="1:15" x14ac:dyDescent="0.2">
      <c r="A60" s="7" t="s">
        <v>474</v>
      </c>
      <c r="B60" s="7">
        <v>17</v>
      </c>
      <c r="C60" s="7">
        <v>73730</v>
      </c>
      <c r="D60" s="7">
        <v>266</v>
      </c>
      <c r="E60" s="7">
        <v>142</v>
      </c>
      <c r="F60" s="7">
        <v>3701</v>
      </c>
      <c r="G60" s="7">
        <v>15.64705882</v>
      </c>
      <c r="H60" s="7">
        <v>8.3529411759999999</v>
      </c>
      <c r="I60" s="7">
        <v>217.70588240000001</v>
      </c>
      <c r="J60" s="7">
        <v>4337.0588239999997</v>
      </c>
      <c r="K60" s="7">
        <v>3.4705882350000001</v>
      </c>
      <c r="L60" s="7">
        <v>0.58823529399999996</v>
      </c>
      <c r="M60" s="24">
        <f>(D60/$C60)*1000</f>
        <v>3.6077580360775805</v>
      </c>
      <c r="N60" s="24">
        <f>(E60/$C60)*1000</f>
        <v>1.9259460192594602</v>
      </c>
      <c r="O60" s="24">
        <f>(F60/$C60)*10</f>
        <v>0.50196663501966632</v>
      </c>
    </row>
    <row r="61" spans="1:15" x14ac:dyDescent="0.2">
      <c r="A61" s="7" t="s">
        <v>467</v>
      </c>
      <c r="B61" s="7">
        <v>12</v>
      </c>
      <c r="C61" s="7">
        <v>72028</v>
      </c>
      <c r="D61" s="7">
        <v>254</v>
      </c>
      <c r="E61" s="7">
        <v>93</v>
      </c>
      <c r="F61" s="7">
        <v>6985</v>
      </c>
      <c r="G61" s="7">
        <v>21.166666670000001</v>
      </c>
      <c r="H61" s="7">
        <v>7.75</v>
      </c>
      <c r="I61" s="7">
        <v>582.08333330000005</v>
      </c>
      <c r="J61" s="7">
        <v>6002.3333329999996</v>
      </c>
      <c r="K61" s="7">
        <v>13.66666667</v>
      </c>
      <c r="L61" s="7">
        <v>0.66666666699999999</v>
      </c>
      <c r="M61" s="24">
        <f>(D61/$C61)*1000</f>
        <v>3.5264063975120785</v>
      </c>
      <c r="N61" s="24">
        <f>(E61/$C61)*1000</f>
        <v>1.2911645471205642</v>
      </c>
      <c r="O61" s="24">
        <f>(F61/$C61)*10</f>
        <v>0.96976175931582154</v>
      </c>
    </row>
    <row r="62" spans="1:15" x14ac:dyDescent="0.2">
      <c r="A62" s="7" t="s">
        <v>449</v>
      </c>
      <c r="B62" s="7">
        <v>42</v>
      </c>
      <c r="C62" s="7">
        <v>362690</v>
      </c>
      <c r="D62" s="7">
        <v>1272</v>
      </c>
      <c r="E62" s="7">
        <v>158</v>
      </c>
      <c r="F62" s="7">
        <v>22182</v>
      </c>
      <c r="G62" s="7">
        <v>30.285714290000001</v>
      </c>
      <c r="H62" s="7">
        <v>3.7619047619999999</v>
      </c>
      <c r="I62" s="7">
        <v>528.14285710000001</v>
      </c>
      <c r="J62" s="7">
        <v>8635.4761899999994</v>
      </c>
      <c r="K62" s="7">
        <v>4.19047619</v>
      </c>
      <c r="L62" s="7">
        <v>0.69047619000000005</v>
      </c>
      <c r="M62" s="24">
        <f>(D62/$C62)*1000</f>
        <v>3.5071272987951141</v>
      </c>
      <c r="N62" s="24">
        <f>(E62/$C62)*1000</f>
        <v>0.43563373680002204</v>
      </c>
      <c r="O62" s="24">
        <f>(F62/$C62)*10</f>
        <v>0.61159668036063852</v>
      </c>
    </row>
    <row r="63" spans="1:15" x14ac:dyDescent="0.2">
      <c r="A63" s="7" t="s">
        <v>439</v>
      </c>
      <c r="B63" s="7">
        <v>49</v>
      </c>
      <c r="C63" s="7">
        <v>502453</v>
      </c>
      <c r="D63" s="7">
        <v>1723</v>
      </c>
      <c r="E63" s="7">
        <v>1093</v>
      </c>
      <c r="F63" s="7">
        <v>43117</v>
      </c>
      <c r="G63" s="7">
        <v>35.16326531</v>
      </c>
      <c r="H63" s="7">
        <v>22.30612245</v>
      </c>
      <c r="I63" s="7">
        <v>879.93877550000002</v>
      </c>
      <c r="J63" s="7">
        <v>10254.14286</v>
      </c>
      <c r="K63" s="7">
        <v>7.2857142860000002</v>
      </c>
      <c r="L63" s="7">
        <v>0.61224489800000004</v>
      </c>
      <c r="M63" s="24">
        <f>(D63/$C63)*1000</f>
        <v>3.4291764602858374</v>
      </c>
      <c r="N63" s="24">
        <f>(E63/$C63)*1000</f>
        <v>2.1753278416090658</v>
      </c>
      <c r="O63" s="24">
        <f>(F63/$C63)*10</f>
        <v>0.85813001415057721</v>
      </c>
    </row>
    <row r="64" spans="1:15" x14ac:dyDescent="0.2">
      <c r="A64" s="7" t="s">
        <v>507</v>
      </c>
      <c r="B64" s="7">
        <v>7</v>
      </c>
      <c r="C64" s="7">
        <v>177808</v>
      </c>
      <c r="D64" s="7">
        <v>609</v>
      </c>
      <c r="E64" s="7">
        <v>149</v>
      </c>
      <c r="F64" s="7">
        <v>14866</v>
      </c>
      <c r="G64" s="7">
        <v>87</v>
      </c>
      <c r="H64" s="7">
        <v>21.285714290000001</v>
      </c>
      <c r="I64" s="7">
        <v>2123.7142859999999</v>
      </c>
      <c r="J64" s="7">
        <v>25401.14286</v>
      </c>
      <c r="K64" s="7">
        <v>7.7142857139999998</v>
      </c>
      <c r="L64" s="7">
        <v>0.28571428599999998</v>
      </c>
      <c r="M64" s="24">
        <f>(D64/$C64)*1000</f>
        <v>3.4250427427337353</v>
      </c>
      <c r="N64" s="24">
        <f>(E64/$C64)*1000</f>
        <v>0.83798254296769548</v>
      </c>
      <c r="O64" s="24">
        <f>(F64/$C64)*10</f>
        <v>0.83607036803743362</v>
      </c>
    </row>
    <row r="65" spans="1:15" x14ac:dyDescent="0.2">
      <c r="A65" s="7" t="s">
        <v>519</v>
      </c>
      <c r="B65" s="7">
        <v>14</v>
      </c>
      <c r="C65" s="7">
        <v>182982</v>
      </c>
      <c r="D65" s="7">
        <v>616</v>
      </c>
      <c r="E65" s="7">
        <v>299</v>
      </c>
      <c r="F65" s="7">
        <v>10859</v>
      </c>
      <c r="G65" s="7">
        <v>44</v>
      </c>
      <c r="H65" s="7">
        <v>21.35714286</v>
      </c>
      <c r="I65" s="7">
        <v>775.64285710000001</v>
      </c>
      <c r="J65" s="7">
        <v>13070.14286</v>
      </c>
      <c r="K65" s="7">
        <v>10.07142857</v>
      </c>
      <c r="L65" s="7">
        <v>0.85714285700000004</v>
      </c>
      <c r="M65" s="24">
        <f>(D65/$C65)*1000</f>
        <v>3.3664513449410323</v>
      </c>
      <c r="N65" s="24">
        <f>(E65/$C65)*1000</f>
        <v>1.6340405067165076</v>
      </c>
      <c r="O65" s="24">
        <f>(F65/$C65)*10</f>
        <v>0.5934463499141992</v>
      </c>
    </row>
    <row r="66" spans="1:15" x14ac:dyDescent="0.2">
      <c r="A66" s="7" t="s">
        <v>454</v>
      </c>
      <c r="B66" s="7">
        <v>27</v>
      </c>
      <c r="C66" s="7">
        <v>420110</v>
      </c>
      <c r="D66" s="7">
        <v>1378</v>
      </c>
      <c r="E66" s="7">
        <v>275</v>
      </c>
      <c r="F66" s="7">
        <v>21399</v>
      </c>
      <c r="G66" s="7">
        <v>51.037037040000001</v>
      </c>
      <c r="H66" s="7">
        <v>10.18518519</v>
      </c>
      <c r="I66" s="7">
        <v>792.55555560000005</v>
      </c>
      <c r="J66" s="7">
        <v>15559.629629999999</v>
      </c>
      <c r="K66" s="7">
        <v>8.1851851849999999</v>
      </c>
      <c r="L66" s="7">
        <v>0.62962963000000005</v>
      </c>
      <c r="M66" s="24">
        <f>(D66/$C66)*1000</f>
        <v>3.2800933088952897</v>
      </c>
      <c r="N66" s="24">
        <f>(E66/$C66)*1000</f>
        <v>0.65459046440218038</v>
      </c>
      <c r="O66" s="24">
        <f>(F66/$C66)*10</f>
        <v>0.50936659446335486</v>
      </c>
    </row>
    <row r="67" spans="1:15" x14ac:dyDescent="0.2">
      <c r="A67" s="7" t="s">
        <v>460</v>
      </c>
      <c r="B67" s="7">
        <v>12</v>
      </c>
      <c r="C67" s="7">
        <v>379204</v>
      </c>
      <c r="D67" s="7">
        <v>1204</v>
      </c>
      <c r="E67" s="7">
        <v>195</v>
      </c>
      <c r="F67" s="7">
        <v>44906</v>
      </c>
      <c r="G67" s="7">
        <v>100.33333330000001</v>
      </c>
      <c r="H67" s="7">
        <v>16.25</v>
      </c>
      <c r="I67" s="7">
        <v>3742.166667</v>
      </c>
      <c r="J67" s="7">
        <v>31600.333330000001</v>
      </c>
      <c r="K67" s="7">
        <v>9.3333333330000006</v>
      </c>
      <c r="L67" s="7">
        <v>0.66666666699999999</v>
      </c>
      <c r="M67" s="24">
        <f>(D67/$C67)*1000</f>
        <v>3.1750719929114672</v>
      </c>
      <c r="N67" s="24">
        <f>(E67/$C67)*1000</f>
        <v>0.51423508190841871</v>
      </c>
      <c r="O67" s="24">
        <f>(F67/$C67)*10</f>
        <v>1.1842174660604845</v>
      </c>
    </row>
    <row r="68" spans="1:15" x14ac:dyDescent="0.2">
      <c r="A68" s="7" t="s">
        <v>498</v>
      </c>
      <c r="B68" s="7">
        <v>12</v>
      </c>
      <c r="C68" s="7">
        <v>84704</v>
      </c>
      <c r="D68" s="7">
        <v>267</v>
      </c>
      <c r="E68" s="7">
        <v>253</v>
      </c>
      <c r="F68" s="7">
        <v>4369</v>
      </c>
      <c r="G68" s="7">
        <v>22.25</v>
      </c>
      <c r="H68" s="7">
        <v>21.083333329999999</v>
      </c>
      <c r="I68" s="7">
        <v>364.08333329999999</v>
      </c>
      <c r="J68" s="7">
        <v>7058.6666670000004</v>
      </c>
      <c r="K68" s="7">
        <v>5.75</v>
      </c>
      <c r="L68" s="7">
        <v>0.66666666699999999</v>
      </c>
      <c r="M68" s="24">
        <f>(D68/$C68)*1000</f>
        <v>3.152153381186249</v>
      </c>
      <c r="N68" s="24">
        <f>(E68/$C68)*1000</f>
        <v>2.9868719304873443</v>
      </c>
      <c r="O68" s="24">
        <f>(F68/$C68)*10</f>
        <v>0.51579618435965247</v>
      </c>
    </row>
    <row r="69" spans="1:15" x14ac:dyDescent="0.2">
      <c r="A69" s="7" t="s">
        <v>493</v>
      </c>
      <c r="B69" s="7">
        <v>7</v>
      </c>
      <c r="C69" s="7">
        <v>153744</v>
      </c>
      <c r="D69" s="7">
        <v>456</v>
      </c>
      <c r="E69" s="7">
        <v>159</v>
      </c>
      <c r="F69" s="7">
        <v>5307</v>
      </c>
      <c r="G69" s="7">
        <v>65.142857140000004</v>
      </c>
      <c r="H69" s="7">
        <v>22.714285709999999</v>
      </c>
      <c r="I69" s="7">
        <v>758.14285710000001</v>
      </c>
      <c r="J69" s="7">
        <v>21963.42857</v>
      </c>
      <c r="K69" s="7">
        <v>5.5714285710000002</v>
      </c>
      <c r="L69" s="7">
        <v>1</v>
      </c>
      <c r="M69" s="24">
        <f>(D69/$C69)*1000</f>
        <v>2.9659694036840465</v>
      </c>
      <c r="N69" s="24">
        <f>(E69/$C69)*1000</f>
        <v>1.0341866999687792</v>
      </c>
      <c r="O69" s="24">
        <f>(F69/$C69)*10</f>
        <v>0.34518420231033409</v>
      </c>
    </row>
    <row r="70" spans="1:15" x14ac:dyDescent="0.2">
      <c r="A70" s="7" t="s">
        <v>533</v>
      </c>
      <c r="B70" s="7">
        <v>8</v>
      </c>
      <c r="C70" s="7">
        <v>117136</v>
      </c>
      <c r="D70" s="7">
        <v>337</v>
      </c>
      <c r="E70" s="7">
        <v>65</v>
      </c>
      <c r="F70" s="7">
        <v>8580</v>
      </c>
      <c r="G70" s="7">
        <v>42.125</v>
      </c>
      <c r="H70" s="7">
        <v>8.125</v>
      </c>
      <c r="I70" s="7">
        <v>1072.5</v>
      </c>
      <c r="J70" s="7">
        <v>14642</v>
      </c>
      <c r="K70" s="7">
        <v>5.75</v>
      </c>
      <c r="L70" s="7">
        <v>0.75</v>
      </c>
      <c r="M70" s="24">
        <f>(D70/$C70)*1000</f>
        <v>2.8769976779128537</v>
      </c>
      <c r="N70" s="24">
        <f>(E70/$C70)*1000</f>
        <v>0.55491053134817647</v>
      </c>
      <c r="O70" s="24">
        <f>(F70/$C70)*10</f>
        <v>0.73248190137959301</v>
      </c>
    </row>
    <row r="71" spans="1:15" x14ac:dyDescent="0.2">
      <c r="A71" s="7" t="s">
        <v>521</v>
      </c>
      <c r="B71" s="7">
        <v>12</v>
      </c>
      <c r="C71" s="7">
        <v>130595</v>
      </c>
      <c r="D71" s="7">
        <v>369</v>
      </c>
      <c r="E71" s="7">
        <v>148</v>
      </c>
      <c r="F71" s="7">
        <v>9712</v>
      </c>
      <c r="G71" s="7">
        <v>30.75</v>
      </c>
      <c r="H71" s="7">
        <v>12.33333333</v>
      </c>
      <c r="I71" s="7">
        <v>809.33333330000005</v>
      </c>
      <c r="J71" s="7">
        <v>10882.916670000001</v>
      </c>
      <c r="K71" s="7">
        <v>10.08333333</v>
      </c>
      <c r="L71" s="7">
        <v>0.66666666699999999</v>
      </c>
      <c r="M71" s="24">
        <f>(D71/$C71)*1000</f>
        <v>2.8255293081664687</v>
      </c>
      <c r="N71" s="24">
        <f>(E71/$C71)*1000</f>
        <v>1.133274627665684</v>
      </c>
      <c r="O71" s="24">
        <f>(F71/$C71)*10</f>
        <v>0.74367318810061644</v>
      </c>
    </row>
    <row r="72" spans="1:15" x14ac:dyDescent="0.2">
      <c r="A72" s="7" t="s">
        <v>522</v>
      </c>
      <c r="B72" s="7">
        <v>10</v>
      </c>
      <c r="C72" s="7">
        <v>76330</v>
      </c>
      <c r="D72" s="7">
        <v>215</v>
      </c>
      <c r="E72" s="7">
        <v>36</v>
      </c>
      <c r="F72" s="7">
        <v>3858</v>
      </c>
      <c r="G72" s="7">
        <v>21.5</v>
      </c>
      <c r="H72" s="7">
        <v>3.6</v>
      </c>
      <c r="I72" s="7">
        <v>385.8</v>
      </c>
      <c r="J72" s="7">
        <v>7633</v>
      </c>
      <c r="K72" s="7">
        <v>5.2</v>
      </c>
      <c r="L72" s="7">
        <v>0.5</v>
      </c>
      <c r="M72" s="24">
        <f>(D72/$C72)*1000</f>
        <v>2.8167168872003145</v>
      </c>
      <c r="N72" s="24">
        <f>(E72/$C72)*1000</f>
        <v>0.47163631599633177</v>
      </c>
      <c r="O72" s="24">
        <f>(F72/$C72)*10</f>
        <v>0.50543691864273554</v>
      </c>
    </row>
    <row r="73" spans="1:15" x14ac:dyDescent="0.2">
      <c r="A73" s="7" t="s">
        <v>501</v>
      </c>
      <c r="B73" s="7">
        <v>7</v>
      </c>
      <c r="C73" s="7">
        <v>66835</v>
      </c>
      <c r="D73" s="7">
        <v>185</v>
      </c>
      <c r="E73" s="7">
        <v>51</v>
      </c>
      <c r="F73" s="7">
        <v>3381</v>
      </c>
      <c r="G73" s="7">
        <v>26.428571430000002</v>
      </c>
      <c r="H73" s="7">
        <v>7.2857142860000002</v>
      </c>
      <c r="I73" s="7">
        <v>483</v>
      </c>
      <c r="J73" s="7">
        <v>9547.8571429999993</v>
      </c>
      <c r="K73" s="7">
        <v>8.1428571430000005</v>
      </c>
      <c r="L73" s="7">
        <v>0.28571428599999998</v>
      </c>
      <c r="M73" s="24">
        <f>(D73/$C73)*1000</f>
        <v>2.7680107727986831</v>
      </c>
      <c r="N73" s="24">
        <f>(E73/$C73)*1000</f>
        <v>0.76307324006882626</v>
      </c>
      <c r="O73" s="24">
        <f>(F73/$C73)*10</f>
        <v>0.50587267150445125</v>
      </c>
    </row>
    <row r="74" spans="1:15" x14ac:dyDescent="0.2">
      <c r="A74" s="7" t="s">
        <v>445</v>
      </c>
      <c r="B74" s="7">
        <v>19</v>
      </c>
      <c r="C74" s="7">
        <v>386049</v>
      </c>
      <c r="D74" s="7">
        <v>1036</v>
      </c>
      <c r="E74" s="7">
        <v>1241</v>
      </c>
      <c r="F74" s="7">
        <v>27401</v>
      </c>
      <c r="G74" s="7">
        <v>54.526315789999998</v>
      </c>
      <c r="H74" s="7">
        <v>65.315789469999999</v>
      </c>
      <c r="I74" s="7">
        <v>1442.1578950000001</v>
      </c>
      <c r="J74" s="7">
        <v>20318.368419999999</v>
      </c>
      <c r="K74" s="7">
        <v>7.3684210529999996</v>
      </c>
      <c r="L74" s="7">
        <v>0.57894736800000002</v>
      </c>
      <c r="M74" s="24">
        <f>(D74/$C74)*1000</f>
        <v>2.6835971599460171</v>
      </c>
      <c r="N74" s="24">
        <f>(E74/$C74)*1000</f>
        <v>3.2146178334874587</v>
      </c>
      <c r="O74" s="24">
        <f>(F74/$C74)*10</f>
        <v>0.70978036466873384</v>
      </c>
    </row>
    <row r="75" spans="1:15" x14ac:dyDescent="0.2">
      <c r="A75" s="7" t="s">
        <v>499</v>
      </c>
      <c r="B75" s="7">
        <v>11</v>
      </c>
      <c r="C75" s="7">
        <v>70010</v>
      </c>
      <c r="D75" s="7">
        <v>184</v>
      </c>
      <c r="E75" s="7">
        <v>101</v>
      </c>
      <c r="F75" s="7">
        <v>4115</v>
      </c>
      <c r="G75" s="7">
        <v>16.727272729999999</v>
      </c>
      <c r="H75" s="7">
        <v>9.1818181820000007</v>
      </c>
      <c r="I75" s="7">
        <v>374.09090909999998</v>
      </c>
      <c r="J75" s="7">
        <v>6364.5454550000004</v>
      </c>
      <c r="K75" s="7">
        <v>5.8181818180000002</v>
      </c>
      <c r="L75" s="7">
        <v>0.63636363600000001</v>
      </c>
      <c r="M75" s="24">
        <f>(D75/$C75)*1000</f>
        <v>2.6281959720039993</v>
      </c>
      <c r="N75" s="24">
        <f>(E75/$C75)*1000</f>
        <v>1.4426510498500213</v>
      </c>
      <c r="O75" s="24">
        <f>(F75/$C75)*10</f>
        <v>0.58777317526067707</v>
      </c>
    </row>
    <row r="76" spans="1:15" x14ac:dyDescent="0.2">
      <c r="A76" s="7" t="s">
        <v>500</v>
      </c>
      <c r="B76" s="7">
        <v>15</v>
      </c>
      <c r="C76" s="7">
        <v>832529</v>
      </c>
      <c r="D76" s="7">
        <v>2169</v>
      </c>
      <c r="E76" s="7">
        <v>637</v>
      </c>
      <c r="F76" s="7">
        <v>65553</v>
      </c>
      <c r="G76" s="7">
        <v>144.6</v>
      </c>
      <c r="H76" s="7">
        <v>42.466666670000002</v>
      </c>
      <c r="I76" s="7">
        <v>4370.2</v>
      </c>
      <c r="J76" s="7">
        <v>55501.93333</v>
      </c>
      <c r="K76" s="7">
        <v>10.266666669999999</v>
      </c>
      <c r="L76" s="7">
        <v>0.66666666699999999</v>
      </c>
      <c r="M76" s="24">
        <f>(D76/$C76)*1000</f>
        <v>2.6053146496998902</v>
      </c>
      <c r="N76" s="24">
        <f>(E76/$C76)*1000</f>
        <v>0.76513851169148461</v>
      </c>
      <c r="O76" s="24">
        <f>(F76/$C76)*10</f>
        <v>0.78739599461400145</v>
      </c>
    </row>
    <row r="77" spans="1:15" x14ac:dyDescent="0.2">
      <c r="A77" s="7" t="s">
        <v>517</v>
      </c>
      <c r="B77" s="7">
        <v>18</v>
      </c>
      <c r="C77" s="7">
        <v>169371</v>
      </c>
      <c r="D77" s="7">
        <v>423</v>
      </c>
      <c r="E77" s="7">
        <v>102</v>
      </c>
      <c r="F77" s="7">
        <v>6759</v>
      </c>
      <c r="G77" s="7">
        <v>23.5</v>
      </c>
      <c r="H77" s="7">
        <v>5.6666666670000003</v>
      </c>
      <c r="I77" s="7">
        <v>375.5</v>
      </c>
      <c r="J77" s="7">
        <v>9409.5</v>
      </c>
      <c r="K77" s="7">
        <v>3.611111111</v>
      </c>
      <c r="L77" s="7">
        <v>0.83333333300000001</v>
      </c>
      <c r="M77" s="24">
        <f>(D77/$C77)*1000</f>
        <v>2.4974759551517085</v>
      </c>
      <c r="N77" s="24">
        <f>(E77/$C77)*1000</f>
        <v>0.60222824450466728</v>
      </c>
      <c r="O77" s="24">
        <f>(F77/$C77)*10</f>
        <v>0.39906477496147508</v>
      </c>
    </row>
    <row r="78" spans="1:15" x14ac:dyDescent="0.2">
      <c r="A78" s="7" t="s">
        <v>532</v>
      </c>
      <c r="B78" s="7">
        <v>8</v>
      </c>
      <c r="C78" s="7">
        <v>37778</v>
      </c>
      <c r="D78" s="7">
        <v>94</v>
      </c>
      <c r="E78" s="7">
        <v>13</v>
      </c>
      <c r="F78" s="7">
        <v>1669</v>
      </c>
      <c r="G78" s="7">
        <v>11.75</v>
      </c>
      <c r="H78" s="7">
        <v>1.625</v>
      </c>
      <c r="I78" s="7">
        <v>208.625</v>
      </c>
      <c r="J78" s="7">
        <v>4722.25</v>
      </c>
      <c r="K78" s="7">
        <v>3.25</v>
      </c>
      <c r="L78" s="7">
        <v>0.25</v>
      </c>
      <c r="M78" s="24">
        <f>(D78/$C78)*1000</f>
        <v>2.4882206575255443</v>
      </c>
      <c r="N78" s="24">
        <f>(E78/$C78)*1000</f>
        <v>0.34411562284927733</v>
      </c>
      <c r="O78" s="24">
        <f>(F78/$C78)*10</f>
        <v>0.44179151887341839</v>
      </c>
    </row>
    <row r="79" spans="1:15" x14ac:dyDescent="0.2">
      <c r="A79" s="7" t="s">
        <v>492</v>
      </c>
      <c r="B79" s="7">
        <v>17</v>
      </c>
      <c r="C79" s="7">
        <v>149228</v>
      </c>
      <c r="D79" s="7">
        <v>365</v>
      </c>
      <c r="E79" s="7">
        <v>88</v>
      </c>
      <c r="F79" s="7">
        <v>5720</v>
      </c>
      <c r="G79" s="7">
        <v>21.470588240000001</v>
      </c>
      <c r="H79" s="7">
        <v>5.1764705879999999</v>
      </c>
      <c r="I79" s="7">
        <v>336.47058820000001</v>
      </c>
      <c r="J79" s="7">
        <v>8778.1176469999991</v>
      </c>
      <c r="K79" s="7">
        <v>4.8235294120000001</v>
      </c>
      <c r="L79" s="7">
        <v>0.70588235300000002</v>
      </c>
      <c r="M79" s="24">
        <f>(D79/$C79)*1000</f>
        <v>2.4459216768970973</v>
      </c>
      <c r="N79" s="24">
        <f>(E79/$C79)*1000</f>
        <v>0.58970166456697126</v>
      </c>
      <c r="O79" s="24">
        <f>(F79/$C79)*10</f>
        <v>0.38330608196853139</v>
      </c>
    </row>
    <row r="80" spans="1:15" x14ac:dyDescent="0.2">
      <c r="A80" s="7" t="s">
        <v>520</v>
      </c>
      <c r="B80" s="7">
        <v>14</v>
      </c>
      <c r="C80" s="7">
        <v>224377</v>
      </c>
      <c r="D80" s="7">
        <v>542</v>
      </c>
      <c r="E80" s="7">
        <v>125</v>
      </c>
      <c r="F80" s="7">
        <v>12308</v>
      </c>
      <c r="G80" s="7">
        <v>38.714285709999999</v>
      </c>
      <c r="H80" s="7">
        <v>8.9285714289999998</v>
      </c>
      <c r="I80" s="7">
        <v>879.14285710000001</v>
      </c>
      <c r="J80" s="7">
        <v>16026.92857</v>
      </c>
      <c r="K80" s="7">
        <v>3</v>
      </c>
      <c r="L80" s="7">
        <v>0.35714285699999998</v>
      </c>
      <c r="M80" s="24">
        <f>(D80/$C80)*1000</f>
        <v>2.4155773541851437</v>
      </c>
      <c r="N80" s="24">
        <f>(E80/$C80)*1000</f>
        <v>0.55709809828993162</v>
      </c>
      <c r="O80" s="24">
        <f>(F80/$C80)*10</f>
        <v>0.54854107150019837</v>
      </c>
    </row>
    <row r="81" spans="1:15" x14ac:dyDescent="0.2">
      <c r="A81" s="7" t="s">
        <v>531</v>
      </c>
      <c r="B81" s="7">
        <v>8</v>
      </c>
      <c r="C81" s="7">
        <v>101350</v>
      </c>
      <c r="D81" s="7">
        <v>236</v>
      </c>
      <c r="E81" s="7">
        <v>88</v>
      </c>
      <c r="F81" s="7">
        <v>5277</v>
      </c>
      <c r="G81" s="7">
        <v>29.5</v>
      </c>
      <c r="H81" s="7">
        <v>11</v>
      </c>
      <c r="I81" s="7">
        <v>659.625</v>
      </c>
      <c r="J81" s="7">
        <v>12668.75</v>
      </c>
      <c r="K81" s="7">
        <v>10.875</v>
      </c>
      <c r="L81" s="7">
        <v>0.625</v>
      </c>
      <c r="M81" s="24">
        <f>(D81/$C81)*1000</f>
        <v>2.3285643808584116</v>
      </c>
      <c r="N81" s="24">
        <f>(E81/$C81)*1000</f>
        <v>0.86827824370991613</v>
      </c>
      <c r="O81" s="24">
        <f>(F81/$C81)*10</f>
        <v>0.52067094227923039</v>
      </c>
    </row>
    <row r="82" spans="1:15" x14ac:dyDescent="0.2">
      <c r="A82" s="7" t="s">
        <v>444</v>
      </c>
      <c r="B82" s="7">
        <v>27</v>
      </c>
      <c r="C82" s="7">
        <v>523497</v>
      </c>
      <c r="D82" s="7">
        <v>1215</v>
      </c>
      <c r="E82" s="7">
        <v>428</v>
      </c>
      <c r="F82" s="7">
        <v>44708</v>
      </c>
      <c r="G82" s="7">
        <v>45</v>
      </c>
      <c r="H82" s="7">
        <v>15.851851849999999</v>
      </c>
      <c r="I82" s="7">
        <v>1655.851852</v>
      </c>
      <c r="J82" s="7">
        <v>19388.77778</v>
      </c>
      <c r="K82" s="7">
        <v>8.2222222219999992</v>
      </c>
      <c r="L82" s="7">
        <v>0.55555555599999995</v>
      </c>
      <c r="M82" s="24">
        <f>(D82/$C82)*1000</f>
        <v>2.3209302059037586</v>
      </c>
      <c r="N82" s="24">
        <f>(E82/$C82)*1000</f>
        <v>0.81757870627720886</v>
      </c>
      <c r="O82" s="24">
        <f>(F82/$C82)*10</f>
        <v>0.8540259065476975</v>
      </c>
    </row>
    <row r="83" spans="1:15" x14ac:dyDescent="0.2">
      <c r="A83" s="7" t="s">
        <v>527</v>
      </c>
      <c r="B83" s="7">
        <v>8</v>
      </c>
      <c r="C83" s="7">
        <v>102634</v>
      </c>
      <c r="D83" s="7">
        <v>217</v>
      </c>
      <c r="E83" s="7">
        <v>121</v>
      </c>
      <c r="F83" s="7">
        <v>9212</v>
      </c>
      <c r="G83" s="7">
        <v>27.125</v>
      </c>
      <c r="H83" s="7">
        <v>15.125</v>
      </c>
      <c r="I83" s="7">
        <v>1151.5</v>
      </c>
      <c r="J83" s="7">
        <v>12829.25</v>
      </c>
      <c r="K83" s="7">
        <v>10.75</v>
      </c>
      <c r="L83" s="7">
        <v>1</v>
      </c>
      <c r="M83" s="24">
        <f>(D83/$C83)*1000</f>
        <v>2.1143090983494748</v>
      </c>
      <c r="N83" s="24">
        <f>(E83/$C83)*1000</f>
        <v>1.1789465479275874</v>
      </c>
      <c r="O83" s="24">
        <f>(F83/$C83)*10</f>
        <v>0.89755831400900288</v>
      </c>
    </row>
    <row r="84" spans="1:15" x14ac:dyDescent="0.2">
      <c r="A84" s="7" t="s">
        <v>530</v>
      </c>
      <c r="B84" s="7">
        <v>8</v>
      </c>
      <c r="C84" s="7">
        <v>175026</v>
      </c>
      <c r="D84" s="7">
        <v>369</v>
      </c>
      <c r="E84" s="7">
        <v>68</v>
      </c>
      <c r="F84" s="7">
        <v>11103</v>
      </c>
      <c r="G84" s="7">
        <v>46.125</v>
      </c>
      <c r="H84" s="7">
        <v>8.5</v>
      </c>
      <c r="I84" s="7">
        <v>1387.875</v>
      </c>
      <c r="J84" s="7">
        <v>21878.25</v>
      </c>
      <c r="K84" s="7">
        <v>7.75</v>
      </c>
      <c r="L84" s="7">
        <v>0.75</v>
      </c>
      <c r="M84" s="24">
        <f>(D84/$C84)*1000</f>
        <v>2.108258201638614</v>
      </c>
      <c r="N84" s="24">
        <f>(E84/$C84)*1000</f>
        <v>0.38851370653502909</v>
      </c>
      <c r="O84" s="24">
        <f>(F84/$C84)*10</f>
        <v>0.63436289465565121</v>
      </c>
    </row>
    <row r="85" spans="1:15" x14ac:dyDescent="0.2">
      <c r="A85" s="7" t="s">
        <v>487</v>
      </c>
      <c r="B85" s="7">
        <v>9</v>
      </c>
      <c r="C85" s="7">
        <v>175996</v>
      </c>
      <c r="D85" s="7">
        <v>370</v>
      </c>
      <c r="E85" s="7">
        <v>35</v>
      </c>
      <c r="F85" s="7">
        <v>6976</v>
      </c>
      <c r="G85" s="7">
        <v>41.111111110000003</v>
      </c>
      <c r="H85" s="7">
        <v>3.888888889</v>
      </c>
      <c r="I85" s="7">
        <v>775.11111110000002</v>
      </c>
      <c r="J85" s="7">
        <v>19555.111110000002</v>
      </c>
      <c r="K85" s="7">
        <v>11.55555556</v>
      </c>
      <c r="L85" s="7">
        <v>0.66666666699999999</v>
      </c>
      <c r="M85" s="24">
        <f>(D85/$C85)*1000</f>
        <v>2.1023205072842566</v>
      </c>
      <c r="N85" s="24">
        <f>(E85/$C85)*1000</f>
        <v>0.19886815609445668</v>
      </c>
      <c r="O85" s="24">
        <f>(F85/$C85)*10</f>
        <v>0.39637264483283707</v>
      </c>
    </row>
    <row r="86" spans="1:15" x14ac:dyDescent="0.2">
      <c r="A86" s="7" t="s">
        <v>525</v>
      </c>
      <c r="B86" s="7">
        <v>9</v>
      </c>
      <c r="C86" s="7">
        <v>194875</v>
      </c>
      <c r="D86" s="7">
        <v>371</v>
      </c>
      <c r="E86" s="7">
        <v>75</v>
      </c>
      <c r="F86" s="7">
        <v>7035</v>
      </c>
      <c r="G86" s="7">
        <v>41.222222219999999</v>
      </c>
      <c r="H86" s="7">
        <v>8.3333333330000006</v>
      </c>
      <c r="I86" s="7">
        <v>781.66666669999995</v>
      </c>
      <c r="J86" s="7">
        <v>21652.77778</v>
      </c>
      <c r="K86" s="7">
        <v>12.44444444</v>
      </c>
      <c r="L86" s="7">
        <v>0.55555555599999995</v>
      </c>
      <c r="M86" s="24">
        <f>(D86/$C86)*1000</f>
        <v>1.9037844772289931</v>
      </c>
      <c r="N86" s="24">
        <f>(E86/$C86)*1000</f>
        <v>0.38486209108402819</v>
      </c>
      <c r="O86" s="24">
        <f>(F86/$C86)*10</f>
        <v>0.36100064143681843</v>
      </c>
    </row>
    <row r="87" spans="1:15" x14ac:dyDescent="0.2">
      <c r="A87" s="7" t="s">
        <v>518</v>
      </c>
      <c r="B87" s="7">
        <v>16</v>
      </c>
      <c r="C87" s="7">
        <v>54745</v>
      </c>
      <c r="D87" s="7">
        <v>103</v>
      </c>
      <c r="E87" s="7">
        <v>14</v>
      </c>
      <c r="F87" s="7">
        <v>2685</v>
      </c>
      <c r="G87" s="7">
        <v>6.4375</v>
      </c>
      <c r="H87" s="7">
        <v>0.875</v>
      </c>
      <c r="I87" s="7">
        <v>167.8125</v>
      </c>
      <c r="J87" s="7">
        <v>3421.5625</v>
      </c>
      <c r="K87" s="7">
        <v>1.0625</v>
      </c>
      <c r="L87" s="7">
        <v>6.25E-2</v>
      </c>
      <c r="M87" s="24">
        <f>(D87/$C87)*1000</f>
        <v>1.8814503607635402</v>
      </c>
      <c r="N87" s="24">
        <f>(E87/$C87)*1000</f>
        <v>0.25573111699698603</v>
      </c>
      <c r="O87" s="24">
        <f>(F87/$C87)*10</f>
        <v>0.49045574938350539</v>
      </c>
    </row>
    <row r="88" spans="1:15" x14ac:dyDescent="0.2">
      <c r="A88" s="7" t="s">
        <v>535</v>
      </c>
      <c r="B88" s="7">
        <v>7</v>
      </c>
      <c r="C88" s="7">
        <v>31774</v>
      </c>
      <c r="D88" s="7">
        <v>59</v>
      </c>
      <c r="E88" s="7">
        <v>16</v>
      </c>
      <c r="F88" s="7">
        <v>2072</v>
      </c>
      <c r="G88" s="7">
        <v>8.4285714289999998</v>
      </c>
      <c r="H88" s="7">
        <v>2.2857142860000002</v>
      </c>
      <c r="I88" s="7">
        <v>296</v>
      </c>
      <c r="J88" s="7">
        <v>4539.1428569999998</v>
      </c>
      <c r="K88" s="7">
        <v>4.1428571429999996</v>
      </c>
      <c r="L88" s="7">
        <v>0.428571429</v>
      </c>
      <c r="M88" s="24">
        <f>(D88/$C88)*1000</f>
        <v>1.8568641027254988</v>
      </c>
      <c r="N88" s="24">
        <f>(E88/$C88)*1000</f>
        <v>0.50355636684081317</v>
      </c>
      <c r="O88" s="24">
        <f>(F88/$C88)*10</f>
        <v>0.65210549505885318</v>
      </c>
    </row>
    <row r="89" spans="1:15" x14ac:dyDescent="0.2">
      <c r="A89" s="7" t="s">
        <v>523</v>
      </c>
      <c r="B89" s="7">
        <v>10</v>
      </c>
      <c r="C89" s="7">
        <v>78364</v>
      </c>
      <c r="D89" s="7">
        <v>136</v>
      </c>
      <c r="E89" s="7">
        <v>42</v>
      </c>
      <c r="F89" s="7">
        <v>3428</v>
      </c>
      <c r="G89" s="7">
        <v>13.6</v>
      </c>
      <c r="H89" s="7">
        <v>4.2</v>
      </c>
      <c r="I89" s="7">
        <v>342.8</v>
      </c>
      <c r="J89" s="7">
        <v>7836.4</v>
      </c>
      <c r="K89" s="7">
        <v>3.3</v>
      </c>
      <c r="L89" s="7">
        <v>0.2</v>
      </c>
      <c r="M89" s="24">
        <f>(D89/$C89)*1000</f>
        <v>1.7354907865856772</v>
      </c>
      <c r="N89" s="24">
        <f>(E89/$C89)*1000</f>
        <v>0.53596038997498852</v>
      </c>
      <c r="O89" s="24">
        <f>(F89/$C89)*10</f>
        <v>0.43744576591291917</v>
      </c>
    </row>
    <row r="90" spans="1:15" x14ac:dyDescent="0.2">
      <c r="A90" s="7" t="s">
        <v>505</v>
      </c>
      <c r="B90" s="7">
        <v>9</v>
      </c>
      <c r="C90" s="7">
        <v>372860</v>
      </c>
      <c r="D90" s="7">
        <v>641</v>
      </c>
      <c r="E90" s="7">
        <v>116</v>
      </c>
      <c r="F90" s="7">
        <v>35230</v>
      </c>
      <c r="G90" s="7">
        <v>71.222222220000006</v>
      </c>
      <c r="H90" s="7">
        <v>12.88888889</v>
      </c>
      <c r="I90" s="7">
        <v>3914.4444440000002</v>
      </c>
      <c r="J90" s="7">
        <v>41428.888890000002</v>
      </c>
      <c r="K90" s="7">
        <v>12.222222220000001</v>
      </c>
      <c r="L90" s="7">
        <v>0.55555555599999995</v>
      </c>
      <c r="M90" s="24">
        <f>(D90/$C90)*1000</f>
        <v>1.7191439146060183</v>
      </c>
      <c r="N90" s="24">
        <f>(E90/$C90)*1000</f>
        <v>0.31110872713619053</v>
      </c>
      <c r="O90" s="24">
        <f>(F90/$C90)*10</f>
        <v>0.9448586600868959</v>
      </c>
    </row>
    <row r="91" spans="1:15" x14ac:dyDescent="0.2">
      <c r="A91" s="7" t="s">
        <v>508</v>
      </c>
      <c r="B91" s="7">
        <v>8</v>
      </c>
      <c r="C91" s="7">
        <v>91894</v>
      </c>
      <c r="D91" s="7">
        <v>146</v>
      </c>
      <c r="E91" s="7">
        <v>49</v>
      </c>
      <c r="F91" s="7">
        <v>1632</v>
      </c>
      <c r="G91" s="7">
        <v>18.25</v>
      </c>
      <c r="H91" s="7">
        <v>6.125</v>
      </c>
      <c r="I91" s="7">
        <v>204</v>
      </c>
      <c r="J91" s="7">
        <v>11486.75</v>
      </c>
      <c r="K91" s="7">
        <v>3.625</v>
      </c>
      <c r="L91" s="7">
        <v>1</v>
      </c>
      <c r="M91" s="24">
        <f>(D91/$C91)*1000</f>
        <v>1.5887870807669708</v>
      </c>
      <c r="N91" s="24">
        <f>(E91/$C91)*1000</f>
        <v>0.53322306135329844</v>
      </c>
      <c r="O91" s="24">
        <f>(F91/$C91)*10</f>
        <v>0.17759592574052713</v>
      </c>
    </row>
    <row r="92" spans="1:15" x14ac:dyDescent="0.2">
      <c r="A92" s="7" t="s">
        <v>464</v>
      </c>
      <c r="B92" s="7">
        <v>16</v>
      </c>
      <c r="C92" s="7">
        <v>251169</v>
      </c>
      <c r="D92" s="7">
        <v>363</v>
      </c>
      <c r="E92" s="7">
        <v>911</v>
      </c>
      <c r="F92" s="7">
        <v>9602</v>
      </c>
      <c r="G92" s="7">
        <v>22.6875</v>
      </c>
      <c r="H92" s="7">
        <v>56.9375</v>
      </c>
      <c r="I92" s="7">
        <v>600.125</v>
      </c>
      <c r="J92" s="7">
        <v>15698.0625</v>
      </c>
      <c r="K92" s="7">
        <v>6.4375</v>
      </c>
      <c r="L92" s="7">
        <v>0.6875</v>
      </c>
      <c r="M92" s="24">
        <f>(D92/$C92)*1000</f>
        <v>1.4452420481826977</v>
      </c>
      <c r="N92" s="24">
        <f>(E92/$C92)*1000</f>
        <v>3.6270399611417012</v>
      </c>
      <c r="O92" s="24">
        <f>(F92/$C92)*10</f>
        <v>0.38229240073416704</v>
      </c>
    </row>
    <row r="93" spans="1:15" x14ac:dyDescent="0.2">
      <c r="A93" s="7" t="s">
        <v>471</v>
      </c>
      <c r="B93" s="7">
        <v>12</v>
      </c>
      <c r="C93" s="7">
        <v>348428</v>
      </c>
      <c r="D93" s="7">
        <v>442</v>
      </c>
      <c r="E93" s="7">
        <v>164</v>
      </c>
      <c r="F93" s="7">
        <v>13720</v>
      </c>
      <c r="G93" s="7">
        <v>36.833333330000002</v>
      </c>
      <c r="H93" s="7">
        <v>13.66666667</v>
      </c>
      <c r="I93" s="7">
        <v>1143.333333</v>
      </c>
      <c r="J93" s="7">
        <v>29035.666669999999</v>
      </c>
      <c r="K93" s="7">
        <v>8.3333333330000006</v>
      </c>
      <c r="L93" s="7">
        <v>0.41666666699999999</v>
      </c>
      <c r="M93" s="24">
        <f>(D93/$C93)*1000</f>
        <v>1.2685547659774761</v>
      </c>
      <c r="N93" s="24">
        <f>(E93/$C93)*1000</f>
        <v>0.47068547877897299</v>
      </c>
      <c r="O93" s="24">
        <f>(F93/$C93)*10</f>
        <v>0.39376858346631155</v>
      </c>
    </row>
    <row r="94" spans="1:15" x14ac:dyDescent="0.2">
      <c r="A94" s="7" t="s">
        <v>491</v>
      </c>
      <c r="B94" s="7">
        <v>19</v>
      </c>
      <c r="C94" s="7">
        <v>231707</v>
      </c>
      <c r="D94" s="7">
        <v>273</v>
      </c>
      <c r="E94" s="7">
        <v>68</v>
      </c>
      <c r="F94" s="7">
        <v>5638</v>
      </c>
      <c r="G94" s="7">
        <v>14.36842105</v>
      </c>
      <c r="H94" s="7">
        <v>3.5789473680000001</v>
      </c>
      <c r="I94" s="7">
        <v>296.73684209999999</v>
      </c>
      <c r="J94" s="7">
        <v>12195.10526</v>
      </c>
      <c r="K94" s="7">
        <v>3.8421052630000001</v>
      </c>
      <c r="L94" s="7">
        <v>0.89473684200000003</v>
      </c>
      <c r="M94" s="24">
        <f>(D94/$C94)*1000</f>
        <v>1.1782121386060844</v>
      </c>
      <c r="N94" s="24">
        <f>(E94/$C94)*1000</f>
        <v>0.29347408580664375</v>
      </c>
      <c r="O94" s="24">
        <f>(F94/$C94)*10</f>
        <v>0.24332454349674373</v>
      </c>
    </row>
    <row r="95" spans="1:15" x14ac:dyDescent="0.2">
      <c r="A95" s="7" t="s">
        <v>526</v>
      </c>
      <c r="B95" s="7">
        <v>9</v>
      </c>
      <c r="C95" s="7">
        <v>72376</v>
      </c>
      <c r="D95" s="7">
        <v>83</v>
      </c>
      <c r="E95" s="7">
        <v>44</v>
      </c>
      <c r="F95" s="7">
        <v>1843</v>
      </c>
      <c r="G95" s="7">
        <v>9.2222222219999992</v>
      </c>
      <c r="H95" s="7">
        <v>4.8888888890000004</v>
      </c>
      <c r="I95" s="7">
        <v>204.7777778</v>
      </c>
      <c r="J95" s="7">
        <v>8041.7777779999997</v>
      </c>
      <c r="K95" s="7">
        <v>2.888888889</v>
      </c>
      <c r="L95" s="7">
        <v>0.66666666699999999</v>
      </c>
      <c r="M95" s="24">
        <f>(D95/$C95)*1000</f>
        <v>1.1467889908256881</v>
      </c>
      <c r="N95" s="24">
        <f>(E95/$C95)*1000</f>
        <v>0.60793633248590695</v>
      </c>
      <c r="O95" s="24">
        <f>(F95/$C95)*10</f>
        <v>0.25464242290261963</v>
      </c>
    </row>
    <row r="96" spans="1:15" x14ac:dyDescent="0.2">
      <c r="A96" s="7" t="s">
        <v>470</v>
      </c>
      <c r="B96" s="7">
        <v>11</v>
      </c>
      <c r="C96" s="7">
        <v>94162</v>
      </c>
      <c r="D96" s="7">
        <v>94</v>
      </c>
      <c r="E96" s="7">
        <v>37</v>
      </c>
      <c r="F96" s="7">
        <v>2778</v>
      </c>
      <c r="G96" s="7">
        <v>8.5454545450000001</v>
      </c>
      <c r="H96" s="7">
        <v>3.363636364</v>
      </c>
      <c r="I96" s="7">
        <v>252.54545450000001</v>
      </c>
      <c r="J96" s="7">
        <v>8560.1818179999991</v>
      </c>
      <c r="K96" s="7">
        <v>4</v>
      </c>
      <c r="L96" s="7">
        <v>0.72727272700000001</v>
      </c>
      <c r="M96" s="24">
        <f>(D96/$C96)*1000</f>
        <v>0.99827956075699331</v>
      </c>
      <c r="N96" s="24">
        <f>(E96/$C96)*1000</f>
        <v>0.39293982710647607</v>
      </c>
      <c r="O96" s="24">
        <f>(F96/$C96)*10</f>
        <v>0.29502347018967312</v>
      </c>
    </row>
    <row r="97" spans="1:15" x14ac:dyDescent="0.2">
      <c r="A97" s="7" t="s">
        <v>478</v>
      </c>
      <c r="B97" s="7">
        <v>10</v>
      </c>
      <c r="C97" s="7">
        <v>192777</v>
      </c>
      <c r="D97" s="7">
        <v>169</v>
      </c>
      <c r="E97" s="7">
        <v>23</v>
      </c>
      <c r="F97" s="7">
        <v>3293</v>
      </c>
      <c r="G97" s="7">
        <v>16.899999999999999</v>
      </c>
      <c r="H97" s="7">
        <v>2.2999999999999998</v>
      </c>
      <c r="I97" s="7">
        <v>329.3</v>
      </c>
      <c r="J97" s="7">
        <v>19277.7</v>
      </c>
      <c r="K97" s="7">
        <v>1.2</v>
      </c>
      <c r="L97" s="7">
        <v>0.2</v>
      </c>
      <c r="M97" s="24">
        <f>(D97/$C97)*1000</f>
        <v>0.87666059747791492</v>
      </c>
      <c r="N97" s="24">
        <f>(E97/$C97)*1000</f>
        <v>0.11930883871001209</v>
      </c>
      <c r="O97" s="24">
        <f>(F97/$C97)*10</f>
        <v>0.17081913298785642</v>
      </c>
    </row>
    <row r="98" spans="1:15" x14ac:dyDescent="0.2">
      <c r="A98" s="7" t="s">
        <v>488</v>
      </c>
      <c r="B98" s="7">
        <v>8</v>
      </c>
      <c r="C98" s="7">
        <v>371316</v>
      </c>
      <c r="D98" s="7">
        <v>324</v>
      </c>
      <c r="E98" s="7">
        <v>64</v>
      </c>
      <c r="F98" s="7">
        <v>30643</v>
      </c>
      <c r="G98" s="7">
        <v>40.5</v>
      </c>
      <c r="H98" s="7">
        <v>8</v>
      </c>
      <c r="I98" s="7">
        <v>3830.375</v>
      </c>
      <c r="J98" s="7">
        <v>46414.5</v>
      </c>
      <c r="K98" s="7">
        <v>8.75</v>
      </c>
      <c r="L98" s="7">
        <v>0.875</v>
      </c>
      <c r="M98" s="24">
        <f>(D98/$C98)*1000</f>
        <v>0.87257214878971012</v>
      </c>
      <c r="N98" s="24">
        <f>(E98/$C98)*1000</f>
        <v>0.17235993062512792</v>
      </c>
      <c r="O98" s="24">
        <f>(F98/$C98)*10</f>
        <v>0.82525396158528053</v>
      </c>
    </row>
    <row r="99" spans="1:15" x14ac:dyDescent="0.2">
      <c r="A99" s="7" t="s">
        <v>477</v>
      </c>
      <c r="B99" s="7">
        <v>12</v>
      </c>
      <c r="C99" s="7">
        <v>180497</v>
      </c>
      <c r="D99" s="7">
        <v>138</v>
      </c>
      <c r="E99" s="7">
        <v>23</v>
      </c>
      <c r="F99" s="7">
        <v>2622</v>
      </c>
      <c r="G99" s="7">
        <v>11.5</v>
      </c>
      <c r="H99" s="7">
        <v>1.9166666670000001</v>
      </c>
      <c r="I99" s="7">
        <v>218.5</v>
      </c>
      <c r="J99" s="7">
        <v>15041.416670000001</v>
      </c>
      <c r="K99" s="7">
        <v>7.25</v>
      </c>
      <c r="L99" s="7">
        <v>0.5</v>
      </c>
      <c r="M99" s="24">
        <f>(D99/$C99)*1000</f>
        <v>0.76455564358410388</v>
      </c>
      <c r="N99" s="24">
        <f>(E99/$C99)*1000</f>
        <v>0.12742594059735066</v>
      </c>
      <c r="O99" s="24">
        <f>(F99/$C99)*10</f>
        <v>0.14526557228097975</v>
      </c>
    </row>
    <row r="100" spans="1:15" x14ac:dyDescent="0.2">
      <c r="A100" s="7" t="s">
        <v>502</v>
      </c>
      <c r="B100" s="7">
        <v>8</v>
      </c>
      <c r="C100" s="7">
        <v>75429</v>
      </c>
      <c r="D100" s="7">
        <v>57</v>
      </c>
      <c r="E100" s="7">
        <v>29</v>
      </c>
      <c r="F100" s="7">
        <v>1788</v>
      </c>
      <c r="G100" s="7">
        <v>7.125</v>
      </c>
      <c r="H100" s="7">
        <v>3.625</v>
      </c>
      <c r="I100" s="7">
        <v>223.5</v>
      </c>
      <c r="J100" s="7">
        <v>9428.625</v>
      </c>
      <c r="K100" s="7">
        <v>4.125</v>
      </c>
      <c r="L100" s="7">
        <v>0.625</v>
      </c>
      <c r="M100" s="24">
        <f>(D100/$C100)*1000</f>
        <v>0.75567752455951953</v>
      </c>
      <c r="N100" s="24">
        <f>(E100/$C100)*1000</f>
        <v>0.38446751249519417</v>
      </c>
      <c r="O100" s="24">
        <f>(F100/$C100)*10</f>
        <v>0.23704410770393347</v>
      </c>
    </row>
    <row r="101" spans="1:15" x14ac:dyDescent="0.2">
      <c r="A101" s="7" t="s">
        <v>497</v>
      </c>
      <c r="B101" s="7">
        <v>11</v>
      </c>
      <c r="C101" s="7">
        <v>105081</v>
      </c>
      <c r="D101" s="7">
        <v>48</v>
      </c>
      <c r="E101" s="7">
        <v>9</v>
      </c>
      <c r="F101" s="7">
        <v>1742</v>
      </c>
      <c r="G101" s="7">
        <v>4.3636363640000004</v>
      </c>
      <c r="H101" s="7">
        <v>0.81818181800000001</v>
      </c>
      <c r="I101" s="7">
        <v>158.36363639999999</v>
      </c>
      <c r="J101" s="7">
        <v>9552.8181820000009</v>
      </c>
      <c r="K101" s="7">
        <v>7.2727272730000001</v>
      </c>
      <c r="L101" s="7">
        <v>0.54545454500000001</v>
      </c>
      <c r="M101" s="24">
        <f>(D101/$C101)*1000</f>
        <v>0.45679047591857713</v>
      </c>
      <c r="N101" s="24">
        <f>(E101/$C101)*1000</f>
        <v>8.5648214234733205E-2</v>
      </c>
      <c r="O101" s="24">
        <f>(F101/$C101)*10</f>
        <v>0.16577687688545029</v>
      </c>
    </row>
  </sheetData>
  <sortState ref="A2:O101">
    <sortCondition descending="1" ref="M1"/>
  </sortState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7"/>
  <sheetViews>
    <sheetView workbookViewId="0">
      <selection sqref="A1:B12"/>
    </sheetView>
  </sheetViews>
  <sheetFormatPr baseColWidth="10" defaultRowHeight="16" x14ac:dyDescent="0.2"/>
  <sheetData>
    <row r="1" spans="1:2" x14ac:dyDescent="0.2">
      <c r="A1" s="7" t="s">
        <v>0</v>
      </c>
      <c r="B1" s="7" t="s">
        <v>1</v>
      </c>
    </row>
    <row r="2" spans="1:2" x14ac:dyDescent="0.2">
      <c r="A2" s="7">
        <v>0</v>
      </c>
      <c r="B2" s="7">
        <v>6661</v>
      </c>
    </row>
    <row r="3" spans="1:2" x14ac:dyDescent="0.2">
      <c r="A3" s="7">
        <v>5</v>
      </c>
      <c r="B3" s="7">
        <v>3458</v>
      </c>
    </row>
    <row r="4" spans="1:2" x14ac:dyDescent="0.2">
      <c r="A4" s="7">
        <v>10</v>
      </c>
      <c r="B4" s="7">
        <v>4012</v>
      </c>
    </row>
    <row r="5" spans="1:2" x14ac:dyDescent="0.2">
      <c r="A5" s="7">
        <v>20</v>
      </c>
      <c r="B5" s="7">
        <v>5496</v>
      </c>
    </row>
    <row r="6" spans="1:2" x14ac:dyDescent="0.2">
      <c r="A6" s="7">
        <v>50</v>
      </c>
      <c r="B6" s="7">
        <v>3583</v>
      </c>
    </row>
    <row r="7" spans="1:2" x14ac:dyDescent="0.2">
      <c r="A7" s="7">
        <v>100</v>
      </c>
      <c r="B7" s="7">
        <v>2430</v>
      </c>
    </row>
    <row r="8" spans="1:2" x14ac:dyDescent="0.2">
      <c r="A8" s="7">
        <v>200</v>
      </c>
      <c r="B8" s="7">
        <v>1665</v>
      </c>
    </row>
    <row r="9" spans="1:2" x14ac:dyDescent="0.2">
      <c r="A9" s="7">
        <v>500</v>
      </c>
      <c r="B9" s="7">
        <v>407</v>
      </c>
    </row>
    <row r="10" spans="1:2" x14ac:dyDescent="0.2">
      <c r="A10" s="7">
        <v>1000</v>
      </c>
      <c r="B10" s="7">
        <v>118</v>
      </c>
    </row>
    <row r="11" spans="1:2" x14ac:dyDescent="0.2">
      <c r="A11" s="7">
        <v>2000</v>
      </c>
      <c r="B11" s="7">
        <v>34</v>
      </c>
    </row>
    <row r="12" spans="1:2" x14ac:dyDescent="0.2">
      <c r="A12" s="7">
        <v>5000</v>
      </c>
      <c r="B12" s="7">
        <v>4</v>
      </c>
    </row>
    <row r="13" spans="1:2" x14ac:dyDescent="0.2">
      <c r="A13" s="7"/>
      <c r="B13" s="7"/>
    </row>
    <row r="14" spans="1:2" x14ac:dyDescent="0.2">
      <c r="A14" s="7"/>
      <c r="B14" s="7"/>
    </row>
    <row r="15" spans="1:2" x14ac:dyDescent="0.2">
      <c r="A15" s="7"/>
      <c r="B15" s="7"/>
    </row>
    <row r="16" spans="1:2" x14ac:dyDescent="0.2">
      <c r="A16" s="7"/>
      <c r="B16" s="7"/>
    </row>
    <row r="17" spans="1:2" x14ac:dyDescent="0.2">
      <c r="A17" s="7"/>
      <c r="B17" s="7"/>
    </row>
    <row r="18" spans="1:2" x14ac:dyDescent="0.2">
      <c r="A18" s="7"/>
      <c r="B18" s="7"/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7"/>
      <c r="B27" s="7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7"/>
      <c r="B30" s="7"/>
    </row>
    <row r="31" spans="1:2" x14ac:dyDescent="0.2">
      <c r="A31" s="7"/>
      <c r="B31" s="7"/>
    </row>
    <row r="32" spans="1:2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  <row r="40" spans="1:2" x14ac:dyDescent="0.2">
      <c r="A40" s="7"/>
      <c r="B40" s="7"/>
    </row>
    <row r="41" spans="1:2" x14ac:dyDescent="0.2">
      <c r="A41" s="7"/>
      <c r="B41" s="7"/>
    </row>
    <row r="42" spans="1:2" x14ac:dyDescent="0.2">
      <c r="A42" s="7"/>
      <c r="B42" s="7"/>
    </row>
    <row r="43" spans="1:2" x14ac:dyDescent="0.2">
      <c r="A43" s="7"/>
      <c r="B43" s="7"/>
    </row>
    <row r="44" spans="1:2" x14ac:dyDescent="0.2">
      <c r="A44" s="7"/>
      <c r="B44" s="7"/>
    </row>
    <row r="45" spans="1:2" x14ac:dyDescent="0.2">
      <c r="A45" s="7"/>
      <c r="B45" s="7"/>
    </row>
    <row r="46" spans="1:2" x14ac:dyDescent="0.2">
      <c r="A46" s="7"/>
      <c r="B46" s="7"/>
    </row>
    <row r="47" spans="1:2" x14ac:dyDescent="0.2">
      <c r="A47" s="7"/>
      <c r="B47" s="7"/>
    </row>
    <row r="48" spans="1:2" x14ac:dyDescent="0.2">
      <c r="A48" s="7"/>
      <c r="B48" s="7"/>
    </row>
    <row r="49" spans="1:2" x14ac:dyDescent="0.2">
      <c r="A49" s="7"/>
      <c r="B49" s="7"/>
    </row>
    <row r="50" spans="1:2" x14ac:dyDescent="0.2">
      <c r="A50" s="7"/>
      <c r="B50" s="7"/>
    </row>
    <row r="51" spans="1:2" x14ac:dyDescent="0.2">
      <c r="A51" s="7"/>
      <c r="B51" s="7"/>
    </row>
    <row r="52" spans="1:2" x14ac:dyDescent="0.2">
      <c r="A52" s="7"/>
      <c r="B52" s="7"/>
    </row>
    <row r="53" spans="1:2" x14ac:dyDescent="0.2">
      <c r="A53" s="7"/>
      <c r="B53" s="7"/>
    </row>
    <row r="54" spans="1:2" x14ac:dyDescent="0.2">
      <c r="A54" s="7"/>
      <c r="B54" s="7"/>
    </row>
    <row r="55" spans="1:2" x14ac:dyDescent="0.2">
      <c r="A55" s="7"/>
      <c r="B55" s="7"/>
    </row>
    <row r="56" spans="1:2" x14ac:dyDescent="0.2">
      <c r="A56" s="7"/>
      <c r="B56" s="7"/>
    </row>
    <row r="57" spans="1:2" x14ac:dyDescent="0.2">
      <c r="A57" s="7"/>
      <c r="B57" s="7"/>
    </row>
    <row r="58" spans="1:2" x14ac:dyDescent="0.2">
      <c r="A58" s="7"/>
      <c r="B58" s="7"/>
    </row>
    <row r="59" spans="1:2" x14ac:dyDescent="0.2">
      <c r="A59" s="7"/>
      <c r="B59" s="7"/>
    </row>
    <row r="60" spans="1:2" x14ac:dyDescent="0.2">
      <c r="A60" s="7"/>
      <c r="B60" s="7"/>
    </row>
    <row r="61" spans="1:2" x14ac:dyDescent="0.2">
      <c r="A61" s="7"/>
      <c r="B61" s="7"/>
    </row>
    <row r="62" spans="1:2" x14ac:dyDescent="0.2">
      <c r="A62" s="7"/>
      <c r="B62" s="7"/>
    </row>
    <row r="63" spans="1:2" x14ac:dyDescent="0.2">
      <c r="A63" s="7"/>
      <c r="B63" s="7"/>
    </row>
    <row r="64" spans="1:2" x14ac:dyDescent="0.2">
      <c r="A64" s="7"/>
      <c r="B64" s="7"/>
    </row>
    <row r="65" spans="1:2" x14ac:dyDescent="0.2">
      <c r="A65" s="7"/>
      <c r="B65" s="7"/>
    </row>
    <row r="66" spans="1:2" x14ac:dyDescent="0.2">
      <c r="A66" s="7"/>
      <c r="B66" s="7"/>
    </row>
    <row r="67" spans="1:2" x14ac:dyDescent="0.2">
      <c r="A67" s="7"/>
      <c r="B67" s="7"/>
    </row>
    <row r="68" spans="1:2" x14ac:dyDescent="0.2">
      <c r="A68" s="7"/>
      <c r="B68" s="7"/>
    </row>
    <row r="69" spans="1:2" x14ac:dyDescent="0.2">
      <c r="A69" s="7"/>
      <c r="B69" s="7"/>
    </row>
    <row r="70" spans="1:2" x14ac:dyDescent="0.2">
      <c r="A70" s="7"/>
      <c r="B70" s="7"/>
    </row>
    <row r="71" spans="1:2" x14ac:dyDescent="0.2">
      <c r="A71" s="7"/>
      <c r="B71" s="7"/>
    </row>
    <row r="72" spans="1:2" x14ac:dyDescent="0.2">
      <c r="A72" s="7"/>
      <c r="B72" s="7"/>
    </row>
    <row r="73" spans="1:2" x14ac:dyDescent="0.2">
      <c r="A73" s="7"/>
      <c r="B73" s="7"/>
    </row>
    <row r="74" spans="1:2" x14ac:dyDescent="0.2">
      <c r="A74" s="7"/>
      <c r="B74" s="7"/>
    </row>
    <row r="75" spans="1:2" x14ac:dyDescent="0.2">
      <c r="A75" s="7"/>
      <c r="B75" s="7"/>
    </row>
    <row r="76" spans="1:2" x14ac:dyDescent="0.2">
      <c r="A76" s="7"/>
      <c r="B76" s="7"/>
    </row>
    <row r="77" spans="1:2" x14ac:dyDescent="0.2">
      <c r="A77" s="7"/>
      <c r="B77" s="7"/>
    </row>
    <row r="78" spans="1:2" x14ac:dyDescent="0.2">
      <c r="A78" s="7"/>
      <c r="B78" s="7"/>
    </row>
    <row r="79" spans="1:2" x14ac:dyDescent="0.2">
      <c r="A79" s="7"/>
      <c r="B79" s="7"/>
    </row>
    <row r="80" spans="1:2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  <row r="96" spans="1:2" x14ac:dyDescent="0.2">
      <c r="A96" s="7"/>
      <c r="B96" s="7"/>
    </row>
    <row r="97" spans="1:2" x14ac:dyDescent="0.2">
      <c r="A97" s="7"/>
      <c r="B97" s="7"/>
    </row>
    <row r="98" spans="1:2" x14ac:dyDescent="0.2">
      <c r="A98" s="7"/>
      <c r="B98" s="7"/>
    </row>
    <row r="99" spans="1:2" x14ac:dyDescent="0.2">
      <c r="A99" s="7"/>
      <c r="B99" s="7"/>
    </row>
    <row r="100" spans="1:2" x14ac:dyDescent="0.2">
      <c r="A100" s="7"/>
      <c r="B100" s="7"/>
    </row>
    <row r="101" spans="1:2" x14ac:dyDescent="0.2">
      <c r="A101" s="7"/>
      <c r="B101" s="7"/>
    </row>
    <row r="102" spans="1:2" x14ac:dyDescent="0.2">
      <c r="A102" s="7"/>
      <c r="B102" s="7"/>
    </row>
    <row r="103" spans="1:2" x14ac:dyDescent="0.2">
      <c r="A103" s="7"/>
      <c r="B103" s="7"/>
    </row>
    <row r="104" spans="1:2" x14ac:dyDescent="0.2">
      <c r="A104" s="7"/>
      <c r="B104" s="7"/>
    </row>
    <row r="105" spans="1:2" x14ac:dyDescent="0.2">
      <c r="A105" s="7"/>
      <c r="B105" s="7"/>
    </row>
    <row r="106" spans="1:2" x14ac:dyDescent="0.2">
      <c r="A106" s="7"/>
      <c r="B106" s="7"/>
    </row>
    <row r="107" spans="1:2" x14ac:dyDescent="0.2">
      <c r="A107" s="7"/>
      <c r="B107" s="7"/>
    </row>
    <row r="108" spans="1:2" x14ac:dyDescent="0.2">
      <c r="A108" s="7"/>
      <c r="B108" s="7"/>
    </row>
    <row r="109" spans="1:2" x14ac:dyDescent="0.2">
      <c r="A109" s="7"/>
      <c r="B109" s="7"/>
    </row>
    <row r="110" spans="1:2" x14ac:dyDescent="0.2">
      <c r="A110" s="7"/>
      <c r="B110" s="7"/>
    </row>
    <row r="111" spans="1:2" x14ac:dyDescent="0.2">
      <c r="A111" s="7"/>
      <c r="B111" s="7"/>
    </row>
    <row r="112" spans="1:2" x14ac:dyDescent="0.2">
      <c r="A112" s="7"/>
      <c r="B112" s="7"/>
    </row>
    <row r="113" spans="1:2" x14ac:dyDescent="0.2">
      <c r="A113" s="7"/>
      <c r="B113" s="7"/>
    </row>
    <row r="114" spans="1:2" x14ac:dyDescent="0.2">
      <c r="A114" s="7"/>
      <c r="B114" s="7"/>
    </row>
    <row r="115" spans="1:2" x14ac:dyDescent="0.2">
      <c r="A115" s="7"/>
      <c r="B115" s="7"/>
    </row>
    <row r="116" spans="1:2" x14ac:dyDescent="0.2">
      <c r="A116" s="7"/>
      <c r="B116" s="7"/>
    </row>
    <row r="117" spans="1:2" x14ac:dyDescent="0.2">
      <c r="A117" s="7"/>
      <c r="B117" s="7"/>
    </row>
    <row r="118" spans="1:2" x14ac:dyDescent="0.2">
      <c r="A118" s="7"/>
      <c r="B118" s="7"/>
    </row>
    <row r="119" spans="1:2" x14ac:dyDescent="0.2">
      <c r="A119" s="7"/>
      <c r="B119" s="7"/>
    </row>
    <row r="120" spans="1:2" x14ac:dyDescent="0.2">
      <c r="A120" s="7"/>
      <c r="B120" s="7"/>
    </row>
    <row r="121" spans="1:2" x14ac:dyDescent="0.2">
      <c r="A121" s="7"/>
      <c r="B121" s="7"/>
    </row>
    <row r="122" spans="1:2" x14ac:dyDescent="0.2">
      <c r="A122" s="7"/>
      <c r="B122" s="7"/>
    </row>
    <row r="123" spans="1:2" x14ac:dyDescent="0.2">
      <c r="A123" s="7"/>
      <c r="B123" s="7"/>
    </row>
    <row r="124" spans="1:2" x14ac:dyDescent="0.2">
      <c r="A124" s="7"/>
      <c r="B124" s="7"/>
    </row>
    <row r="125" spans="1:2" x14ac:dyDescent="0.2">
      <c r="A125" s="7"/>
      <c r="B125" s="7"/>
    </row>
    <row r="126" spans="1:2" x14ac:dyDescent="0.2">
      <c r="A126" s="7"/>
      <c r="B126" s="7"/>
    </row>
    <row r="127" spans="1:2" x14ac:dyDescent="0.2">
      <c r="A127" s="7"/>
      <c r="B127" s="7"/>
    </row>
    <row r="128" spans="1:2" x14ac:dyDescent="0.2">
      <c r="A128" s="7"/>
      <c r="B128" s="7"/>
    </row>
    <row r="129" spans="1:2" x14ac:dyDescent="0.2">
      <c r="A129" s="7"/>
      <c r="B129" s="7"/>
    </row>
    <row r="130" spans="1:2" x14ac:dyDescent="0.2">
      <c r="A130" s="7"/>
      <c r="B130" s="7"/>
    </row>
    <row r="131" spans="1:2" x14ac:dyDescent="0.2">
      <c r="A131" s="7"/>
      <c r="B131" s="7"/>
    </row>
    <row r="132" spans="1:2" x14ac:dyDescent="0.2">
      <c r="A132" s="7"/>
      <c r="B132" s="7"/>
    </row>
    <row r="133" spans="1:2" x14ac:dyDescent="0.2">
      <c r="A133" s="7"/>
      <c r="B133" s="7"/>
    </row>
    <row r="134" spans="1:2" x14ac:dyDescent="0.2">
      <c r="A134" s="7"/>
      <c r="B134" s="7"/>
    </row>
    <row r="135" spans="1:2" x14ac:dyDescent="0.2">
      <c r="A135" s="7"/>
      <c r="B135" s="7"/>
    </row>
    <row r="136" spans="1:2" x14ac:dyDescent="0.2">
      <c r="A136" s="7"/>
      <c r="B136" s="7"/>
    </row>
    <row r="137" spans="1:2" x14ac:dyDescent="0.2">
      <c r="A137" s="7"/>
      <c r="B137" s="7"/>
    </row>
    <row r="138" spans="1:2" x14ac:dyDescent="0.2">
      <c r="A138" s="7"/>
      <c r="B138" s="7"/>
    </row>
    <row r="139" spans="1:2" x14ac:dyDescent="0.2">
      <c r="A139" s="7"/>
      <c r="B139" s="7"/>
    </row>
    <row r="140" spans="1:2" x14ac:dyDescent="0.2">
      <c r="A140" s="7"/>
      <c r="B140" s="7"/>
    </row>
    <row r="141" spans="1:2" x14ac:dyDescent="0.2">
      <c r="A141" s="7"/>
      <c r="B141" s="7"/>
    </row>
    <row r="142" spans="1:2" x14ac:dyDescent="0.2">
      <c r="A142" s="7"/>
      <c r="B142" s="7"/>
    </row>
    <row r="143" spans="1:2" x14ac:dyDescent="0.2">
      <c r="A143" s="7"/>
      <c r="B143" s="7"/>
    </row>
    <row r="144" spans="1:2" x14ac:dyDescent="0.2">
      <c r="A144" s="7"/>
      <c r="B144" s="7"/>
    </row>
    <row r="145" spans="1:2" x14ac:dyDescent="0.2">
      <c r="A145" s="7"/>
      <c r="B145" s="7"/>
    </row>
    <row r="146" spans="1:2" x14ac:dyDescent="0.2">
      <c r="A146" s="7"/>
      <c r="B146" s="7"/>
    </row>
    <row r="147" spans="1:2" x14ac:dyDescent="0.2">
      <c r="A147" s="7"/>
      <c r="B147" s="7"/>
    </row>
    <row r="148" spans="1:2" x14ac:dyDescent="0.2">
      <c r="A148" s="7"/>
      <c r="B148" s="7"/>
    </row>
    <row r="149" spans="1:2" x14ac:dyDescent="0.2">
      <c r="A149" s="7"/>
      <c r="B149" s="7"/>
    </row>
    <row r="150" spans="1:2" x14ac:dyDescent="0.2">
      <c r="A150" s="7"/>
      <c r="B150" s="7"/>
    </row>
    <row r="151" spans="1:2" x14ac:dyDescent="0.2">
      <c r="A151" s="7"/>
      <c r="B151" s="7"/>
    </row>
    <row r="152" spans="1:2" x14ac:dyDescent="0.2">
      <c r="A152" s="7"/>
      <c r="B152" s="7"/>
    </row>
    <row r="153" spans="1:2" x14ac:dyDescent="0.2">
      <c r="A153" s="7"/>
      <c r="B153" s="7"/>
    </row>
    <row r="154" spans="1:2" x14ac:dyDescent="0.2">
      <c r="A154" s="7"/>
      <c r="B154" s="7"/>
    </row>
    <row r="155" spans="1:2" x14ac:dyDescent="0.2">
      <c r="A155" s="7"/>
      <c r="B155" s="7"/>
    </row>
    <row r="156" spans="1:2" x14ac:dyDescent="0.2">
      <c r="A156" s="7"/>
      <c r="B156" s="7"/>
    </row>
    <row r="157" spans="1:2" x14ac:dyDescent="0.2">
      <c r="A157" s="7"/>
      <c r="B157" s="7"/>
    </row>
    <row r="158" spans="1:2" x14ac:dyDescent="0.2">
      <c r="A158" s="7"/>
      <c r="B158" s="7"/>
    </row>
    <row r="159" spans="1:2" x14ac:dyDescent="0.2">
      <c r="A159" s="7"/>
      <c r="B159" s="7"/>
    </row>
    <row r="160" spans="1:2" x14ac:dyDescent="0.2">
      <c r="A160" s="7"/>
      <c r="B160" s="7"/>
    </row>
    <row r="161" spans="1:2" x14ac:dyDescent="0.2">
      <c r="A161" s="7"/>
      <c r="B161" s="7"/>
    </row>
    <row r="162" spans="1:2" x14ac:dyDescent="0.2">
      <c r="A162" s="7"/>
      <c r="B162" s="7"/>
    </row>
    <row r="163" spans="1:2" x14ac:dyDescent="0.2">
      <c r="A163" s="7"/>
      <c r="B163" s="7"/>
    </row>
    <row r="164" spans="1:2" x14ac:dyDescent="0.2">
      <c r="A164" s="7"/>
      <c r="B164" s="7"/>
    </row>
    <row r="165" spans="1:2" x14ac:dyDescent="0.2">
      <c r="A165" s="7"/>
      <c r="B165" s="7"/>
    </row>
    <row r="166" spans="1:2" x14ac:dyDescent="0.2">
      <c r="A166" s="7"/>
      <c r="B166" s="7"/>
    </row>
    <row r="167" spans="1:2" x14ac:dyDescent="0.2">
      <c r="A167" s="7"/>
      <c r="B167" s="7"/>
    </row>
    <row r="168" spans="1:2" x14ac:dyDescent="0.2">
      <c r="A168" s="7"/>
      <c r="B168" s="7"/>
    </row>
    <row r="169" spans="1:2" x14ac:dyDescent="0.2">
      <c r="A169" s="7"/>
      <c r="B169" s="7"/>
    </row>
    <row r="170" spans="1:2" x14ac:dyDescent="0.2">
      <c r="A170" s="7"/>
      <c r="B170" s="7"/>
    </row>
    <row r="171" spans="1:2" x14ac:dyDescent="0.2">
      <c r="A171" s="7"/>
      <c r="B171" s="7"/>
    </row>
    <row r="172" spans="1:2" x14ac:dyDescent="0.2">
      <c r="A172" s="7"/>
      <c r="B172" s="7"/>
    </row>
    <row r="173" spans="1:2" x14ac:dyDescent="0.2">
      <c r="A173" s="7"/>
      <c r="B173" s="7"/>
    </row>
    <row r="174" spans="1:2" x14ac:dyDescent="0.2">
      <c r="A174" s="7"/>
      <c r="B174" s="7"/>
    </row>
    <row r="175" spans="1:2" x14ac:dyDescent="0.2">
      <c r="A175" s="7"/>
      <c r="B175" s="7"/>
    </row>
    <row r="176" spans="1:2" x14ac:dyDescent="0.2">
      <c r="A176" s="7"/>
      <c r="B176" s="7"/>
    </row>
    <row r="177" spans="1:2" x14ac:dyDescent="0.2">
      <c r="A177" s="7"/>
      <c r="B177" s="7"/>
    </row>
    <row r="178" spans="1:2" x14ac:dyDescent="0.2">
      <c r="A178" s="7"/>
      <c r="B178" s="7"/>
    </row>
    <row r="179" spans="1:2" x14ac:dyDescent="0.2">
      <c r="A179" s="7"/>
      <c r="B179" s="7"/>
    </row>
    <row r="180" spans="1:2" x14ac:dyDescent="0.2">
      <c r="A180" s="7"/>
      <c r="B180" s="7"/>
    </row>
    <row r="181" spans="1:2" x14ac:dyDescent="0.2">
      <c r="A181" s="7"/>
      <c r="B181" s="7"/>
    </row>
    <row r="182" spans="1:2" x14ac:dyDescent="0.2">
      <c r="A182" s="7"/>
      <c r="B182" s="7"/>
    </row>
    <row r="183" spans="1:2" x14ac:dyDescent="0.2">
      <c r="A183" s="7"/>
      <c r="B183" s="7"/>
    </row>
    <row r="184" spans="1:2" x14ac:dyDescent="0.2">
      <c r="A184" s="7"/>
      <c r="B184" s="7"/>
    </row>
    <row r="185" spans="1:2" x14ac:dyDescent="0.2">
      <c r="A185" s="7"/>
      <c r="B185" s="7"/>
    </row>
    <row r="186" spans="1:2" x14ac:dyDescent="0.2">
      <c r="A186" s="7"/>
      <c r="B186" s="7"/>
    </row>
    <row r="187" spans="1:2" x14ac:dyDescent="0.2">
      <c r="A187" s="7"/>
      <c r="B187" s="7"/>
    </row>
    <row r="188" spans="1:2" x14ac:dyDescent="0.2">
      <c r="A188" s="7"/>
      <c r="B188" s="7"/>
    </row>
    <row r="189" spans="1:2" x14ac:dyDescent="0.2">
      <c r="A189" s="7"/>
      <c r="B189" s="7"/>
    </row>
    <row r="190" spans="1:2" x14ac:dyDescent="0.2">
      <c r="A190" s="7"/>
      <c r="B190" s="7"/>
    </row>
    <row r="191" spans="1:2" x14ac:dyDescent="0.2">
      <c r="A191" s="7"/>
      <c r="B191" s="7"/>
    </row>
    <row r="192" spans="1:2" x14ac:dyDescent="0.2">
      <c r="A192" s="7"/>
      <c r="B192" s="7"/>
    </row>
    <row r="193" spans="1:2" x14ac:dyDescent="0.2">
      <c r="A193" s="7"/>
      <c r="B193" s="7"/>
    </row>
    <row r="194" spans="1:2" x14ac:dyDescent="0.2">
      <c r="A194" s="7"/>
      <c r="B194" s="7"/>
    </row>
    <row r="195" spans="1:2" x14ac:dyDescent="0.2">
      <c r="A195" s="7"/>
      <c r="B195" s="7"/>
    </row>
    <row r="196" spans="1:2" x14ac:dyDescent="0.2">
      <c r="A196" s="7"/>
      <c r="B196" s="7"/>
    </row>
    <row r="197" spans="1:2" x14ac:dyDescent="0.2">
      <c r="A197" s="7"/>
      <c r="B197" s="7"/>
    </row>
    <row r="198" spans="1:2" x14ac:dyDescent="0.2">
      <c r="A198" s="7"/>
      <c r="B198" s="7"/>
    </row>
    <row r="199" spans="1:2" x14ac:dyDescent="0.2">
      <c r="A199" s="7"/>
      <c r="B199" s="7"/>
    </row>
    <row r="200" spans="1:2" x14ac:dyDescent="0.2">
      <c r="A200" s="7"/>
      <c r="B200" s="7"/>
    </row>
    <row r="201" spans="1:2" x14ac:dyDescent="0.2">
      <c r="A201" s="7"/>
      <c r="B201" s="7"/>
    </row>
    <row r="202" spans="1:2" x14ac:dyDescent="0.2">
      <c r="A202" s="7"/>
      <c r="B202" s="7"/>
    </row>
    <row r="203" spans="1:2" x14ac:dyDescent="0.2">
      <c r="A203" s="7"/>
      <c r="B203" s="7"/>
    </row>
    <row r="204" spans="1:2" x14ac:dyDescent="0.2">
      <c r="A204" s="7"/>
      <c r="B204" s="7"/>
    </row>
    <row r="205" spans="1:2" x14ac:dyDescent="0.2">
      <c r="A205" s="7"/>
      <c r="B205" s="7"/>
    </row>
    <row r="206" spans="1:2" x14ac:dyDescent="0.2">
      <c r="A206" s="7"/>
      <c r="B206" s="7"/>
    </row>
    <row r="207" spans="1:2" x14ac:dyDescent="0.2">
      <c r="A207" s="7"/>
      <c r="B207" s="7"/>
    </row>
    <row r="208" spans="1:2" x14ac:dyDescent="0.2">
      <c r="A208" s="7"/>
      <c r="B208" s="7"/>
    </row>
    <row r="209" spans="1:2" x14ac:dyDescent="0.2">
      <c r="A209" s="7"/>
      <c r="B209" s="7"/>
    </row>
    <row r="210" spans="1:2" x14ac:dyDescent="0.2">
      <c r="A210" s="7"/>
      <c r="B210" s="7"/>
    </row>
    <row r="211" spans="1:2" x14ac:dyDescent="0.2">
      <c r="A211" s="7"/>
      <c r="B211" s="7"/>
    </row>
    <row r="212" spans="1:2" x14ac:dyDescent="0.2">
      <c r="A212" s="7"/>
      <c r="B212" s="7"/>
    </row>
    <row r="213" spans="1:2" x14ac:dyDescent="0.2">
      <c r="A213" s="7"/>
      <c r="B213" s="7"/>
    </row>
    <row r="214" spans="1:2" x14ac:dyDescent="0.2">
      <c r="A214" s="7"/>
      <c r="B214" s="7"/>
    </row>
    <row r="215" spans="1:2" x14ac:dyDescent="0.2">
      <c r="A215" s="7"/>
      <c r="B215" s="7"/>
    </row>
    <row r="216" spans="1:2" x14ac:dyDescent="0.2">
      <c r="A216" s="7"/>
      <c r="B216" s="7"/>
    </row>
    <row r="217" spans="1:2" x14ac:dyDescent="0.2">
      <c r="A217" s="7"/>
      <c r="B217" s="7"/>
    </row>
    <row r="218" spans="1:2" x14ac:dyDescent="0.2">
      <c r="A218" s="7"/>
      <c r="B218" s="7"/>
    </row>
    <row r="219" spans="1:2" x14ac:dyDescent="0.2">
      <c r="A219" s="7"/>
      <c r="B219" s="7"/>
    </row>
    <row r="220" spans="1:2" x14ac:dyDescent="0.2">
      <c r="A220" s="7"/>
      <c r="B220" s="7"/>
    </row>
    <row r="221" spans="1:2" x14ac:dyDescent="0.2">
      <c r="A221" s="7"/>
      <c r="B221" s="7"/>
    </row>
    <row r="222" spans="1:2" x14ac:dyDescent="0.2">
      <c r="A222" s="7"/>
      <c r="B222" s="7"/>
    </row>
    <row r="223" spans="1:2" x14ac:dyDescent="0.2">
      <c r="A223" s="7"/>
      <c r="B223" s="7"/>
    </row>
    <row r="224" spans="1:2" x14ac:dyDescent="0.2">
      <c r="A224" s="7"/>
      <c r="B224" s="7"/>
    </row>
    <row r="225" spans="1:2" x14ac:dyDescent="0.2">
      <c r="A225" s="7"/>
      <c r="B225" s="7"/>
    </row>
    <row r="226" spans="1:2" x14ac:dyDescent="0.2">
      <c r="A226" s="7"/>
      <c r="B226" s="7"/>
    </row>
    <row r="227" spans="1:2" x14ac:dyDescent="0.2">
      <c r="A227" s="7"/>
      <c r="B227" s="7"/>
    </row>
    <row r="228" spans="1:2" x14ac:dyDescent="0.2">
      <c r="A228" s="7"/>
      <c r="B228" s="7"/>
    </row>
    <row r="229" spans="1:2" x14ac:dyDescent="0.2">
      <c r="A229" s="7"/>
      <c r="B229" s="7"/>
    </row>
    <row r="230" spans="1:2" x14ac:dyDescent="0.2">
      <c r="A230" s="7"/>
      <c r="B230" s="7"/>
    </row>
    <row r="231" spans="1:2" x14ac:dyDescent="0.2">
      <c r="A231" s="7"/>
      <c r="B231" s="7"/>
    </row>
    <row r="232" spans="1:2" x14ac:dyDescent="0.2">
      <c r="A232" s="7"/>
      <c r="B232" s="7"/>
    </row>
    <row r="233" spans="1:2" x14ac:dyDescent="0.2">
      <c r="A233" s="7"/>
      <c r="B233" s="7"/>
    </row>
    <row r="234" spans="1:2" x14ac:dyDescent="0.2">
      <c r="A234" s="7"/>
      <c r="B234" s="7"/>
    </row>
    <row r="235" spans="1:2" x14ac:dyDescent="0.2">
      <c r="A235" s="7"/>
      <c r="B235" s="7"/>
    </row>
    <row r="236" spans="1:2" x14ac:dyDescent="0.2">
      <c r="A236" s="7"/>
      <c r="B236" s="7"/>
    </row>
    <row r="237" spans="1:2" x14ac:dyDescent="0.2">
      <c r="A237" s="7"/>
      <c r="B237" s="7"/>
    </row>
    <row r="238" spans="1:2" x14ac:dyDescent="0.2">
      <c r="A238" s="7"/>
      <c r="B238" s="7"/>
    </row>
    <row r="239" spans="1:2" x14ac:dyDescent="0.2">
      <c r="A239" s="7"/>
      <c r="B239" s="7"/>
    </row>
    <row r="240" spans="1:2" x14ac:dyDescent="0.2">
      <c r="A240" s="7"/>
      <c r="B240" s="7"/>
    </row>
    <row r="241" spans="1:2" x14ac:dyDescent="0.2">
      <c r="A241" s="7"/>
      <c r="B241" s="7"/>
    </row>
    <row r="242" spans="1:2" x14ac:dyDescent="0.2">
      <c r="A242" s="7"/>
      <c r="B242" s="7"/>
    </row>
    <row r="243" spans="1:2" x14ac:dyDescent="0.2">
      <c r="A243" s="7"/>
      <c r="B243" s="7"/>
    </row>
    <row r="244" spans="1:2" x14ac:dyDescent="0.2">
      <c r="A244" s="7"/>
      <c r="B244" s="7"/>
    </row>
    <row r="245" spans="1:2" x14ac:dyDescent="0.2">
      <c r="A245" s="7"/>
      <c r="B245" s="7"/>
    </row>
    <row r="246" spans="1:2" x14ac:dyDescent="0.2">
      <c r="A246" s="7"/>
      <c r="B246" s="7"/>
    </row>
    <row r="247" spans="1:2" x14ac:dyDescent="0.2">
      <c r="A247" s="7"/>
      <c r="B247" s="7"/>
    </row>
    <row r="248" spans="1:2" x14ac:dyDescent="0.2">
      <c r="A248" s="7"/>
      <c r="B248" s="7"/>
    </row>
    <row r="249" spans="1:2" x14ac:dyDescent="0.2">
      <c r="A249" s="7"/>
      <c r="B249" s="7"/>
    </row>
    <row r="250" spans="1:2" x14ac:dyDescent="0.2">
      <c r="A250" s="7"/>
      <c r="B250" s="7"/>
    </row>
    <row r="251" spans="1:2" x14ac:dyDescent="0.2">
      <c r="A251" s="7"/>
      <c r="B251" s="7"/>
    </row>
    <row r="252" spans="1:2" x14ac:dyDescent="0.2">
      <c r="A252" s="7"/>
      <c r="B252" s="7"/>
    </row>
    <row r="253" spans="1:2" x14ac:dyDescent="0.2">
      <c r="A253" s="7"/>
      <c r="B253" s="7"/>
    </row>
    <row r="254" spans="1:2" x14ac:dyDescent="0.2">
      <c r="A254" s="7"/>
      <c r="B254" s="7"/>
    </row>
    <row r="255" spans="1:2" x14ac:dyDescent="0.2">
      <c r="A255" s="7"/>
      <c r="B255" s="7"/>
    </row>
    <row r="256" spans="1:2" x14ac:dyDescent="0.2">
      <c r="A256" s="7"/>
      <c r="B256" s="7"/>
    </row>
    <row r="257" spans="1:2" x14ac:dyDescent="0.2">
      <c r="A257" s="7"/>
      <c r="B257" s="7"/>
    </row>
    <row r="258" spans="1:2" x14ac:dyDescent="0.2">
      <c r="A258" s="7"/>
      <c r="B258" s="7"/>
    </row>
    <row r="259" spans="1:2" x14ac:dyDescent="0.2">
      <c r="A259" s="7"/>
      <c r="B259" s="7"/>
    </row>
    <row r="260" spans="1:2" x14ac:dyDescent="0.2">
      <c r="A260" s="7"/>
      <c r="B260" s="7"/>
    </row>
    <row r="261" spans="1:2" x14ac:dyDescent="0.2">
      <c r="A261" s="7"/>
      <c r="B261" s="7"/>
    </row>
    <row r="262" spans="1:2" x14ac:dyDescent="0.2">
      <c r="A262" s="7"/>
      <c r="B262" s="7"/>
    </row>
    <row r="263" spans="1:2" x14ac:dyDescent="0.2">
      <c r="A263" s="7"/>
      <c r="B263" s="7"/>
    </row>
    <row r="264" spans="1:2" x14ac:dyDescent="0.2">
      <c r="A264" s="7"/>
      <c r="B264" s="7"/>
    </row>
    <row r="265" spans="1:2" x14ac:dyDescent="0.2">
      <c r="A265" s="7"/>
      <c r="B265" s="7"/>
    </row>
    <row r="266" spans="1:2" x14ac:dyDescent="0.2">
      <c r="A266" s="7"/>
      <c r="B266" s="7"/>
    </row>
    <row r="267" spans="1:2" x14ac:dyDescent="0.2">
      <c r="A267" s="7"/>
      <c r="B267" s="7"/>
    </row>
    <row r="268" spans="1:2" x14ac:dyDescent="0.2">
      <c r="A268" s="7"/>
      <c r="B268" s="7"/>
    </row>
    <row r="269" spans="1:2" x14ac:dyDescent="0.2">
      <c r="A269" s="7"/>
      <c r="B269" s="7"/>
    </row>
    <row r="270" spans="1:2" x14ac:dyDescent="0.2">
      <c r="A270" s="7"/>
      <c r="B270" s="7"/>
    </row>
    <row r="271" spans="1:2" x14ac:dyDescent="0.2">
      <c r="A271" s="7"/>
      <c r="B271" s="7"/>
    </row>
    <row r="272" spans="1:2" x14ac:dyDescent="0.2">
      <c r="A272" s="7"/>
      <c r="B272" s="7"/>
    </row>
    <row r="273" spans="1:2" x14ac:dyDescent="0.2">
      <c r="A273" s="7"/>
      <c r="B273" s="7"/>
    </row>
    <row r="274" spans="1:2" x14ac:dyDescent="0.2">
      <c r="A274" s="7"/>
      <c r="B274" s="7"/>
    </row>
    <row r="275" spans="1:2" x14ac:dyDescent="0.2">
      <c r="A275" s="7"/>
      <c r="B275" s="7"/>
    </row>
    <row r="276" spans="1:2" x14ac:dyDescent="0.2">
      <c r="A276" s="7"/>
      <c r="B276" s="7"/>
    </row>
    <row r="277" spans="1:2" x14ac:dyDescent="0.2">
      <c r="A277" s="7"/>
      <c r="B277" s="7"/>
    </row>
    <row r="278" spans="1:2" x14ac:dyDescent="0.2">
      <c r="A278" s="7"/>
      <c r="B278" s="7"/>
    </row>
    <row r="279" spans="1:2" x14ac:dyDescent="0.2">
      <c r="A279" s="7"/>
      <c r="B279" s="7"/>
    </row>
    <row r="280" spans="1:2" x14ac:dyDescent="0.2">
      <c r="A280" s="7"/>
      <c r="B280" s="7"/>
    </row>
    <row r="281" spans="1:2" x14ac:dyDescent="0.2">
      <c r="A281" s="7"/>
      <c r="B281" s="7"/>
    </row>
    <row r="282" spans="1:2" x14ac:dyDescent="0.2">
      <c r="A282" s="7"/>
      <c r="B282" s="7"/>
    </row>
    <row r="283" spans="1:2" x14ac:dyDescent="0.2">
      <c r="A283" s="7"/>
      <c r="B283" s="7"/>
    </row>
    <row r="284" spans="1:2" x14ac:dyDescent="0.2">
      <c r="A284" s="7"/>
      <c r="B284" s="7"/>
    </row>
    <row r="285" spans="1:2" x14ac:dyDescent="0.2">
      <c r="A285" s="7"/>
      <c r="B285" s="7"/>
    </row>
    <row r="286" spans="1:2" x14ac:dyDescent="0.2">
      <c r="A286" s="7"/>
      <c r="B286" s="7"/>
    </row>
    <row r="287" spans="1:2" x14ac:dyDescent="0.2">
      <c r="A287" s="7"/>
      <c r="B287" s="7"/>
    </row>
    <row r="288" spans="1:2" x14ac:dyDescent="0.2">
      <c r="A288" s="7"/>
      <c r="B288" s="7"/>
    </row>
    <row r="289" spans="1:2" x14ac:dyDescent="0.2">
      <c r="A289" s="7"/>
      <c r="B289" s="7"/>
    </row>
    <row r="290" spans="1:2" x14ac:dyDescent="0.2">
      <c r="A290" s="7"/>
      <c r="B290" s="7"/>
    </row>
    <row r="291" spans="1:2" x14ac:dyDescent="0.2">
      <c r="A291" s="7"/>
      <c r="B291" s="7"/>
    </row>
    <row r="292" spans="1:2" x14ac:dyDescent="0.2">
      <c r="A292" s="7"/>
      <c r="B292" s="7"/>
    </row>
    <row r="293" spans="1:2" x14ac:dyDescent="0.2">
      <c r="A293" s="7"/>
      <c r="B293" s="7"/>
    </row>
    <row r="294" spans="1:2" x14ac:dyDescent="0.2">
      <c r="A294" s="7"/>
      <c r="B294" s="7"/>
    </row>
    <row r="295" spans="1:2" x14ac:dyDescent="0.2">
      <c r="A295" s="7"/>
      <c r="B295" s="7"/>
    </row>
    <row r="296" spans="1:2" x14ac:dyDescent="0.2">
      <c r="A296" s="7"/>
      <c r="B296" s="7"/>
    </row>
    <row r="297" spans="1:2" x14ac:dyDescent="0.2">
      <c r="A297" s="7"/>
      <c r="B297" s="7"/>
    </row>
    <row r="298" spans="1:2" x14ac:dyDescent="0.2">
      <c r="A298" s="7"/>
      <c r="B298" s="7"/>
    </row>
    <row r="299" spans="1:2" x14ac:dyDescent="0.2">
      <c r="A299" s="7"/>
      <c r="B299" s="7"/>
    </row>
    <row r="300" spans="1:2" x14ac:dyDescent="0.2">
      <c r="A300" s="7"/>
      <c r="B300" s="7"/>
    </row>
    <row r="301" spans="1:2" x14ac:dyDescent="0.2">
      <c r="A301" s="7"/>
      <c r="B301" s="7"/>
    </row>
    <row r="302" spans="1:2" x14ac:dyDescent="0.2">
      <c r="A302" s="7"/>
      <c r="B302" s="7"/>
    </row>
    <row r="303" spans="1:2" x14ac:dyDescent="0.2">
      <c r="A303" s="7"/>
      <c r="B303" s="7"/>
    </row>
    <row r="304" spans="1:2" x14ac:dyDescent="0.2">
      <c r="A304" s="7"/>
      <c r="B304" s="7"/>
    </row>
    <row r="305" spans="1:2" x14ac:dyDescent="0.2">
      <c r="A305" s="7"/>
      <c r="B305" s="7"/>
    </row>
    <row r="306" spans="1:2" x14ac:dyDescent="0.2">
      <c r="A306" s="7"/>
      <c r="B306" s="7"/>
    </row>
    <row r="307" spans="1:2" x14ac:dyDescent="0.2">
      <c r="A307" s="7"/>
      <c r="B307" s="7"/>
    </row>
    <row r="308" spans="1:2" x14ac:dyDescent="0.2">
      <c r="A308" s="7"/>
      <c r="B308" s="7"/>
    </row>
    <row r="309" spans="1:2" x14ac:dyDescent="0.2">
      <c r="A309" s="7"/>
      <c r="B309" s="7"/>
    </row>
    <row r="310" spans="1:2" x14ac:dyDescent="0.2">
      <c r="A310" s="7"/>
      <c r="B310" s="7"/>
    </row>
    <row r="311" spans="1:2" x14ac:dyDescent="0.2">
      <c r="A311" s="7"/>
      <c r="B311" s="7"/>
    </row>
    <row r="312" spans="1:2" x14ac:dyDescent="0.2">
      <c r="A312" s="7"/>
      <c r="B312" s="7"/>
    </row>
    <row r="313" spans="1:2" x14ac:dyDescent="0.2">
      <c r="A313" s="7"/>
      <c r="B313" s="7"/>
    </row>
    <row r="314" spans="1:2" x14ac:dyDescent="0.2">
      <c r="A314" s="7"/>
      <c r="B314" s="7"/>
    </row>
    <row r="315" spans="1:2" x14ac:dyDescent="0.2">
      <c r="A315" s="7"/>
      <c r="B315" s="7"/>
    </row>
    <row r="316" spans="1:2" x14ac:dyDescent="0.2">
      <c r="A316" s="7"/>
      <c r="B316" s="7"/>
    </row>
    <row r="317" spans="1:2" x14ac:dyDescent="0.2">
      <c r="A317" s="7"/>
      <c r="B317" s="7"/>
    </row>
    <row r="318" spans="1:2" x14ac:dyDescent="0.2">
      <c r="A318" s="7"/>
      <c r="B318" s="7"/>
    </row>
    <row r="319" spans="1:2" x14ac:dyDescent="0.2">
      <c r="A319" s="7"/>
      <c r="B319" s="7"/>
    </row>
    <row r="320" spans="1:2" x14ac:dyDescent="0.2">
      <c r="A320" s="7"/>
      <c r="B320" s="7"/>
    </row>
    <row r="321" spans="1:2" x14ac:dyDescent="0.2">
      <c r="A321" s="7"/>
      <c r="B321" s="7"/>
    </row>
    <row r="322" spans="1:2" x14ac:dyDescent="0.2">
      <c r="A322" s="7"/>
      <c r="B322" s="7"/>
    </row>
    <row r="323" spans="1:2" x14ac:dyDescent="0.2">
      <c r="A323" s="7"/>
      <c r="B323" s="7"/>
    </row>
    <row r="324" spans="1:2" x14ac:dyDescent="0.2">
      <c r="A324" s="7"/>
      <c r="B324" s="7"/>
    </row>
    <row r="325" spans="1:2" x14ac:dyDescent="0.2">
      <c r="A325" s="7"/>
      <c r="B325" s="7"/>
    </row>
    <row r="326" spans="1:2" x14ac:dyDescent="0.2">
      <c r="A326" s="7"/>
      <c r="B326" s="7"/>
    </row>
    <row r="327" spans="1:2" x14ac:dyDescent="0.2">
      <c r="A327" s="7"/>
      <c r="B327" s="7"/>
    </row>
    <row r="328" spans="1:2" x14ac:dyDescent="0.2">
      <c r="A328" s="7"/>
      <c r="B328" s="7"/>
    </row>
    <row r="329" spans="1:2" x14ac:dyDescent="0.2">
      <c r="A329" s="7"/>
      <c r="B329" s="7"/>
    </row>
    <row r="330" spans="1:2" x14ac:dyDescent="0.2">
      <c r="A330" s="7"/>
      <c r="B330" s="7"/>
    </row>
    <row r="331" spans="1:2" x14ac:dyDescent="0.2">
      <c r="A331" s="7"/>
      <c r="B331" s="7"/>
    </row>
    <row r="332" spans="1:2" x14ac:dyDescent="0.2">
      <c r="A332" s="7"/>
      <c r="B332" s="7"/>
    </row>
    <row r="333" spans="1:2" x14ac:dyDescent="0.2">
      <c r="A333" s="7"/>
      <c r="B333" s="7"/>
    </row>
    <row r="334" spans="1:2" x14ac:dyDescent="0.2">
      <c r="A334" s="7"/>
      <c r="B334" s="7"/>
    </row>
    <row r="335" spans="1:2" x14ac:dyDescent="0.2">
      <c r="A335" s="7"/>
      <c r="B335" s="7"/>
    </row>
    <row r="336" spans="1:2" x14ac:dyDescent="0.2">
      <c r="A336" s="7"/>
      <c r="B336" s="7"/>
    </row>
    <row r="337" spans="1:2" x14ac:dyDescent="0.2">
      <c r="A337" s="7"/>
      <c r="B337" s="7"/>
    </row>
    <row r="338" spans="1:2" x14ac:dyDescent="0.2">
      <c r="A338" s="7"/>
      <c r="B338" s="7"/>
    </row>
    <row r="339" spans="1:2" x14ac:dyDescent="0.2">
      <c r="A339" s="7"/>
      <c r="B339" s="7"/>
    </row>
    <row r="340" spans="1:2" x14ac:dyDescent="0.2">
      <c r="A340" s="7"/>
      <c r="B340" s="7"/>
    </row>
    <row r="341" spans="1:2" x14ac:dyDescent="0.2">
      <c r="A341" s="7"/>
      <c r="B341" s="7"/>
    </row>
    <row r="342" spans="1:2" x14ac:dyDescent="0.2">
      <c r="A342" s="7"/>
      <c r="B342" s="7"/>
    </row>
    <row r="343" spans="1:2" x14ac:dyDescent="0.2">
      <c r="A343" s="7"/>
      <c r="B343" s="7"/>
    </row>
    <row r="344" spans="1:2" x14ac:dyDescent="0.2">
      <c r="A344" s="7"/>
      <c r="B344" s="7"/>
    </row>
    <row r="345" spans="1:2" x14ac:dyDescent="0.2">
      <c r="A345" s="7"/>
      <c r="B345" s="7"/>
    </row>
    <row r="346" spans="1:2" x14ac:dyDescent="0.2">
      <c r="A346" s="7"/>
      <c r="B346" s="7"/>
    </row>
    <row r="347" spans="1:2" x14ac:dyDescent="0.2">
      <c r="A347" s="7"/>
      <c r="B347" s="7"/>
    </row>
    <row r="348" spans="1:2" x14ac:dyDescent="0.2">
      <c r="A348" s="7"/>
      <c r="B348" s="7"/>
    </row>
    <row r="349" spans="1:2" x14ac:dyDescent="0.2">
      <c r="A349" s="7"/>
      <c r="B349" s="7"/>
    </row>
    <row r="350" spans="1:2" x14ac:dyDescent="0.2">
      <c r="A350" s="7"/>
      <c r="B350" s="7"/>
    </row>
    <row r="351" spans="1:2" x14ac:dyDescent="0.2">
      <c r="A351" s="7"/>
      <c r="B351" s="7"/>
    </row>
    <row r="352" spans="1:2" x14ac:dyDescent="0.2">
      <c r="A352" s="7"/>
      <c r="B352" s="7"/>
    </row>
    <row r="353" spans="1:2" x14ac:dyDescent="0.2">
      <c r="A353" s="7"/>
      <c r="B353" s="7"/>
    </row>
    <row r="354" spans="1:2" x14ac:dyDescent="0.2">
      <c r="A354" s="7"/>
      <c r="B354" s="7"/>
    </row>
    <row r="355" spans="1:2" x14ac:dyDescent="0.2">
      <c r="A355" s="7"/>
      <c r="B355" s="7"/>
    </row>
    <row r="356" spans="1:2" x14ac:dyDescent="0.2">
      <c r="A356" s="7"/>
      <c r="B356" s="7"/>
    </row>
    <row r="357" spans="1:2" x14ac:dyDescent="0.2">
      <c r="A357" s="7"/>
      <c r="B357" s="7"/>
    </row>
    <row r="358" spans="1:2" x14ac:dyDescent="0.2">
      <c r="A358" s="7"/>
      <c r="B358" s="7"/>
    </row>
    <row r="359" spans="1:2" x14ac:dyDescent="0.2">
      <c r="A359" s="7"/>
      <c r="B359" s="7"/>
    </row>
    <row r="360" spans="1:2" x14ac:dyDescent="0.2">
      <c r="A360" s="7"/>
      <c r="B360" s="7"/>
    </row>
    <row r="361" spans="1:2" x14ac:dyDescent="0.2">
      <c r="A361" s="7"/>
      <c r="B361" s="7"/>
    </row>
    <row r="362" spans="1:2" x14ac:dyDescent="0.2">
      <c r="A362" s="7"/>
      <c r="B362" s="7"/>
    </row>
    <row r="363" spans="1:2" x14ac:dyDescent="0.2">
      <c r="A363" s="7"/>
      <c r="B363" s="7"/>
    </row>
    <row r="364" spans="1:2" x14ac:dyDescent="0.2">
      <c r="A364" s="7"/>
      <c r="B364" s="7"/>
    </row>
    <row r="365" spans="1:2" x14ac:dyDescent="0.2">
      <c r="A365" s="7"/>
      <c r="B365" s="7"/>
    </row>
    <row r="366" spans="1:2" x14ac:dyDescent="0.2">
      <c r="A366" s="7"/>
      <c r="B366" s="7"/>
    </row>
    <row r="367" spans="1:2" x14ac:dyDescent="0.2">
      <c r="A367" s="7"/>
      <c r="B367" s="7"/>
    </row>
    <row r="368" spans="1:2" x14ac:dyDescent="0.2">
      <c r="A368" s="7"/>
      <c r="B368" s="7"/>
    </row>
    <row r="369" spans="1:2" x14ac:dyDescent="0.2">
      <c r="A369" s="7"/>
      <c r="B369" s="7"/>
    </row>
    <row r="370" spans="1:2" x14ac:dyDescent="0.2">
      <c r="A370" s="7"/>
      <c r="B370" s="7"/>
    </row>
    <row r="371" spans="1:2" x14ac:dyDescent="0.2">
      <c r="A371" s="7"/>
      <c r="B371" s="7"/>
    </row>
    <row r="372" spans="1:2" x14ac:dyDescent="0.2">
      <c r="A372" s="7"/>
      <c r="B372" s="7"/>
    </row>
    <row r="373" spans="1:2" x14ac:dyDescent="0.2">
      <c r="A373" s="7"/>
      <c r="B373" s="7"/>
    </row>
    <row r="374" spans="1:2" x14ac:dyDescent="0.2">
      <c r="A374" s="7"/>
      <c r="B374" s="7"/>
    </row>
    <row r="375" spans="1:2" x14ac:dyDescent="0.2">
      <c r="A375" s="7"/>
      <c r="B375" s="7"/>
    </row>
    <row r="376" spans="1:2" x14ac:dyDescent="0.2">
      <c r="A376" s="7"/>
      <c r="B376" s="7"/>
    </row>
    <row r="377" spans="1:2" x14ac:dyDescent="0.2">
      <c r="A377" s="7"/>
      <c r="B377" s="7"/>
    </row>
    <row r="378" spans="1:2" x14ac:dyDescent="0.2">
      <c r="A378" s="7"/>
      <c r="B378" s="7"/>
    </row>
    <row r="379" spans="1:2" x14ac:dyDescent="0.2">
      <c r="A379" s="7"/>
      <c r="B379" s="7"/>
    </row>
    <row r="380" spans="1:2" x14ac:dyDescent="0.2">
      <c r="A380" s="7"/>
      <c r="B380" s="7"/>
    </row>
    <row r="381" spans="1:2" x14ac:dyDescent="0.2">
      <c r="A381" s="7"/>
      <c r="B381" s="7"/>
    </row>
    <row r="382" spans="1:2" x14ac:dyDescent="0.2">
      <c r="A382" s="7"/>
      <c r="B382" s="7"/>
    </row>
    <row r="383" spans="1:2" x14ac:dyDescent="0.2">
      <c r="A383" s="7"/>
      <c r="B383" s="7"/>
    </row>
    <row r="384" spans="1:2" x14ac:dyDescent="0.2">
      <c r="A384" s="7"/>
      <c r="B384" s="7"/>
    </row>
    <row r="385" spans="1:2" x14ac:dyDescent="0.2">
      <c r="A385" s="7"/>
      <c r="B385" s="7"/>
    </row>
    <row r="386" spans="1:2" x14ac:dyDescent="0.2">
      <c r="A386" s="7"/>
      <c r="B386" s="7"/>
    </row>
    <row r="387" spans="1:2" x14ac:dyDescent="0.2">
      <c r="A387" s="7"/>
      <c r="B387" s="7"/>
    </row>
    <row r="388" spans="1:2" x14ac:dyDescent="0.2">
      <c r="A388" s="7"/>
      <c r="B388" s="7"/>
    </row>
    <row r="389" spans="1:2" x14ac:dyDescent="0.2">
      <c r="A389" s="7"/>
      <c r="B389" s="7"/>
    </row>
    <row r="390" spans="1:2" x14ac:dyDescent="0.2">
      <c r="A390" s="7"/>
      <c r="B390" s="7"/>
    </row>
    <row r="391" spans="1:2" x14ac:dyDescent="0.2">
      <c r="A391" s="7"/>
      <c r="B391" s="7"/>
    </row>
    <row r="392" spans="1:2" x14ac:dyDescent="0.2">
      <c r="A392" s="7"/>
      <c r="B392" s="7"/>
    </row>
    <row r="393" spans="1:2" x14ac:dyDescent="0.2">
      <c r="A393" s="7"/>
      <c r="B393" s="7"/>
    </row>
    <row r="394" spans="1:2" x14ac:dyDescent="0.2">
      <c r="A394" s="7"/>
      <c r="B394" s="7"/>
    </row>
    <row r="395" spans="1:2" x14ac:dyDescent="0.2">
      <c r="A395" s="7"/>
      <c r="B395" s="7"/>
    </row>
    <row r="396" spans="1:2" x14ac:dyDescent="0.2">
      <c r="A396" s="7"/>
      <c r="B396" s="7"/>
    </row>
    <row r="397" spans="1:2" x14ac:dyDescent="0.2">
      <c r="A397" s="7"/>
      <c r="B397" s="7"/>
    </row>
    <row r="398" spans="1:2" x14ac:dyDescent="0.2">
      <c r="A398" s="7"/>
      <c r="B398" s="7"/>
    </row>
    <row r="399" spans="1:2" x14ac:dyDescent="0.2">
      <c r="A399" s="7"/>
      <c r="B399" s="7"/>
    </row>
    <row r="400" spans="1:2" x14ac:dyDescent="0.2">
      <c r="A400" s="7"/>
      <c r="B400" s="7"/>
    </row>
    <row r="401" spans="1:2" x14ac:dyDescent="0.2">
      <c r="A401" s="7"/>
      <c r="B401" s="7"/>
    </row>
    <row r="402" spans="1:2" x14ac:dyDescent="0.2">
      <c r="A402" s="7"/>
      <c r="B402" s="7"/>
    </row>
    <row r="403" spans="1:2" x14ac:dyDescent="0.2">
      <c r="A403" s="7"/>
      <c r="B403" s="7"/>
    </row>
    <row r="404" spans="1:2" x14ac:dyDescent="0.2">
      <c r="A404" s="7"/>
      <c r="B404" s="7"/>
    </row>
    <row r="405" spans="1:2" x14ac:dyDescent="0.2">
      <c r="A405" s="7"/>
      <c r="B405" s="7"/>
    </row>
    <row r="406" spans="1:2" x14ac:dyDescent="0.2">
      <c r="A406" s="7"/>
      <c r="B406" s="7"/>
    </row>
    <row r="407" spans="1:2" x14ac:dyDescent="0.2">
      <c r="A407" s="7"/>
      <c r="B407" s="7"/>
    </row>
    <row r="408" spans="1:2" x14ac:dyDescent="0.2">
      <c r="A408" s="7"/>
      <c r="B408" s="7"/>
    </row>
    <row r="409" spans="1:2" x14ac:dyDescent="0.2">
      <c r="A409" s="7"/>
      <c r="B409" s="7"/>
    </row>
    <row r="410" spans="1:2" x14ac:dyDescent="0.2">
      <c r="A410" s="7"/>
      <c r="B410" s="7"/>
    </row>
    <row r="411" spans="1:2" x14ac:dyDescent="0.2">
      <c r="A411" s="7"/>
      <c r="B411" s="7"/>
    </row>
    <row r="412" spans="1:2" x14ac:dyDescent="0.2">
      <c r="A412" s="7"/>
      <c r="B412" s="7"/>
    </row>
    <row r="413" spans="1:2" x14ac:dyDescent="0.2">
      <c r="A413" s="7"/>
      <c r="B413" s="7"/>
    </row>
    <row r="414" spans="1:2" x14ac:dyDescent="0.2">
      <c r="A414" s="7"/>
      <c r="B414" s="7"/>
    </row>
    <row r="415" spans="1:2" x14ac:dyDescent="0.2">
      <c r="A415" s="7"/>
      <c r="B415" s="7"/>
    </row>
    <row r="416" spans="1:2" x14ac:dyDescent="0.2">
      <c r="A416" s="7"/>
      <c r="B416" s="7"/>
    </row>
    <row r="417" spans="1:2" x14ac:dyDescent="0.2">
      <c r="A417" s="7"/>
      <c r="B417" s="7"/>
    </row>
    <row r="418" spans="1:2" x14ac:dyDescent="0.2">
      <c r="A418" s="7"/>
      <c r="B418" s="7"/>
    </row>
    <row r="419" spans="1:2" x14ac:dyDescent="0.2">
      <c r="A419" s="7"/>
      <c r="B419" s="7"/>
    </row>
    <row r="420" spans="1:2" x14ac:dyDescent="0.2">
      <c r="A420" s="7"/>
      <c r="B420" s="7"/>
    </row>
    <row r="421" spans="1:2" x14ac:dyDescent="0.2">
      <c r="A421" s="7"/>
      <c r="B421" s="7"/>
    </row>
    <row r="422" spans="1:2" x14ac:dyDescent="0.2">
      <c r="A422" s="7"/>
      <c r="B422" s="7"/>
    </row>
    <row r="423" spans="1:2" x14ac:dyDescent="0.2">
      <c r="A423" s="7"/>
      <c r="B423" s="7"/>
    </row>
    <row r="424" spans="1:2" x14ac:dyDescent="0.2">
      <c r="A424" s="7"/>
      <c r="B424" s="7"/>
    </row>
    <row r="425" spans="1:2" x14ac:dyDescent="0.2">
      <c r="A425" s="7"/>
      <c r="B425" s="7"/>
    </row>
    <row r="426" spans="1:2" x14ac:dyDescent="0.2">
      <c r="A426" s="7"/>
      <c r="B426" s="7"/>
    </row>
    <row r="427" spans="1:2" x14ac:dyDescent="0.2">
      <c r="A427" s="7"/>
      <c r="B427" s="7"/>
    </row>
    <row r="428" spans="1:2" x14ac:dyDescent="0.2">
      <c r="A428" s="7"/>
      <c r="B428" s="7"/>
    </row>
    <row r="429" spans="1:2" x14ac:dyDescent="0.2">
      <c r="A429" s="7"/>
      <c r="B429" s="7"/>
    </row>
    <row r="430" spans="1:2" x14ac:dyDescent="0.2">
      <c r="A430" s="7"/>
      <c r="B430" s="7"/>
    </row>
    <row r="431" spans="1:2" x14ac:dyDescent="0.2">
      <c r="A431" s="7"/>
      <c r="B431" s="7"/>
    </row>
    <row r="432" spans="1:2" x14ac:dyDescent="0.2">
      <c r="A432" s="7"/>
      <c r="B432" s="7"/>
    </row>
    <row r="433" spans="1:2" x14ac:dyDescent="0.2">
      <c r="A433" s="7"/>
      <c r="B433" s="7"/>
    </row>
    <row r="434" spans="1:2" x14ac:dyDescent="0.2">
      <c r="A434" s="7"/>
      <c r="B434" s="7"/>
    </row>
    <row r="435" spans="1:2" x14ac:dyDescent="0.2">
      <c r="A435" s="7"/>
      <c r="B435" s="7"/>
    </row>
    <row r="436" spans="1:2" x14ac:dyDescent="0.2">
      <c r="A436" s="7"/>
      <c r="B436" s="7"/>
    </row>
    <row r="437" spans="1:2" x14ac:dyDescent="0.2">
      <c r="A437" s="7"/>
      <c r="B437" s="7"/>
    </row>
    <row r="438" spans="1:2" x14ac:dyDescent="0.2">
      <c r="A438" s="7"/>
      <c r="B438" s="7"/>
    </row>
    <row r="439" spans="1:2" x14ac:dyDescent="0.2">
      <c r="A439" s="7"/>
      <c r="B439" s="7"/>
    </row>
    <row r="440" spans="1:2" x14ac:dyDescent="0.2">
      <c r="A440" s="7"/>
      <c r="B440" s="7"/>
    </row>
    <row r="441" spans="1:2" x14ac:dyDescent="0.2">
      <c r="A441" s="7"/>
      <c r="B441" s="7"/>
    </row>
    <row r="442" spans="1:2" x14ac:dyDescent="0.2">
      <c r="A442" s="7"/>
      <c r="B442" s="7"/>
    </row>
    <row r="443" spans="1:2" x14ac:dyDescent="0.2">
      <c r="A443" s="7"/>
      <c r="B443" s="7"/>
    </row>
    <row r="444" spans="1:2" x14ac:dyDescent="0.2">
      <c r="A444" s="7"/>
      <c r="B444" s="7"/>
    </row>
    <row r="445" spans="1:2" x14ac:dyDescent="0.2">
      <c r="A445" s="7"/>
      <c r="B445" s="7"/>
    </row>
    <row r="446" spans="1:2" x14ac:dyDescent="0.2">
      <c r="A446" s="7"/>
      <c r="B446" s="7"/>
    </row>
    <row r="447" spans="1:2" x14ac:dyDescent="0.2">
      <c r="A447" s="7"/>
      <c r="B447" s="7"/>
    </row>
    <row r="448" spans="1:2" x14ac:dyDescent="0.2">
      <c r="A448" s="7"/>
      <c r="B448" s="7"/>
    </row>
    <row r="449" spans="1:2" x14ac:dyDescent="0.2">
      <c r="A449" s="7"/>
      <c r="B449" s="7"/>
    </row>
    <row r="450" spans="1:2" x14ac:dyDescent="0.2">
      <c r="A450" s="7"/>
      <c r="B450" s="7"/>
    </row>
    <row r="451" spans="1:2" x14ac:dyDescent="0.2">
      <c r="A451" s="7"/>
      <c r="B451" s="7"/>
    </row>
    <row r="452" spans="1:2" x14ac:dyDescent="0.2">
      <c r="A452" s="7"/>
      <c r="B452" s="7"/>
    </row>
    <row r="453" spans="1:2" x14ac:dyDescent="0.2">
      <c r="A453" s="7"/>
      <c r="B453" s="7"/>
    </row>
    <row r="454" spans="1:2" x14ac:dyDescent="0.2">
      <c r="A454" s="7"/>
      <c r="B454" s="7"/>
    </row>
    <row r="455" spans="1:2" x14ac:dyDescent="0.2">
      <c r="A455" s="7"/>
      <c r="B455" s="7"/>
    </row>
    <row r="456" spans="1:2" x14ac:dyDescent="0.2">
      <c r="A456" s="7"/>
      <c r="B456" s="7"/>
    </row>
    <row r="457" spans="1:2" x14ac:dyDescent="0.2">
      <c r="A457" s="7"/>
      <c r="B457" s="7"/>
    </row>
    <row r="458" spans="1:2" x14ac:dyDescent="0.2">
      <c r="A458" s="7"/>
      <c r="B458" s="7"/>
    </row>
    <row r="459" spans="1:2" x14ac:dyDescent="0.2">
      <c r="A459" s="7"/>
      <c r="B459" s="7"/>
    </row>
    <row r="460" spans="1:2" x14ac:dyDescent="0.2">
      <c r="A460" s="7"/>
      <c r="B460" s="7"/>
    </row>
    <row r="461" spans="1:2" x14ac:dyDescent="0.2">
      <c r="A461" s="7"/>
      <c r="B461" s="7"/>
    </row>
    <row r="462" spans="1:2" x14ac:dyDescent="0.2">
      <c r="A462" s="7"/>
      <c r="B462" s="7"/>
    </row>
    <row r="463" spans="1:2" x14ac:dyDescent="0.2">
      <c r="A463" s="7"/>
      <c r="B463" s="7"/>
    </row>
    <row r="464" spans="1:2" x14ac:dyDescent="0.2">
      <c r="A464" s="7"/>
      <c r="B464" s="7"/>
    </row>
    <row r="465" spans="1:2" x14ac:dyDescent="0.2">
      <c r="A465" s="7"/>
      <c r="B465" s="7"/>
    </row>
    <row r="466" spans="1:2" x14ac:dyDescent="0.2">
      <c r="A466" s="7"/>
      <c r="B466" s="7"/>
    </row>
    <row r="467" spans="1:2" x14ac:dyDescent="0.2">
      <c r="A467" s="7"/>
      <c r="B467" s="7"/>
    </row>
    <row r="468" spans="1:2" x14ac:dyDescent="0.2">
      <c r="A468" s="7"/>
      <c r="B468" s="7"/>
    </row>
    <row r="469" spans="1:2" x14ac:dyDescent="0.2">
      <c r="A469" s="7"/>
      <c r="B469" s="7"/>
    </row>
    <row r="470" spans="1:2" x14ac:dyDescent="0.2">
      <c r="A470" s="7"/>
      <c r="B470" s="7"/>
    </row>
    <row r="471" spans="1:2" x14ac:dyDescent="0.2">
      <c r="A471" s="7"/>
      <c r="B471" s="7"/>
    </row>
    <row r="472" spans="1:2" x14ac:dyDescent="0.2">
      <c r="A472" s="7"/>
      <c r="B472" s="7"/>
    </row>
    <row r="473" spans="1:2" x14ac:dyDescent="0.2">
      <c r="A473" s="7"/>
      <c r="B473" s="7"/>
    </row>
    <row r="474" spans="1:2" x14ac:dyDescent="0.2">
      <c r="A474" s="7"/>
      <c r="B474" s="7"/>
    </row>
    <row r="475" spans="1:2" x14ac:dyDescent="0.2">
      <c r="A475" s="7"/>
      <c r="B475" s="7"/>
    </row>
    <row r="476" spans="1:2" x14ac:dyDescent="0.2">
      <c r="A476" s="7"/>
      <c r="B476" s="7"/>
    </row>
    <row r="477" spans="1:2" x14ac:dyDescent="0.2">
      <c r="A477" s="7"/>
      <c r="B477" s="7"/>
    </row>
    <row r="478" spans="1:2" x14ac:dyDescent="0.2">
      <c r="A478" s="7"/>
      <c r="B478" s="7"/>
    </row>
    <row r="479" spans="1:2" x14ac:dyDescent="0.2">
      <c r="A479" s="7"/>
      <c r="B479" s="7"/>
    </row>
    <row r="480" spans="1:2" x14ac:dyDescent="0.2">
      <c r="A480" s="7"/>
      <c r="B480" s="7"/>
    </row>
    <row r="481" spans="1:2" x14ac:dyDescent="0.2">
      <c r="A481" s="7"/>
      <c r="B481" s="7"/>
    </row>
    <row r="482" spans="1:2" x14ac:dyDescent="0.2">
      <c r="A482" s="7"/>
      <c r="B482" s="7"/>
    </row>
    <row r="483" spans="1:2" x14ac:dyDescent="0.2">
      <c r="A483" s="7"/>
      <c r="B483" s="7"/>
    </row>
    <row r="484" spans="1:2" x14ac:dyDescent="0.2">
      <c r="A484" s="7"/>
      <c r="B484" s="7"/>
    </row>
    <row r="485" spans="1:2" x14ac:dyDescent="0.2">
      <c r="A485" s="7"/>
      <c r="B485" s="7"/>
    </row>
    <row r="486" spans="1:2" x14ac:dyDescent="0.2">
      <c r="A486" s="7"/>
      <c r="B486" s="7"/>
    </row>
    <row r="487" spans="1:2" x14ac:dyDescent="0.2">
      <c r="A487" s="7"/>
      <c r="B487" s="7"/>
    </row>
    <row r="488" spans="1:2" x14ac:dyDescent="0.2">
      <c r="A488" s="7"/>
      <c r="B488" s="7"/>
    </row>
    <row r="489" spans="1:2" x14ac:dyDescent="0.2">
      <c r="A489" s="7"/>
      <c r="B489" s="7"/>
    </row>
    <row r="490" spans="1:2" x14ac:dyDescent="0.2">
      <c r="A490" s="7"/>
      <c r="B490" s="7"/>
    </row>
    <row r="491" spans="1:2" x14ac:dyDescent="0.2">
      <c r="A491" s="7"/>
      <c r="B491" s="7"/>
    </row>
    <row r="492" spans="1:2" x14ac:dyDescent="0.2">
      <c r="A492" s="7"/>
      <c r="B492" s="7"/>
    </row>
    <row r="493" spans="1:2" x14ac:dyDescent="0.2">
      <c r="A493" s="7"/>
      <c r="B493" s="7"/>
    </row>
    <row r="494" spans="1:2" x14ac:dyDescent="0.2">
      <c r="A494" s="7"/>
      <c r="B494" s="7"/>
    </row>
    <row r="495" spans="1:2" x14ac:dyDescent="0.2">
      <c r="A495" s="7"/>
      <c r="B495" s="7"/>
    </row>
    <row r="496" spans="1:2" x14ac:dyDescent="0.2">
      <c r="A496" s="7"/>
      <c r="B496" s="7"/>
    </row>
    <row r="497" spans="1:2" x14ac:dyDescent="0.2">
      <c r="A497" s="7"/>
      <c r="B497" s="7"/>
    </row>
    <row r="498" spans="1:2" x14ac:dyDescent="0.2">
      <c r="A498" s="7"/>
      <c r="B498" s="7"/>
    </row>
    <row r="499" spans="1:2" x14ac:dyDescent="0.2">
      <c r="A499" s="7"/>
      <c r="B499" s="7"/>
    </row>
    <row r="500" spans="1:2" x14ac:dyDescent="0.2">
      <c r="A500" s="7"/>
      <c r="B500" s="7"/>
    </row>
    <row r="501" spans="1:2" x14ac:dyDescent="0.2">
      <c r="A501" s="7"/>
      <c r="B501" s="7"/>
    </row>
    <row r="502" spans="1:2" x14ac:dyDescent="0.2">
      <c r="A502" s="7"/>
      <c r="B502" s="7"/>
    </row>
    <row r="503" spans="1:2" x14ac:dyDescent="0.2">
      <c r="A503" s="7"/>
      <c r="B503" s="7"/>
    </row>
    <row r="504" spans="1:2" x14ac:dyDescent="0.2">
      <c r="A504" s="7"/>
      <c r="B504" s="7"/>
    </row>
    <row r="505" spans="1:2" x14ac:dyDescent="0.2">
      <c r="A505" s="7"/>
      <c r="B505" s="7"/>
    </row>
    <row r="506" spans="1:2" x14ac:dyDescent="0.2">
      <c r="A506" s="7"/>
      <c r="B506" s="7"/>
    </row>
    <row r="507" spans="1:2" x14ac:dyDescent="0.2">
      <c r="A507" s="7"/>
      <c r="B507" s="7"/>
    </row>
    <row r="508" spans="1:2" x14ac:dyDescent="0.2">
      <c r="A508" s="7"/>
      <c r="B508" s="7"/>
    </row>
    <row r="509" spans="1:2" x14ac:dyDescent="0.2">
      <c r="A509" s="7"/>
      <c r="B509" s="7"/>
    </row>
    <row r="510" spans="1:2" x14ac:dyDescent="0.2">
      <c r="A510" s="7"/>
      <c r="B510" s="7"/>
    </row>
    <row r="511" spans="1:2" x14ac:dyDescent="0.2">
      <c r="A511" s="7"/>
      <c r="B511" s="7"/>
    </row>
    <row r="512" spans="1:2" x14ac:dyDescent="0.2">
      <c r="A512" s="7"/>
      <c r="B512" s="7"/>
    </row>
    <row r="513" spans="1:2" x14ac:dyDescent="0.2">
      <c r="A513" s="7"/>
      <c r="B513" s="7"/>
    </row>
    <row r="514" spans="1:2" x14ac:dyDescent="0.2">
      <c r="A514" s="7"/>
      <c r="B514" s="7"/>
    </row>
    <row r="515" spans="1:2" x14ac:dyDescent="0.2">
      <c r="A515" s="7"/>
      <c r="B515" s="7"/>
    </row>
    <row r="516" spans="1:2" x14ac:dyDescent="0.2">
      <c r="A516" s="7"/>
      <c r="B516" s="7"/>
    </row>
    <row r="517" spans="1:2" x14ac:dyDescent="0.2">
      <c r="A517" s="7"/>
      <c r="B517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O4" workbookViewId="0">
      <selection activeCell="T22" sqref="T22"/>
    </sheetView>
  </sheetViews>
  <sheetFormatPr baseColWidth="10" defaultRowHeight="16" x14ac:dyDescent="0.2"/>
  <sheetData>
    <row r="1" spans="1:21" ht="18" x14ac:dyDescent="0.2">
      <c r="A1" s="13" t="s">
        <v>0</v>
      </c>
      <c r="B1" s="13" t="s">
        <v>25</v>
      </c>
      <c r="C1" s="13" t="s">
        <v>0</v>
      </c>
      <c r="D1" s="13" t="s">
        <v>26</v>
      </c>
      <c r="E1" s="7"/>
      <c r="F1" s="7"/>
    </row>
    <row r="2" spans="1:21" ht="18" x14ac:dyDescent="0.2">
      <c r="A2" s="15">
        <v>42736</v>
      </c>
      <c r="B2" s="14">
        <v>692</v>
      </c>
      <c r="C2" s="15">
        <v>42736</v>
      </c>
      <c r="D2" s="14">
        <v>456</v>
      </c>
      <c r="E2" s="7"/>
      <c r="F2" s="7"/>
      <c r="G2" t="s">
        <v>422</v>
      </c>
      <c r="H2" t="s">
        <v>421</v>
      </c>
      <c r="I2" t="s">
        <v>263</v>
      </c>
      <c r="J2" t="s">
        <v>264</v>
      </c>
      <c r="K2" t="s">
        <v>265</v>
      </c>
      <c r="L2" t="s">
        <v>266</v>
      </c>
      <c r="M2" t="s">
        <v>267</v>
      </c>
      <c r="N2" t="s">
        <v>268</v>
      </c>
      <c r="O2" t="s">
        <v>269</v>
      </c>
      <c r="P2" t="s">
        <v>270</v>
      </c>
      <c r="Q2" t="s">
        <v>271</v>
      </c>
      <c r="R2" t="s">
        <v>514</v>
      </c>
      <c r="S2" t="s">
        <v>515</v>
      </c>
      <c r="T2" t="s">
        <v>561</v>
      </c>
      <c r="U2" t="s">
        <v>562</v>
      </c>
    </row>
    <row r="3" spans="1:21" ht="18" x14ac:dyDescent="0.2">
      <c r="A3" s="15">
        <v>42705</v>
      </c>
      <c r="B3" s="14">
        <v>634</v>
      </c>
      <c r="C3" s="15">
        <v>42705</v>
      </c>
      <c r="D3" s="14">
        <v>417</v>
      </c>
      <c r="E3" s="7"/>
      <c r="F3" s="7"/>
      <c r="G3" t="s">
        <v>258</v>
      </c>
      <c r="H3" s="10">
        <v>42736</v>
      </c>
      <c r="I3">
        <v>3118</v>
      </c>
      <c r="J3" t="s">
        <v>35</v>
      </c>
      <c r="K3">
        <v>330</v>
      </c>
      <c r="L3" t="s">
        <v>27</v>
      </c>
      <c r="M3">
        <v>767</v>
      </c>
      <c r="N3" t="s">
        <v>25</v>
      </c>
      <c r="O3">
        <v>1253</v>
      </c>
      <c r="P3" t="s">
        <v>26</v>
      </c>
      <c r="Q3">
        <v>876</v>
      </c>
      <c r="R3" t="s">
        <v>32</v>
      </c>
      <c r="S3">
        <v>451</v>
      </c>
      <c r="T3" t="s">
        <v>28</v>
      </c>
      <c r="U3">
        <v>625</v>
      </c>
    </row>
    <row r="4" spans="1:21" ht="18" x14ac:dyDescent="0.2">
      <c r="A4" s="15">
        <v>42675</v>
      </c>
      <c r="B4" s="14">
        <v>100</v>
      </c>
      <c r="C4" s="15">
        <v>42675</v>
      </c>
      <c r="D4" s="14">
        <v>75</v>
      </c>
      <c r="E4" s="7"/>
      <c r="F4" s="7"/>
      <c r="G4" t="s">
        <v>257</v>
      </c>
      <c r="H4" s="10">
        <v>42705</v>
      </c>
      <c r="I4">
        <v>4522</v>
      </c>
      <c r="J4" t="s">
        <v>35</v>
      </c>
      <c r="K4">
        <v>373</v>
      </c>
      <c r="L4" t="s">
        <v>27</v>
      </c>
      <c r="M4">
        <v>1067</v>
      </c>
      <c r="N4" t="s">
        <v>25</v>
      </c>
      <c r="O4">
        <v>1600</v>
      </c>
      <c r="P4" t="s">
        <v>26</v>
      </c>
      <c r="Q4">
        <v>1036</v>
      </c>
      <c r="R4" t="s">
        <v>32</v>
      </c>
      <c r="S4">
        <v>796</v>
      </c>
      <c r="T4" t="s">
        <v>28</v>
      </c>
      <c r="U4">
        <v>735</v>
      </c>
    </row>
    <row r="5" spans="1:21" ht="18" x14ac:dyDescent="0.2">
      <c r="A5" s="15">
        <v>42644</v>
      </c>
      <c r="B5" s="14">
        <v>53</v>
      </c>
      <c r="C5" s="15">
        <v>42644</v>
      </c>
      <c r="D5" s="14">
        <v>43</v>
      </c>
      <c r="E5" s="7"/>
      <c r="F5" s="7"/>
      <c r="G5" t="s">
        <v>256</v>
      </c>
      <c r="H5" s="10">
        <v>42675</v>
      </c>
      <c r="I5">
        <v>2631</v>
      </c>
      <c r="J5" t="s">
        <v>35</v>
      </c>
      <c r="K5">
        <v>255</v>
      </c>
      <c r="L5" t="s">
        <v>27</v>
      </c>
      <c r="M5">
        <v>615</v>
      </c>
      <c r="N5" t="s">
        <v>25</v>
      </c>
      <c r="O5">
        <v>977</v>
      </c>
      <c r="P5" t="s">
        <v>26</v>
      </c>
      <c r="Q5">
        <v>666</v>
      </c>
      <c r="R5" t="s">
        <v>32</v>
      </c>
      <c r="S5">
        <v>217</v>
      </c>
      <c r="T5" t="s">
        <v>28</v>
      </c>
      <c r="U5">
        <v>447</v>
      </c>
    </row>
    <row r="6" spans="1:21" ht="18" x14ac:dyDescent="0.2">
      <c r="A6" s="15">
        <v>42614</v>
      </c>
      <c r="B6" s="14">
        <v>40</v>
      </c>
      <c r="C6" s="15">
        <v>42614</v>
      </c>
      <c r="D6" s="14">
        <v>37</v>
      </c>
      <c r="E6" s="7"/>
      <c r="F6" s="7"/>
      <c r="G6" t="s">
        <v>255</v>
      </c>
      <c r="H6" s="10">
        <v>42644</v>
      </c>
      <c r="I6">
        <v>2269</v>
      </c>
      <c r="J6" t="s">
        <v>35</v>
      </c>
      <c r="K6">
        <v>206</v>
      </c>
      <c r="L6" t="s">
        <v>27</v>
      </c>
      <c r="M6">
        <v>682</v>
      </c>
      <c r="N6" t="s">
        <v>25</v>
      </c>
      <c r="O6">
        <v>971</v>
      </c>
      <c r="P6" t="s">
        <v>26</v>
      </c>
      <c r="Q6">
        <v>683</v>
      </c>
      <c r="T6" t="s">
        <v>28</v>
      </c>
      <c r="U6">
        <v>459</v>
      </c>
    </row>
    <row r="7" spans="1:21" ht="18" x14ac:dyDescent="0.2">
      <c r="A7" s="15">
        <v>42583</v>
      </c>
      <c r="B7" s="14">
        <v>54</v>
      </c>
      <c r="C7" s="15">
        <v>42583</v>
      </c>
      <c r="D7" s="14">
        <v>34</v>
      </c>
      <c r="E7" s="7"/>
      <c r="F7" s="7"/>
      <c r="G7" t="s">
        <v>254</v>
      </c>
      <c r="H7" s="10">
        <v>42614</v>
      </c>
      <c r="I7">
        <v>1949</v>
      </c>
      <c r="J7" t="s">
        <v>35</v>
      </c>
      <c r="K7">
        <v>198</v>
      </c>
      <c r="L7" t="s">
        <v>27</v>
      </c>
      <c r="M7">
        <v>605</v>
      </c>
      <c r="N7" t="s">
        <v>25</v>
      </c>
      <c r="O7">
        <v>900</v>
      </c>
      <c r="P7" t="s">
        <v>26</v>
      </c>
      <c r="Q7">
        <v>601</v>
      </c>
      <c r="R7" t="s">
        <v>32</v>
      </c>
      <c r="S7">
        <v>3</v>
      </c>
      <c r="T7" t="s">
        <v>28</v>
      </c>
      <c r="U7">
        <v>430</v>
      </c>
    </row>
    <row r="8" spans="1:21" ht="18" x14ac:dyDescent="0.2">
      <c r="A8" s="15">
        <v>42552</v>
      </c>
      <c r="B8" s="14">
        <v>34</v>
      </c>
      <c r="C8" s="15">
        <v>42552</v>
      </c>
      <c r="D8" s="14">
        <v>25</v>
      </c>
      <c r="E8" s="7"/>
      <c r="F8" s="7"/>
      <c r="G8" t="s">
        <v>253</v>
      </c>
      <c r="H8" s="10">
        <v>42583</v>
      </c>
      <c r="I8">
        <v>2222</v>
      </c>
      <c r="J8" t="s">
        <v>35</v>
      </c>
      <c r="K8">
        <v>202</v>
      </c>
      <c r="L8" t="s">
        <v>27</v>
      </c>
      <c r="M8">
        <v>675</v>
      </c>
      <c r="N8" t="s">
        <v>25</v>
      </c>
      <c r="O8">
        <v>1028</v>
      </c>
      <c r="P8" t="s">
        <v>26</v>
      </c>
      <c r="Q8">
        <v>624</v>
      </c>
      <c r="R8" t="s">
        <v>32</v>
      </c>
      <c r="S8">
        <v>2</v>
      </c>
      <c r="T8" t="s">
        <v>28</v>
      </c>
      <c r="U8">
        <v>449</v>
      </c>
    </row>
    <row r="9" spans="1:21" ht="18" x14ac:dyDescent="0.2">
      <c r="A9" s="15">
        <v>42522</v>
      </c>
      <c r="B9" s="14">
        <v>27</v>
      </c>
      <c r="C9" s="15">
        <v>42522</v>
      </c>
      <c r="D9" s="14">
        <v>20</v>
      </c>
      <c r="E9" s="7"/>
      <c r="F9" s="7"/>
      <c r="G9" t="s">
        <v>252</v>
      </c>
      <c r="H9" s="10">
        <v>42552</v>
      </c>
      <c r="I9">
        <v>1858</v>
      </c>
      <c r="J9" t="s">
        <v>35</v>
      </c>
      <c r="K9">
        <v>136</v>
      </c>
      <c r="L9" t="s">
        <v>27</v>
      </c>
      <c r="M9">
        <v>533</v>
      </c>
      <c r="N9" t="s">
        <v>25</v>
      </c>
      <c r="O9">
        <v>867</v>
      </c>
      <c r="P9" t="s">
        <v>26</v>
      </c>
      <c r="Q9">
        <v>527</v>
      </c>
      <c r="T9" t="s">
        <v>28</v>
      </c>
      <c r="U9">
        <v>387</v>
      </c>
    </row>
    <row r="10" spans="1:21" ht="18" x14ac:dyDescent="0.2">
      <c r="A10" s="15">
        <v>42491</v>
      </c>
      <c r="B10" s="14">
        <v>23</v>
      </c>
      <c r="C10" s="15">
        <v>42491</v>
      </c>
      <c r="D10" s="14">
        <v>13</v>
      </c>
      <c r="E10" s="7"/>
      <c r="F10" s="7"/>
      <c r="G10" t="s">
        <v>251</v>
      </c>
      <c r="H10" s="10">
        <v>42522</v>
      </c>
      <c r="I10">
        <v>1887</v>
      </c>
      <c r="J10" t="s">
        <v>35</v>
      </c>
      <c r="K10">
        <v>150</v>
      </c>
      <c r="L10" t="s">
        <v>27</v>
      </c>
      <c r="M10">
        <v>544</v>
      </c>
      <c r="N10" t="s">
        <v>25</v>
      </c>
      <c r="O10">
        <v>829</v>
      </c>
      <c r="P10" t="s">
        <v>26</v>
      </c>
      <c r="Q10">
        <v>460</v>
      </c>
      <c r="R10" t="s">
        <v>32</v>
      </c>
      <c r="S10">
        <v>2</v>
      </c>
      <c r="T10" t="s">
        <v>28</v>
      </c>
      <c r="U10">
        <v>332</v>
      </c>
    </row>
    <row r="11" spans="1:21" ht="18" x14ac:dyDescent="0.2">
      <c r="A11" s="15">
        <v>42461</v>
      </c>
      <c r="B11" s="14">
        <v>20</v>
      </c>
      <c r="C11" s="15">
        <v>42461</v>
      </c>
      <c r="D11" s="14">
        <v>18</v>
      </c>
      <c r="E11" s="7"/>
      <c r="F11" s="7"/>
      <c r="G11" t="s">
        <v>250</v>
      </c>
      <c r="H11" s="10">
        <v>42491</v>
      </c>
      <c r="I11">
        <v>1784</v>
      </c>
      <c r="J11" t="s">
        <v>35</v>
      </c>
      <c r="K11">
        <v>148</v>
      </c>
      <c r="L11" t="s">
        <v>27</v>
      </c>
      <c r="M11">
        <v>436</v>
      </c>
      <c r="N11" t="s">
        <v>25</v>
      </c>
      <c r="O11">
        <v>749</v>
      </c>
      <c r="P11" t="s">
        <v>26</v>
      </c>
      <c r="Q11">
        <v>453</v>
      </c>
      <c r="T11" t="s">
        <v>28</v>
      </c>
      <c r="U11">
        <v>321</v>
      </c>
    </row>
    <row r="12" spans="1:21" ht="18" x14ac:dyDescent="0.2">
      <c r="A12" s="15">
        <v>42430</v>
      </c>
      <c r="B12" s="14">
        <v>19</v>
      </c>
      <c r="C12" s="15">
        <v>42430</v>
      </c>
      <c r="D12" s="14">
        <v>12</v>
      </c>
      <c r="E12" s="7"/>
      <c r="F12" s="7"/>
      <c r="G12" t="s">
        <v>249</v>
      </c>
      <c r="H12" s="10">
        <v>42461</v>
      </c>
      <c r="I12">
        <v>1555</v>
      </c>
      <c r="J12" t="s">
        <v>35</v>
      </c>
      <c r="K12">
        <v>108</v>
      </c>
      <c r="L12" t="s">
        <v>27</v>
      </c>
      <c r="M12">
        <v>382</v>
      </c>
      <c r="N12" t="s">
        <v>25</v>
      </c>
      <c r="O12">
        <v>632</v>
      </c>
      <c r="P12" t="s">
        <v>26</v>
      </c>
      <c r="Q12">
        <v>392</v>
      </c>
      <c r="T12" t="s">
        <v>28</v>
      </c>
      <c r="U12">
        <v>277</v>
      </c>
    </row>
    <row r="13" spans="1:21" ht="18" x14ac:dyDescent="0.2">
      <c r="A13" s="15">
        <v>42401</v>
      </c>
      <c r="B13" s="14">
        <v>18</v>
      </c>
      <c r="C13" s="15">
        <v>42401</v>
      </c>
      <c r="D13" s="14">
        <v>18</v>
      </c>
      <c r="E13" s="7"/>
      <c r="F13" s="7"/>
      <c r="G13" t="s">
        <v>248</v>
      </c>
      <c r="H13" s="10">
        <v>42430</v>
      </c>
      <c r="I13">
        <v>1532</v>
      </c>
      <c r="J13" t="s">
        <v>35</v>
      </c>
      <c r="K13">
        <v>110</v>
      </c>
      <c r="L13" t="s">
        <v>27</v>
      </c>
      <c r="M13">
        <v>391</v>
      </c>
      <c r="N13" t="s">
        <v>25</v>
      </c>
      <c r="O13">
        <v>664</v>
      </c>
      <c r="P13" t="s">
        <v>26</v>
      </c>
      <c r="Q13">
        <v>366</v>
      </c>
      <c r="T13" t="s">
        <v>28</v>
      </c>
      <c r="U13">
        <v>261</v>
      </c>
    </row>
    <row r="14" spans="1:21" ht="18" x14ac:dyDescent="0.2">
      <c r="A14" s="15">
        <v>42370</v>
      </c>
      <c r="B14" s="14">
        <v>23</v>
      </c>
      <c r="C14" s="15">
        <v>42370</v>
      </c>
      <c r="D14" s="14">
        <v>14</v>
      </c>
      <c r="E14" s="7"/>
      <c r="F14" s="7"/>
      <c r="G14" t="s">
        <v>247</v>
      </c>
      <c r="H14" s="10">
        <v>42401</v>
      </c>
      <c r="I14">
        <v>1455</v>
      </c>
      <c r="J14" t="s">
        <v>35</v>
      </c>
      <c r="K14">
        <v>94</v>
      </c>
      <c r="L14" t="s">
        <v>27</v>
      </c>
      <c r="M14">
        <v>328</v>
      </c>
      <c r="N14" t="s">
        <v>25</v>
      </c>
      <c r="O14">
        <v>538</v>
      </c>
      <c r="P14" t="s">
        <v>26</v>
      </c>
      <c r="Q14">
        <v>332</v>
      </c>
      <c r="T14" t="s">
        <v>28</v>
      </c>
      <c r="U14">
        <v>224</v>
      </c>
    </row>
    <row r="15" spans="1:21" ht="18" x14ac:dyDescent="0.2">
      <c r="A15" s="15">
        <v>42339</v>
      </c>
      <c r="B15" s="14">
        <v>10</v>
      </c>
      <c r="C15" s="15">
        <v>42339</v>
      </c>
      <c r="D15" s="14">
        <v>9</v>
      </c>
      <c r="E15" s="7"/>
      <c r="F15" s="7"/>
      <c r="G15" t="s">
        <v>246</v>
      </c>
      <c r="H15" s="10">
        <v>42370</v>
      </c>
      <c r="I15">
        <v>1248</v>
      </c>
      <c r="J15" t="s">
        <v>35</v>
      </c>
      <c r="K15">
        <v>93</v>
      </c>
      <c r="L15" t="s">
        <v>27</v>
      </c>
      <c r="M15">
        <v>290</v>
      </c>
      <c r="N15" t="s">
        <v>25</v>
      </c>
      <c r="O15">
        <v>505</v>
      </c>
      <c r="P15" t="s">
        <v>26</v>
      </c>
      <c r="Q15">
        <v>277</v>
      </c>
      <c r="R15" t="s">
        <v>32</v>
      </c>
      <c r="S15">
        <v>1</v>
      </c>
      <c r="T15" t="s">
        <v>28</v>
      </c>
      <c r="U15">
        <v>171</v>
      </c>
    </row>
    <row r="16" spans="1:21" ht="18" x14ac:dyDescent="0.2">
      <c r="A16" s="15">
        <v>42309</v>
      </c>
      <c r="B16" s="14">
        <v>7</v>
      </c>
      <c r="C16" s="15">
        <v>42309</v>
      </c>
      <c r="D16" s="14">
        <v>6</v>
      </c>
      <c r="E16" s="7"/>
      <c r="F16" s="7"/>
      <c r="G16" s="7"/>
      <c r="H16" s="7"/>
      <c r="I16" s="7"/>
      <c r="J16" s="7"/>
    </row>
    <row r="17" spans="1:10" ht="18" x14ac:dyDescent="0.2">
      <c r="A17" s="15">
        <v>42278</v>
      </c>
      <c r="B17" s="14">
        <v>5</v>
      </c>
      <c r="C17" s="15">
        <v>42278</v>
      </c>
      <c r="D17" s="14">
        <v>4</v>
      </c>
      <c r="E17" s="7"/>
      <c r="F17" s="7"/>
      <c r="G17" s="7"/>
      <c r="H17" s="7"/>
      <c r="I17" s="7"/>
      <c r="J17" s="7"/>
    </row>
    <row r="18" spans="1:10" ht="18" x14ac:dyDescent="0.2">
      <c r="A18" s="15">
        <v>42248</v>
      </c>
      <c r="B18" s="14">
        <v>9</v>
      </c>
      <c r="C18" s="15">
        <v>42248</v>
      </c>
      <c r="D18" s="14">
        <v>8</v>
      </c>
      <c r="E18" s="7"/>
      <c r="F18" s="7"/>
      <c r="G18" s="7"/>
      <c r="H18" s="7"/>
      <c r="I18" s="7"/>
      <c r="J18" s="7"/>
    </row>
    <row r="19" spans="1:10" ht="18" x14ac:dyDescent="0.2">
      <c r="A19" s="15">
        <v>42217</v>
      </c>
      <c r="B19" s="14">
        <v>10</v>
      </c>
      <c r="C19" s="15">
        <v>42217</v>
      </c>
      <c r="D19" s="14">
        <v>8</v>
      </c>
      <c r="E19" s="7"/>
      <c r="F19" s="7"/>
      <c r="G19" s="7"/>
      <c r="H19" s="7"/>
      <c r="I19" s="7"/>
      <c r="J19" s="7"/>
    </row>
    <row r="20" spans="1:10" ht="18" x14ac:dyDescent="0.2">
      <c r="A20" s="15">
        <v>42186</v>
      </c>
      <c r="B20" s="14">
        <v>7</v>
      </c>
      <c r="C20" s="15">
        <v>42186</v>
      </c>
      <c r="D20" s="14">
        <v>5</v>
      </c>
      <c r="E20" s="7"/>
      <c r="F20" s="7"/>
      <c r="G20" s="7"/>
      <c r="H20" s="7"/>
      <c r="I20" s="7"/>
      <c r="J20" s="7"/>
    </row>
    <row r="21" spans="1:10" ht="18" x14ac:dyDescent="0.2">
      <c r="A21" s="15">
        <v>42156</v>
      </c>
      <c r="B21" s="14">
        <v>6</v>
      </c>
      <c r="C21" s="15">
        <v>42156</v>
      </c>
      <c r="D21" s="14">
        <v>7</v>
      </c>
      <c r="E21" s="7"/>
      <c r="F21" s="7"/>
      <c r="G21" s="7"/>
      <c r="H21" s="7"/>
      <c r="I21" s="7"/>
      <c r="J21" s="7"/>
    </row>
    <row r="22" spans="1:10" ht="18" x14ac:dyDescent="0.2">
      <c r="A22" s="15">
        <v>42125</v>
      </c>
      <c r="B22" s="14">
        <v>8</v>
      </c>
      <c r="C22" s="15">
        <v>42125</v>
      </c>
      <c r="D22" s="14">
        <v>7</v>
      </c>
      <c r="E22" s="7"/>
      <c r="F22" s="7"/>
      <c r="G22" s="7"/>
      <c r="H22" s="7"/>
      <c r="I22" s="7"/>
      <c r="J22" s="7"/>
    </row>
    <row r="23" spans="1:10" ht="18" x14ac:dyDescent="0.2">
      <c r="A23" s="15">
        <v>42095</v>
      </c>
      <c r="B23" s="14">
        <v>1</v>
      </c>
      <c r="C23" s="15">
        <v>42064</v>
      </c>
      <c r="D23" s="14">
        <v>6</v>
      </c>
      <c r="E23" s="7"/>
      <c r="F23" s="7"/>
      <c r="G23" s="7"/>
      <c r="H23" s="7"/>
      <c r="I23" s="7"/>
      <c r="J23" s="7"/>
    </row>
    <row r="24" spans="1:10" ht="18" x14ac:dyDescent="0.2">
      <c r="A24" s="15">
        <v>42064</v>
      </c>
      <c r="B24" s="14">
        <v>10</v>
      </c>
      <c r="C24" s="15">
        <v>42036</v>
      </c>
      <c r="D24" s="14">
        <v>3</v>
      </c>
      <c r="E24" s="7"/>
      <c r="F24" s="7"/>
      <c r="G24" s="7"/>
      <c r="H24" s="7"/>
      <c r="I24" s="7"/>
      <c r="J24" s="7"/>
    </row>
    <row r="25" spans="1:10" ht="18" x14ac:dyDescent="0.2">
      <c r="A25" s="15">
        <v>42036</v>
      </c>
      <c r="B25" s="14">
        <v>6</v>
      </c>
      <c r="C25" s="15">
        <v>41974</v>
      </c>
      <c r="D25" s="14">
        <v>3</v>
      </c>
      <c r="E25" s="7"/>
      <c r="F25" s="7"/>
      <c r="G25" s="7"/>
      <c r="H25" s="7"/>
      <c r="I25" s="7"/>
      <c r="J25" s="7"/>
    </row>
    <row r="26" spans="1:10" ht="18" x14ac:dyDescent="0.2">
      <c r="A26" s="15">
        <v>42005</v>
      </c>
      <c r="B26" s="14">
        <v>5</v>
      </c>
      <c r="C26" s="15">
        <v>41944</v>
      </c>
      <c r="D26" s="14">
        <v>1</v>
      </c>
      <c r="E26" s="7"/>
      <c r="F26" s="7"/>
      <c r="G26" s="7"/>
      <c r="H26" s="7"/>
      <c r="I26" s="7"/>
      <c r="J26" s="7"/>
    </row>
    <row r="27" spans="1:10" ht="18" x14ac:dyDescent="0.2">
      <c r="A27" s="15">
        <v>41974</v>
      </c>
      <c r="B27" s="14">
        <v>8</v>
      </c>
      <c r="C27" s="15">
        <v>41913</v>
      </c>
      <c r="D27" s="14">
        <v>1</v>
      </c>
      <c r="E27" s="7"/>
      <c r="F27" s="7"/>
      <c r="G27" s="7"/>
      <c r="H27" s="7"/>
      <c r="I27" s="7"/>
      <c r="J27" s="7"/>
    </row>
    <row r="28" spans="1:10" ht="18" x14ac:dyDescent="0.2">
      <c r="A28" s="15">
        <v>41944</v>
      </c>
      <c r="B28" s="14">
        <v>2</v>
      </c>
      <c r="C28" s="15">
        <v>41883</v>
      </c>
      <c r="D28" s="14">
        <v>2</v>
      </c>
      <c r="E28" s="7"/>
      <c r="F28" s="7"/>
      <c r="G28" s="7"/>
      <c r="H28" s="7"/>
      <c r="I28" s="7"/>
      <c r="J28" s="7"/>
    </row>
    <row r="29" spans="1:10" ht="18" x14ac:dyDescent="0.2">
      <c r="A29" s="15">
        <v>41913</v>
      </c>
      <c r="B29" s="14">
        <v>2</v>
      </c>
      <c r="C29" s="15">
        <v>41852</v>
      </c>
      <c r="D29" s="14">
        <v>1</v>
      </c>
      <c r="E29" s="7"/>
      <c r="F29" s="7"/>
      <c r="G29" s="7"/>
      <c r="H29" s="7"/>
      <c r="I29" s="7"/>
      <c r="J29" s="7"/>
    </row>
    <row r="30" spans="1:10" ht="18" x14ac:dyDescent="0.2">
      <c r="A30" s="15">
        <v>41883</v>
      </c>
      <c r="B30" s="14">
        <v>5</v>
      </c>
      <c r="C30" s="15">
        <v>41730</v>
      </c>
      <c r="D30" s="14">
        <v>2</v>
      </c>
      <c r="E30" s="7"/>
      <c r="F30" s="7"/>
      <c r="G30" s="7"/>
      <c r="H30" s="7"/>
      <c r="I30" s="7"/>
      <c r="J30" s="7"/>
    </row>
    <row r="31" spans="1:10" ht="18" x14ac:dyDescent="0.2">
      <c r="A31" s="15">
        <v>41852</v>
      </c>
      <c r="B31" s="14">
        <v>4</v>
      </c>
      <c r="C31" s="15">
        <v>41699</v>
      </c>
      <c r="D31" s="14">
        <v>1</v>
      </c>
      <c r="E31" s="7"/>
      <c r="F31" s="7"/>
      <c r="G31" s="7"/>
      <c r="H31" s="7"/>
      <c r="I31" s="7"/>
      <c r="J31" s="7"/>
    </row>
    <row r="32" spans="1:10" ht="18" x14ac:dyDescent="0.2">
      <c r="A32" s="15">
        <v>41821</v>
      </c>
      <c r="B32" s="14">
        <v>3</v>
      </c>
      <c r="C32" s="15">
        <v>41671</v>
      </c>
      <c r="D32" s="14">
        <v>3</v>
      </c>
      <c r="E32" s="7"/>
      <c r="F32" s="7"/>
      <c r="G32" s="7"/>
      <c r="H32" s="7"/>
      <c r="I32" s="7"/>
      <c r="J32" s="7"/>
    </row>
    <row r="33" spans="1:10" ht="18" x14ac:dyDescent="0.2">
      <c r="A33" s="15">
        <v>41791</v>
      </c>
      <c r="B33" s="14">
        <v>2</v>
      </c>
      <c r="C33" s="15">
        <v>41579</v>
      </c>
      <c r="D33" s="14">
        <v>1</v>
      </c>
      <c r="E33" s="7"/>
      <c r="F33" s="7"/>
      <c r="G33" s="7"/>
      <c r="H33" s="7"/>
      <c r="I33" s="7"/>
      <c r="J33" s="7"/>
    </row>
    <row r="34" spans="1:10" ht="18" x14ac:dyDescent="0.2">
      <c r="A34" s="15">
        <v>41760</v>
      </c>
      <c r="B34" s="14">
        <v>2</v>
      </c>
      <c r="C34" s="15">
        <v>41548</v>
      </c>
      <c r="D34" s="14">
        <v>2</v>
      </c>
      <c r="E34" s="7"/>
      <c r="F34" s="7"/>
      <c r="G34" s="7"/>
      <c r="H34" s="7"/>
      <c r="I34" s="7"/>
      <c r="J34" s="7"/>
    </row>
    <row r="35" spans="1:10" ht="18" x14ac:dyDescent="0.2">
      <c r="A35" s="15">
        <v>41730</v>
      </c>
      <c r="B35" s="14">
        <v>2</v>
      </c>
      <c r="C35" s="15">
        <v>41456</v>
      </c>
      <c r="D35" s="14">
        <v>2</v>
      </c>
      <c r="E35" s="7"/>
      <c r="F35" s="7"/>
      <c r="G35" s="7"/>
      <c r="H35" s="7"/>
      <c r="I35" s="7"/>
      <c r="J35" s="7"/>
    </row>
    <row r="36" spans="1:10" ht="18" x14ac:dyDescent="0.2">
      <c r="A36" s="15">
        <v>41699</v>
      </c>
      <c r="B36" s="14">
        <v>1</v>
      </c>
      <c r="C36" s="15">
        <v>41334</v>
      </c>
      <c r="D36" s="14">
        <v>2</v>
      </c>
      <c r="E36" s="7"/>
      <c r="F36" s="7"/>
      <c r="G36" s="7"/>
      <c r="H36" s="7"/>
      <c r="I36" s="7"/>
      <c r="J36" s="7"/>
    </row>
    <row r="37" spans="1:10" ht="18" x14ac:dyDescent="0.2">
      <c r="A37" s="15">
        <v>41671</v>
      </c>
      <c r="B37" s="14">
        <v>2</v>
      </c>
      <c r="C37" s="15">
        <v>41306</v>
      </c>
      <c r="D37" s="14">
        <v>1</v>
      </c>
      <c r="E37" s="7"/>
      <c r="F37" s="7"/>
      <c r="G37" s="7"/>
      <c r="H37" s="7"/>
      <c r="I37" s="7"/>
      <c r="J37" s="7"/>
    </row>
    <row r="38" spans="1:10" ht="18" x14ac:dyDescent="0.2">
      <c r="A38" s="15">
        <v>41640</v>
      </c>
      <c r="B38" s="14">
        <v>3</v>
      </c>
      <c r="C38" s="15">
        <v>41244</v>
      </c>
      <c r="D38" s="14">
        <v>1</v>
      </c>
      <c r="E38" s="7"/>
      <c r="F38" s="7"/>
      <c r="G38" s="7"/>
      <c r="H38" s="7"/>
      <c r="I38" s="7"/>
      <c r="J38" s="7"/>
    </row>
    <row r="39" spans="1:10" ht="18" x14ac:dyDescent="0.2">
      <c r="A39" s="15">
        <v>41609</v>
      </c>
      <c r="B39" s="14">
        <v>1</v>
      </c>
      <c r="C39" s="15">
        <v>41153</v>
      </c>
      <c r="D39" s="14">
        <v>1</v>
      </c>
      <c r="E39" s="7"/>
      <c r="F39" s="7"/>
      <c r="G39" s="7"/>
      <c r="H39" s="7"/>
      <c r="I39" s="7"/>
      <c r="J39" s="7"/>
    </row>
    <row r="40" spans="1:10" ht="18" x14ac:dyDescent="0.2">
      <c r="A40" s="15">
        <v>41579</v>
      </c>
      <c r="B40" s="14">
        <v>1</v>
      </c>
      <c r="C40" s="15">
        <v>41000</v>
      </c>
      <c r="D40" s="14">
        <v>1</v>
      </c>
      <c r="E40" s="7"/>
      <c r="F40" s="7"/>
      <c r="G40" s="7"/>
      <c r="H40" s="7"/>
      <c r="I40" s="7"/>
      <c r="J40" s="7"/>
    </row>
    <row r="41" spans="1:10" ht="18" x14ac:dyDescent="0.2">
      <c r="A41" s="15">
        <v>41548</v>
      </c>
      <c r="B41" s="14">
        <v>3</v>
      </c>
      <c r="C41" s="15">
        <v>40483</v>
      </c>
      <c r="D41" s="14">
        <v>1</v>
      </c>
      <c r="E41" s="7"/>
      <c r="F41" s="7"/>
      <c r="G41" s="7"/>
      <c r="H41" s="7"/>
      <c r="I41" s="7"/>
      <c r="J41" s="7"/>
    </row>
    <row r="42" spans="1:10" ht="18" x14ac:dyDescent="0.2">
      <c r="A42" s="15">
        <v>41518</v>
      </c>
      <c r="B42" s="14">
        <v>1</v>
      </c>
      <c r="C42" s="15">
        <v>39264</v>
      </c>
      <c r="D42" s="14">
        <v>1</v>
      </c>
      <c r="E42" s="7"/>
      <c r="F42" s="7"/>
      <c r="G42" s="7"/>
      <c r="H42" s="7"/>
      <c r="I42" s="7"/>
      <c r="J42" s="7"/>
    </row>
    <row r="43" spans="1:10" ht="18" x14ac:dyDescent="0.2">
      <c r="A43" s="15">
        <v>41487</v>
      </c>
      <c r="B43" s="14">
        <v>2</v>
      </c>
      <c r="C43" s="15">
        <v>39114</v>
      </c>
      <c r="D43" s="14">
        <v>1</v>
      </c>
      <c r="E43" s="7"/>
      <c r="F43" s="7"/>
      <c r="G43" s="7"/>
      <c r="H43" s="7"/>
      <c r="I43" s="7"/>
      <c r="J43" s="7"/>
    </row>
    <row r="44" spans="1:10" ht="18" x14ac:dyDescent="0.2">
      <c r="A44" s="15">
        <v>41456</v>
      </c>
      <c r="B44" s="14">
        <v>3</v>
      </c>
      <c r="C44" s="14"/>
      <c r="D44" s="7"/>
      <c r="E44" s="7"/>
      <c r="F44" s="7"/>
      <c r="G44" s="7"/>
      <c r="H44" s="7"/>
      <c r="I44" s="7"/>
      <c r="J44" s="7"/>
    </row>
    <row r="45" spans="1:10" ht="18" x14ac:dyDescent="0.2">
      <c r="A45" s="15">
        <v>41395</v>
      </c>
      <c r="B45" s="14">
        <v>2</v>
      </c>
      <c r="C45" s="14"/>
      <c r="D45" s="7"/>
      <c r="E45" s="7"/>
      <c r="F45" s="7"/>
      <c r="G45" s="7"/>
      <c r="H45" s="7"/>
      <c r="I45" s="7"/>
      <c r="J45" s="7"/>
    </row>
    <row r="46" spans="1:10" ht="18" x14ac:dyDescent="0.2">
      <c r="A46" s="15">
        <v>41365</v>
      </c>
      <c r="B46" s="14">
        <v>1</v>
      </c>
      <c r="C46" s="14"/>
      <c r="D46" s="7"/>
      <c r="E46" s="7"/>
      <c r="F46" s="7"/>
      <c r="G46" s="7"/>
      <c r="H46" s="7"/>
      <c r="I46" s="7"/>
      <c r="J46" s="7"/>
    </row>
    <row r="47" spans="1:10" ht="18" x14ac:dyDescent="0.2">
      <c r="A47" s="15">
        <v>41334</v>
      </c>
      <c r="B47" s="14">
        <v>3</v>
      </c>
      <c r="C47" s="14"/>
      <c r="D47" s="7"/>
      <c r="E47" s="7"/>
      <c r="F47" s="7"/>
      <c r="G47" s="7"/>
      <c r="H47" s="7"/>
      <c r="I47" s="7"/>
      <c r="J47" s="7"/>
    </row>
    <row r="48" spans="1:10" ht="18" x14ac:dyDescent="0.2">
      <c r="A48" s="15">
        <v>41306</v>
      </c>
      <c r="B48" s="14">
        <v>3</v>
      </c>
      <c r="C48" s="14"/>
      <c r="D48" s="7"/>
      <c r="E48" s="7"/>
      <c r="F48" s="7"/>
      <c r="G48" s="7"/>
      <c r="H48" s="7"/>
      <c r="I48" s="7"/>
      <c r="J48" s="7"/>
    </row>
    <row r="49" spans="1:10" ht="18" x14ac:dyDescent="0.2">
      <c r="A49" s="15">
        <v>41275</v>
      </c>
      <c r="B49" s="14">
        <v>4</v>
      </c>
      <c r="C49" s="14"/>
      <c r="D49" s="7"/>
      <c r="E49" s="7"/>
      <c r="F49" s="7"/>
      <c r="G49" s="7"/>
      <c r="H49" s="7"/>
      <c r="I49" s="7"/>
      <c r="J49" s="7"/>
    </row>
    <row r="50" spans="1:10" ht="18" x14ac:dyDescent="0.2">
      <c r="A50" s="15">
        <v>41244</v>
      </c>
      <c r="B50" s="14">
        <v>1</v>
      </c>
      <c r="C50" s="14"/>
      <c r="D50" s="7"/>
      <c r="E50" s="7"/>
      <c r="F50" s="7"/>
      <c r="G50" s="7"/>
      <c r="H50" s="7"/>
      <c r="I50" s="7"/>
      <c r="J50" s="7"/>
    </row>
    <row r="51" spans="1:10" ht="18" x14ac:dyDescent="0.2">
      <c r="A51" s="15">
        <v>41214</v>
      </c>
      <c r="B51" s="14">
        <v>2</v>
      </c>
      <c r="C51" s="14"/>
    </row>
    <row r="52" spans="1:10" ht="18" x14ac:dyDescent="0.2">
      <c r="A52" s="15">
        <v>41153</v>
      </c>
      <c r="B52" s="14">
        <v>1</v>
      </c>
      <c r="C52" s="14"/>
    </row>
    <row r="53" spans="1:10" ht="18" x14ac:dyDescent="0.2">
      <c r="A53" s="15">
        <v>41122</v>
      </c>
      <c r="B53" s="14">
        <v>1</v>
      </c>
      <c r="C53" s="14"/>
    </row>
    <row r="54" spans="1:10" ht="18" x14ac:dyDescent="0.2">
      <c r="A54" s="15">
        <v>41030</v>
      </c>
      <c r="B54" s="14">
        <v>1</v>
      </c>
      <c r="C54" s="14"/>
    </row>
    <row r="55" spans="1:10" ht="18" x14ac:dyDescent="0.2">
      <c r="A55" s="15">
        <v>41000</v>
      </c>
      <c r="B55" s="14">
        <v>1</v>
      </c>
      <c r="C55" s="14"/>
    </row>
    <row r="56" spans="1:10" ht="18" x14ac:dyDescent="0.2">
      <c r="A56" s="15">
        <v>39264</v>
      </c>
      <c r="B56" s="14">
        <v>1</v>
      </c>
      <c r="C56" s="14"/>
    </row>
    <row r="57" spans="1:10" ht="18" x14ac:dyDescent="0.2">
      <c r="A57" s="15">
        <v>38231</v>
      </c>
      <c r="B57" s="14">
        <v>1</v>
      </c>
      <c r="C57" s="14"/>
    </row>
  </sheetData>
  <dataConsolidate/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N6" sqref="N6"/>
    </sheetView>
  </sheetViews>
  <sheetFormatPr baseColWidth="10" defaultRowHeight="16" x14ac:dyDescent="0.2"/>
  <cols>
    <col min="1" max="1" width="10.83203125" style="25"/>
  </cols>
  <sheetData>
    <row r="1" spans="1:5" ht="21" x14ac:dyDescent="0.3">
      <c r="B1" s="17" t="s">
        <v>511</v>
      </c>
      <c r="C1" s="17" t="s">
        <v>512</v>
      </c>
      <c r="D1" s="17" t="s">
        <v>513</v>
      </c>
      <c r="E1" s="17" t="s">
        <v>32</v>
      </c>
    </row>
    <row r="2" spans="1:5" ht="21" x14ac:dyDescent="0.3">
      <c r="A2" s="25" t="str">
        <f>CONCATENATE(D2, "-", B2)</f>
        <v>2017-3</v>
      </c>
      <c r="B2" s="26">
        <v>3</v>
      </c>
      <c r="C2" s="18">
        <v>1</v>
      </c>
      <c r="D2" s="18">
        <v>2017</v>
      </c>
      <c r="E2" s="18">
        <v>87</v>
      </c>
    </row>
    <row r="3" spans="1:5" ht="21" x14ac:dyDescent="0.3">
      <c r="A3" s="25" t="str">
        <f t="shared" ref="A3:A14" si="0">CONCATENATE(D3, "-", B3)</f>
        <v>2017-2</v>
      </c>
      <c r="B3" s="18">
        <v>2</v>
      </c>
      <c r="C3" s="18">
        <v>1</v>
      </c>
      <c r="D3" s="18">
        <v>2017</v>
      </c>
      <c r="E3" s="18">
        <v>187</v>
      </c>
    </row>
    <row r="4" spans="1:5" ht="21" x14ac:dyDescent="0.3">
      <c r="A4" s="25" t="str">
        <f t="shared" si="0"/>
        <v>2017-1</v>
      </c>
      <c r="B4" s="18">
        <v>1</v>
      </c>
      <c r="C4" s="18">
        <v>1</v>
      </c>
      <c r="D4" s="18">
        <v>2017</v>
      </c>
      <c r="E4" s="18">
        <v>177</v>
      </c>
    </row>
    <row r="5" spans="1:5" ht="21" x14ac:dyDescent="0.3">
      <c r="A5" s="25" t="str">
        <f t="shared" si="0"/>
        <v>2016-52</v>
      </c>
      <c r="B5" s="18">
        <v>52</v>
      </c>
      <c r="C5" s="18">
        <v>12</v>
      </c>
      <c r="D5" s="18">
        <v>2016</v>
      </c>
      <c r="E5" s="18">
        <v>202</v>
      </c>
    </row>
    <row r="6" spans="1:5" ht="21" x14ac:dyDescent="0.3">
      <c r="A6" s="25" t="str">
        <f t="shared" si="0"/>
        <v>2016-51</v>
      </c>
      <c r="B6" s="18">
        <v>51</v>
      </c>
      <c r="C6" s="18">
        <v>12</v>
      </c>
      <c r="D6" s="18">
        <v>2016</v>
      </c>
      <c r="E6" s="18">
        <v>177</v>
      </c>
    </row>
    <row r="7" spans="1:5" ht="21" x14ac:dyDescent="0.3">
      <c r="A7" s="25" t="str">
        <f t="shared" si="0"/>
        <v>2016-50</v>
      </c>
      <c r="B7" s="18">
        <v>50</v>
      </c>
      <c r="C7" s="18">
        <v>12</v>
      </c>
      <c r="D7" s="18">
        <v>2016</v>
      </c>
      <c r="E7" s="18">
        <v>169</v>
      </c>
    </row>
    <row r="8" spans="1:5" ht="21" x14ac:dyDescent="0.3">
      <c r="A8" s="25" t="str">
        <f t="shared" si="0"/>
        <v>2016-49</v>
      </c>
      <c r="B8" s="18">
        <v>49</v>
      </c>
      <c r="C8" s="18">
        <v>12</v>
      </c>
      <c r="D8" s="18">
        <v>2016</v>
      </c>
      <c r="E8" s="18">
        <v>182</v>
      </c>
    </row>
    <row r="9" spans="1:5" ht="21" x14ac:dyDescent="0.3">
      <c r="A9" s="25" t="str">
        <f t="shared" si="0"/>
        <v>2016-48</v>
      </c>
      <c r="B9" s="18">
        <v>48</v>
      </c>
      <c r="C9" s="18">
        <v>11</v>
      </c>
      <c r="D9" s="18">
        <v>2016</v>
      </c>
      <c r="E9" s="18">
        <v>102</v>
      </c>
    </row>
    <row r="10" spans="1:5" ht="21" x14ac:dyDescent="0.3">
      <c r="A10" s="25" t="str">
        <f t="shared" si="0"/>
        <v>2016-48</v>
      </c>
      <c r="B10" s="18">
        <v>48</v>
      </c>
      <c r="C10" s="18">
        <v>12</v>
      </c>
      <c r="D10" s="18">
        <v>2016</v>
      </c>
      <c r="E10" s="18">
        <v>66</v>
      </c>
    </row>
    <row r="11" spans="1:5" ht="21" x14ac:dyDescent="0.3">
      <c r="A11" s="25" t="str">
        <f t="shared" si="0"/>
        <v>2016-47</v>
      </c>
      <c r="B11" s="18">
        <v>47</v>
      </c>
      <c r="C11" s="18">
        <v>11</v>
      </c>
      <c r="D11" s="18">
        <v>2016</v>
      </c>
      <c r="E11" s="18">
        <v>103</v>
      </c>
    </row>
    <row r="12" spans="1:5" ht="21" x14ac:dyDescent="0.3">
      <c r="A12" s="25" t="str">
        <f t="shared" si="0"/>
        <v>2016-46</v>
      </c>
      <c r="B12" s="18">
        <v>46</v>
      </c>
      <c r="C12" s="18">
        <v>11</v>
      </c>
      <c r="D12" s="18">
        <v>2016</v>
      </c>
      <c r="E12" s="18">
        <v>12</v>
      </c>
    </row>
    <row r="13" spans="1:5" ht="21" x14ac:dyDescent="0.3">
      <c r="A13" s="25" t="str">
        <f t="shared" si="0"/>
        <v>2016-39</v>
      </c>
      <c r="B13" s="18">
        <v>39</v>
      </c>
      <c r="C13" s="18">
        <v>9</v>
      </c>
      <c r="D13" s="18">
        <v>2016</v>
      </c>
      <c r="E13" s="18">
        <v>1</v>
      </c>
    </row>
    <row r="14" spans="1:5" ht="21" x14ac:dyDescent="0.3">
      <c r="A14" s="25" t="str">
        <f t="shared" si="0"/>
        <v>2016-38</v>
      </c>
      <c r="B14" s="18">
        <v>38</v>
      </c>
      <c r="C14" s="18">
        <v>9</v>
      </c>
      <c r="D14" s="18">
        <v>2016</v>
      </c>
      <c r="E14" s="18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workbookViewId="0">
      <selection activeCell="H20" sqref="H20"/>
    </sheetView>
  </sheetViews>
  <sheetFormatPr baseColWidth="10" defaultRowHeight="16" x14ac:dyDescent="0.2"/>
  <cols>
    <col min="1" max="1" width="10.83203125" style="10"/>
    <col min="3" max="3" width="10.83203125" customWidth="1"/>
  </cols>
  <sheetData>
    <row r="1" spans="1:4" ht="21" x14ac:dyDescent="0.3">
      <c r="A1" s="7" t="s">
        <v>0</v>
      </c>
      <c r="B1" s="7" t="s">
        <v>429</v>
      </c>
      <c r="C1" s="17" t="s">
        <v>0</v>
      </c>
      <c r="D1" s="17" t="s">
        <v>32</v>
      </c>
    </row>
    <row r="2" spans="1:4" ht="21" x14ac:dyDescent="0.3">
      <c r="A2" s="9">
        <v>42752</v>
      </c>
      <c r="B2" s="7">
        <v>5</v>
      </c>
      <c r="C2" s="19">
        <v>42752</v>
      </c>
      <c r="D2" s="18">
        <v>2</v>
      </c>
    </row>
    <row r="3" spans="1:4" ht="21" x14ac:dyDescent="0.3">
      <c r="A3" s="9">
        <v>42751</v>
      </c>
      <c r="B3" s="7">
        <v>223</v>
      </c>
      <c r="C3" s="19">
        <v>42751</v>
      </c>
      <c r="D3" s="18">
        <v>44</v>
      </c>
    </row>
    <row r="4" spans="1:4" ht="21" x14ac:dyDescent="0.3">
      <c r="A4" s="9">
        <v>42750</v>
      </c>
      <c r="B4" s="7">
        <v>205</v>
      </c>
      <c r="C4" s="19">
        <v>42750</v>
      </c>
      <c r="D4" s="18">
        <v>41</v>
      </c>
    </row>
    <row r="5" spans="1:4" ht="21" x14ac:dyDescent="0.3">
      <c r="A5" s="9">
        <v>42749</v>
      </c>
      <c r="B5" s="7">
        <v>198</v>
      </c>
      <c r="C5" s="19">
        <v>42749</v>
      </c>
      <c r="D5" s="18">
        <v>35</v>
      </c>
    </row>
    <row r="6" spans="1:4" ht="21" x14ac:dyDescent="0.3">
      <c r="A6" s="9">
        <v>42748</v>
      </c>
      <c r="B6" s="7">
        <v>182</v>
      </c>
      <c r="C6" s="19">
        <v>42748</v>
      </c>
      <c r="D6" s="18">
        <v>25</v>
      </c>
    </row>
    <row r="7" spans="1:4" ht="21" x14ac:dyDescent="0.3">
      <c r="A7" s="9">
        <v>42747</v>
      </c>
      <c r="B7" s="7">
        <v>154</v>
      </c>
      <c r="C7" s="19">
        <v>42747</v>
      </c>
      <c r="D7" s="18">
        <v>26</v>
      </c>
    </row>
    <row r="8" spans="1:4" ht="21" x14ac:dyDescent="0.3">
      <c r="A8" s="9">
        <v>42746</v>
      </c>
      <c r="B8" s="7">
        <v>135</v>
      </c>
      <c r="C8" s="19">
        <v>42746</v>
      </c>
      <c r="D8" s="18">
        <v>23</v>
      </c>
    </row>
    <row r="9" spans="1:4" ht="21" x14ac:dyDescent="0.3">
      <c r="A9" s="9">
        <v>42745</v>
      </c>
      <c r="B9" s="7">
        <v>157</v>
      </c>
      <c r="C9" s="19">
        <v>42745</v>
      </c>
      <c r="D9" s="18">
        <v>25</v>
      </c>
    </row>
    <row r="10" spans="1:4" ht="21" x14ac:dyDescent="0.3">
      <c r="A10" s="9">
        <v>42744</v>
      </c>
      <c r="B10" s="7">
        <v>160</v>
      </c>
      <c r="C10" s="19">
        <v>42744</v>
      </c>
      <c r="D10" s="18">
        <v>20</v>
      </c>
    </row>
    <row r="11" spans="1:4" ht="21" x14ac:dyDescent="0.3">
      <c r="A11" s="9">
        <v>42743</v>
      </c>
      <c r="B11" s="7">
        <v>190</v>
      </c>
      <c r="C11" s="19">
        <v>42743</v>
      </c>
      <c r="D11" s="18">
        <v>33</v>
      </c>
    </row>
    <row r="12" spans="1:4" ht="21" x14ac:dyDescent="0.3">
      <c r="A12" s="9">
        <v>42742</v>
      </c>
      <c r="B12" s="7">
        <v>148</v>
      </c>
      <c r="C12" s="19">
        <v>42742</v>
      </c>
      <c r="D12" s="18">
        <v>23</v>
      </c>
    </row>
    <row r="13" spans="1:4" ht="21" x14ac:dyDescent="0.3">
      <c r="A13" s="9">
        <v>42741</v>
      </c>
      <c r="B13" s="7">
        <v>128</v>
      </c>
      <c r="C13" s="19">
        <v>42741</v>
      </c>
      <c r="D13" s="18">
        <v>21</v>
      </c>
    </row>
    <row r="14" spans="1:4" ht="21" x14ac:dyDescent="0.3">
      <c r="A14" s="9">
        <v>42740</v>
      </c>
      <c r="B14" s="7">
        <v>156</v>
      </c>
      <c r="C14" s="19">
        <v>42740</v>
      </c>
      <c r="D14" s="18">
        <v>27</v>
      </c>
    </row>
    <row r="15" spans="1:4" ht="21" x14ac:dyDescent="0.3">
      <c r="A15" s="9">
        <v>42739</v>
      </c>
      <c r="B15" s="7">
        <v>156</v>
      </c>
      <c r="C15" s="19">
        <v>42739</v>
      </c>
      <c r="D15" s="18">
        <v>27</v>
      </c>
    </row>
    <row r="16" spans="1:4" ht="21" x14ac:dyDescent="0.3">
      <c r="A16" s="9">
        <v>42738</v>
      </c>
      <c r="B16" s="7">
        <v>130</v>
      </c>
      <c r="C16" s="19">
        <v>42738</v>
      </c>
      <c r="D16" s="18">
        <v>25</v>
      </c>
    </row>
    <row r="17" spans="1:4" ht="21" x14ac:dyDescent="0.3">
      <c r="A17" s="9">
        <v>42737</v>
      </c>
      <c r="B17" s="7">
        <v>157</v>
      </c>
      <c r="C17" s="19">
        <v>42737</v>
      </c>
      <c r="D17" s="18">
        <v>22</v>
      </c>
    </row>
    <row r="18" spans="1:4" ht="21" x14ac:dyDescent="0.3">
      <c r="A18" s="9">
        <v>42736</v>
      </c>
      <c r="B18" s="7">
        <v>159</v>
      </c>
      <c r="C18" s="19">
        <v>42736</v>
      </c>
      <c r="D18" s="18">
        <v>32</v>
      </c>
    </row>
    <row r="19" spans="1:4" ht="21" x14ac:dyDescent="0.3">
      <c r="A19" s="9">
        <v>42735</v>
      </c>
      <c r="B19" s="7">
        <v>186</v>
      </c>
      <c r="C19" s="19">
        <v>42735</v>
      </c>
      <c r="D19" s="18">
        <v>28</v>
      </c>
    </row>
    <row r="20" spans="1:4" ht="21" x14ac:dyDescent="0.3">
      <c r="A20" s="9">
        <v>42734</v>
      </c>
      <c r="B20" s="7">
        <v>165</v>
      </c>
      <c r="C20" s="19">
        <v>42734</v>
      </c>
      <c r="D20" s="18">
        <v>33</v>
      </c>
    </row>
    <row r="21" spans="1:4" ht="21" x14ac:dyDescent="0.3">
      <c r="A21" s="9">
        <v>42733</v>
      </c>
      <c r="B21" s="7">
        <v>159</v>
      </c>
      <c r="C21" s="19">
        <v>42733</v>
      </c>
      <c r="D21" s="18">
        <v>31</v>
      </c>
    </row>
    <row r="22" spans="1:4" ht="21" x14ac:dyDescent="0.3">
      <c r="A22" s="9">
        <v>42732</v>
      </c>
      <c r="B22" s="7">
        <v>157</v>
      </c>
      <c r="C22" s="19">
        <v>42732</v>
      </c>
      <c r="D22" s="18">
        <v>29</v>
      </c>
    </row>
    <row r="23" spans="1:4" ht="21" x14ac:dyDescent="0.3">
      <c r="A23" s="9">
        <v>42731</v>
      </c>
      <c r="B23" s="7">
        <v>143</v>
      </c>
      <c r="C23" s="19">
        <v>42731</v>
      </c>
      <c r="D23" s="18">
        <v>25</v>
      </c>
    </row>
    <row r="24" spans="1:4" ht="21" x14ac:dyDescent="0.3">
      <c r="A24" s="9">
        <v>42730</v>
      </c>
      <c r="B24" s="7">
        <v>155</v>
      </c>
      <c r="C24" s="19">
        <v>42730</v>
      </c>
      <c r="D24" s="18">
        <v>32</v>
      </c>
    </row>
    <row r="25" spans="1:4" ht="21" x14ac:dyDescent="0.3">
      <c r="A25" s="9">
        <v>42729</v>
      </c>
      <c r="B25" s="7">
        <v>150</v>
      </c>
      <c r="C25" s="19">
        <v>42729</v>
      </c>
      <c r="D25" s="18">
        <v>24</v>
      </c>
    </row>
    <row r="26" spans="1:4" ht="21" x14ac:dyDescent="0.3">
      <c r="A26" s="9">
        <v>42728</v>
      </c>
      <c r="B26" s="7">
        <v>140</v>
      </c>
      <c r="C26" s="19">
        <v>42728</v>
      </c>
      <c r="D26" s="18">
        <v>28</v>
      </c>
    </row>
    <row r="27" spans="1:4" ht="21" x14ac:dyDescent="0.3">
      <c r="A27" s="9">
        <v>42727</v>
      </c>
      <c r="B27" s="7">
        <v>141</v>
      </c>
      <c r="C27" s="19">
        <v>42727</v>
      </c>
      <c r="D27" s="18">
        <v>22</v>
      </c>
    </row>
    <row r="28" spans="1:4" ht="21" x14ac:dyDescent="0.3">
      <c r="A28" s="9">
        <v>42726</v>
      </c>
      <c r="B28" s="7">
        <v>127</v>
      </c>
      <c r="C28" s="19">
        <v>42726</v>
      </c>
      <c r="D28" s="18">
        <v>14</v>
      </c>
    </row>
    <row r="29" spans="1:4" ht="21" x14ac:dyDescent="0.3">
      <c r="A29" s="9">
        <v>42725</v>
      </c>
      <c r="B29" s="7">
        <v>130</v>
      </c>
      <c r="C29" s="19">
        <v>42725</v>
      </c>
      <c r="D29" s="18">
        <v>38</v>
      </c>
    </row>
    <row r="30" spans="1:4" ht="21" x14ac:dyDescent="0.3">
      <c r="A30" s="9">
        <v>42724</v>
      </c>
      <c r="B30" s="7">
        <v>115</v>
      </c>
      <c r="C30" s="19">
        <v>42724</v>
      </c>
      <c r="D30" s="18">
        <v>25</v>
      </c>
    </row>
    <row r="31" spans="1:4" ht="21" x14ac:dyDescent="0.3">
      <c r="A31" s="9">
        <v>42723</v>
      </c>
      <c r="B31" s="7">
        <v>109</v>
      </c>
      <c r="C31" s="19">
        <v>42723</v>
      </c>
      <c r="D31" s="18">
        <v>25</v>
      </c>
    </row>
    <row r="32" spans="1:4" ht="21" x14ac:dyDescent="0.3">
      <c r="A32" s="9">
        <v>42722</v>
      </c>
      <c r="B32" s="7">
        <v>133</v>
      </c>
      <c r="C32" s="19">
        <v>42722</v>
      </c>
      <c r="D32" s="18">
        <v>25</v>
      </c>
    </row>
    <row r="33" spans="1:4" ht="21" x14ac:dyDescent="0.3">
      <c r="A33" s="9">
        <v>42721</v>
      </c>
      <c r="B33" s="7">
        <v>99</v>
      </c>
      <c r="C33" s="19">
        <v>42721</v>
      </c>
      <c r="D33" s="18">
        <v>20</v>
      </c>
    </row>
    <row r="34" spans="1:4" ht="21" x14ac:dyDescent="0.3">
      <c r="A34" s="9">
        <v>42720</v>
      </c>
      <c r="B34" s="7">
        <v>103</v>
      </c>
      <c r="C34" s="19">
        <v>42720</v>
      </c>
      <c r="D34" s="18">
        <v>23</v>
      </c>
    </row>
    <row r="35" spans="1:4" ht="21" x14ac:dyDescent="0.3">
      <c r="A35" s="9">
        <v>42719</v>
      </c>
      <c r="B35" s="7">
        <v>103</v>
      </c>
      <c r="C35" s="19">
        <v>42719</v>
      </c>
      <c r="D35" s="18">
        <v>22</v>
      </c>
    </row>
    <row r="36" spans="1:4" ht="21" x14ac:dyDescent="0.3">
      <c r="A36" s="9">
        <v>42718</v>
      </c>
      <c r="B36" s="7">
        <v>95</v>
      </c>
      <c r="C36" s="19">
        <v>42718</v>
      </c>
      <c r="D36" s="18">
        <v>18</v>
      </c>
    </row>
    <row r="37" spans="1:4" ht="21" x14ac:dyDescent="0.3">
      <c r="A37" s="9">
        <v>42717</v>
      </c>
      <c r="B37" s="7">
        <v>108</v>
      </c>
      <c r="C37" s="19">
        <v>42717</v>
      </c>
      <c r="D37" s="18">
        <v>21</v>
      </c>
    </row>
    <row r="38" spans="1:4" ht="21" x14ac:dyDescent="0.3">
      <c r="A38" s="9">
        <v>42716</v>
      </c>
      <c r="B38" s="7">
        <v>132</v>
      </c>
      <c r="C38" s="19">
        <v>42716</v>
      </c>
      <c r="D38" s="18">
        <v>32</v>
      </c>
    </row>
    <row r="39" spans="1:4" ht="21" x14ac:dyDescent="0.3">
      <c r="A39" s="9">
        <v>42715</v>
      </c>
      <c r="B39" s="7">
        <v>137</v>
      </c>
      <c r="C39" s="19">
        <v>42715</v>
      </c>
      <c r="D39" s="18">
        <v>33</v>
      </c>
    </row>
    <row r="40" spans="1:4" ht="21" x14ac:dyDescent="0.3">
      <c r="A40" s="9">
        <v>42714</v>
      </c>
      <c r="B40" s="7">
        <v>114</v>
      </c>
      <c r="C40" s="19">
        <v>42714</v>
      </c>
      <c r="D40" s="18">
        <v>33</v>
      </c>
    </row>
    <row r="41" spans="1:4" ht="21" x14ac:dyDescent="0.3">
      <c r="A41" s="9">
        <v>42713</v>
      </c>
      <c r="B41" s="7">
        <v>128</v>
      </c>
      <c r="C41" s="19">
        <v>42713</v>
      </c>
      <c r="D41" s="18">
        <v>23</v>
      </c>
    </row>
    <row r="42" spans="1:4" ht="21" x14ac:dyDescent="0.3">
      <c r="A42" s="9">
        <v>42712</v>
      </c>
      <c r="B42" s="7">
        <v>97</v>
      </c>
      <c r="C42" s="19">
        <v>42712</v>
      </c>
      <c r="D42" s="18">
        <v>27</v>
      </c>
    </row>
    <row r="43" spans="1:4" ht="21" x14ac:dyDescent="0.3">
      <c r="A43" s="9">
        <v>42711</v>
      </c>
      <c r="B43" s="7">
        <v>96</v>
      </c>
      <c r="C43" s="19">
        <v>42711</v>
      </c>
      <c r="D43" s="18">
        <v>14</v>
      </c>
    </row>
    <row r="44" spans="1:4" ht="21" x14ac:dyDescent="0.3">
      <c r="A44" s="9">
        <v>42710</v>
      </c>
      <c r="B44" s="7">
        <v>121</v>
      </c>
      <c r="C44" s="19">
        <v>42710</v>
      </c>
      <c r="D44" s="18">
        <v>24</v>
      </c>
    </row>
    <row r="45" spans="1:4" ht="21" x14ac:dyDescent="0.3">
      <c r="A45" s="9">
        <v>42709</v>
      </c>
      <c r="B45" s="7">
        <v>118</v>
      </c>
      <c r="C45" s="19">
        <v>42709</v>
      </c>
      <c r="D45" s="18">
        <v>33</v>
      </c>
    </row>
    <row r="46" spans="1:4" ht="21" x14ac:dyDescent="0.3">
      <c r="A46" s="9">
        <v>42708</v>
      </c>
      <c r="B46" s="7">
        <v>134</v>
      </c>
      <c r="C46" s="19">
        <v>42708</v>
      </c>
      <c r="D46" s="18">
        <v>28</v>
      </c>
    </row>
    <row r="47" spans="1:4" ht="21" x14ac:dyDescent="0.3">
      <c r="A47" s="9">
        <v>42707</v>
      </c>
      <c r="B47" s="7">
        <v>124</v>
      </c>
      <c r="C47" s="19">
        <v>42707</v>
      </c>
      <c r="D47" s="18">
        <v>23</v>
      </c>
    </row>
    <row r="48" spans="1:4" ht="21" x14ac:dyDescent="0.3">
      <c r="A48" s="9">
        <v>42706</v>
      </c>
      <c r="B48" s="7">
        <v>87</v>
      </c>
      <c r="C48" s="19">
        <v>42706</v>
      </c>
      <c r="D48" s="18">
        <v>17</v>
      </c>
    </row>
    <row r="49" spans="1:4" ht="21" x14ac:dyDescent="0.3">
      <c r="A49" s="9">
        <v>42705</v>
      </c>
      <c r="B49" s="7">
        <v>121</v>
      </c>
      <c r="C49" s="19">
        <v>42705</v>
      </c>
      <c r="D49" s="18">
        <v>26</v>
      </c>
    </row>
    <row r="50" spans="1:4" ht="21" x14ac:dyDescent="0.3">
      <c r="A50" s="9">
        <v>42704</v>
      </c>
      <c r="B50" s="7">
        <v>96</v>
      </c>
      <c r="C50" s="19">
        <v>42704</v>
      </c>
      <c r="D50" s="18">
        <v>17</v>
      </c>
    </row>
    <row r="51" spans="1:4" ht="21" x14ac:dyDescent="0.3">
      <c r="A51" s="9">
        <v>42703</v>
      </c>
      <c r="B51" s="7">
        <v>101</v>
      </c>
      <c r="C51" s="19">
        <v>42703</v>
      </c>
      <c r="D51" s="18">
        <v>24</v>
      </c>
    </row>
    <row r="52" spans="1:4" ht="21" x14ac:dyDescent="0.3">
      <c r="A52" s="9">
        <v>42702</v>
      </c>
      <c r="B52" s="7">
        <v>125</v>
      </c>
      <c r="C52" s="19">
        <v>42702</v>
      </c>
      <c r="D52" s="18">
        <v>22</v>
      </c>
    </row>
    <row r="53" spans="1:4" ht="21" x14ac:dyDescent="0.3">
      <c r="A53" s="9">
        <v>42701</v>
      </c>
      <c r="B53" s="7">
        <v>127</v>
      </c>
      <c r="C53" s="19">
        <v>42701</v>
      </c>
      <c r="D53" s="18">
        <v>39</v>
      </c>
    </row>
    <row r="54" spans="1:4" ht="21" x14ac:dyDescent="0.3">
      <c r="A54" s="9">
        <v>42700</v>
      </c>
      <c r="B54" s="7">
        <v>107</v>
      </c>
      <c r="C54" s="19">
        <v>42700</v>
      </c>
      <c r="D54" s="18">
        <v>22</v>
      </c>
    </row>
    <row r="55" spans="1:4" ht="21" x14ac:dyDescent="0.3">
      <c r="A55" s="9">
        <v>42699</v>
      </c>
      <c r="B55" s="7">
        <v>72</v>
      </c>
      <c r="C55" s="19">
        <v>42699</v>
      </c>
      <c r="D55" s="18">
        <v>14</v>
      </c>
    </row>
    <row r="56" spans="1:4" ht="21" x14ac:dyDescent="0.3">
      <c r="A56" s="9">
        <v>42698</v>
      </c>
      <c r="B56" s="7">
        <v>72</v>
      </c>
      <c r="C56" s="19">
        <v>42698</v>
      </c>
      <c r="D56" s="18">
        <v>12</v>
      </c>
    </row>
    <row r="57" spans="1:4" ht="21" x14ac:dyDescent="0.3">
      <c r="A57" s="9">
        <v>42697</v>
      </c>
      <c r="B57" s="7">
        <v>66</v>
      </c>
      <c r="C57" s="19">
        <v>42697</v>
      </c>
      <c r="D57" s="18">
        <v>13</v>
      </c>
    </row>
    <row r="58" spans="1:4" ht="21" x14ac:dyDescent="0.3">
      <c r="A58" s="9">
        <v>42696</v>
      </c>
      <c r="B58" s="7">
        <v>131</v>
      </c>
      <c r="C58" s="19">
        <v>42696</v>
      </c>
      <c r="D58" s="18">
        <v>13</v>
      </c>
    </row>
    <row r="59" spans="1:4" ht="21" x14ac:dyDescent="0.3">
      <c r="A59" s="9">
        <v>42695</v>
      </c>
      <c r="B59" s="7">
        <v>101</v>
      </c>
      <c r="C59" s="19">
        <v>42695</v>
      </c>
      <c r="D59" s="18">
        <v>19</v>
      </c>
    </row>
    <row r="60" spans="1:4" ht="21" x14ac:dyDescent="0.3">
      <c r="A60" s="9">
        <v>42694</v>
      </c>
      <c r="B60" s="7">
        <v>73</v>
      </c>
      <c r="C60" s="19">
        <v>42694</v>
      </c>
      <c r="D60" s="18">
        <v>10</v>
      </c>
    </row>
    <row r="61" spans="1:4" ht="21" x14ac:dyDescent="0.3">
      <c r="A61" s="9">
        <v>42693</v>
      </c>
      <c r="B61" s="7">
        <v>78</v>
      </c>
      <c r="C61" s="19">
        <v>42693</v>
      </c>
      <c r="D61" s="18">
        <v>8</v>
      </c>
    </row>
    <row r="62" spans="1:4" ht="21" x14ac:dyDescent="0.3">
      <c r="A62" s="9">
        <v>42692</v>
      </c>
      <c r="B62" s="7">
        <v>50</v>
      </c>
      <c r="C62" s="19">
        <v>42692</v>
      </c>
      <c r="D62" s="18">
        <v>3</v>
      </c>
    </row>
    <row r="63" spans="1:4" ht="21" x14ac:dyDescent="0.3">
      <c r="A63" s="9">
        <v>42691</v>
      </c>
      <c r="B63" s="7">
        <v>36</v>
      </c>
      <c r="C63" s="19">
        <v>42690</v>
      </c>
      <c r="D63" s="18">
        <v>1</v>
      </c>
    </row>
    <row r="64" spans="1:4" ht="21" x14ac:dyDescent="0.3">
      <c r="A64" s="9">
        <v>42690</v>
      </c>
      <c r="B64" s="7">
        <v>55</v>
      </c>
      <c r="C64" s="18"/>
      <c r="D64" s="18"/>
    </row>
    <row r="65" spans="1:4" ht="19" x14ac:dyDescent="0.3">
      <c r="A65" s="9">
        <v>42689</v>
      </c>
      <c r="B65" s="7">
        <v>39</v>
      </c>
      <c r="D65" s="16"/>
    </row>
    <row r="66" spans="1:4" ht="19" x14ac:dyDescent="0.3">
      <c r="A66" s="9">
        <v>42688</v>
      </c>
      <c r="B66" s="7">
        <v>57</v>
      </c>
      <c r="D66" s="16"/>
    </row>
    <row r="67" spans="1:4" ht="19" x14ac:dyDescent="0.3">
      <c r="A67" s="9">
        <v>42687</v>
      </c>
      <c r="B67" s="7">
        <v>78</v>
      </c>
      <c r="D67" s="16"/>
    </row>
    <row r="68" spans="1:4" ht="19" x14ac:dyDescent="0.3">
      <c r="A68" s="9">
        <v>42686</v>
      </c>
      <c r="B68" s="7">
        <v>42</v>
      </c>
      <c r="D68" s="16"/>
    </row>
    <row r="69" spans="1:4" ht="19" x14ac:dyDescent="0.3">
      <c r="A69" s="9">
        <v>42685</v>
      </c>
      <c r="B69" s="7">
        <v>47</v>
      </c>
      <c r="D69" s="16"/>
    </row>
    <row r="70" spans="1:4" ht="19" x14ac:dyDescent="0.3">
      <c r="A70" s="9">
        <v>42684</v>
      </c>
      <c r="B70" s="7">
        <v>63</v>
      </c>
      <c r="D70" s="16"/>
    </row>
    <row r="71" spans="1:4" ht="19" x14ac:dyDescent="0.3">
      <c r="A71" s="9">
        <v>42683</v>
      </c>
      <c r="B71" s="7">
        <v>57</v>
      </c>
      <c r="D71" s="16"/>
    </row>
    <row r="72" spans="1:4" ht="19" x14ac:dyDescent="0.3">
      <c r="A72" s="9">
        <v>42682</v>
      </c>
      <c r="B72" s="7">
        <v>47</v>
      </c>
      <c r="D72" s="16"/>
    </row>
    <row r="73" spans="1:4" ht="19" x14ac:dyDescent="0.3">
      <c r="A73" s="9">
        <v>42681</v>
      </c>
      <c r="B73" s="7">
        <v>49</v>
      </c>
      <c r="D73" s="16"/>
    </row>
    <row r="74" spans="1:4" ht="19" x14ac:dyDescent="0.3">
      <c r="A74" s="9">
        <v>42680</v>
      </c>
      <c r="B74" s="7">
        <v>58</v>
      </c>
      <c r="D74" s="16"/>
    </row>
    <row r="75" spans="1:4" ht="19" x14ac:dyDescent="0.3">
      <c r="A75" s="9">
        <v>42679</v>
      </c>
      <c r="B75" s="7">
        <v>43</v>
      </c>
      <c r="D75" s="16"/>
    </row>
    <row r="76" spans="1:4" ht="19" x14ac:dyDescent="0.3">
      <c r="A76" s="9">
        <v>42678</v>
      </c>
      <c r="B76" s="7">
        <v>19</v>
      </c>
      <c r="D76" s="16"/>
    </row>
    <row r="77" spans="1:4" ht="19" x14ac:dyDescent="0.3">
      <c r="A77" s="9">
        <v>42674</v>
      </c>
      <c r="B77" s="7">
        <v>2</v>
      </c>
      <c r="D77" s="16"/>
    </row>
    <row r="78" spans="1:4" ht="19" x14ac:dyDescent="0.3">
      <c r="A78" s="9">
        <v>42670</v>
      </c>
      <c r="B78" s="7">
        <v>1</v>
      </c>
      <c r="D78" s="16"/>
    </row>
    <row r="79" spans="1:4" ht="19" x14ac:dyDescent="0.3">
      <c r="A79" s="9">
        <v>42666</v>
      </c>
      <c r="B79" s="7">
        <v>1</v>
      </c>
      <c r="D79" s="16"/>
    </row>
    <row r="80" spans="1:4" ht="19" x14ac:dyDescent="0.3">
      <c r="A80" s="9">
        <v>42643</v>
      </c>
      <c r="B80" s="7">
        <v>1</v>
      </c>
      <c r="D80" s="16"/>
    </row>
    <row r="81" spans="1:4" ht="19" x14ac:dyDescent="0.3">
      <c r="A81" s="9">
        <v>42631</v>
      </c>
      <c r="B81" s="7">
        <v>1</v>
      </c>
      <c r="D81" s="16"/>
    </row>
    <row r="82" spans="1:4" ht="19" x14ac:dyDescent="0.3">
      <c r="A82" s="9">
        <v>42627</v>
      </c>
      <c r="B82" s="7">
        <v>1</v>
      </c>
      <c r="D82" s="16"/>
    </row>
    <row r="83" spans="1:4" ht="19" x14ac:dyDescent="0.3">
      <c r="A83" s="9">
        <v>42622</v>
      </c>
      <c r="B83" s="7">
        <v>3</v>
      </c>
      <c r="D83" s="16"/>
    </row>
    <row r="84" spans="1:4" ht="19" x14ac:dyDescent="0.3">
      <c r="A84" s="9">
        <v>42616</v>
      </c>
      <c r="B84" s="7">
        <v>1</v>
      </c>
      <c r="D84" s="16"/>
    </row>
    <row r="85" spans="1:4" ht="19" x14ac:dyDescent="0.3">
      <c r="A85" s="9">
        <v>42615</v>
      </c>
      <c r="B85" s="7">
        <v>1</v>
      </c>
      <c r="D85" s="16"/>
    </row>
    <row r="86" spans="1:4" ht="19" x14ac:dyDescent="0.3">
      <c r="A86" s="9">
        <v>42608</v>
      </c>
      <c r="B86" s="7">
        <v>1</v>
      </c>
      <c r="D86" s="16"/>
    </row>
    <row r="87" spans="1:4" ht="19" x14ac:dyDescent="0.3">
      <c r="A87" s="9">
        <v>42599</v>
      </c>
      <c r="B87" s="7">
        <v>1</v>
      </c>
      <c r="D87" s="20"/>
    </row>
    <row r="88" spans="1:4" ht="19" x14ac:dyDescent="0.3">
      <c r="A88" s="9">
        <v>42581</v>
      </c>
      <c r="B88" s="7">
        <v>1</v>
      </c>
      <c r="D88" s="16"/>
    </row>
    <row r="89" spans="1:4" ht="19" x14ac:dyDescent="0.3">
      <c r="A89" s="9">
        <v>42559</v>
      </c>
      <c r="B89" s="7">
        <v>1</v>
      </c>
      <c r="D89" s="20"/>
    </row>
    <row r="90" spans="1:4" ht="19" x14ac:dyDescent="0.3">
      <c r="A90" s="9">
        <v>42534</v>
      </c>
      <c r="B90" s="7">
        <v>1</v>
      </c>
      <c r="D90" s="16"/>
    </row>
    <row r="91" spans="1:4" ht="19" x14ac:dyDescent="0.3">
      <c r="A91" s="9">
        <v>42532</v>
      </c>
      <c r="B91" s="7">
        <v>1</v>
      </c>
      <c r="D91" s="20"/>
    </row>
    <row r="92" spans="1:4" ht="19" x14ac:dyDescent="0.3">
      <c r="A92" s="9">
        <v>42526</v>
      </c>
      <c r="B92" s="7">
        <v>1</v>
      </c>
      <c r="D92" s="16"/>
    </row>
    <row r="93" spans="1:4" ht="19" x14ac:dyDescent="0.3">
      <c r="A93" s="9">
        <v>42491</v>
      </c>
      <c r="B93" s="7">
        <v>1</v>
      </c>
      <c r="D93" s="20"/>
    </row>
    <row r="94" spans="1:4" ht="19" x14ac:dyDescent="0.3">
      <c r="A94" s="9">
        <v>42448</v>
      </c>
      <c r="B94" s="7">
        <v>1</v>
      </c>
      <c r="D94" s="16"/>
    </row>
    <row r="95" spans="1:4" ht="19" x14ac:dyDescent="0.3">
      <c r="A95" s="9">
        <v>42447</v>
      </c>
      <c r="B95" s="7">
        <v>2</v>
      </c>
      <c r="D95" s="20"/>
    </row>
    <row r="96" spans="1:4" ht="19" x14ac:dyDescent="0.3">
      <c r="A96" s="9">
        <v>42446</v>
      </c>
      <c r="B96" s="7">
        <v>1</v>
      </c>
      <c r="D96" s="16"/>
    </row>
    <row r="97" spans="1:4" ht="19" x14ac:dyDescent="0.3">
      <c r="A97" s="9">
        <v>42438</v>
      </c>
      <c r="B97" s="7">
        <v>1</v>
      </c>
      <c r="D97" s="20"/>
    </row>
    <row r="98" spans="1:4" ht="19" x14ac:dyDescent="0.3">
      <c r="A98" s="9">
        <v>42437</v>
      </c>
      <c r="B98" s="7">
        <v>1</v>
      </c>
      <c r="D98" s="16"/>
    </row>
    <row r="99" spans="1:4" ht="19" x14ac:dyDescent="0.3">
      <c r="A99" s="9">
        <v>42327</v>
      </c>
      <c r="B99" s="7">
        <v>1</v>
      </c>
      <c r="D99" s="20"/>
    </row>
    <row r="100" spans="1:4" ht="19" x14ac:dyDescent="0.3">
      <c r="A100" s="9">
        <v>42206</v>
      </c>
      <c r="B100" s="7">
        <v>1</v>
      </c>
      <c r="D100" s="16"/>
    </row>
    <row r="101" spans="1:4" ht="19" x14ac:dyDescent="0.3">
      <c r="A101" s="9">
        <v>42205</v>
      </c>
      <c r="B101" s="7">
        <v>1</v>
      </c>
      <c r="D101" s="20"/>
    </row>
    <row r="102" spans="1:4" ht="19" x14ac:dyDescent="0.3">
      <c r="A102" s="9">
        <v>42122</v>
      </c>
      <c r="B102" s="7">
        <v>1</v>
      </c>
      <c r="D102" s="16"/>
    </row>
    <row r="103" spans="1:4" ht="19" x14ac:dyDescent="0.3">
      <c r="A103" s="9">
        <v>42117</v>
      </c>
      <c r="B103" s="7">
        <v>1</v>
      </c>
      <c r="D103" s="20"/>
    </row>
    <row r="104" spans="1:4" ht="19" x14ac:dyDescent="0.3">
      <c r="A104" s="9">
        <v>42072</v>
      </c>
      <c r="B104" s="7">
        <v>2</v>
      </c>
      <c r="D104" s="16"/>
    </row>
    <row r="105" spans="1:4" ht="19" x14ac:dyDescent="0.3">
      <c r="A105" s="9">
        <v>42035</v>
      </c>
      <c r="B105" s="7">
        <v>1</v>
      </c>
      <c r="D105" s="20"/>
    </row>
    <row r="106" spans="1:4" ht="19" x14ac:dyDescent="0.3">
      <c r="A106" s="9">
        <v>42032</v>
      </c>
      <c r="B106" s="7">
        <v>1</v>
      </c>
      <c r="D106" s="16"/>
    </row>
    <row r="107" spans="1:4" ht="19" x14ac:dyDescent="0.3">
      <c r="A107" s="9">
        <v>42009</v>
      </c>
      <c r="B107" s="7">
        <v>1</v>
      </c>
      <c r="D107" s="20"/>
    </row>
    <row r="108" spans="1:4" ht="19" x14ac:dyDescent="0.3">
      <c r="A108" s="9">
        <v>42000</v>
      </c>
      <c r="B108" s="7">
        <v>1</v>
      </c>
      <c r="D108" s="16"/>
    </row>
    <row r="109" spans="1:4" ht="19" x14ac:dyDescent="0.3">
      <c r="A109" s="9">
        <v>41999</v>
      </c>
      <c r="B109" s="7">
        <v>1</v>
      </c>
      <c r="D109" s="20"/>
    </row>
    <row r="110" spans="1:4" ht="19" x14ac:dyDescent="0.3">
      <c r="A110" s="9">
        <v>41994</v>
      </c>
      <c r="B110" s="7">
        <v>1</v>
      </c>
      <c r="D110" s="16"/>
    </row>
    <row r="111" spans="1:4" x14ac:dyDescent="0.2">
      <c r="A111" s="9">
        <v>41985</v>
      </c>
      <c r="B111" s="7">
        <v>1</v>
      </c>
    </row>
    <row r="112" spans="1:4" x14ac:dyDescent="0.2">
      <c r="A112" s="9">
        <v>41828</v>
      </c>
      <c r="B112" s="7">
        <v>1</v>
      </c>
    </row>
    <row r="113" spans="1:2" x14ac:dyDescent="0.2">
      <c r="A113" s="9">
        <v>41810</v>
      </c>
      <c r="B113" s="7">
        <v>1</v>
      </c>
    </row>
    <row r="114" spans="1:2" x14ac:dyDescent="0.2">
      <c r="A114" s="9">
        <v>41803</v>
      </c>
      <c r="B114" s="7">
        <v>1</v>
      </c>
    </row>
    <row r="115" spans="1:2" x14ac:dyDescent="0.2">
      <c r="A115" s="9">
        <v>41642</v>
      </c>
      <c r="B115" s="7">
        <v>1</v>
      </c>
    </row>
    <row r="116" spans="1:2" x14ac:dyDescent="0.2">
      <c r="A116" s="9">
        <v>41372</v>
      </c>
      <c r="B116" s="7">
        <v>1</v>
      </c>
    </row>
    <row r="117" spans="1:2" x14ac:dyDescent="0.2">
      <c r="A117" s="9">
        <v>41364</v>
      </c>
      <c r="B117" s="7">
        <v>1</v>
      </c>
    </row>
    <row r="118" spans="1:2" x14ac:dyDescent="0.2">
      <c r="A118" s="9">
        <v>41153</v>
      </c>
      <c r="B118" s="7">
        <v>1</v>
      </c>
    </row>
    <row r="119" spans="1:2" x14ac:dyDescent="0.2">
      <c r="A119" s="9">
        <v>41146</v>
      </c>
      <c r="B119" s="7">
        <v>1</v>
      </c>
    </row>
    <row r="120" spans="1:2" x14ac:dyDescent="0.2">
      <c r="A120" s="9">
        <v>41067</v>
      </c>
      <c r="B120" s="7">
        <v>1</v>
      </c>
    </row>
    <row r="121" spans="1:2" x14ac:dyDescent="0.2">
      <c r="A121" s="9">
        <v>41033</v>
      </c>
      <c r="B121" s="7">
        <v>1</v>
      </c>
    </row>
    <row r="122" spans="1:2" x14ac:dyDescent="0.2">
      <c r="A122" s="9">
        <v>41017</v>
      </c>
      <c r="B122" s="7">
        <v>1</v>
      </c>
    </row>
    <row r="123" spans="1:2" x14ac:dyDescent="0.2">
      <c r="A123" s="9">
        <v>40954</v>
      </c>
      <c r="B123" s="7">
        <v>1</v>
      </c>
    </row>
    <row r="124" spans="1:2" x14ac:dyDescent="0.2">
      <c r="A124" s="9">
        <v>40097</v>
      </c>
      <c r="B124" s="7">
        <v>1</v>
      </c>
    </row>
    <row r="125" spans="1:2" x14ac:dyDescent="0.2">
      <c r="A125" s="9">
        <v>40019</v>
      </c>
      <c r="B125" s="7">
        <v>1</v>
      </c>
    </row>
    <row r="126" spans="1:2" x14ac:dyDescent="0.2">
      <c r="A126" s="9">
        <v>39825</v>
      </c>
      <c r="B126" s="7">
        <v>1</v>
      </c>
    </row>
    <row r="127" spans="1:2" x14ac:dyDescent="0.2">
      <c r="A127" s="9">
        <v>39787</v>
      </c>
      <c r="B127" s="7">
        <v>1</v>
      </c>
    </row>
    <row r="128" spans="1:2" x14ac:dyDescent="0.2">
      <c r="A128" s="9">
        <v>39561</v>
      </c>
      <c r="B128" s="7">
        <v>1</v>
      </c>
    </row>
    <row r="129" spans="1:2" x14ac:dyDescent="0.2">
      <c r="A129" s="9">
        <v>39549</v>
      </c>
      <c r="B129" s="7">
        <v>1</v>
      </c>
    </row>
    <row r="130" spans="1:2" x14ac:dyDescent="0.2">
      <c r="A130" s="9">
        <v>39528</v>
      </c>
      <c r="B130" s="7">
        <v>1</v>
      </c>
    </row>
    <row r="131" spans="1:2" x14ac:dyDescent="0.2">
      <c r="A131" s="9">
        <v>39443</v>
      </c>
      <c r="B131" s="7">
        <v>1</v>
      </c>
    </row>
    <row r="132" spans="1:2" x14ac:dyDescent="0.2">
      <c r="A132" s="9">
        <v>39415</v>
      </c>
      <c r="B132" s="7">
        <v>5</v>
      </c>
    </row>
    <row r="133" spans="1:2" x14ac:dyDescent="0.2">
      <c r="A133" s="9">
        <v>39342</v>
      </c>
      <c r="B133" s="7">
        <v>1</v>
      </c>
    </row>
    <row r="134" spans="1:2" x14ac:dyDescent="0.2">
      <c r="A134" s="9">
        <v>39340</v>
      </c>
      <c r="B134" s="7">
        <v>1</v>
      </c>
    </row>
    <row r="135" spans="1:2" x14ac:dyDescent="0.2">
      <c r="A135" s="9">
        <v>39315</v>
      </c>
      <c r="B135" s="7">
        <v>1</v>
      </c>
    </row>
    <row r="136" spans="1:2" x14ac:dyDescent="0.2">
      <c r="A136" s="9">
        <v>39249</v>
      </c>
      <c r="B136" s="7">
        <v>1</v>
      </c>
    </row>
    <row r="137" spans="1:2" x14ac:dyDescent="0.2">
      <c r="A137" s="9">
        <v>39153</v>
      </c>
      <c r="B137" s="7">
        <v>1</v>
      </c>
    </row>
    <row r="138" spans="1:2" x14ac:dyDescent="0.2">
      <c r="A138" s="9">
        <v>39146</v>
      </c>
      <c r="B138" s="7">
        <v>1</v>
      </c>
    </row>
    <row r="139" spans="1:2" x14ac:dyDescent="0.2">
      <c r="A139" s="9">
        <v>39129</v>
      </c>
      <c r="B139" s="7">
        <v>2</v>
      </c>
    </row>
    <row r="140" spans="1:2" x14ac:dyDescent="0.2">
      <c r="A140" s="9">
        <v>39127</v>
      </c>
      <c r="B140" s="7">
        <v>1</v>
      </c>
    </row>
    <row r="141" spans="1:2" x14ac:dyDescent="0.2">
      <c r="A141" s="9">
        <v>39112</v>
      </c>
      <c r="B141" s="7">
        <v>1</v>
      </c>
    </row>
    <row r="142" spans="1:2" x14ac:dyDescent="0.2">
      <c r="A142" s="9">
        <v>39105</v>
      </c>
      <c r="B142" s="7">
        <v>1</v>
      </c>
    </row>
    <row r="143" spans="1:2" x14ac:dyDescent="0.2">
      <c r="A143" s="9">
        <v>39097</v>
      </c>
      <c r="B143" s="7">
        <v>1</v>
      </c>
    </row>
    <row r="144" spans="1:2" x14ac:dyDescent="0.2">
      <c r="A144" s="9">
        <v>39064</v>
      </c>
      <c r="B144" s="7">
        <v>1</v>
      </c>
    </row>
    <row r="145" spans="1:2" x14ac:dyDescent="0.2">
      <c r="A145" s="9">
        <v>39023</v>
      </c>
      <c r="B145" s="7">
        <v>1</v>
      </c>
    </row>
    <row r="146" spans="1:2" x14ac:dyDescent="0.2">
      <c r="A146" s="9">
        <v>39022</v>
      </c>
      <c r="B146" s="7">
        <v>1</v>
      </c>
    </row>
    <row r="147" spans="1:2" x14ac:dyDescent="0.2">
      <c r="A147" s="9">
        <v>39011</v>
      </c>
      <c r="B147" s="7">
        <v>1</v>
      </c>
    </row>
    <row r="148" spans="1:2" x14ac:dyDescent="0.2">
      <c r="A148" s="9">
        <v>38982</v>
      </c>
      <c r="B148" s="7">
        <v>1</v>
      </c>
    </row>
    <row r="149" spans="1:2" x14ac:dyDescent="0.2">
      <c r="A149" s="9">
        <v>38931</v>
      </c>
      <c r="B149" s="7">
        <v>2</v>
      </c>
    </row>
    <row r="150" spans="1:2" x14ac:dyDescent="0.2">
      <c r="A150" s="9">
        <v>38836</v>
      </c>
      <c r="B150" s="7">
        <v>1</v>
      </c>
    </row>
    <row r="151" spans="1:2" x14ac:dyDescent="0.2">
      <c r="A151" s="9">
        <v>38788</v>
      </c>
      <c r="B151" s="7">
        <v>1</v>
      </c>
    </row>
    <row r="152" spans="1:2" x14ac:dyDescent="0.2">
      <c r="A152" s="9">
        <v>38781</v>
      </c>
      <c r="B152" s="7">
        <v>1</v>
      </c>
    </row>
    <row r="153" spans="1:2" x14ac:dyDescent="0.2">
      <c r="A153" s="9">
        <v>38779</v>
      </c>
      <c r="B153" s="7">
        <v>1</v>
      </c>
    </row>
    <row r="154" spans="1:2" x14ac:dyDescent="0.2">
      <c r="A154" s="9">
        <v>38721</v>
      </c>
      <c r="B154" s="7">
        <v>1</v>
      </c>
    </row>
    <row r="155" spans="1:2" x14ac:dyDescent="0.2">
      <c r="A155" s="9">
        <v>38711</v>
      </c>
      <c r="B155" s="7">
        <v>1</v>
      </c>
    </row>
    <row r="156" spans="1:2" x14ac:dyDescent="0.2">
      <c r="A156" s="9">
        <v>38707</v>
      </c>
      <c r="B156" s="7">
        <v>1</v>
      </c>
    </row>
    <row r="157" spans="1:2" x14ac:dyDescent="0.2">
      <c r="A157" s="9">
        <v>38692</v>
      </c>
      <c r="B157" s="7">
        <v>1</v>
      </c>
    </row>
    <row r="158" spans="1:2" x14ac:dyDescent="0.2">
      <c r="A158" s="9">
        <v>38687</v>
      </c>
      <c r="B158" s="7">
        <v>1</v>
      </c>
    </row>
    <row r="159" spans="1:2" x14ac:dyDescent="0.2">
      <c r="A159" s="9">
        <v>38658</v>
      </c>
      <c r="B159" s="7">
        <v>1</v>
      </c>
    </row>
    <row r="160" spans="1:2" x14ac:dyDescent="0.2">
      <c r="A160" s="9">
        <v>38641</v>
      </c>
      <c r="B160" s="7">
        <v>1</v>
      </c>
    </row>
    <row r="161" spans="1:2" x14ac:dyDescent="0.2">
      <c r="A161" s="9">
        <v>38635</v>
      </c>
      <c r="B161" s="7">
        <v>1</v>
      </c>
    </row>
    <row r="162" spans="1:2" x14ac:dyDescent="0.2">
      <c r="A162" s="9">
        <v>38622</v>
      </c>
      <c r="B162" s="7">
        <v>2</v>
      </c>
    </row>
    <row r="163" spans="1:2" x14ac:dyDescent="0.2">
      <c r="A163" s="9">
        <v>38614</v>
      </c>
      <c r="B163" s="7">
        <v>2</v>
      </c>
    </row>
    <row r="164" spans="1:2" x14ac:dyDescent="0.2">
      <c r="A164" s="9">
        <v>38580</v>
      </c>
      <c r="B164" s="7">
        <v>1</v>
      </c>
    </row>
    <row r="165" spans="1:2" x14ac:dyDescent="0.2">
      <c r="A165" s="9">
        <v>38577</v>
      </c>
      <c r="B165" s="7">
        <v>2</v>
      </c>
    </row>
    <row r="166" spans="1:2" x14ac:dyDescent="0.2">
      <c r="A166" s="9">
        <v>38571</v>
      </c>
      <c r="B166" s="7">
        <v>1</v>
      </c>
    </row>
    <row r="167" spans="1:2" x14ac:dyDescent="0.2">
      <c r="A167" s="9">
        <v>38569</v>
      </c>
      <c r="B167" s="7">
        <v>1</v>
      </c>
    </row>
    <row r="168" spans="1:2" x14ac:dyDescent="0.2">
      <c r="A168" s="9">
        <v>38559</v>
      </c>
      <c r="B168" s="7">
        <v>2</v>
      </c>
    </row>
    <row r="169" spans="1:2" x14ac:dyDescent="0.2">
      <c r="A169" s="9">
        <v>38547</v>
      </c>
      <c r="B169" s="7">
        <v>1</v>
      </c>
    </row>
    <row r="170" spans="1:2" x14ac:dyDescent="0.2">
      <c r="A170" s="9">
        <v>38531</v>
      </c>
      <c r="B170" s="7">
        <v>1</v>
      </c>
    </row>
    <row r="171" spans="1:2" x14ac:dyDescent="0.2">
      <c r="A171" s="9">
        <v>38530</v>
      </c>
      <c r="B171" s="7">
        <v>18</v>
      </c>
    </row>
    <row r="172" spans="1:2" x14ac:dyDescent="0.2">
      <c r="A172" s="9">
        <v>38507</v>
      </c>
      <c r="B172" s="7">
        <v>1</v>
      </c>
    </row>
    <row r="173" spans="1:2" x14ac:dyDescent="0.2">
      <c r="A173" s="9">
        <v>38476</v>
      </c>
      <c r="B173" s="7">
        <v>1</v>
      </c>
    </row>
    <row r="174" spans="1:2" x14ac:dyDescent="0.2">
      <c r="A174" s="9">
        <v>38471</v>
      </c>
      <c r="B174" s="7">
        <v>1</v>
      </c>
    </row>
    <row r="175" spans="1:2" x14ac:dyDescent="0.2">
      <c r="A175" s="9">
        <v>38457</v>
      </c>
      <c r="B175" s="7">
        <v>1</v>
      </c>
    </row>
    <row r="176" spans="1:2" x14ac:dyDescent="0.2">
      <c r="A176" s="9">
        <v>38441</v>
      </c>
      <c r="B176" s="7">
        <v>1</v>
      </c>
    </row>
    <row r="177" spans="1:2" x14ac:dyDescent="0.2">
      <c r="A177" s="9">
        <v>38393</v>
      </c>
      <c r="B177" s="7">
        <v>1</v>
      </c>
    </row>
    <row r="178" spans="1:2" x14ac:dyDescent="0.2">
      <c r="A178" s="9">
        <v>38389</v>
      </c>
      <c r="B178" s="7">
        <v>1</v>
      </c>
    </row>
    <row r="179" spans="1:2" x14ac:dyDescent="0.2">
      <c r="A179" s="9">
        <v>38336</v>
      </c>
      <c r="B179" s="7">
        <v>1</v>
      </c>
    </row>
    <row r="180" spans="1:2" x14ac:dyDescent="0.2">
      <c r="A180" s="9">
        <v>38260</v>
      </c>
      <c r="B180" s="7">
        <v>1</v>
      </c>
    </row>
    <row r="181" spans="1:2" x14ac:dyDescent="0.2">
      <c r="A181" s="9">
        <v>38259</v>
      </c>
      <c r="B181" s="7">
        <v>1</v>
      </c>
    </row>
    <row r="182" spans="1:2" x14ac:dyDescent="0.2">
      <c r="A182" s="7" t="s">
        <v>510</v>
      </c>
      <c r="B182" s="7">
        <v>685</v>
      </c>
    </row>
    <row r="183" spans="1:2" x14ac:dyDescent="0.2">
      <c r="A183" s="9"/>
      <c r="B183" s="7"/>
    </row>
    <row r="184" spans="1:2" x14ac:dyDescent="0.2">
      <c r="A184" s="9"/>
      <c r="B184" s="7"/>
    </row>
    <row r="185" spans="1:2" x14ac:dyDescent="0.2">
      <c r="A185" s="9"/>
      <c r="B185" s="7"/>
    </row>
    <row r="186" spans="1:2" x14ac:dyDescent="0.2">
      <c r="A186" s="9"/>
      <c r="B186" s="7"/>
    </row>
    <row r="187" spans="1:2" x14ac:dyDescent="0.2">
      <c r="A187" s="9"/>
      <c r="B187" s="7"/>
    </row>
    <row r="188" spans="1:2" x14ac:dyDescent="0.2">
      <c r="A188" s="9"/>
      <c r="B188" s="7"/>
    </row>
    <row r="189" spans="1:2" x14ac:dyDescent="0.2">
      <c r="A189" s="9"/>
      <c r="B189" s="7"/>
    </row>
    <row r="190" spans="1:2" x14ac:dyDescent="0.2">
      <c r="A190" s="9"/>
      <c r="B190" s="7"/>
    </row>
    <row r="191" spans="1:2" x14ac:dyDescent="0.2">
      <c r="A191" s="9"/>
      <c r="B191" s="7"/>
    </row>
    <row r="192" spans="1:2" x14ac:dyDescent="0.2">
      <c r="A192" s="9"/>
      <c r="B192" s="7"/>
    </row>
    <row r="193" spans="1:2" x14ac:dyDescent="0.2">
      <c r="A193" s="9"/>
      <c r="B193" s="7"/>
    </row>
    <row r="194" spans="1:2" x14ac:dyDescent="0.2">
      <c r="A194" s="9"/>
      <c r="B194" s="7"/>
    </row>
    <row r="195" spans="1:2" x14ac:dyDescent="0.2">
      <c r="A195" s="9"/>
      <c r="B195" s="7"/>
    </row>
    <row r="196" spans="1:2" x14ac:dyDescent="0.2">
      <c r="A196" s="9"/>
      <c r="B196" s="7"/>
    </row>
    <row r="197" spans="1:2" x14ac:dyDescent="0.2">
      <c r="A197" s="9"/>
      <c r="B197" s="7"/>
    </row>
    <row r="198" spans="1:2" x14ac:dyDescent="0.2">
      <c r="A198" s="9"/>
      <c r="B198" s="7"/>
    </row>
    <row r="199" spans="1:2" x14ac:dyDescent="0.2">
      <c r="A199" s="9"/>
      <c r="B199" s="7"/>
    </row>
    <row r="200" spans="1:2" x14ac:dyDescent="0.2">
      <c r="A200" s="9"/>
      <c r="B200" s="7"/>
    </row>
    <row r="201" spans="1:2" x14ac:dyDescent="0.2">
      <c r="A201" s="9"/>
      <c r="B201" s="7"/>
    </row>
    <row r="202" spans="1:2" x14ac:dyDescent="0.2">
      <c r="A202" s="9"/>
      <c r="B202" s="7"/>
    </row>
    <row r="203" spans="1:2" x14ac:dyDescent="0.2">
      <c r="A203" s="9"/>
      <c r="B203" s="7"/>
    </row>
    <row r="204" spans="1:2" x14ac:dyDescent="0.2">
      <c r="A204" s="9"/>
      <c r="B204" s="7"/>
    </row>
    <row r="205" spans="1:2" x14ac:dyDescent="0.2">
      <c r="A205" s="9"/>
      <c r="B205" s="7"/>
    </row>
    <row r="206" spans="1:2" x14ac:dyDescent="0.2">
      <c r="A206" s="9"/>
      <c r="B206" s="7"/>
    </row>
    <row r="207" spans="1:2" x14ac:dyDescent="0.2">
      <c r="A207" s="9"/>
      <c r="B207" s="7"/>
    </row>
    <row r="208" spans="1:2" x14ac:dyDescent="0.2">
      <c r="A208" s="9"/>
      <c r="B208" s="7"/>
    </row>
    <row r="209" spans="1:2" x14ac:dyDescent="0.2">
      <c r="A209" s="9"/>
      <c r="B209" s="7"/>
    </row>
    <row r="210" spans="1:2" x14ac:dyDescent="0.2">
      <c r="A210" s="9"/>
      <c r="B210" s="7"/>
    </row>
    <row r="211" spans="1:2" x14ac:dyDescent="0.2">
      <c r="A211" s="9"/>
      <c r="B211" s="7"/>
    </row>
    <row r="212" spans="1:2" x14ac:dyDescent="0.2">
      <c r="A212" s="9"/>
      <c r="B212" s="7"/>
    </row>
    <row r="213" spans="1:2" x14ac:dyDescent="0.2">
      <c r="A213" s="9"/>
      <c r="B213" s="7"/>
    </row>
    <row r="214" spans="1:2" x14ac:dyDescent="0.2">
      <c r="A214" s="9"/>
      <c r="B214" s="7"/>
    </row>
    <row r="215" spans="1:2" x14ac:dyDescent="0.2">
      <c r="A215" s="9"/>
      <c r="B215" s="7"/>
    </row>
    <row r="216" spans="1:2" x14ac:dyDescent="0.2">
      <c r="A216" s="9"/>
      <c r="B216" s="7"/>
    </row>
    <row r="217" spans="1:2" x14ac:dyDescent="0.2">
      <c r="A217" s="9"/>
      <c r="B217" s="7"/>
    </row>
    <row r="218" spans="1:2" x14ac:dyDescent="0.2">
      <c r="A218" s="9"/>
      <c r="B218" s="7"/>
    </row>
    <row r="219" spans="1:2" x14ac:dyDescent="0.2">
      <c r="A219" s="9"/>
      <c r="B219" s="7"/>
    </row>
    <row r="220" spans="1:2" x14ac:dyDescent="0.2">
      <c r="A220" s="9"/>
      <c r="B220" s="7"/>
    </row>
    <row r="221" spans="1:2" x14ac:dyDescent="0.2">
      <c r="A221" s="9"/>
      <c r="B221" s="7"/>
    </row>
    <row r="222" spans="1:2" x14ac:dyDescent="0.2">
      <c r="A222" s="9"/>
      <c r="B222" s="7"/>
    </row>
    <row r="223" spans="1:2" x14ac:dyDescent="0.2">
      <c r="A223" s="9"/>
      <c r="B223" s="7"/>
    </row>
    <row r="224" spans="1:2" x14ac:dyDescent="0.2">
      <c r="A224" s="9"/>
      <c r="B224" s="7"/>
    </row>
    <row r="225" spans="1:2" x14ac:dyDescent="0.2">
      <c r="A225" s="9"/>
      <c r="B225" s="7"/>
    </row>
    <row r="226" spans="1:2" x14ac:dyDescent="0.2">
      <c r="A226" s="9"/>
      <c r="B226" s="7"/>
    </row>
    <row r="227" spans="1:2" x14ac:dyDescent="0.2">
      <c r="A227" s="9"/>
      <c r="B227" s="7"/>
    </row>
    <row r="228" spans="1:2" x14ac:dyDescent="0.2">
      <c r="A228" s="9"/>
      <c r="B228" s="7"/>
    </row>
    <row r="229" spans="1:2" x14ac:dyDescent="0.2">
      <c r="A229" s="9"/>
      <c r="B229" s="7"/>
    </row>
    <row r="230" spans="1:2" x14ac:dyDescent="0.2">
      <c r="A230" s="9"/>
      <c r="B230" s="7"/>
    </row>
    <row r="231" spans="1:2" x14ac:dyDescent="0.2">
      <c r="A231" s="9"/>
      <c r="B231" s="7"/>
    </row>
    <row r="232" spans="1:2" x14ac:dyDescent="0.2">
      <c r="A232" s="9"/>
      <c r="B232" s="7"/>
    </row>
    <row r="233" spans="1:2" x14ac:dyDescent="0.2">
      <c r="A233" s="9"/>
      <c r="B233" s="7"/>
    </row>
    <row r="234" spans="1:2" x14ac:dyDescent="0.2">
      <c r="A234" s="9"/>
      <c r="B234" s="7"/>
    </row>
    <row r="235" spans="1:2" x14ac:dyDescent="0.2">
      <c r="A235" s="9"/>
      <c r="B235" s="7"/>
    </row>
    <row r="236" spans="1:2" x14ac:dyDescent="0.2">
      <c r="A236" s="9"/>
      <c r="B236" s="7"/>
    </row>
    <row r="237" spans="1:2" x14ac:dyDescent="0.2">
      <c r="A237" s="9"/>
      <c r="B237" s="7"/>
    </row>
    <row r="238" spans="1:2" x14ac:dyDescent="0.2">
      <c r="A238" s="9"/>
      <c r="B238" s="7"/>
    </row>
    <row r="239" spans="1:2" x14ac:dyDescent="0.2">
      <c r="A239" s="9"/>
      <c r="B239" s="7"/>
    </row>
    <row r="240" spans="1:2" x14ac:dyDescent="0.2">
      <c r="A240" s="9"/>
      <c r="B240" s="7"/>
    </row>
    <row r="241" spans="1:2" x14ac:dyDescent="0.2">
      <c r="A241" s="9"/>
      <c r="B241" s="7"/>
    </row>
    <row r="242" spans="1:2" x14ac:dyDescent="0.2">
      <c r="A242" s="9"/>
      <c r="B242" s="7"/>
    </row>
    <row r="243" spans="1:2" x14ac:dyDescent="0.2">
      <c r="A243" s="9"/>
      <c r="B243" s="7"/>
    </row>
    <row r="244" spans="1:2" x14ac:dyDescent="0.2">
      <c r="A244" s="9"/>
      <c r="B244" s="7"/>
    </row>
    <row r="245" spans="1:2" x14ac:dyDescent="0.2">
      <c r="A245" s="9"/>
      <c r="B245" s="7"/>
    </row>
    <row r="246" spans="1:2" x14ac:dyDescent="0.2">
      <c r="A246" s="9"/>
      <c r="B246" s="7"/>
    </row>
    <row r="247" spans="1:2" x14ac:dyDescent="0.2">
      <c r="A247" s="9"/>
      <c r="B247" s="7"/>
    </row>
    <row r="248" spans="1:2" x14ac:dyDescent="0.2">
      <c r="A248" s="9"/>
      <c r="B248" s="7"/>
    </row>
    <row r="249" spans="1:2" x14ac:dyDescent="0.2">
      <c r="A249" s="9"/>
      <c r="B249" s="7"/>
    </row>
    <row r="250" spans="1:2" x14ac:dyDescent="0.2">
      <c r="A250" s="9"/>
      <c r="B250" s="7"/>
    </row>
    <row r="251" spans="1:2" x14ac:dyDescent="0.2">
      <c r="A251" s="9"/>
      <c r="B251" s="7"/>
    </row>
    <row r="252" spans="1:2" x14ac:dyDescent="0.2">
      <c r="A252" s="9"/>
      <c r="B252" s="7"/>
    </row>
    <row r="253" spans="1:2" x14ac:dyDescent="0.2">
      <c r="A253" s="9"/>
      <c r="B253" s="7"/>
    </row>
    <row r="254" spans="1:2" x14ac:dyDescent="0.2">
      <c r="A254" s="9"/>
      <c r="B254" s="7"/>
    </row>
    <row r="255" spans="1:2" x14ac:dyDescent="0.2">
      <c r="A255" s="9"/>
      <c r="B255" s="7"/>
    </row>
    <row r="256" spans="1:2" x14ac:dyDescent="0.2">
      <c r="A256" s="9"/>
      <c r="B256" s="7"/>
    </row>
    <row r="257" spans="1:2" x14ac:dyDescent="0.2">
      <c r="A257" s="9"/>
      <c r="B257" s="7"/>
    </row>
    <row r="258" spans="1:2" x14ac:dyDescent="0.2">
      <c r="A258" s="9"/>
      <c r="B258" s="7"/>
    </row>
    <row r="259" spans="1:2" x14ac:dyDescent="0.2">
      <c r="A259" s="9"/>
      <c r="B259" s="7"/>
    </row>
    <row r="260" spans="1:2" x14ac:dyDescent="0.2">
      <c r="A260" s="9"/>
      <c r="B260" s="7"/>
    </row>
    <row r="261" spans="1:2" x14ac:dyDescent="0.2">
      <c r="A261" s="9"/>
      <c r="B261" s="7"/>
    </row>
    <row r="262" spans="1:2" x14ac:dyDescent="0.2">
      <c r="A262" s="9"/>
      <c r="B262" s="7"/>
    </row>
    <row r="263" spans="1:2" x14ac:dyDescent="0.2">
      <c r="A263" s="9"/>
      <c r="B263" s="7"/>
    </row>
    <row r="264" spans="1:2" x14ac:dyDescent="0.2">
      <c r="A264" s="9"/>
      <c r="B264" s="7"/>
    </row>
    <row r="265" spans="1:2" x14ac:dyDescent="0.2">
      <c r="A265" s="9"/>
      <c r="B265" s="7"/>
    </row>
    <row r="266" spans="1:2" x14ac:dyDescent="0.2">
      <c r="A266" s="9"/>
      <c r="B266" s="7"/>
    </row>
    <row r="267" spans="1:2" x14ac:dyDescent="0.2">
      <c r="A267" s="9"/>
      <c r="B267" s="7"/>
    </row>
    <row r="268" spans="1:2" x14ac:dyDescent="0.2">
      <c r="A268" s="9"/>
      <c r="B268" s="7"/>
    </row>
    <row r="269" spans="1:2" x14ac:dyDescent="0.2">
      <c r="A269" s="9"/>
      <c r="B269" s="7"/>
    </row>
    <row r="270" spans="1:2" x14ac:dyDescent="0.2">
      <c r="A270" s="9"/>
      <c r="B270" s="7"/>
    </row>
    <row r="271" spans="1:2" x14ac:dyDescent="0.2">
      <c r="A271" s="9"/>
      <c r="B271" s="7"/>
    </row>
    <row r="272" spans="1:2" x14ac:dyDescent="0.2">
      <c r="A272" s="9"/>
      <c r="B272" s="7"/>
    </row>
    <row r="273" spans="1:2" x14ac:dyDescent="0.2">
      <c r="A273" s="9"/>
      <c r="B273" s="7"/>
    </row>
    <row r="274" spans="1:2" x14ac:dyDescent="0.2">
      <c r="A274" s="9"/>
      <c r="B274" s="7"/>
    </row>
    <row r="275" spans="1:2" x14ac:dyDescent="0.2">
      <c r="A275" s="9"/>
      <c r="B275" s="7"/>
    </row>
    <row r="276" spans="1:2" x14ac:dyDescent="0.2">
      <c r="A276" s="9"/>
      <c r="B276" s="7"/>
    </row>
    <row r="277" spans="1:2" x14ac:dyDescent="0.2">
      <c r="A277" s="9"/>
      <c r="B277" s="7"/>
    </row>
    <row r="278" spans="1:2" x14ac:dyDescent="0.2">
      <c r="A278" s="9"/>
      <c r="B278" s="7"/>
    </row>
    <row r="279" spans="1:2" x14ac:dyDescent="0.2">
      <c r="A279" s="9"/>
      <c r="B279" s="7"/>
    </row>
    <row r="280" spans="1:2" x14ac:dyDescent="0.2">
      <c r="A280" s="9"/>
      <c r="B280" s="7"/>
    </row>
    <row r="281" spans="1:2" x14ac:dyDescent="0.2">
      <c r="A281" s="9"/>
      <c r="B281" s="7"/>
    </row>
    <row r="282" spans="1:2" x14ac:dyDescent="0.2">
      <c r="A282" s="9"/>
      <c r="B282" s="7"/>
    </row>
    <row r="283" spans="1:2" x14ac:dyDescent="0.2">
      <c r="A283" s="9"/>
      <c r="B283" s="7"/>
    </row>
    <row r="284" spans="1:2" x14ac:dyDescent="0.2">
      <c r="A284" s="9"/>
      <c r="B284" s="7"/>
    </row>
    <row r="285" spans="1:2" x14ac:dyDescent="0.2">
      <c r="A285" s="9"/>
      <c r="B285" s="7"/>
    </row>
    <row r="286" spans="1:2" x14ac:dyDescent="0.2">
      <c r="A286" s="9"/>
      <c r="B286" s="7"/>
    </row>
    <row r="287" spans="1:2" x14ac:dyDescent="0.2">
      <c r="A287" s="9"/>
      <c r="B287" s="7"/>
    </row>
    <row r="288" spans="1:2" x14ac:dyDescent="0.2">
      <c r="A288" s="9"/>
      <c r="B288" s="7"/>
    </row>
    <row r="289" spans="1:2" x14ac:dyDescent="0.2">
      <c r="A289" s="9"/>
      <c r="B289" s="7"/>
    </row>
    <row r="290" spans="1:2" x14ac:dyDescent="0.2">
      <c r="A290" s="9"/>
      <c r="B290" s="7"/>
    </row>
    <row r="291" spans="1:2" x14ac:dyDescent="0.2">
      <c r="A291" s="9"/>
      <c r="B291" s="7"/>
    </row>
    <row r="292" spans="1:2" x14ac:dyDescent="0.2">
      <c r="A292" s="9"/>
      <c r="B292" s="7"/>
    </row>
    <row r="293" spans="1:2" x14ac:dyDescent="0.2">
      <c r="A293" s="9"/>
      <c r="B293" s="7"/>
    </row>
    <row r="294" spans="1:2" x14ac:dyDescent="0.2">
      <c r="A294" s="9"/>
      <c r="B294" s="7"/>
    </row>
    <row r="295" spans="1:2" x14ac:dyDescent="0.2">
      <c r="A295" s="9"/>
      <c r="B295" s="7"/>
    </row>
    <row r="296" spans="1:2" x14ac:dyDescent="0.2">
      <c r="A296" s="9"/>
      <c r="B296" s="7"/>
    </row>
    <row r="297" spans="1:2" x14ac:dyDescent="0.2">
      <c r="A297" s="9"/>
      <c r="B297" s="7"/>
    </row>
    <row r="298" spans="1:2" x14ac:dyDescent="0.2">
      <c r="A298" s="9"/>
      <c r="B298" s="7"/>
    </row>
    <row r="299" spans="1:2" x14ac:dyDescent="0.2">
      <c r="A299" s="9"/>
      <c r="B299" s="7"/>
    </row>
    <row r="300" spans="1:2" x14ac:dyDescent="0.2">
      <c r="A300" s="9"/>
      <c r="B300" s="7"/>
    </row>
    <row r="301" spans="1:2" x14ac:dyDescent="0.2">
      <c r="A301" s="9"/>
      <c r="B301" s="7"/>
    </row>
    <row r="302" spans="1:2" x14ac:dyDescent="0.2">
      <c r="A302" s="9"/>
      <c r="B302" s="7"/>
    </row>
    <row r="303" spans="1:2" x14ac:dyDescent="0.2">
      <c r="A303" s="9"/>
      <c r="B303" s="7"/>
    </row>
    <row r="304" spans="1:2" x14ac:dyDescent="0.2">
      <c r="A304" s="9"/>
      <c r="B304" s="7"/>
    </row>
    <row r="305" spans="1:2" x14ac:dyDescent="0.2">
      <c r="A305" s="9"/>
      <c r="B305" s="7"/>
    </row>
    <row r="306" spans="1:2" x14ac:dyDescent="0.2">
      <c r="A306" s="9"/>
      <c r="B306" s="7"/>
    </row>
    <row r="307" spans="1:2" x14ac:dyDescent="0.2">
      <c r="A307" s="9"/>
      <c r="B307" s="7"/>
    </row>
    <row r="308" spans="1:2" x14ac:dyDescent="0.2">
      <c r="A308" s="9"/>
      <c r="B308" s="7"/>
    </row>
    <row r="309" spans="1:2" x14ac:dyDescent="0.2">
      <c r="A309" s="9"/>
      <c r="B309" s="7"/>
    </row>
    <row r="310" spans="1:2" x14ac:dyDescent="0.2">
      <c r="A310" s="9"/>
      <c r="B310" s="7"/>
    </row>
    <row r="311" spans="1:2" x14ac:dyDescent="0.2">
      <c r="A311" s="9"/>
      <c r="B311" s="7"/>
    </row>
    <row r="312" spans="1:2" x14ac:dyDescent="0.2">
      <c r="A312" s="9"/>
      <c r="B312" s="7"/>
    </row>
    <row r="313" spans="1:2" x14ac:dyDescent="0.2">
      <c r="A313" s="9"/>
      <c r="B313" s="7"/>
    </row>
    <row r="314" spans="1:2" x14ac:dyDescent="0.2">
      <c r="A314" s="9"/>
      <c r="B314" s="7"/>
    </row>
    <row r="315" spans="1:2" x14ac:dyDescent="0.2">
      <c r="A315" s="9"/>
      <c r="B315" s="7"/>
    </row>
    <row r="316" spans="1:2" x14ac:dyDescent="0.2">
      <c r="A316" s="9"/>
      <c r="B316" s="7"/>
    </row>
    <row r="317" spans="1:2" x14ac:dyDescent="0.2">
      <c r="A317" s="9"/>
      <c r="B317" s="7"/>
    </row>
    <row r="318" spans="1:2" x14ac:dyDescent="0.2">
      <c r="A318" s="9"/>
      <c r="B318" s="7"/>
    </row>
    <row r="319" spans="1:2" x14ac:dyDescent="0.2">
      <c r="A319" s="9"/>
      <c r="B319" s="7"/>
    </row>
    <row r="320" spans="1:2" x14ac:dyDescent="0.2">
      <c r="A320" s="9"/>
      <c r="B320" s="7"/>
    </row>
    <row r="321" spans="1:2" x14ac:dyDescent="0.2">
      <c r="A321" s="9"/>
      <c r="B321" s="7"/>
    </row>
    <row r="322" spans="1:2" x14ac:dyDescent="0.2">
      <c r="A322" s="9"/>
      <c r="B322" s="7"/>
    </row>
    <row r="323" spans="1:2" x14ac:dyDescent="0.2">
      <c r="A323" s="9"/>
      <c r="B323" s="7"/>
    </row>
    <row r="324" spans="1:2" x14ac:dyDescent="0.2">
      <c r="A324" s="9"/>
      <c r="B324" s="7"/>
    </row>
    <row r="325" spans="1:2" x14ac:dyDescent="0.2">
      <c r="A325" s="9"/>
      <c r="B325" s="7"/>
    </row>
    <row r="326" spans="1:2" x14ac:dyDescent="0.2">
      <c r="A326" s="9"/>
      <c r="B326" s="7"/>
    </row>
    <row r="327" spans="1:2" x14ac:dyDescent="0.2">
      <c r="A327" s="9"/>
      <c r="B327" s="7"/>
    </row>
    <row r="328" spans="1:2" x14ac:dyDescent="0.2">
      <c r="A328" s="9"/>
      <c r="B328" s="7"/>
    </row>
    <row r="329" spans="1:2" x14ac:dyDescent="0.2">
      <c r="A329" s="9"/>
      <c r="B329" s="7"/>
    </row>
    <row r="330" spans="1:2" x14ac:dyDescent="0.2">
      <c r="A330" s="9"/>
      <c r="B330" s="7"/>
    </row>
    <row r="331" spans="1:2" x14ac:dyDescent="0.2">
      <c r="A331" s="9"/>
      <c r="B331" s="7"/>
    </row>
    <row r="332" spans="1:2" x14ac:dyDescent="0.2">
      <c r="A332" s="9"/>
      <c r="B332" s="7"/>
    </row>
    <row r="333" spans="1:2" x14ac:dyDescent="0.2">
      <c r="A333" s="9"/>
      <c r="B333" s="7"/>
    </row>
    <row r="334" spans="1:2" x14ac:dyDescent="0.2">
      <c r="A334" s="9"/>
      <c r="B334" s="7"/>
    </row>
    <row r="335" spans="1:2" x14ac:dyDescent="0.2">
      <c r="A335" s="9"/>
      <c r="B335" s="7"/>
    </row>
    <row r="336" spans="1:2" x14ac:dyDescent="0.2">
      <c r="A336" s="9"/>
      <c r="B336" s="7"/>
    </row>
    <row r="337" spans="1:2" x14ac:dyDescent="0.2">
      <c r="A337" s="9"/>
      <c r="B337" s="7"/>
    </row>
    <row r="338" spans="1:2" x14ac:dyDescent="0.2">
      <c r="A338" s="9"/>
      <c r="B338" s="7"/>
    </row>
    <row r="339" spans="1:2" x14ac:dyDescent="0.2">
      <c r="A339" s="9"/>
      <c r="B339" s="7"/>
    </row>
    <row r="340" spans="1:2" x14ac:dyDescent="0.2">
      <c r="A340" s="9"/>
      <c r="B340" s="7"/>
    </row>
    <row r="341" spans="1:2" x14ac:dyDescent="0.2">
      <c r="A341" s="9"/>
      <c r="B341" s="7"/>
    </row>
    <row r="342" spans="1:2" x14ac:dyDescent="0.2">
      <c r="A342" s="9"/>
      <c r="B342" s="7"/>
    </row>
    <row r="343" spans="1:2" x14ac:dyDescent="0.2">
      <c r="A343" s="9"/>
      <c r="B343" s="7"/>
    </row>
    <row r="344" spans="1:2" x14ac:dyDescent="0.2">
      <c r="A344" s="9"/>
      <c r="B344" s="7"/>
    </row>
    <row r="345" spans="1:2" x14ac:dyDescent="0.2">
      <c r="A345" s="9"/>
      <c r="B345" s="7"/>
    </row>
    <row r="346" spans="1:2" x14ac:dyDescent="0.2">
      <c r="A346" s="9"/>
      <c r="B346" s="7"/>
    </row>
    <row r="347" spans="1:2" x14ac:dyDescent="0.2">
      <c r="A347" s="9"/>
      <c r="B347" s="7"/>
    </row>
    <row r="348" spans="1:2" x14ac:dyDescent="0.2">
      <c r="A348" s="9"/>
      <c r="B348" s="7"/>
    </row>
    <row r="349" spans="1:2" x14ac:dyDescent="0.2">
      <c r="A349" s="9"/>
      <c r="B349" s="7"/>
    </row>
    <row r="350" spans="1:2" x14ac:dyDescent="0.2">
      <c r="A350" s="9"/>
      <c r="B350" s="7"/>
    </row>
    <row r="351" spans="1:2" x14ac:dyDescent="0.2">
      <c r="A351" s="9"/>
      <c r="B351" s="7"/>
    </row>
    <row r="352" spans="1:2" x14ac:dyDescent="0.2">
      <c r="A352" s="9"/>
      <c r="B352" s="7"/>
    </row>
    <row r="353" spans="1:2" x14ac:dyDescent="0.2">
      <c r="A353" s="9"/>
      <c r="B353" s="7"/>
    </row>
    <row r="354" spans="1:2" x14ac:dyDescent="0.2">
      <c r="A354" s="9"/>
      <c r="B354" s="7"/>
    </row>
    <row r="355" spans="1:2" x14ac:dyDescent="0.2">
      <c r="A355" s="9"/>
      <c r="B355" s="7"/>
    </row>
    <row r="356" spans="1:2" x14ac:dyDescent="0.2">
      <c r="A356" s="9"/>
      <c r="B356" s="7"/>
    </row>
    <row r="357" spans="1:2" x14ac:dyDescent="0.2">
      <c r="A357" s="9"/>
      <c r="B357" s="7"/>
    </row>
    <row r="358" spans="1:2" x14ac:dyDescent="0.2">
      <c r="A358" s="9"/>
      <c r="B358" s="7"/>
    </row>
    <row r="359" spans="1:2" x14ac:dyDescent="0.2">
      <c r="A359" s="9"/>
      <c r="B359" s="7"/>
    </row>
    <row r="360" spans="1:2" x14ac:dyDescent="0.2">
      <c r="A360" s="9"/>
      <c r="B360" s="7"/>
    </row>
    <row r="361" spans="1:2" x14ac:dyDescent="0.2">
      <c r="A361" s="9"/>
      <c r="B361" s="7"/>
    </row>
    <row r="362" spans="1:2" x14ac:dyDescent="0.2">
      <c r="A362" s="9"/>
      <c r="B362" s="7"/>
    </row>
    <row r="363" spans="1:2" x14ac:dyDescent="0.2">
      <c r="A363" s="9"/>
      <c r="B363" s="7"/>
    </row>
    <row r="364" spans="1:2" x14ac:dyDescent="0.2">
      <c r="A364" s="9"/>
      <c r="B364" s="7"/>
    </row>
    <row r="365" spans="1:2" x14ac:dyDescent="0.2">
      <c r="A365" s="9"/>
      <c r="B365" s="7"/>
    </row>
    <row r="366" spans="1:2" x14ac:dyDescent="0.2">
      <c r="A366" s="9"/>
      <c r="B366" s="7"/>
    </row>
    <row r="367" spans="1:2" x14ac:dyDescent="0.2">
      <c r="A367" s="9"/>
      <c r="B367" s="7"/>
    </row>
    <row r="368" spans="1:2" x14ac:dyDescent="0.2">
      <c r="A368" s="9"/>
      <c r="B368" s="7"/>
    </row>
    <row r="369" spans="1:2" x14ac:dyDescent="0.2">
      <c r="A369" s="9"/>
      <c r="B369" s="7"/>
    </row>
    <row r="370" spans="1:2" x14ac:dyDescent="0.2">
      <c r="A370" s="9"/>
      <c r="B370" s="7"/>
    </row>
    <row r="371" spans="1:2" x14ac:dyDescent="0.2">
      <c r="A371" s="9"/>
      <c r="B371" s="7"/>
    </row>
    <row r="372" spans="1:2" x14ac:dyDescent="0.2">
      <c r="A372" s="9"/>
      <c r="B372" s="7"/>
    </row>
    <row r="373" spans="1:2" x14ac:dyDescent="0.2">
      <c r="A373" s="9"/>
      <c r="B373" s="7"/>
    </row>
    <row r="374" spans="1:2" x14ac:dyDescent="0.2">
      <c r="A374" s="9"/>
      <c r="B374" s="7"/>
    </row>
    <row r="375" spans="1:2" x14ac:dyDescent="0.2">
      <c r="A375" s="9"/>
      <c r="B375" s="7"/>
    </row>
    <row r="376" spans="1:2" x14ac:dyDescent="0.2">
      <c r="A376" s="9"/>
      <c r="B376" s="7"/>
    </row>
    <row r="377" spans="1:2" x14ac:dyDescent="0.2">
      <c r="A377" s="9"/>
      <c r="B377" s="7"/>
    </row>
    <row r="378" spans="1:2" x14ac:dyDescent="0.2">
      <c r="A378" s="9"/>
      <c r="B378" s="7"/>
    </row>
    <row r="379" spans="1:2" x14ac:dyDescent="0.2">
      <c r="A379" s="9"/>
      <c r="B379" s="7"/>
    </row>
    <row r="380" spans="1:2" x14ac:dyDescent="0.2">
      <c r="A380" s="9"/>
      <c r="B380" s="7"/>
    </row>
    <row r="381" spans="1:2" x14ac:dyDescent="0.2">
      <c r="A381" s="9"/>
      <c r="B381" s="7"/>
    </row>
    <row r="382" spans="1:2" x14ac:dyDescent="0.2">
      <c r="A382" s="9"/>
      <c r="B382" s="7"/>
    </row>
    <row r="383" spans="1:2" x14ac:dyDescent="0.2">
      <c r="A383" s="9"/>
      <c r="B383" s="7"/>
    </row>
    <row r="384" spans="1:2" x14ac:dyDescent="0.2">
      <c r="A384" s="9"/>
      <c r="B384" s="7"/>
    </row>
    <row r="385" spans="1:2" x14ac:dyDescent="0.2">
      <c r="A385" s="9"/>
      <c r="B385" s="7"/>
    </row>
    <row r="386" spans="1:2" x14ac:dyDescent="0.2">
      <c r="A386" s="9"/>
      <c r="B386" s="7"/>
    </row>
    <row r="387" spans="1:2" x14ac:dyDescent="0.2">
      <c r="A387" s="9"/>
      <c r="B387" s="7"/>
    </row>
    <row r="388" spans="1:2" x14ac:dyDescent="0.2">
      <c r="A388" s="9"/>
      <c r="B388" s="7"/>
    </row>
    <row r="389" spans="1:2" x14ac:dyDescent="0.2">
      <c r="A389" s="9"/>
      <c r="B389" s="7"/>
    </row>
    <row r="390" spans="1:2" x14ac:dyDescent="0.2">
      <c r="A390" s="9"/>
      <c r="B390" s="7"/>
    </row>
    <row r="391" spans="1:2" x14ac:dyDescent="0.2">
      <c r="A391" s="9"/>
      <c r="B391" s="7"/>
    </row>
    <row r="392" spans="1:2" x14ac:dyDescent="0.2">
      <c r="A392" s="9"/>
      <c r="B392" s="7"/>
    </row>
    <row r="393" spans="1:2" x14ac:dyDescent="0.2">
      <c r="A393" s="9"/>
      <c r="B393" s="7"/>
    </row>
    <row r="394" spans="1:2" x14ac:dyDescent="0.2">
      <c r="A394" s="9"/>
      <c r="B394" s="7"/>
    </row>
    <row r="395" spans="1:2" x14ac:dyDescent="0.2">
      <c r="A395" s="9"/>
      <c r="B395" s="7"/>
    </row>
    <row r="396" spans="1:2" x14ac:dyDescent="0.2">
      <c r="A396" s="9"/>
      <c r="B396" s="7"/>
    </row>
    <row r="397" spans="1:2" x14ac:dyDescent="0.2">
      <c r="A397" s="9"/>
      <c r="B397" s="7"/>
    </row>
    <row r="398" spans="1:2" x14ac:dyDescent="0.2">
      <c r="A398" s="9"/>
      <c r="B398" s="7"/>
    </row>
    <row r="399" spans="1:2" x14ac:dyDescent="0.2">
      <c r="A399" s="9"/>
      <c r="B399" s="7"/>
    </row>
    <row r="400" spans="1:2" x14ac:dyDescent="0.2">
      <c r="A400" s="9"/>
      <c r="B400" s="7"/>
    </row>
    <row r="401" spans="1:2" x14ac:dyDescent="0.2">
      <c r="A401" s="9"/>
      <c r="B401" s="7"/>
    </row>
    <row r="402" spans="1:2" x14ac:dyDescent="0.2">
      <c r="A402" s="9"/>
      <c r="B402" s="7"/>
    </row>
    <row r="403" spans="1:2" x14ac:dyDescent="0.2">
      <c r="A403" s="9"/>
      <c r="B403" s="7"/>
    </row>
    <row r="404" spans="1:2" x14ac:dyDescent="0.2">
      <c r="A404" s="9"/>
      <c r="B404" s="7"/>
    </row>
    <row r="405" spans="1:2" x14ac:dyDescent="0.2">
      <c r="A405" s="9"/>
      <c r="B405" s="7"/>
    </row>
    <row r="406" spans="1:2" x14ac:dyDescent="0.2">
      <c r="A406" s="9"/>
      <c r="B406" s="7"/>
    </row>
    <row r="407" spans="1:2" x14ac:dyDescent="0.2">
      <c r="A407" s="9"/>
      <c r="B407" s="7"/>
    </row>
    <row r="408" spans="1:2" x14ac:dyDescent="0.2">
      <c r="A408" s="9"/>
      <c r="B408" s="7"/>
    </row>
    <row r="409" spans="1:2" x14ac:dyDescent="0.2">
      <c r="A409" s="9"/>
      <c r="B409" s="7"/>
    </row>
    <row r="410" spans="1:2" x14ac:dyDescent="0.2">
      <c r="A410" s="9"/>
      <c r="B410" s="7"/>
    </row>
    <row r="411" spans="1:2" x14ac:dyDescent="0.2">
      <c r="A411" s="9"/>
      <c r="B411" s="7"/>
    </row>
    <row r="412" spans="1:2" x14ac:dyDescent="0.2">
      <c r="A412" s="9"/>
      <c r="B412" s="7"/>
    </row>
    <row r="413" spans="1:2" x14ac:dyDescent="0.2">
      <c r="A413" s="9"/>
      <c r="B413" s="7"/>
    </row>
    <row r="414" spans="1:2" x14ac:dyDescent="0.2">
      <c r="A414" s="9"/>
      <c r="B414" s="7"/>
    </row>
    <row r="415" spans="1:2" x14ac:dyDescent="0.2">
      <c r="A415" s="9"/>
      <c r="B415" s="7"/>
    </row>
    <row r="416" spans="1:2" x14ac:dyDescent="0.2">
      <c r="A416" s="9"/>
      <c r="B416" s="7"/>
    </row>
    <row r="417" spans="1:2" x14ac:dyDescent="0.2">
      <c r="A417" s="9"/>
      <c r="B417" s="7"/>
    </row>
    <row r="418" spans="1:2" x14ac:dyDescent="0.2">
      <c r="A418" s="9"/>
      <c r="B418" s="7"/>
    </row>
    <row r="419" spans="1:2" x14ac:dyDescent="0.2">
      <c r="A419" s="9"/>
      <c r="B419" s="7"/>
    </row>
    <row r="420" spans="1:2" x14ac:dyDescent="0.2">
      <c r="A420" s="9"/>
      <c r="B420" s="7"/>
    </row>
    <row r="421" spans="1:2" x14ac:dyDescent="0.2">
      <c r="A421" s="9"/>
      <c r="B421" s="7"/>
    </row>
    <row r="422" spans="1:2" x14ac:dyDescent="0.2">
      <c r="A422" s="9"/>
      <c r="B422" s="7"/>
    </row>
    <row r="423" spans="1:2" x14ac:dyDescent="0.2">
      <c r="A423" s="9"/>
      <c r="B423" s="7"/>
    </row>
    <row r="424" spans="1:2" x14ac:dyDescent="0.2">
      <c r="A424" s="9"/>
      <c r="B424" s="7"/>
    </row>
    <row r="425" spans="1:2" x14ac:dyDescent="0.2">
      <c r="A425" s="9"/>
      <c r="B425" s="7"/>
    </row>
    <row r="426" spans="1:2" x14ac:dyDescent="0.2">
      <c r="A426" s="9"/>
      <c r="B426" s="7"/>
    </row>
    <row r="427" spans="1:2" x14ac:dyDescent="0.2">
      <c r="A427" s="9"/>
      <c r="B427" s="7"/>
    </row>
    <row r="428" spans="1:2" x14ac:dyDescent="0.2">
      <c r="A428" s="9"/>
      <c r="B428" s="7"/>
    </row>
    <row r="429" spans="1:2" x14ac:dyDescent="0.2">
      <c r="A429" s="9"/>
      <c r="B429" s="7"/>
    </row>
    <row r="430" spans="1:2" x14ac:dyDescent="0.2">
      <c r="A430" s="9"/>
      <c r="B430" s="7"/>
    </row>
    <row r="431" spans="1:2" x14ac:dyDescent="0.2">
      <c r="A431" s="9"/>
      <c r="B431" s="7"/>
    </row>
    <row r="432" spans="1:2" x14ac:dyDescent="0.2">
      <c r="A432" s="9"/>
      <c r="B432" s="7"/>
    </row>
    <row r="433" spans="1:2" x14ac:dyDescent="0.2">
      <c r="A433" s="9"/>
      <c r="B433" s="7"/>
    </row>
    <row r="434" spans="1:2" x14ac:dyDescent="0.2">
      <c r="A434" s="9"/>
      <c r="B434" s="7"/>
    </row>
    <row r="435" spans="1:2" x14ac:dyDescent="0.2">
      <c r="A435" s="9"/>
      <c r="B435" s="7"/>
    </row>
    <row r="436" spans="1:2" x14ac:dyDescent="0.2">
      <c r="A436" s="9"/>
      <c r="B436" s="7"/>
    </row>
    <row r="437" spans="1:2" x14ac:dyDescent="0.2">
      <c r="A437" s="9"/>
      <c r="B437" s="7"/>
    </row>
    <row r="438" spans="1:2" x14ac:dyDescent="0.2">
      <c r="A438" s="9"/>
      <c r="B438" s="7"/>
    </row>
    <row r="439" spans="1:2" x14ac:dyDescent="0.2">
      <c r="A439" s="9"/>
      <c r="B439" s="7"/>
    </row>
    <row r="440" spans="1:2" x14ac:dyDescent="0.2">
      <c r="A440" s="9"/>
      <c r="B440" s="7"/>
    </row>
    <row r="441" spans="1:2" x14ac:dyDescent="0.2">
      <c r="A441" s="9"/>
      <c r="B441" s="7"/>
    </row>
    <row r="442" spans="1:2" x14ac:dyDescent="0.2">
      <c r="A442" s="9"/>
      <c r="B442" s="7"/>
    </row>
    <row r="443" spans="1:2" x14ac:dyDescent="0.2">
      <c r="A443" s="9"/>
      <c r="B443" s="7"/>
    </row>
    <row r="444" spans="1:2" x14ac:dyDescent="0.2">
      <c r="A444" s="9"/>
      <c r="B444" s="7"/>
    </row>
    <row r="445" spans="1:2" x14ac:dyDescent="0.2">
      <c r="A445" s="9"/>
      <c r="B445" s="7"/>
    </row>
    <row r="446" spans="1:2" x14ac:dyDescent="0.2">
      <c r="A446" s="9"/>
      <c r="B446" s="7"/>
    </row>
    <row r="447" spans="1:2" x14ac:dyDescent="0.2">
      <c r="A447" s="9"/>
      <c r="B447" s="7"/>
    </row>
    <row r="448" spans="1:2" x14ac:dyDescent="0.2">
      <c r="A448" s="9"/>
      <c r="B448" s="7"/>
    </row>
    <row r="449" spans="1:2" x14ac:dyDescent="0.2">
      <c r="A449" s="9"/>
      <c r="B449" s="7"/>
    </row>
    <row r="450" spans="1:2" x14ac:dyDescent="0.2">
      <c r="A450" s="9"/>
      <c r="B450" s="7"/>
    </row>
    <row r="451" spans="1:2" x14ac:dyDescent="0.2">
      <c r="A451" s="9"/>
      <c r="B451" s="7"/>
    </row>
    <row r="452" spans="1:2" x14ac:dyDescent="0.2">
      <c r="A452" s="9"/>
      <c r="B452" s="7"/>
    </row>
    <row r="453" spans="1:2" x14ac:dyDescent="0.2">
      <c r="A453" s="9"/>
      <c r="B453" s="7"/>
    </row>
    <row r="454" spans="1:2" x14ac:dyDescent="0.2">
      <c r="A454" s="9"/>
      <c r="B454" s="7"/>
    </row>
    <row r="455" spans="1:2" x14ac:dyDescent="0.2">
      <c r="A455" s="9"/>
      <c r="B455" s="7"/>
    </row>
    <row r="456" spans="1:2" x14ac:dyDescent="0.2">
      <c r="A456" s="9"/>
      <c r="B456" s="7"/>
    </row>
    <row r="457" spans="1:2" x14ac:dyDescent="0.2">
      <c r="A457" s="9"/>
      <c r="B457" s="7"/>
    </row>
    <row r="458" spans="1:2" x14ac:dyDescent="0.2">
      <c r="A458" s="9"/>
      <c r="B458" s="7"/>
    </row>
    <row r="459" spans="1:2" x14ac:dyDescent="0.2">
      <c r="A459" s="9"/>
      <c r="B459" s="7"/>
    </row>
    <row r="460" spans="1:2" x14ac:dyDescent="0.2">
      <c r="A460" s="9"/>
      <c r="B460" s="7"/>
    </row>
    <row r="461" spans="1:2" x14ac:dyDescent="0.2">
      <c r="A461" s="9"/>
      <c r="B461" s="7"/>
    </row>
    <row r="462" spans="1:2" x14ac:dyDescent="0.2">
      <c r="A462" s="9"/>
      <c r="B462" s="7"/>
    </row>
    <row r="463" spans="1:2" x14ac:dyDescent="0.2">
      <c r="A463" s="9"/>
      <c r="B463" s="7"/>
    </row>
    <row r="464" spans="1:2" x14ac:dyDescent="0.2">
      <c r="A464" s="9"/>
      <c r="B464" s="7"/>
    </row>
    <row r="465" spans="1:2" x14ac:dyDescent="0.2">
      <c r="A465" s="9"/>
      <c r="B465" s="7"/>
    </row>
    <row r="466" spans="1:2" x14ac:dyDescent="0.2">
      <c r="A466" s="9"/>
      <c r="B466" s="7"/>
    </row>
    <row r="467" spans="1:2" x14ac:dyDescent="0.2">
      <c r="A467" s="9"/>
      <c r="B467" s="7"/>
    </row>
    <row r="468" spans="1:2" x14ac:dyDescent="0.2">
      <c r="A468" s="9"/>
      <c r="B468" s="7"/>
    </row>
    <row r="469" spans="1:2" x14ac:dyDescent="0.2">
      <c r="A469" s="9"/>
      <c r="B469" s="7"/>
    </row>
    <row r="470" spans="1:2" x14ac:dyDescent="0.2">
      <c r="A470" s="9"/>
      <c r="B470" s="7"/>
    </row>
    <row r="471" spans="1:2" x14ac:dyDescent="0.2">
      <c r="A471" s="9"/>
      <c r="B471" s="7"/>
    </row>
    <row r="472" spans="1:2" x14ac:dyDescent="0.2">
      <c r="A472" s="9"/>
      <c r="B472" s="7"/>
    </row>
    <row r="473" spans="1:2" x14ac:dyDescent="0.2">
      <c r="A473" s="9"/>
      <c r="B473" s="7"/>
    </row>
    <row r="474" spans="1:2" x14ac:dyDescent="0.2">
      <c r="A474" s="9"/>
      <c r="B474" s="7"/>
    </row>
    <row r="475" spans="1:2" x14ac:dyDescent="0.2">
      <c r="A475" s="9"/>
      <c r="B475" s="7"/>
    </row>
    <row r="476" spans="1:2" x14ac:dyDescent="0.2">
      <c r="A476" s="9"/>
      <c r="B476" s="7"/>
    </row>
    <row r="477" spans="1:2" x14ac:dyDescent="0.2">
      <c r="A477" s="9"/>
      <c r="B477" s="7"/>
    </row>
    <row r="478" spans="1:2" x14ac:dyDescent="0.2">
      <c r="A478" s="9"/>
      <c r="B478" s="7"/>
    </row>
    <row r="479" spans="1:2" x14ac:dyDescent="0.2">
      <c r="A479" s="9"/>
      <c r="B479" s="7"/>
    </row>
    <row r="480" spans="1:2" x14ac:dyDescent="0.2">
      <c r="A480" s="9"/>
      <c r="B480" s="7"/>
    </row>
    <row r="481" spans="1:2" x14ac:dyDescent="0.2">
      <c r="A481" s="9"/>
      <c r="B481" s="7"/>
    </row>
    <row r="482" spans="1:2" x14ac:dyDescent="0.2">
      <c r="A482" s="9"/>
      <c r="B482" s="7"/>
    </row>
    <row r="483" spans="1:2" x14ac:dyDescent="0.2">
      <c r="A483" s="9"/>
      <c r="B483" s="7"/>
    </row>
    <row r="484" spans="1:2" x14ac:dyDescent="0.2">
      <c r="A484" s="9"/>
      <c r="B484" s="7"/>
    </row>
    <row r="485" spans="1:2" x14ac:dyDescent="0.2">
      <c r="A485" s="9"/>
      <c r="B485" s="7"/>
    </row>
    <row r="486" spans="1:2" x14ac:dyDescent="0.2">
      <c r="A486" s="9"/>
      <c r="B486" s="7"/>
    </row>
    <row r="487" spans="1:2" x14ac:dyDescent="0.2">
      <c r="A487" s="9"/>
      <c r="B487" s="7"/>
    </row>
    <row r="488" spans="1:2" x14ac:dyDescent="0.2">
      <c r="A488" s="9"/>
      <c r="B488" s="7"/>
    </row>
    <row r="489" spans="1:2" x14ac:dyDescent="0.2">
      <c r="A489" s="9"/>
      <c r="B489" s="7"/>
    </row>
    <row r="490" spans="1:2" x14ac:dyDescent="0.2">
      <c r="A490" s="9"/>
      <c r="B490" s="7"/>
    </row>
    <row r="491" spans="1:2" x14ac:dyDescent="0.2">
      <c r="A491" s="9"/>
      <c r="B491" s="7"/>
    </row>
    <row r="492" spans="1:2" x14ac:dyDescent="0.2">
      <c r="A492" s="9"/>
      <c r="B492" s="7"/>
    </row>
    <row r="493" spans="1:2" x14ac:dyDescent="0.2">
      <c r="A493" s="9"/>
      <c r="B493" s="7"/>
    </row>
    <row r="494" spans="1:2" x14ac:dyDescent="0.2">
      <c r="A494" s="9"/>
      <c r="B494" s="7"/>
    </row>
    <row r="495" spans="1:2" x14ac:dyDescent="0.2">
      <c r="A495" s="9"/>
      <c r="B495" s="7"/>
    </row>
    <row r="496" spans="1:2" x14ac:dyDescent="0.2">
      <c r="A496" s="9"/>
      <c r="B496" s="7"/>
    </row>
    <row r="497" spans="1:2" x14ac:dyDescent="0.2">
      <c r="A497" s="9"/>
      <c r="B497" s="7"/>
    </row>
    <row r="498" spans="1:2" x14ac:dyDescent="0.2">
      <c r="A498" s="9"/>
      <c r="B498" s="7"/>
    </row>
    <row r="499" spans="1:2" x14ac:dyDescent="0.2">
      <c r="A499" s="9"/>
      <c r="B499" s="7"/>
    </row>
    <row r="500" spans="1:2" x14ac:dyDescent="0.2">
      <c r="A500" s="9"/>
      <c r="B500" s="7"/>
    </row>
    <row r="501" spans="1:2" x14ac:dyDescent="0.2">
      <c r="A501" s="9"/>
      <c r="B501" s="7"/>
    </row>
    <row r="502" spans="1:2" x14ac:dyDescent="0.2">
      <c r="A502" s="9"/>
      <c r="B502" s="7"/>
    </row>
    <row r="503" spans="1:2" x14ac:dyDescent="0.2">
      <c r="A503" s="9"/>
      <c r="B503" s="7"/>
    </row>
    <row r="504" spans="1:2" x14ac:dyDescent="0.2">
      <c r="A504" s="9"/>
      <c r="B504" s="7"/>
    </row>
    <row r="505" spans="1:2" x14ac:dyDescent="0.2">
      <c r="A505" s="9"/>
      <c r="B505" s="7"/>
    </row>
    <row r="506" spans="1:2" x14ac:dyDescent="0.2">
      <c r="A506" s="9"/>
      <c r="B506" s="7"/>
    </row>
    <row r="507" spans="1:2" x14ac:dyDescent="0.2">
      <c r="A507" s="9"/>
      <c r="B507" s="7"/>
    </row>
    <row r="508" spans="1:2" x14ac:dyDescent="0.2">
      <c r="A508" s="9"/>
      <c r="B508" s="7"/>
    </row>
    <row r="509" spans="1:2" x14ac:dyDescent="0.2">
      <c r="A509" s="9"/>
      <c r="B509" s="7"/>
    </row>
    <row r="510" spans="1:2" x14ac:dyDescent="0.2">
      <c r="A510" s="9"/>
      <c r="B510" s="7"/>
    </row>
    <row r="511" spans="1:2" x14ac:dyDescent="0.2">
      <c r="A511" s="9"/>
      <c r="B511" s="7"/>
    </row>
    <row r="512" spans="1:2" x14ac:dyDescent="0.2">
      <c r="A512" s="9"/>
      <c r="B512" s="7"/>
    </row>
    <row r="513" spans="1:2" x14ac:dyDescent="0.2">
      <c r="A513" s="9"/>
      <c r="B513" s="7"/>
    </row>
    <row r="514" spans="1:2" x14ac:dyDescent="0.2">
      <c r="A514" s="9"/>
      <c r="B51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5"/>
  <sheetViews>
    <sheetView workbookViewId="0">
      <selection activeCell="B4" sqref="B4"/>
    </sheetView>
  </sheetViews>
  <sheetFormatPr baseColWidth="10" defaultRowHeight="16" x14ac:dyDescent="0.2"/>
  <cols>
    <col min="5" max="5" width="10.83203125" style="10"/>
  </cols>
  <sheetData>
    <row r="1" spans="1:104" x14ac:dyDescent="0.2">
      <c r="A1" s="7" t="s">
        <v>0</v>
      </c>
      <c r="B1" s="7" t="s">
        <v>263</v>
      </c>
      <c r="C1" s="7" t="s">
        <v>289</v>
      </c>
      <c r="D1" s="7" t="s">
        <v>290</v>
      </c>
      <c r="E1" s="9" t="s">
        <v>291</v>
      </c>
      <c r="F1" s="7" t="s">
        <v>292</v>
      </c>
      <c r="G1" s="7" t="s">
        <v>293</v>
      </c>
      <c r="H1" s="7" t="s">
        <v>294</v>
      </c>
      <c r="I1" s="7" t="s">
        <v>295</v>
      </c>
      <c r="J1" s="7" t="s">
        <v>296</v>
      </c>
      <c r="K1" s="7" t="s">
        <v>297</v>
      </c>
      <c r="L1" s="7" t="s">
        <v>298</v>
      </c>
      <c r="M1" s="7" t="s">
        <v>311</v>
      </c>
      <c r="N1" s="7" t="s">
        <v>312</v>
      </c>
      <c r="O1" s="7" t="s">
        <v>313</v>
      </c>
      <c r="P1" s="7" t="s">
        <v>314</v>
      </c>
      <c r="Q1" s="7" t="s">
        <v>315</v>
      </c>
      <c r="R1" s="7" t="s">
        <v>316</v>
      </c>
      <c r="S1" s="7" t="s">
        <v>317</v>
      </c>
      <c r="T1" s="7" t="s">
        <v>318</v>
      </c>
      <c r="U1" s="7" t="s">
        <v>319</v>
      </c>
      <c r="V1" s="7" t="s">
        <v>320</v>
      </c>
      <c r="W1" s="7" t="s">
        <v>321</v>
      </c>
      <c r="X1" s="7" t="s">
        <v>322</v>
      </c>
      <c r="Y1" s="7" t="s">
        <v>323</v>
      </c>
      <c r="Z1" s="7" t="s">
        <v>324</v>
      </c>
      <c r="AA1" s="7" t="s">
        <v>325</v>
      </c>
      <c r="AB1" s="7" t="s">
        <v>326</v>
      </c>
      <c r="AC1" s="7" t="s">
        <v>327</v>
      </c>
      <c r="AD1" s="7" t="s">
        <v>328</v>
      </c>
      <c r="AE1" s="7" t="s">
        <v>329</v>
      </c>
      <c r="AF1" s="7" t="s">
        <v>330</v>
      </c>
      <c r="AG1" s="7" t="s">
        <v>331</v>
      </c>
      <c r="AH1" s="7" t="s">
        <v>332</v>
      </c>
      <c r="AI1" s="7" t="s">
        <v>333</v>
      </c>
      <c r="AJ1" s="7" t="s">
        <v>334</v>
      </c>
      <c r="AK1" s="7" t="s">
        <v>335</v>
      </c>
      <c r="AL1" s="7" t="s">
        <v>336</v>
      </c>
      <c r="AM1" s="7" t="s">
        <v>337</v>
      </c>
      <c r="AN1" s="7" t="s">
        <v>338</v>
      </c>
      <c r="AO1" s="7" t="s">
        <v>339</v>
      </c>
      <c r="AP1" s="7" t="s">
        <v>340</v>
      </c>
      <c r="AQ1" s="7" t="s">
        <v>341</v>
      </c>
      <c r="AR1" s="7" t="s">
        <v>342</v>
      </c>
      <c r="AS1" s="7" t="s">
        <v>343</v>
      </c>
      <c r="AT1" s="7" t="s">
        <v>344</v>
      </c>
      <c r="AU1" s="7" t="s">
        <v>345</v>
      </c>
      <c r="AV1" s="7" t="s">
        <v>346</v>
      </c>
      <c r="AW1" s="7" t="s">
        <v>347</v>
      </c>
      <c r="AX1" s="7" t="s">
        <v>348</v>
      </c>
      <c r="AY1" s="7" t="s">
        <v>349</v>
      </c>
      <c r="AZ1" s="7" t="s">
        <v>350</v>
      </c>
      <c r="BA1" s="7" t="s">
        <v>351</v>
      </c>
      <c r="BB1" s="7" t="s">
        <v>352</v>
      </c>
      <c r="BC1" s="7" t="s">
        <v>353</v>
      </c>
      <c r="BD1" s="7" t="s">
        <v>354</v>
      </c>
      <c r="BE1" s="7" t="s">
        <v>355</v>
      </c>
      <c r="BF1" s="7" t="s">
        <v>356</v>
      </c>
      <c r="BG1" s="7" t="s">
        <v>357</v>
      </c>
      <c r="BH1" s="7" t="s">
        <v>358</v>
      </c>
      <c r="BI1" s="7" t="s">
        <v>359</v>
      </c>
      <c r="BJ1" s="7" t="s">
        <v>360</v>
      </c>
      <c r="BK1" s="7" t="s">
        <v>361</v>
      </c>
      <c r="BL1" s="7" t="s">
        <v>362</v>
      </c>
      <c r="BM1" s="7" t="s">
        <v>363</v>
      </c>
      <c r="BN1" s="7" t="s">
        <v>364</v>
      </c>
      <c r="BO1" s="7" t="s">
        <v>365</v>
      </c>
      <c r="BP1" s="7" t="s">
        <v>366</v>
      </c>
      <c r="BQ1" s="7" t="s">
        <v>367</v>
      </c>
      <c r="BR1" s="7" t="s">
        <v>368</v>
      </c>
      <c r="BS1" s="7" t="s">
        <v>369</v>
      </c>
      <c r="BT1" s="7" t="s">
        <v>370</v>
      </c>
      <c r="BU1" s="7" t="s">
        <v>371</v>
      </c>
      <c r="BV1" s="7" t="s">
        <v>372</v>
      </c>
      <c r="BW1" s="7" t="s">
        <v>373</v>
      </c>
      <c r="BX1" s="7" t="s">
        <v>374</v>
      </c>
      <c r="BY1" s="7" t="s">
        <v>375</v>
      </c>
      <c r="BZ1" s="7" t="s">
        <v>376</v>
      </c>
      <c r="CA1" s="7" t="s">
        <v>377</v>
      </c>
      <c r="CB1" s="7" t="s">
        <v>378</v>
      </c>
      <c r="CC1" s="7" t="s">
        <v>379</v>
      </c>
      <c r="CD1" s="7" t="s">
        <v>380</v>
      </c>
      <c r="CE1" s="7" t="s">
        <v>381</v>
      </c>
      <c r="CF1" s="7" t="s">
        <v>382</v>
      </c>
      <c r="CG1" s="7" t="s">
        <v>383</v>
      </c>
      <c r="CH1" s="7" t="s">
        <v>384</v>
      </c>
      <c r="CI1" s="7" t="s">
        <v>385</v>
      </c>
      <c r="CJ1" s="7" t="s">
        <v>386</v>
      </c>
      <c r="CK1" s="7" t="s">
        <v>387</v>
      </c>
      <c r="CL1" s="7" t="s">
        <v>388</v>
      </c>
      <c r="CM1" s="7" t="s">
        <v>389</v>
      </c>
      <c r="CN1" s="7" t="s">
        <v>390</v>
      </c>
      <c r="CO1" s="7" t="s">
        <v>391</v>
      </c>
      <c r="CP1" s="7" t="s">
        <v>392</v>
      </c>
      <c r="CQ1" s="7" t="s">
        <v>393</v>
      </c>
      <c r="CR1" s="7" t="s">
        <v>394</v>
      </c>
      <c r="CS1" s="7" t="s">
        <v>395</v>
      </c>
      <c r="CT1" s="7" t="s">
        <v>396</v>
      </c>
      <c r="CU1" s="7" t="s">
        <v>397</v>
      </c>
      <c r="CV1" s="7" t="s">
        <v>398</v>
      </c>
      <c r="CW1" s="7" t="s">
        <v>395</v>
      </c>
      <c r="CX1" s="7" t="s">
        <v>396</v>
      </c>
      <c r="CY1" s="7" t="s">
        <v>397</v>
      </c>
      <c r="CZ1" s="7" t="s">
        <v>398</v>
      </c>
    </row>
    <row r="2" spans="1:104" x14ac:dyDescent="0.2">
      <c r="A2" s="7">
        <v>4</v>
      </c>
      <c r="B2" s="7">
        <v>309</v>
      </c>
      <c r="C2" s="9" t="s">
        <v>234</v>
      </c>
      <c r="D2" s="7">
        <v>1</v>
      </c>
      <c r="E2" s="9" t="s">
        <v>229</v>
      </c>
      <c r="F2" s="7">
        <v>1</v>
      </c>
      <c r="G2" s="7" t="s">
        <v>300</v>
      </c>
      <c r="H2" s="7">
        <v>1</v>
      </c>
      <c r="I2" s="7" t="s">
        <v>246</v>
      </c>
      <c r="J2" s="7">
        <v>3</v>
      </c>
      <c r="K2" s="7" t="s">
        <v>252</v>
      </c>
      <c r="L2" s="7">
        <v>1</v>
      </c>
      <c r="M2" s="7" t="s">
        <v>241</v>
      </c>
      <c r="N2" s="7">
        <v>3</v>
      </c>
      <c r="O2" s="7" t="s">
        <v>237</v>
      </c>
      <c r="P2" s="7">
        <v>1</v>
      </c>
      <c r="Q2" s="7" t="s">
        <v>236</v>
      </c>
      <c r="R2" s="7">
        <v>1</v>
      </c>
      <c r="S2" s="7" t="s">
        <v>243</v>
      </c>
      <c r="T2" s="7">
        <v>2</v>
      </c>
      <c r="U2" s="7" t="s">
        <v>248</v>
      </c>
      <c r="V2" s="7">
        <v>2</v>
      </c>
      <c r="W2" s="7" t="s">
        <v>245</v>
      </c>
      <c r="X2" s="7">
        <v>3</v>
      </c>
      <c r="Y2" s="7" t="s">
        <v>239</v>
      </c>
      <c r="Z2" s="7">
        <v>1</v>
      </c>
      <c r="AA2" s="7" t="s">
        <v>255</v>
      </c>
      <c r="AB2" s="7">
        <v>9</v>
      </c>
      <c r="AC2" s="7" t="s">
        <v>256</v>
      </c>
      <c r="AD2" s="7">
        <v>23</v>
      </c>
      <c r="AE2" s="7" t="s">
        <v>240</v>
      </c>
      <c r="AF2" s="7">
        <v>2</v>
      </c>
      <c r="AG2" s="7" t="s">
        <v>257</v>
      </c>
      <c r="AH2" s="7">
        <v>52</v>
      </c>
      <c r="AI2" s="7" t="s">
        <v>247</v>
      </c>
      <c r="AJ2" s="7">
        <v>3</v>
      </c>
      <c r="AK2" s="7" t="s">
        <v>242</v>
      </c>
      <c r="AL2" s="7">
        <v>2</v>
      </c>
      <c r="AM2" s="7" t="s">
        <v>226</v>
      </c>
      <c r="AN2" s="7">
        <v>1</v>
      </c>
      <c r="AO2" s="7" t="s">
        <v>235</v>
      </c>
      <c r="AP2" s="7">
        <v>1</v>
      </c>
      <c r="AQ2" s="7" t="s">
        <v>254</v>
      </c>
      <c r="AR2" s="7">
        <v>4</v>
      </c>
      <c r="AS2" s="7" t="s">
        <v>253</v>
      </c>
      <c r="AT2" s="7">
        <v>4</v>
      </c>
      <c r="AU2" s="7" t="s">
        <v>250</v>
      </c>
      <c r="AV2" s="7">
        <v>3</v>
      </c>
      <c r="AW2" s="7" t="s">
        <v>251</v>
      </c>
      <c r="AX2" s="7">
        <v>2</v>
      </c>
      <c r="AY2" s="7" t="s">
        <v>249</v>
      </c>
      <c r="AZ2" s="7">
        <v>3</v>
      </c>
      <c r="BA2" s="7" t="s">
        <v>258</v>
      </c>
      <c r="BB2" s="7">
        <v>180</v>
      </c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</row>
    <row r="3" spans="1:104" x14ac:dyDescent="0.2">
      <c r="A3" s="7">
        <v>3</v>
      </c>
      <c r="B3" s="7">
        <v>632</v>
      </c>
      <c r="C3" s="9" t="s">
        <v>399</v>
      </c>
      <c r="D3" s="7">
        <v>1</v>
      </c>
      <c r="E3" s="9" t="s">
        <v>261</v>
      </c>
      <c r="F3" s="7">
        <v>1</v>
      </c>
      <c r="G3" s="7" t="s">
        <v>230</v>
      </c>
      <c r="H3" s="7">
        <v>1</v>
      </c>
      <c r="I3" s="7" t="s">
        <v>234</v>
      </c>
      <c r="J3" s="7">
        <v>2</v>
      </c>
      <c r="K3" s="7" t="s">
        <v>301</v>
      </c>
      <c r="L3" s="7">
        <v>1</v>
      </c>
      <c r="M3" s="7" t="s">
        <v>217</v>
      </c>
      <c r="N3" s="7">
        <v>1</v>
      </c>
      <c r="O3" s="7" t="s">
        <v>240</v>
      </c>
      <c r="P3" s="7">
        <v>2</v>
      </c>
      <c r="Q3" s="7" t="s">
        <v>299</v>
      </c>
      <c r="R3" s="7">
        <v>1</v>
      </c>
      <c r="S3" s="7" t="s">
        <v>253</v>
      </c>
      <c r="T3" s="7">
        <v>13</v>
      </c>
      <c r="U3" s="7" t="s">
        <v>243</v>
      </c>
      <c r="V3" s="7">
        <v>2</v>
      </c>
      <c r="W3" s="7" t="s">
        <v>251</v>
      </c>
      <c r="X3" s="7">
        <v>6</v>
      </c>
      <c r="Y3" s="7" t="s">
        <v>254</v>
      </c>
      <c r="Z3" s="7">
        <v>13</v>
      </c>
      <c r="AA3" s="7" t="s">
        <v>252</v>
      </c>
      <c r="AB3" s="7">
        <v>13</v>
      </c>
      <c r="AC3" s="7" t="s">
        <v>257</v>
      </c>
      <c r="AD3" s="7">
        <v>105</v>
      </c>
      <c r="AE3" s="7" t="s">
        <v>235</v>
      </c>
      <c r="AF3" s="7">
        <v>2</v>
      </c>
      <c r="AG3" s="7" t="s">
        <v>221</v>
      </c>
      <c r="AH3" s="7">
        <v>1</v>
      </c>
      <c r="AI3" s="7" t="s">
        <v>237</v>
      </c>
      <c r="AJ3" s="7">
        <v>2</v>
      </c>
      <c r="AK3" s="7" t="s">
        <v>250</v>
      </c>
      <c r="AL3" s="7">
        <v>1</v>
      </c>
      <c r="AM3" s="7" t="s">
        <v>246</v>
      </c>
      <c r="AN3" s="7">
        <v>3</v>
      </c>
      <c r="AO3" s="7" t="s">
        <v>231</v>
      </c>
      <c r="AP3" s="7">
        <v>1</v>
      </c>
      <c r="AQ3" s="7" t="s">
        <v>258</v>
      </c>
      <c r="AR3" s="7">
        <v>369</v>
      </c>
      <c r="AS3" s="7" t="s">
        <v>248</v>
      </c>
      <c r="AT3" s="7">
        <v>7</v>
      </c>
      <c r="AU3" s="7" t="s">
        <v>255</v>
      </c>
      <c r="AV3" s="7">
        <v>18</v>
      </c>
      <c r="AW3" s="7" t="s">
        <v>238</v>
      </c>
      <c r="AX3" s="7">
        <v>2</v>
      </c>
      <c r="AY3" s="7" t="s">
        <v>249</v>
      </c>
      <c r="AZ3" s="7">
        <v>3</v>
      </c>
      <c r="BA3" s="7" t="s">
        <v>226</v>
      </c>
      <c r="BB3" s="7">
        <v>1</v>
      </c>
      <c r="BC3" s="7" t="s">
        <v>242</v>
      </c>
      <c r="BD3" s="7">
        <v>1</v>
      </c>
      <c r="BE3" s="7" t="s">
        <v>219</v>
      </c>
      <c r="BF3" s="7">
        <v>2</v>
      </c>
      <c r="BG3" s="7" t="s">
        <v>241</v>
      </c>
      <c r="BH3" s="7">
        <v>5</v>
      </c>
      <c r="BI3" s="7" t="s">
        <v>224</v>
      </c>
      <c r="BJ3" s="7">
        <v>1</v>
      </c>
      <c r="BK3" s="7" t="s">
        <v>225</v>
      </c>
      <c r="BL3" s="7">
        <v>2</v>
      </c>
      <c r="BM3" s="7" t="s">
        <v>244</v>
      </c>
      <c r="BN3" s="7">
        <v>3</v>
      </c>
      <c r="BO3" s="7" t="s">
        <v>220</v>
      </c>
      <c r="BP3" s="7">
        <v>1</v>
      </c>
      <c r="BQ3" s="7" t="s">
        <v>236</v>
      </c>
      <c r="BR3" s="7">
        <v>3</v>
      </c>
      <c r="BS3" s="7" t="s">
        <v>239</v>
      </c>
      <c r="BT3" s="7">
        <v>3</v>
      </c>
      <c r="BU3" s="7" t="s">
        <v>400</v>
      </c>
      <c r="BV3" s="7">
        <v>1</v>
      </c>
      <c r="BW3" s="7" t="s">
        <v>256</v>
      </c>
      <c r="BX3" s="7">
        <v>31</v>
      </c>
      <c r="BY3" s="7" t="s">
        <v>262</v>
      </c>
      <c r="BZ3" s="7">
        <v>1</v>
      </c>
      <c r="CA3" s="7" t="s">
        <v>247</v>
      </c>
      <c r="CB3" s="7">
        <v>4</v>
      </c>
      <c r="CC3" s="7" t="s">
        <v>401</v>
      </c>
      <c r="CD3" s="7">
        <v>1</v>
      </c>
      <c r="CE3" s="7" t="s">
        <v>402</v>
      </c>
      <c r="CF3" s="7">
        <v>1</v>
      </c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</row>
    <row r="4" spans="1:104" x14ac:dyDescent="0.2">
      <c r="A4" s="7">
        <v>2</v>
      </c>
      <c r="B4" s="7">
        <v>684</v>
      </c>
      <c r="C4" s="9" t="s">
        <v>235</v>
      </c>
      <c r="D4" s="7">
        <v>1</v>
      </c>
      <c r="E4" s="9" t="s">
        <v>254</v>
      </c>
      <c r="F4" s="7">
        <v>14</v>
      </c>
      <c r="G4" s="7" t="s">
        <v>249</v>
      </c>
      <c r="H4" s="7">
        <v>11</v>
      </c>
      <c r="I4" s="7" t="s">
        <v>258</v>
      </c>
      <c r="J4" s="7">
        <v>323</v>
      </c>
      <c r="K4" s="7" t="s">
        <v>222</v>
      </c>
      <c r="L4" s="7">
        <v>2</v>
      </c>
      <c r="M4" s="7" t="s">
        <v>403</v>
      </c>
      <c r="N4" s="7">
        <v>1</v>
      </c>
      <c r="O4" s="7" t="s">
        <v>242</v>
      </c>
      <c r="P4" s="7">
        <v>2</v>
      </c>
      <c r="Q4" s="7" t="s">
        <v>236</v>
      </c>
      <c r="R4" s="7">
        <v>1</v>
      </c>
      <c r="S4" s="7" t="s">
        <v>238</v>
      </c>
      <c r="T4" s="7">
        <v>1</v>
      </c>
      <c r="U4" s="7" t="s">
        <v>261</v>
      </c>
      <c r="V4" s="7">
        <v>1</v>
      </c>
      <c r="W4" s="7" t="s">
        <v>404</v>
      </c>
      <c r="X4" s="7">
        <v>1</v>
      </c>
      <c r="Y4" s="7" t="s">
        <v>405</v>
      </c>
      <c r="Z4" s="7">
        <v>1</v>
      </c>
      <c r="AA4" s="7" t="s">
        <v>219</v>
      </c>
      <c r="AB4" s="7">
        <v>2</v>
      </c>
      <c r="AC4" s="7" t="s">
        <v>234</v>
      </c>
      <c r="AD4" s="7">
        <v>3</v>
      </c>
      <c r="AE4" s="7" t="s">
        <v>231</v>
      </c>
      <c r="AF4" s="7">
        <v>2</v>
      </c>
      <c r="AG4" s="7" t="s">
        <v>257</v>
      </c>
      <c r="AH4" s="7">
        <v>118</v>
      </c>
      <c r="AI4" s="7" t="s">
        <v>240</v>
      </c>
      <c r="AJ4" s="7">
        <v>3</v>
      </c>
      <c r="AK4" s="7" t="s">
        <v>230</v>
      </c>
      <c r="AL4" s="7">
        <v>2</v>
      </c>
      <c r="AM4" s="7" t="s">
        <v>243</v>
      </c>
      <c r="AN4" s="7">
        <v>3</v>
      </c>
      <c r="AO4" s="7" t="s">
        <v>233</v>
      </c>
      <c r="AP4" s="7">
        <v>2</v>
      </c>
      <c r="AQ4" s="7" t="s">
        <v>241</v>
      </c>
      <c r="AR4" s="7">
        <v>3</v>
      </c>
      <c r="AS4" s="7" t="s">
        <v>223</v>
      </c>
      <c r="AT4" s="7">
        <v>1</v>
      </c>
      <c r="AU4" s="7" t="s">
        <v>237</v>
      </c>
      <c r="AV4" s="7">
        <v>5</v>
      </c>
      <c r="AW4" s="7" t="s">
        <v>406</v>
      </c>
      <c r="AX4" s="7">
        <v>1</v>
      </c>
      <c r="AY4" s="7" t="s">
        <v>253</v>
      </c>
      <c r="AZ4" s="7">
        <v>23</v>
      </c>
      <c r="BA4" s="7" t="s">
        <v>301</v>
      </c>
      <c r="BB4" s="7">
        <v>1</v>
      </c>
      <c r="BC4" s="7" t="s">
        <v>245</v>
      </c>
      <c r="BD4" s="7">
        <v>4</v>
      </c>
      <c r="BE4" s="7" t="s">
        <v>239</v>
      </c>
      <c r="BF4" s="7">
        <v>2</v>
      </c>
      <c r="BG4" s="7" t="s">
        <v>250</v>
      </c>
      <c r="BH4" s="7">
        <v>12</v>
      </c>
      <c r="BI4" s="7" t="s">
        <v>251</v>
      </c>
      <c r="BJ4" s="7">
        <v>13</v>
      </c>
      <c r="BK4" s="7" t="s">
        <v>252</v>
      </c>
      <c r="BL4" s="7">
        <v>13</v>
      </c>
      <c r="BM4" s="7" t="s">
        <v>407</v>
      </c>
      <c r="BN4" s="7">
        <v>1</v>
      </c>
      <c r="BO4" s="7" t="s">
        <v>220</v>
      </c>
      <c r="BP4" s="7">
        <v>2</v>
      </c>
      <c r="BQ4" s="7" t="s">
        <v>248</v>
      </c>
      <c r="BR4" s="7">
        <v>7</v>
      </c>
      <c r="BS4" s="7" t="s">
        <v>247</v>
      </c>
      <c r="BT4" s="7">
        <v>1</v>
      </c>
      <c r="BU4" s="7" t="s">
        <v>217</v>
      </c>
      <c r="BV4" s="7">
        <v>2</v>
      </c>
      <c r="BW4" s="7" t="s">
        <v>232</v>
      </c>
      <c r="BX4" s="7">
        <v>3</v>
      </c>
      <c r="BY4" s="7" t="s">
        <v>218</v>
      </c>
      <c r="BZ4" s="7">
        <v>3</v>
      </c>
      <c r="CA4" s="7" t="s">
        <v>302</v>
      </c>
      <c r="CB4" s="7">
        <v>1</v>
      </c>
      <c r="CC4" s="7" t="s">
        <v>226</v>
      </c>
      <c r="CD4" s="7">
        <v>2</v>
      </c>
      <c r="CE4" s="7" t="s">
        <v>244</v>
      </c>
      <c r="CF4" s="7">
        <v>3</v>
      </c>
      <c r="CG4" s="7" t="s">
        <v>225</v>
      </c>
      <c r="CH4" s="7">
        <v>2</v>
      </c>
      <c r="CI4" s="7" t="s">
        <v>255</v>
      </c>
      <c r="CJ4" s="7">
        <v>19</v>
      </c>
      <c r="CK4" s="7" t="s">
        <v>408</v>
      </c>
      <c r="CL4" s="7">
        <v>1</v>
      </c>
      <c r="CM4" s="7" t="s">
        <v>256</v>
      </c>
      <c r="CN4" s="7">
        <v>51</v>
      </c>
      <c r="CO4" s="7" t="s">
        <v>216</v>
      </c>
      <c r="CP4" s="7">
        <v>1</v>
      </c>
      <c r="CQ4" s="7" t="s">
        <v>224</v>
      </c>
      <c r="CR4" s="7">
        <v>2</v>
      </c>
      <c r="CS4" s="7" t="s">
        <v>246</v>
      </c>
      <c r="CT4" s="7">
        <v>11</v>
      </c>
      <c r="CU4" s="7"/>
      <c r="CV4" s="7"/>
      <c r="CW4" s="7" t="s">
        <v>246</v>
      </c>
      <c r="CX4" s="7">
        <v>11</v>
      </c>
      <c r="CY4" s="7"/>
      <c r="CZ4" s="7"/>
    </row>
    <row r="5" spans="1:104" x14ac:dyDescent="0.2">
      <c r="A5" s="7">
        <v>1</v>
      </c>
      <c r="B5" s="7">
        <v>1114</v>
      </c>
      <c r="C5" s="9" t="s">
        <v>409</v>
      </c>
      <c r="D5" s="7">
        <v>1</v>
      </c>
      <c r="E5" s="9" t="s">
        <v>410</v>
      </c>
      <c r="F5" s="7">
        <v>1</v>
      </c>
      <c r="G5" s="7" t="s">
        <v>411</v>
      </c>
      <c r="H5" s="7">
        <v>1</v>
      </c>
      <c r="I5" s="7" t="s">
        <v>406</v>
      </c>
      <c r="J5" s="7">
        <v>1</v>
      </c>
      <c r="K5" s="7" t="s">
        <v>412</v>
      </c>
      <c r="L5" s="7">
        <v>1</v>
      </c>
      <c r="M5" s="7" t="s">
        <v>413</v>
      </c>
      <c r="N5" s="7">
        <v>1</v>
      </c>
      <c r="O5" s="7" t="s">
        <v>299</v>
      </c>
      <c r="P5" s="7">
        <v>2</v>
      </c>
      <c r="Q5" s="7" t="s">
        <v>238</v>
      </c>
      <c r="R5" s="7">
        <v>2</v>
      </c>
      <c r="S5" s="7" t="s">
        <v>236</v>
      </c>
      <c r="T5" s="7">
        <v>5</v>
      </c>
      <c r="U5" s="7" t="s">
        <v>216</v>
      </c>
      <c r="V5" s="7">
        <v>1</v>
      </c>
      <c r="W5" s="7" t="s">
        <v>303</v>
      </c>
      <c r="X5" s="7">
        <v>1</v>
      </c>
      <c r="Y5" s="7" t="s">
        <v>260</v>
      </c>
      <c r="Z5" s="7">
        <v>2</v>
      </c>
      <c r="AA5" s="7" t="s">
        <v>242</v>
      </c>
      <c r="AB5" s="7">
        <v>8</v>
      </c>
      <c r="AC5" s="7" t="s">
        <v>248</v>
      </c>
      <c r="AD5" s="7">
        <v>8</v>
      </c>
      <c r="AE5" s="7" t="s">
        <v>246</v>
      </c>
      <c r="AF5" s="7">
        <v>7</v>
      </c>
      <c r="AG5" s="7" t="s">
        <v>235</v>
      </c>
      <c r="AH5" s="7">
        <v>2</v>
      </c>
      <c r="AI5" s="7" t="s">
        <v>244</v>
      </c>
      <c r="AJ5" s="7">
        <v>4</v>
      </c>
      <c r="AK5" s="7" t="s">
        <v>247</v>
      </c>
      <c r="AL5" s="7">
        <v>13</v>
      </c>
      <c r="AM5" s="7" t="s">
        <v>241</v>
      </c>
      <c r="AN5" s="7">
        <v>5</v>
      </c>
      <c r="AO5" s="7" t="s">
        <v>255</v>
      </c>
      <c r="AP5" s="7">
        <v>28</v>
      </c>
      <c r="AQ5" s="7" t="s">
        <v>222</v>
      </c>
      <c r="AR5" s="7">
        <v>1</v>
      </c>
      <c r="AS5" s="7" t="s">
        <v>258</v>
      </c>
      <c r="AT5" s="7">
        <v>637</v>
      </c>
      <c r="AU5" s="7" t="s">
        <v>251</v>
      </c>
      <c r="AV5" s="7">
        <v>12</v>
      </c>
      <c r="AW5" s="7" t="s">
        <v>250</v>
      </c>
      <c r="AX5" s="7">
        <v>12</v>
      </c>
      <c r="AY5" s="7" t="s">
        <v>243</v>
      </c>
      <c r="AZ5" s="7">
        <v>3</v>
      </c>
      <c r="BA5" s="7" t="s">
        <v>259</v>
      </c>
      <c r="BB5" s="7">
        <v>1</v>
      </c>
      <c r="BC5" s="7" t="s">
        <v>229</v>
      </c>
      <c r="BD5" s="7">
        <v>1</v>
      </c>
      <c r="BE5" s="7" t="s">
        <v>234</v>
      </c>
      <c r="BF5" s="7">
        <v>3</v>
      </c>
      <c r="BG5" s="7" t="s">
        <v>214</v>
      </c>
      <c r="BH5" s="7">
        <v>1</v>
      </c>
      <c r="BI5" s="7" t="s">
        <v>239</v>
      </c>
      <c r="BJ5" s="7">
        <v>3</v>
      </c>
      <c r="BK5" s="7" t="s">
        <v>245</v>
      </c>
      <c r="BL5" s="7">
        <v>5</v>
      </c>
      <c r="BM5" s="7" t="s">
        <v>240</v>
      </c>
      <c r="BN5" s="7">
        <v>3</v>
      </c>
      <c r="BO5" s="7" t="s">
        <v>231</v>
      </c>
      <c r="BP5" s="7">
        <v>3</v>
      </c>
      <c r="BQ5" s="7" t="s">
        <v>404</v>
      </c>
      <c r="BR5" s="7">
        <v>1</v>
      </c>
      <c r="BS5" s="7" t="s">
        <v>253</v>
      </c>
      <c r="BT5" s="7">
        <v>25</v>
      </c>
      <c r="BU5" s="7" t="s">
        <v>249</v>
      </c>
      <c r="BV5" s="7">
        <v>8</v>
      </c>
      <c r="BW5" s="7" t="s">
        <v>228</v>
      </c>
      <c r="BX5" s="7">
        <v>3</v>
      </c>
      <c r="BY5" s="7" t="s">
        <v>257</v>
      </c>
      <c r="BZ5" s="7">
        <v>186</v>
      </c>
      <c r="CA5" s="7" t="s">
        <v>227</v>
      </c>
      <c r="CB5" s="7">
        <v>2</v>
      </c>
      <c r="CC5" s="7" t="s">
        <v>300</v>
      </c>
      <c r="CD5" s="7">
        <v>1</v>
      </c>
      <c r="CE5" s="7" t="s">
        <v>256</v>
      </c>
      <c r="CF5" s="7">
        <v>57</v>
      </c>
      <c r="CG5" s="7" t="s">
        <v>230</v>
      </c>
      <c r="CH5" s="7">
        <v>2</v>
      </c>
      <c r="CI5" s="7" t="s">
        <v>223</v>
      </c>
      <c r="CJ5" s="7">
        <v>1</v>
      </c>
      <c r="CK5" s="7" t="s">
        <v>237</v>
      </c>
      <c r="CL5" s="7">
        <v>4</v>
      </c>
      <c r="CM5" s="7" t="s">
        <v>401</v>
      </c>
      <c r="CN5" s="7">
        <v>1</v>
      </c>
      <c r="CO5" s="7" t="s">
        <v>218</v>
      </c>
      <c r="CP5" s="7">
        <v>2</v>
      </c>
      <c r="CQ5" s="7" t="s">
        <v>254</v>
      </c>
      <c r="CR5" s="7">
        <v>22</v>
      </c>
      <c r="CS5" s="7" t="s">
        <v>252</v>
      </c>
      <c r="CT5" s="7">
        <v>18</v>
      </c>
      <c r="CU5" s="7" t="s">
        <v>219</v>
      </c>
      <c r="CV5" s="7">
        <v>2</v>
      </c>
      <c r="CW5" s="7" t="s">
        <v>252</v>
      </c>
      <c r="CX5" s="7">
        <v>18</v>
      </c>
      <c r="CY5" s="7" t="s">
        <v>219</v>
      </c>
      <c r="CZ5" s="7">
        <v>2</v>
      </c>
    </row>
    <row r="6" spans="1:104" x14ac:dyDescent="0.2">
      <c r="A6" s="7">
        <v>0</v>
      </c>
      <c r="B6" s="7">
        <v>776</v>
      </c>
      <c r="C6" s="9" t="s">
        <v>250</v>
      </c>
      <c r="D6" s="7">
        <v>1</v>
      </c>
      <c r="E6" s="9" t="s">
        <v>399</v>
      </c>
      <c r="F6" s="7">
        <v>1</v>
      </c>
      <c r="G6" s="7" t="s">
        <v>406</v>
      </c>
      <c r="H6" s="7">
        <v>1</v>
      </c>
      <c r="I6" s="7" t="s">
        <v>414</v>
      </c>
      <c r="J6" s="7">
        <v>1</v>
      </c>
      <c r="K6" s="7" t="s">
        <v>221</v>
      </c>
      <c r="L6" s="7">
        <v>1</v>
      </c>
      <c r="M6" s="7" t="s">
        <v>248</v>
      </c>
      <c r="N6" s="7">
        <v>2</v>
      </c>
      <c r="O6" s="7" t="s">
        <v>220</v>
      </c>
      <c r="P6" s="7">
        <v>1</v>
      </c>
      <c r="Q6" s="7" t="s">
        <v>243</v>
      </c>
      <c r="R6" s="7">
        <v>3</v>
      </c>
      <c r="S6" s="7" t="s">
        <v>233</v>
      </c>
      <c r="T6" s="7">
        <v>2</v>
      </c>
      <c r="U6" s="7" t="s">
        <v>415</v>
      </c>
      <c r="V6" s="7">
        <v>1</v>
      </c>
      <c r="W6" s="7" t="s">
        <v>247</v>
      </c>
      <c r="X6" s="7">
        <v>1</v>
      </c>
      <c r="Y6" s="7" t="s">
        <v>246</v>
      </c>
      <c r="Z6" s="7">
        <v>6</v>
      </c>
      <c r="AA6" s="7" t="s">
        <v>245</v>
      </c>
      <c r="AB6" s="7">
        <v>1</v>
      </c>
      <c r="AC6" s="7" t="s">
        <v>254</v>
      </c>
      <c r="AD6" s="7">
        <v>12</v>
      </c>
      <c r="AE6" s="7" t="s">
        <v>240</v>
      </c>
      <c r="AF6" s="7">
        <v>1</v>
      </c>
      <c r="AG6" s="7" t="s">
        <v>257</v>
      </c>
      <c r="AH6" s="7">
        <v>96</v>
      </c>
      <c r="AI6" s="7" t="s">
        <v>256</v>
      </c>
      <c r="AJ6" s="7">
        <v>23</v>
      </c>
      <c r="AK6" s="7" t="s">
        <v>252</v>
      </c>
      <c r="AL6" s="7">
        <v>8</v>
      </c>
      <c r="AM6" s="7" t="s">
        <v>416</v>
      </c>
      <c r="AN6" s="7">
        <v>1</v>
      </c>
      <c r="AO6" s="7" t="s">
        <v>413</v>
      </c>
      <c r="AP6" s="7">
        <v>1</v>
      </c>
      <c r="AQ6" s="7" t="s">
        <v>251</v>
      </c>
      <c r="AR6" s="7">
        <v>4</v>
      </c>
      <c r="AS6" s="7" t="s">
        <v>255</v>
      </c>
      <c r="AT6" s="7">
        <v>11</v>
      </c>
      <c r="AU6" s="7" t="s">
        <v>258</v>
      </c>
      <c r="AV6" s="7">
        <v>570</v>
      </c>
      <c r="AW6" s="7" t="s">
        <v>230</v>
      </c>
      <c r="AX6" s="7">
        <v>1</v>
      </c>
      <c r="AY6" s="7" t="s">
        <v>417</v>
      </c>
      <c r="AZ6" s="7">
        <v>1</v>
      </c>
      <c r="BA6" s="7" t="s">
        <v>302</v>
      </c>
      <c r="BB6" s="7">
        <v>1</v>
      </c>
      <c r="BC6" s="7" t="s">
        <v>253</v>
      </c>
      <c r="BD6" s="7">
        <v>12</v>
      </c>
      <c r="BE6" s="7" t="s">
        <v>249</v>
      </c>
      <c r="BF6" s="7">
        <v>7</v>
      </c>
      <c r="BG6" s="7" t="s">
        <v>215</v>
      </c>
      <c r="BH6" s="7">
        <v>1</v>
      </c>
      <c r="BI6" s="7" t="s">
        <v>418</v>
      </c>
      <c r="BJ6" s="7">
        <v>1</v>
      </c>
      <c r="BK6" s="7" t="s">
        <v>238</v>
      </c>
      <c r="BL6" s="7">
        <v>3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</row>
    <row r="7" spans="1:104" x14ac:dyDescent="0.2">
      <c r="A7" s="7"/>
      <c r="B7" s="7"/>
      <c r="C7" s="7"/>
      <c r="D7" s="7"/>
      <c r="E7" s="9"/>
      <c r="F7" s="7"/>
      <c r="G7" s="7"/>
      <c r="H7" s="7"/>
      <c r="I7" s="7"/>
      <c r="J7" s="7"/>
      <c r="K7" s="7"/>
      <c r="L7" s="7"/>
    </row>
    <row r="8" spans="1:104" x14ac:dyDescent="0.2">
      <c r="A8" s="7"/>
      <c r="B8" s="7"/>
      <c r="C8" s="7"/>
      <c r="D8" s="7"/>
      <c r="E8" s="9"/>
      <c r="F8" s="7"/>
      <c r="G8" s="7"/>
      <c r="H8" s="7"/>
      <c r="I8" s="7"/>
      <c r="J8" s="7"/>
      <c r="K8" s="7"/>
      <c r="L8" s="7"/>
    </row>
    <row r="9" spans="1:104" x14ac:dyDescent="0.2">
      <c r="A9" s="7"/>
      <c r="B9" s="7"/>
      <c r="C9" s="7"/>
      <c r="D9" s="7"/>
      <c r="E9" s="9"/>
      <c r="F9" s="7"/>
      <c r="G9" s="7"/>
      <c r="H9" s="7"/>
      <c r="I9" s="7"/>
      <c r="J9" s="7"/>
      <c r="K9" s="7"/>
      <c r="L9" s="7"/>
    </row>
    <row r="10" spans="1:104" x14ac:dyDescent="0.2">
      <c r="A10" s="7"/>
      <c r="B10" s="7"/>
      <c r="C10" s="7"/>
      <c r="D10" s="7"/>
      <c r="E10" s="9"/>
      <c r="F10" s="7"/>
      <c r="G10" s="7"/>
      <c r="H10" s="7"/>
      <c r="I10" s="7"/>
      <c r="J10" s="7"/>
      <c r="K10" s="7"/>
      <c r="L10" s="7"/>
    </row>
    <row r="11" spans="1:104" x14ac:dyDescent="0.2">
      <c r="A11" s="7"/>
      <c r="B11" s="7"/>
      <c r="C11" s="7"/>
      <c r="D11" s="7"/>
      <c r="E11" s="9"/>
      <c r="F11" s="7"/>
      <c r="G11" s="7"/>
      <c r="H11" s="7"/>
      <c r="I11" s="7"/>
      <c r="J11" s="7"/>
      <c r="K11" s="7"/>
      <c r="L11" s="7"/>
    </row>
    <row r="12" spans="1:104" x14ac:dyDescent="0.2">
      <c r="A12" s="7"/>
      <c r="B12" s="7"/>
      <c r="C12" s="7"/>
      <c r="D12" s="7"/>
      <c r="E12" s="9"/>
      <c r="F12" s="7"/>
      <c r="G12" s="7"/>
      <c r="H12" s="7"/>
      <c r="I12" s="7"/>
      <c r="J12" s="7"/>
      <c r="K12" s="7"/>
      <c r="L12" s="7"/>
    </row>
    <row r="13" spans="1:104" x14ac:dyDescent="0.2">
      <c r="A13" s="7"/>
      <c r="B13" s="7"/>
      <c r="C13" s="7"/>
      <c r="D13" s="7"/>
      <c r="E13" s="9"/>
      <c r="F13" s="7"/>
      <c r="G13" s="7"/>
      <c r="H13" s="7"/>
      <c r="I13" s="7"/>
      <c r="J13" s="7"/>
      <c r="K13" s="7"/>
      <c r="L13" s="7"/>
    </row>
    <row r="14" spans="1:104" x14ac:dyDescent="0.2">
      <c r="A14" s="7"/>
      <c r="B14" s="7"/>
      <c r="C14" s="7"/>
      <c r="D14" s="7"/>
      <c r="E14" s="9"/>
      <c r="F14" s="7"/>
      <c r="G14" s="7"/>
      <c r="H14" s="7"/>
      <c r="I14" s="7"/>
      <c r="J14" s="7"/>
      <c r="K14" s="7"/>
      <c r="L14" s="7"/>
    </row>
    <row r="15" spans="1:104" x14ac:dyDescent="0.2">
      <c r="A15" s="7"/>
      <c r="B15" s="7"/>
      <c r="C15" s="7"/>
      <c r="D15" s="7"/>
      <c r="E15" s="9"/>
      <c r="F15" s="7"/>
      <c r="G15" s="7"/>
      <c r="H15" s="7"/>
      <c r="K15" s="7"/>
      <c r="L15" s="7"/>
    </row>
    <row r="16" spans="1:104" x14ac:dyDescent="0.2">
      <c r="A16" s="7"/>
      <c r="B16" s="7"/>
      <c r="E16" s="9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9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9"/>
      <c r="F18" s="7"/>
      <c r="G18" s="7"/>
      <c r="H18" s="7"/>
      <c r="I18" s="7"/>
      <c r="J18" s="7"/>
      <c r="K18" s="7"/>
      <c r="L18" s="7"/>
    </row>
    <row r="19" spans="1:12" x14ac:dyDescent="0.2">
      <c r="A19" s="7"/>
      <c r="B19" s="7"/>
      <c r="C19" s="7"/>
      <c r="D19" s="7"/>
      <c r="E19" s="9"/>
      <c r="F19" s="7"/>
      <c r="G19" s="7"/>
      <c r="H19" s="7"/>
      <c r="I19" s="7"/>
      <c r="J19" s="7"/>
      <c r="K19" s="7"/>
      <c r="L19" s="7"/>
    </row>
    <row r="20" spans="1:12" x14ac:dyDescent="0.2">
      <c r="A20" s="7"/>
      <c r="B20" s="7"/>
      <c r="C20" s="7"/>
      <c r="D20" s="7"/>
      <c r="E20" s="9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/>
      <c r="C21" s="7"/>
      <c r="D21" s="7"/>
      <c r="E21" s="9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/>
      <c r="C22" s="7"/>
      <c r="D22" s="7"/>
      <c r="E22" s="9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/>
      <c r="C23" s="7"/>
      <c r="D23" s="7"/>
      <c r="E23" s="9"/>
      <c r="F23" s="7"/>
      <c r="G23" s="7"/>
      <c r="H23" s="7"/>
      <c r="I23" s="7"/>
      <c r="J23" s="7"/>
      <c r="K23" s="7"/>
      <c r="L23" s="7"/>
    </row>
    <row r="24" spans="1:12" x14ac:dyDescent="0.2">
      <c r="A24" s="7"/>
      <c r="B24" s="7"/>
      <c r="C24" s="7"/>
      <c r="D24" s="7"/>
      <c r="E24" s="9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/>
      <c r="C25" s="7"/>
      <c r="D25" s="7"/>
      <c r="E25" s="9"/>
      <c r="F25" s="7"/>
      <c r="G25" s="7"/>
      <c r="H25" s="7"/>
      <c r="I25" s="7"/>
      <c r="J25" s="7"/>
      <c r="K25" s="7"/>
      <c r="L25" s="7"/>
    </row>
    <row r="26" spans="1:12" x14ac:dyDescent="0.2">
      <c r="A26" s="7"/>
      <c r="B26" s="7"/>
      <c r="C26" s="7"/>
      <c r="D26" s="7"/>
      <c r="E26" s="9"/>
      <c r="F26" s="7"/>
      <c r="G26" s="7"/>
      <c r="H26" s="7"/>
      <c r="I26" s="7"/>
      <c r="J26" s="7"/>
      <c r="K26" s="7"/>
      <c r="L26" s="7"/>
    </row>
    <row r="27" spans="1:12" x14ac:dyDescent="0.2">
      <c r="A27" s="7"/>
      <c r="B27" s="7"/>
      <c r="C27" s="7"/>
      <c r="D27" s="7"/>
      <c r="E27" s="9"/>
      <c r="F27" s="7"/>
      <c r="G27" s="7"/>
      <c r="H27" s="7"/>
      <c r="I27" s="7"/>
      <c r="J27" s="7"/>
      <c r="K27" s="7"/>
      <c r="L27" s="7"/>
    </row>
    <row r="28" spans="1:12" x14ac:dyDescent="0.2">
      <c r="A28" s="7"/>
      <c r="B28" s="7"/>
      <c r="C28" s="7"/>
      <c r="D28" s="7"/>
      <c r="E28" s="9"/>
      <c r="F28" s="7"/>
      <c r="G28" s="7"/>
      <c r="H28" s="7"/>
      <c r="I28" s="7"/>
      <c r="J28" s="7"/>
      <c r="K28" s="7"/>
      <c r="L28" s="7"/>
    </row>
    <row r="29" spans="1:12" x14ac:dyDescent="0.2">
      <c r="A29" s="7"/>
      <c r="B29" s="7"/>
      <c r="C29" s="7"/>
      <c r="D29" s="7"/>
      <c r="E29" s="9"/>
      <c r="F29" s="7"/>
      <c r="G29" s="7"/>
      <c r="H29" s="7"/>
      <c r="I29" s="7"/>
      <c r="J29" s="7"/>
      <c r="K29" s="7"/>
      <c r="L29" s="7"/>
    </row>
    <row r="30" spans="1:12" x14ac:dyDescent="0.2">
      <c r="A30" s="7"/>
      <c r="B30" s="7"/>
      <c r="C30" s="7"/>
      <c r="D30" s="7"/>
      <c r="E30" s="9"/>
      <c r="F30" s="7"/>
      <c r="G30" s="7"/>
      <c r="H30" s="7"/>
      <c r="I30" s="7"/>
      <c r="J30" s="7"/>
      <c r="K30" s="7"/>
      <c r="L30" s="7"/>
    </row>
    <row r="31" spans="1:12" x14ac:dyDescent="0.2">
      <c r="A31" s="7"/>
      <c r="B31" s="7"/>
      <c r="C31" s="7"/>
      <c r="D31" s="7"/>
      <c r="E31" s="9"/>
      <c r="F31" s="7"/>
      <c r="G31" s="7"/>
      <c r="H31" s="7"/>
      <c r="I31" s="7"/>
      <c r="J31" s="7"/>
      <c r="K31" s="7"/>
      <c r="L31" s="7"/>
    </row>
    <row r="32" spans="1:12" x14ac:dyDescent="0.2">
      <c r="A32" s="7"/>
      <c r="B32" s="7"/>
      <c r="C32" s="7"/>
      <c r="D32" s="7"/>
      <c r="E32" s="9"/>
      <c r="F32" s="7"/>
      <c r="G32" s="7"/>
      <c r="H32" s="7"/>
      <c r="I32" s="7"/>
      <c r="J32" s="7"/>
      <c r="K32" s="7"/>
      <c r="L32" s="7"/>
    </row>
    <row r="33" spans="1:12" x14ac:dyDescent="0.2">
      <c r="A33" s="7"/>
      <c r="B33" s="7"/>
      <c r="C33" s="7"/>
      <c r="D33" s="7"/>
      <c r="E33" s="9"/>
      <c r="F33" s="7"/>
      <c r="G33" s="7"/>
      <c r="H33" s="7"/>
      <c r="I33" s="7"/>
      <c r="J33" s="7"/>
      <c r="K33" s="7"/>
      <c r="L33" s="7"/>
    </row>
    <row r="34" spans="1:12" x14ac:dyDescent="0.2">
      <c r="A34" s="7"/>
      <c r="B34" s="7"/>
      <c r="C34" s="7"/>
      <c r="D34" s="7"/>
      <c r="E34" s="9"/>
      <c r="F34" s="7"/>
      <c r="G34" s="7"/>
      <c r="H34" s="7"/>
      <c r="I34" s="7"/>
      <c r="J34" s="7"/>
      <c r="K34" s="7"/>
      <c r="L34" s="7"/>
    </row>
    <row r="35" spans="1:12" x14ac:dyDescent="0.2">
      <c r="A35" s="7"/>
      <c r="B35" s="7"/>
      <c r="C35" s="7"/>
      <c r="D35" s="7"/>
      <c r="E35" s="9"/>
      <c r="F35" s="7"/>
      <c r="G35" s="7"/>
      <c r="H35" s="7"/>
      <c r="I35" s="7"/>
      <c r="J35" s="7"/>
      <c r="K35" s="7"/>
      <c r="L35" s="7"/>
    </row>
    <row r="36" spans="1:12" x14ac:dyDescent="0.2">
      <c r="A36" s="7"/>
      <c r="B36" s="7"/>
      <c r="C36" s="7"/>
      <c r="D36" s="7"/>
      <c r="E36" s="9"/>
      <c r="F36" s="7"/>
      <c r="G36" s="7"/>
      <c r="H36" s="7"/>
      <c r="I36" s="7"/>
      <c r="J36" s="7"/>
      <c r="K36" s="7"/>
      <c r="L36" s="7"/>
    </row>
    <row r="37" spans="1:12" x14ac:dyDescent="0.2">
      <c r="A37" s="7"/>
      <c r="B37" s="7"/>
      <c r="C37" s="7"/>
      <c r="D37" s="7"/>
      <c r="E37" s="9"/>
      <c r="F37" s="7"/>
      <c r="G37" s="7"/>
      <c r="H37" s="7"/>
      <c r="I37" s="7"/>
      <c r="J37" s="7"/>
      <c r="K37" s="7"/>
      <c r="L37" s="7"/>
    </row>
    <row r="38" spans="1:12" x14ac:dyDescent="0.2">
      <c r="A38" s="7"/>
      <c r="B38" s="7"/>
      <c r="C38" s="7"/>
      <c r="D38" s="7"/>
      <c r="E38" s="9"/>
      <c r="F38" s="7"/>
      <c r="G38" s="7"/>
      <c r="H38" s="7"/>
      <c r="I38" s="7"/>
      <c r="J38" s="7"/>
      <c r="K38" s="7"/>
      <c r="L38" s="7"/>
    </row>
    <row r="39" spans="1:12" x14ac:dyDescent="0.2">
      <c r="A39" s="7"/>
      <c r="B39" s="7"/>
      <c r="C39" s="7"/>
      <c r="D39" s="7"/>
      <c r="E39" s="9"/>
      <c r="F39" s="7"/>
      <c r="G39" s="7"/>
      <c r="H39" s="7"/>
      <c r="I39" s="7"/>
      <c r="J39" s="7"/>
      <c r="K39" s="7"/>
      <c r="L39" s="7"/>
    </row>
    <row r="40" spans="1:12" x14ac:dyDescent="0.2">
      <c r="A40" s="7"/>
      <c r="B40" s="7"/>
      <c r="C40" s="7"/>
      <c r="D40" s="7"/>
      <c r="E40" s="9"/>
      <c r="F40" s="7"/>
      <c r="G40" s="7"/>
      <c r="H40" s="7"/>
      <c r="I40" s="7"/>
      <c r="J40" s="7"/>
      <c r="K40" s="7"/>
      <c r="L40" s="7"/>
    </row>
    <row r="41" spans="1:12" x14ac:dyDescent="0.2">
      <c r="A41" s="7"/>
      <c r="B41" s="7"/>
      <c r="C41" s="7"/>
      <c r="D41" s="7"/>
      <c r="E41" s="9"/>
      <c r="F41" s="7"/>
      <c r="G41" s="7"/>
      <c r="H41" s="7"/>
      <c r="I41" s="7"/>
      <c r="J41" s="7"/>
      <c r="K41" s="7"/>
      <c r="L41" s="7"/>
    </row>
    <row r="42" spans="1:12" x14ac:dyDescent="0.2">
      <c r="A42" s="7"/>
      <c r="B42" s="7"/>
      <c r="C42" s="7"/>
      <c r="D42" s="7"/>
      <c r="E42" s="9"/>
      <c r="F42" s="7"/>
      <c r="G42" s="7"/>
      <c r="H42" s="7"/>
      <c r="I42" s="7"/>
      <c r="J42" s="7"/>
      <c r="K42" s="7"/>
      <c r="L42" s="7"/>
    </row>
    <row r="43" spans="1:12" x14ac:dyDescent="0.2">
      <c r="A43" s="7"/>
      <c r="B43" s="7"/>
      <c r="C43" s="7"/>
      <c r="D43" s="7"/>
      <c r="E43" s="9"/>
      <c r="F43" s="7"/>
      <c r="G43" s="7"/>
      <c r="H43" s="7"/>
      <c r="I43" s="7"/>
      <c r="J43" s="7"/>
      <c r="K43" s="7"/>
      <c r="L43" s="7"/>
    </row>
    <row r="44" spans="1:12" x14ac:dyDescent="0.2">
      <c r="A44" s="7"/>
      <c r="B44" s="7"/>
      <c r="C44" s="7"/>
      <c r="D44" s="7"/>
      <c r="E44" s="9"/>
      <c r="F44" s="7"/>
      <c r="G44" s="7"/>
      <c r="H44" s="7"/>
      <c r="I44" s="7"/>
      <c r="J44" s="7"/>
      <c r="K44" s="7"/>
      <c r="L44" s="7"/>
    </row>
    <row r="45" spans="1:12" x14ac:dyDescent="0.2">
      <c r="A45" s="7"/>
      <c r="B45" s="7"/>
      <c r="C45" s="7"/>
      <c r="D45" s="7"/>
      <c r="E45" s="9"/>
      <c r="F45" s="7"/>
      <c r="G45" s="7"/>
      <c r="H45" s="7"/>
      <c r="I45" s="7"/>
      <c r="J45" s="7"/>
      <c r="K45" s="7"/>
      <c r="L45" s="7"/>
    </row>
    <row r="46" spans="1:12" x14ac:dyDescent="0.2">
      <c r="A46" s="7"/>
      <c r="B46" s="7"/>
      <c r="C46" s="7"/>
      <c r="D46" s="7"/>
      <c r="E46" s="9"/>
      <c r="F46" s="7"/>
      <c r="G46" s="7"/>
      <c r="H46" s="7"/>
      <c r="I46" s="7"/>
      <c r="J46" s="7"/>
      <c r="K46" s="7"/>
      <c r="L46" s="7"/>
    </row>
    <row r="47" spans="1:12" x14ac:dyDescent="0.2">
      <c r="A47" s="7"/>
      <c r="B47" s="7"/>
      <c r="C47" s="7"/>
      <c r="D47" s="7"/>
      <c r="E47" s="9"/>
      <c r="F47" s="7"/>
      <c r="G47" s="7"/>
      <c r="H47" s="7"/>
      <c r="I47" s="7"/>
      <c r="J47" s="7"/>
      <c r="K47" s="7"/>
      <c r="L47" s="7"/>
    </row>
    <row r="48" spans="1:12" x14ac:dyDescent="0.2">
      <c r="A48" s="7"/>
      <c r="B48" s="7"/>
      <c r="C48" s="7"/>
      <c r="D48" s="7"/>
      <c r="E48" s="9"/>
      <c r="F48" s="7"/>
      <c r="G48" s="7"/>
      <c r="H48" s="7"/>
      <c r="I48" s="7"/>
      <c r="J48" s="7"/>
      <c r="K48" s="7"/>
      <c r="L48" s="7"/>
    </row>
    <row r="49" spans="1:12" x14ac:dyDescent="0.2">
      <c r="A49" s="7"/>
      <c r="B49" s="7"/>
      <c r="C49" s="7"/>
      <c r="D49" s="7"/>
      <c r="E49" s="9"/>
      <c r="F49" s="7"/>
      <c r="G49" s="7"/>
      <c r="H49" s="7"/>
      <c r="I49" s="7"/>
      <c r="J49" s="7"/>
      <c r="K49" s="7"/>
      <c r="L49" s="7"/>
    </row>
    <row r="50" spans="1:12" x14ac:dyDescent="0.2">
      <c r="A50" s="7"/>
      <c r="B50" s="7"/>
      <c r="C50" s="7"/>
      <c r="D50" s="7"/>
      <c r="E50" s="9"/>
      <c r="F50" s="7"/>
      <c r="G50" s="7"/>
      <c r="H50" s="7"/>
      <c r="I50" s="7"/>
      <c r="J50" s="7"/>
      <c r="K50" s="7"/>
      <c r="L50" s="7"/>
    </row>
    <row r="51" spans="1:12" x14ac:dyDescent="0.2">
      <c r="A51" s="7"/>
      <c r="B51" s="7"/>
      <c r="C51" s="7"/>
      <c r="D51" s="7"/>
      <c r="E51" s="9"/>
      <c r="F51" s="7"/>
      <c r="G51" s="7"/>
      <c r="H51" s="7"/>
      <c r="I51" s="7"/>
      <c r="J51" s="7"/>
      <c r="K51" s="7"/>
      <c r="L51" s="7"/>
    </row>
    <row r="52" spans="1:12" x14ac:dyDescent="0.2">
      <c r="A52" s="7"/>
      <c r="B52" s="7"/>
      <c r="C52" s="7"/>
      <c r="D52" s="7"/>
      <c r="E52" s="9"/>
      <c r="F52" s="7"/>
      <c r="G52" s="7"/>
      <c r="H52" s="7"/>
      <c r="I52" s="7"/>
      <c r="J52" s="7"/>
      <c r="K52" s="7"/>
      <c r="L52" s="7"/>
    </row>
    <row r="53" spans="1:12" x14ac:dyDescent="0.2">
      <c r="A53" s="7"/>
      <c r="B53" s="7"/>
      <c r="C53" s="7"/>
      <c r="D53" s="7"/>
      <c r="E53" s="9"/>
      <c r="F53" s="7"/>
      <c r="G53" s="7"/>
      <c r="H53" s="7"/>
      <c r="I53" s="7"/>
      <c r="J53" s="7"/>
      <c r="K53" s="7"/>
      <c r="L53" s="7"/>
    </row>
    <row r="54" spans="1:12" x14ac:dyDescent="0.2">
      <c r="A54" s="7"/>
      <c r="B54" s="7"/>
      <c r="C54" s="7"/>
      <c r="D54" s="7"/>
      <c r="E54" s="9"/>
      <c r="F54" s="7"/>
      <c r="G54" s="7"/>
      <c r="H54" s="7"/>
      <c r="I54" s="7"/>
      <c r="J54" s="7"/>
      <c r="K54" s="7"/>
      <c r="L54" s="7"/>
    </row>
    <row r="55" spans="1:12" x14ac:dyDescent="0.2">
      <c r="A55" s="7"/>
      <c r="B55" s="7"/>
      <c r="C55" s="7"/>
      <c r="D55" s="7"/>
      <c r="E55" s="9"/>
      <c r="F55" s="7"/>
      <c r="G55" s="7"/>
      <c r="H55" s="7"/>
      <c r="I55" s="7"/>
      <c r="J55" s="7"/>
      <c r="K55" s="7"/>
      <c r="L55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"/>
  <sheetViews>
    <sheetView zoomScale="92" workbookViewId="0">
      <selection activeCell="H5" sqref="H5"/>
    </sheetView>
  </sheetViews>
  <sheetFormatPr baseColWidth="10" defaultRowHeight="16" x14ac:dyDescent="0.2"/>
  <cols>
    <col min="1" max="1" width="10.83203125" style="11"/>
    <col min="2" max="2" width="11" style="10" customWidth="1"/>
    <col min="4" max="4" width="11" customWidth="1"/>
    <col min="5" max="5" width="10.83203125" style="10"/>
  </cols>
  <sheetData>
    <row r="1" spans="1:7" x14ac:dyDescent="0.2">
      <c r="A1" s="7" t="s">
        <v>422</v>
      </c>
      <c r="B1" s="9"/>
      <c r="C1" s="7" t="s">
        <v>208</v>
      </c>
      <c r="D1" s="7"/>
      <c r="E1" s="9" t="s">
        <v>421</v>
      </c>
      <c r="F1" s="7" t="s">
        <v>207</v>
      </c>
      <c r="G1" s="12"/>
    </row>
    <row r="2" spans="1:7" x14ac:dyDescent="0.2">
      <c r="A2" s="7" t="s">
        <v>258</v>
      </c>
      <c r="B2" s="9">
        <v>42736</v>
      </c>
      <c r="C2" s="7">
        <v>658</v>
      </c>
      <c r="D2" s="7" t="s">
        <v>258</v>
      </c>
      <c r="E2" s="9">
        <v>42736</v>
      </c>
      <c r="F2" s="7">
        <v>1040</v>
      </c>
      <c r="G2" s="7"/>
    </row>
    <row r="3" spans="1:7" x14ac:dyDescent="0.2">
      <c r="A3" s="7" t="s">
        <v>257</v>
      </c>
      <c r="B3" s="9">
        <v>42705</v>
      </c>
      <c r="C3" s="7">
        <v>650</v>
      </c>
      <c r="D3" s="7" t="s">
        <v>257</v>
      </c>
      <c r="E3" s="9">
        <v>42705</v>
      </c>
      <c r="F3" s="7">
        <v>930</v>
      </c>
      <c r="G3" s="7"/>
    </row>
    <row r="4" spans="1:7" x14ac:dyDescent="0.2">
      <c r="A4" s="7" t="s">
        <v>256</v>
      </c>
      <c r="B4" s="9">
        <v>42675</v>
      </c>
      <c r="C4" s="7">
        <v>74</v>
      </c>
      <c r="D4" s="7" t="s">
        <v>256</v>
      </c>
      <c r="E4" s="9">
        <v>42675</v>
      </c>
      <c r="F4" s="7">
        <v>93</v>
      </c>
      <c r="G4" s="7"/>
    </row>
    <row r="5" spans="1:7" x14ac:dyDescent="0.2">
      <c r="A5" s="7" t="s">
        <v>255</v>
      </c>
      <c r="B5" s="9">
        <v>42644</v>
      </c>
      <c r="C5" s="7">
        <v>47</v>
      </c>
      <c r="D5" s="7" t="s">
        <v>255</v>
      </c>
      <c r="E5" s="9">
        <v>42644</v>
      </c>
      <c r="F5" s="7">
        <v>28</v>
      </c>
      <c r="G5" s="7"/>
    </row>
    <row r="6" spans="1:7" x14ac:dyDescent="0.2">
      <c r="A6" s="7" t="s">
        <v>254</v>
      </c>
      <c r="B6" s="9">
        <v>42614</v>
      </c>
      <c r="C6" s="7">
        <v>38</v>
      </c>
      <c r="D6" s="7" t="s">
        <v>254</v>
      </c>
      <c r="E6" s="9">
        <v>42614</v>
      </c>
      <c r="F6" s="7">
        <v>24</v>
      </c>
      <c r="G6" s="7"/>
    </row>
    <row r="7" spans="1:7" x14ac:dyDescent="0.2">
      <c r="A7" s="7" t="s">
        <v>253</v>
      </c>
      <c r="B7" s="9">
        <v>42583</v>
      </c>
      <c r="C7" s="7">
        <v>38</v>
      </c>
      <c r="D7" s="7" t="s">
        <v>253</v>
      </c>
      <c r="E7" s="9">
        <v>42583</v>
      </c>
      <c r="F7" s="7">
        <v>34</v>
      </c>
      <c r="G7" s="7"/>
    </row>
    <row r="8" spans="1:7" x14ac:dyDescent="0.2">
      <c r="A8" s="7" t="s">
        <v>252</v>
      </c>
      <c r="B8" s="9">
        <v>42552</v>
      </c>
      <c r="C8" s="7">
        <v>25</v>
      </c>
      <c r="D8" s="7" t="s">
        <v>252</v>
      </c>
      <c r="E8" s="9">
        <v>42552</v>
      </c>
      <c r="F8" s="7">
        <v>27</v>
      </c>
      <c r="G8" s="7"/>
    </row>
    <row r="9" spans="1:7" x14ac:dyDescent="0.2">
      <c r="A9" s="7" t="s">
        <v>251</v>
      </c>
      <c r="B9" s="9">
        <v>42522</v>
      </c>
      <c r="C9" s="7">
        <v>16</v>
      </c>
      <c r="D9" s="7" t="s">
        <v>251</v>
      </c>
      <c r="E9" s="9">
        <v>42522</v>
      </c>
      <c r="F9" s="7">
        <v>13</v>
      </c>
      <c r="G9" s="7"/>
    </row>
    <row r="10" spans="1:7" x14ac:dyDescent="0.2">
      <c r="A10" s="7" t="s">
        <v>250</v>
      </c>
      <c r="B10" s="9">
        <v>42491</v>
      </c>
      <c r="C10" s="7">
        <v>13</v>
      </c>
      <c r="D10" s="7" t="s">
        <v>250</v>
      </c>
      <c r="E10" s="9">
        <v>42491</v>
      </c>
      <c r="F10" s="7">
        <v>12</v>
      </c>
      <c r="G10" s="7"/>
    </row>
    <row r="11" spans="1:7" x14ac:dyDescent="0.2">
      <c r="A11" s="7" t="s">
        <v>249</v>
      </c>
      <c r="B11" s="9">
        <v>42461</v>
      </c>
      <c r="C11" s="7">
        <v>17</v>
      </c>
      <c r="D11" s="7" t="s">
        <v>249</v>
      </c>
      <c r="E11" s="9">
        <v>42461</v>
      </c>
      <c r="F11" s="7">
        <v>17</v>
      </c>
      <c r="G11" s="7"/>
    </row>
    <row r="12" spans="1:7" x14ac:dyDescent="0.2">
      <c r="A12" s="7" t="s">
        <v>248</v>
      </c>
      <c r="B12" s="9">
        <v>42430</v>
      </c>
      <c r="C12" s="7">
        <v>8</v>
      </c>
      <c r="D12" s="7" t="s">
        <v>248</v>
      </c>
      <c r="E12" s="9">
        <v>42430</v>
      </c>
      <c r="F12" s="7">
        <v>19</v>
      </c>
      <c r="G12" s="7"/>
    </row>
    <row r="13" spans="1:7" x14ac:dyDescent="0.2">
      <c r="A13" s="7" t="s">
        <v>247</v>
      </c>
      <c r="B13" s="9">
        <v>42401</v>
      </c>
      <c r="C13" s="7">
        <v>12</v>
      </c>
      <c r="D13" s="7" t="s">
        <v>247</v>
      </c>
      <c r="E13" s="9">
        <v>42401</v>
      </c>
      <c r="F13" s="7">
        <v>8</v>
      </c>
      <c r="G13" s="7"/>
    </row>
    <row r="14" spans="1:7" x14ac:dyDescent="0.2">
      <c r="A14" s="7" t="s">
        <v>246</v>
      </c>
      <c r="B14" s="9">
        <v>42370</v>
      </c>
      <c r="C14" s="7">
        <v>19</v>
      </c>
      <c r="D14" s="7" t="s">
        <v>246</v>
      </c>
      <c r="E14" s="9">
        <v>42370</v>
      </c>
      <c r="F14" s="7">
        <v>17</v>
      </c>
      <c r="G14" s="7"/>
    </row>
    <row r="15" spans="1:7" x14ac:dyDescent="0.2">
      <c r="A15" s="7" t="s">
        <v>245</v>
      </c>
      <c r="B15" s="9">
        <v>42339</v>
      </c>
      <c r="C15" s="7">
        <v>6</v>
      </c>
      <c r="D15" s="7" t="s">
        <v>245</v>
      </c>
      <c r="E15" s="9">
        <v>42339</v>
      </c>
      <c r="F15" s="7">
        <v>7</v>
      </c>
      <c r="G15" s="7"/>
    </row>
    <row r="16" spans="1:7" x14ac:dyDescent="0.2">
      <c r="A16" s="7" t="s">
        <v>244</v>
      </c>
      <c r="B16" s="9">
        <v>42309</v>
      </c>
      <c r="C16" s="7">
        <v>7</v>
      </c>
      <c r="D16" s="7" t="s">
        <v>244</v>
      </c>
      <c r="E16" s="9">
        <v>42309</v>
      </c>
      <c r="F16" s="7">
        <v>5</v>
      </c>
      <c r="G16" s="7"/>
    </row>
    <row r="17" spans="1:7" x14ac:dyDescent="0.2">
      <c r="A17" s="7" t="s">
        <v>243</v>
      </c>
      <c r="B17" s="9">
        <v>42278</v>
      </c>
      <c r="C17" s="7">
        <v>9</v>
      </c>
      <c r="D17" s="7" t="s">
        <v>243</v>
      </c>
      <c r="E17" s="9">
        <v>42278</v>
      </c>
      <c r="F17" s="7">
        <v>7</v>
      </c>
      <c r="G17" s="7"/>
    </row>
    <row r="18" spans="1:7" x14ac:dyDescent="0.2">
      <c r="A18" s="7" t="s">
        <v>242</v>
      </c>
      <c r="B18" s="9">
        <v>42248</v>
      </c>
      <c r="C18" s="7">
        <v>4</v>
      </c>
      <c r="D18" s="7" t="s">
        <v>242</v>
      </c>
      <c r="E18" s="9">
        <v>42248</v>
      </c>
      <c r="F18" s="7">
        <v>8</v>
      </c>
      <c r="G18" s="7"/>
    </row>
    <row r="19" spans="1:7" x14ac:dyDescent="0.2">
      <c r="A19" s="7" t="s">
        <v>241</v>
      </c>
      <c r="B19" s="9">
        <v>42217</v>
      </c>
      <c r="C19" s="7">
        <v>9</v>
      </c>
      <c r="D19" s="7" t="s">
        <v>241</v>
      </c>
      <c r="E19" s="9">
        <v>42217</v>
      </c>
      <c r="F19" s="7">
        <v>6</v>
      </c>
      <c r="G19" s="7"/>
    </row>
    <row r="20" spans="1:7" x14ac:dyDescent="0.2">
      <c r="A20" s="7" t="s">
        <v>240</v>
      </c>
      <c r="B20" s="9">
        <v>42186</v>
      </c>
      <c r="C20" s="7">
        <v>4</v>
      </c>
      <c r="D20" s="7" t="s">
        <v>240</v>
      </c>
      <c r="E20" s="9">
        <v>42186</v>
      </c>
      <c r="F20" s="7">
        <v>5</v>
      </c>
      <c r="G20" s="7"/>
    </row>
    <row r="21" spans="1:7" x14ac:dyDescent="0.2">
      <c r="A21" s="7" t="s">
        <v>239</v>
      </c>
      <c r="B21" s="9">
        <v>42156</v>
      </c>
      <c r="C21" s="7">
        <v>6</v>
      </c>
      <c r="D21" s="7" t="s">
        <v>239</v>
      </c>
      <c r="E21" s="9">
        <v>42156</v>
      </c>
      <c r="F21" s="7">
        <v>4</v>
      </c>
      <c r="G21" s="7"/>
    </row>
    <row r="22" spans="1:7" x14ac:dyDescent="0.2">
      <c r="A22" s="7" t="s">
        <v>238</v>
      </c>
      <c r="B22" s="9">
        <v>42125</v>
      </c>
      <c r="C22" s="7">
        <v>2</v>
      </c>
      <c r="D22" s="7" t="s">
        <v>238</v>
      </c>
      <c r="E22" s="9">
        <v>42125</v>
      </c>
      <c r="F22" s="7">
        <v>3</v>
      </c>
      <c r="G22" s="7"/>
    </row>
    <row r="23" spans="1:7" x14ac:dyDescent="0.2">
      <c r="A23" s="7" t="s">
        <v>299</v>
      </c>
      <c r="B23" s="9">
        <v>42095</v>
      </c>
      <c r="C23" s="7">
        <v>2</v>
      </c>
      <c r="D23" s="7" t="s">
        <v>237</v>
      </c>
      <c r="E23" s="9">
        <v>42064</v>
      </c>
      <c r="F23" s="7">
        <v>8</v>
      </c>
      <c r="G23" s="7"/>
    </row>
    <row r="24" spans="1:7" x14ac:dyDescent="0.2">
      <c r="A24" s="7" t="s">
        <v>237</v>
      </c>
      <c r="B24" s="9">
        <v>42064</v>
      </c>
      <c r="C24" s="7">
        <v>6</v>
      </c>
      <c r="D24" s="7" t="s">
        <v>236</v>
      </c>
      <c r="E24" s="9">
        <v>42036</v>
      </c>
      <c r="F24" s="7">
        <v>7</v>
      </c>
      <c r="G24" s="7"/>
    </row>
    <row r="25" spans="1:7" x14ac:dyDescent="0.2">
      <c r="A25" s="7" t="s">
        <v>236</v>
      </c>
      <c r="B25" s="9">
        <v>42036</v>
      </c>
      <c r="C25" s="7">
        <v>5</v>
      </c>
      <c r="D25" s="7" t="s">
        <v>235</v>
      </c>
      <c r="E25" s="9">
        <v>42005</v>
      </c>
      <c r="F25" s="7">
        <v>5</v>
      </c>
      <c r="G25" s="7"/>
    </row>
    <row r="26" spans="1:7" x14ac:dyDescent="0.2">
      <c r="A26" s="7" t="s">
        <v>235</v>
      </c>
      <c r="B26" s="9">
        <v>42005</v>
      </c>
      <c r="C26" s="7">
        <v>3</v>
      </c>
      <c r="D26" s="7" t="s">
        <v>234</v>
      </c>
      <c r="E26" s="9">
        <v>41974</v>
      </c>
      <c r="F26" s="7">
        <v>6</v>
      </c>
      <c r="G26" s="7"/>
    </row>
    <row r="27" spans="1:7" x14ac:dyDescent="0.2">
      <c r="A27" s="7" t="s">
        <v>234</v>
      </c>
      <c r="B27" s="9">
        <v>41974</v>
      </c>
      <c r="C27" s="7">
        <v>3</v>
      </c>
      <c r="D27" s="7" t="s">
        <v>233</v>
      </c>
      <c r="E27" s="9">
        <v>41944</v>
      </c>
      <c r="F27" s="7">
        <v>4</v>
      </c>
      <c r="G27" s="7"/>
    </row>
    <row r="28" spans="1:7" x14ac:dyDescent="0.2">
      <c r="A28" s="7" t="s">
        <v>231</v>
      </c>
      <c r="B28" s="9">
        <v>41883</v>
      </c>
      <c r="C28" s="7">
        <v>1</v>
      </c>
      <c r="D28" s="7" t="s">
        <v>232</v>
      </c>
      <c r="E28" s="9">
        <v>41913</v>
      </c>
      <c r="F28" s="7">
        <v>3</v>
      </c>
      <c r="G28" s="7"/>
    </row>
    <row r="29" spans="1:7" x14ac:dyDescent="0.2">
      <c r="A29" s="7" t="s">
        <v>230</v>
      </c>
      <c r="B29" s="9">
        <v>41852</v>
      </c>
      <c r="C29" s="7">
        <v>4</v>
      </c>
      <c r="D29" s="7" t="s">
        <v>231</v>
      </c>
      <c r="E29" s="9">
        <v>41883</v>
      </c>
      <c r="F29" s="7">
        <v>3</v>
      </c>
      <c r="G29" s="7"/>
    </row>
    <row r="30" spans="1:7" x14ac:dyDescent="0.2">
      <c r="A30" s="7" t="s">
        <v>261</v>
      </c>
      <c r="B30" s="9">
        <v>41821</v>
      </c>
      <c r="C30" s="7">
        <v>1</v>
      </c>
      <c r="D30" s="7" t="s">
        <v>230</v>
      </c>
      <c r="E30" s="9">
        <v>41852</v>
      </c>
      <c r="F30" s="7">
        <v>5</v>
      </c>
      <c r="G30" s="7"/>
    </row>
    <row r="31" spans="1:7" x14ac:dyDescent="0.2">
      <c r="A31" s="7" t="s">
        <v>228</v>
      </c>
      <c r="B31" s="9">
        <v>41760</v>
      </c>
      <c r="C31" s="7">
        <v>1</v>
      </c>
      <c r="D31" s="7" t="s">
        <v>261</v>
      </c>
      <c r="E31" s="9">
        <v>41821</v>
      </c>
      <c r="F31" s="7">
        <v>3</v>
      </c>
      <c r="G31" s="7"/>
    </row>
    <row r="32" spans="1:7" x14ac:dyDescent="0.2">
      <c r="A32" s="7" t="s">
        <v>227</v>
      </c>
      <c r="B32" s="9">
        <v>41730</v>
      </c>
      <c r="C32" s="7">
        <v>2</v>
      </c>
      <c r="D32" s="7" t="s">
        <v>229</v>
      </c>
      <c r="E32" s="9">
        <v>41791</v>
      </c>
      <c r="F32" s="7">
        <v>1</v>
      </c>
      <c r="G32" s="7"/>
    </row>
    <row r="33" spans="1:7" x14ac:dyDescent="0.2">
      <c r="A33" s="7" t="s">
        <v>260</v>
      </c>
      <c r="B33" s="9">
        <v>41699</v>
      </c>
      <c r="C33" s="7">
        <v>1</v>
      </c>
      <c r="D33" s="7" t="s">
        <v>228</v>
      </c>
      <c r="E33" s="9">
        <v>41760</v>
      </c>
      <c r="F33" s="7">
        <v>1</v>
      </c>
      <c r="G33" s="7"/>
    </row>
    <row r="34" spans="1:7" x14ac:dyDescent="0.2">
      <c r="A34" s="7" t="s">
        <v>226</v>
      </c>
      <c r="B34" s="9">
        <v>41671</v>
      </c>
      <c r="C34" s="7">
        <v>2</v>
      </c>
      <c r="D34" s="7" t="s">
        <v>227</v>
      </c>
      <c r="E34" s="9">
        <v>41730</v>
      </c>
      <c r="F34" s="7">
        <v>2</v>
      </c>
      <c r="G34" s="7"/>
    </row>
    <row r="35" spans="1:7" x14ac:dyDescent="0.2">
      <c r="A35" s="7" t="s">
        <v>225</v>
      </c>
      <c r="B35" s="9">
        <v>41640</v>
      </c>
      <c r="C35" s="7">
        <v>2</v>
      </c>
      <c r="D35" s="7" t="s">
        <v>260</v>
      </c>
      <c r="E35" s="9">
        <v>41699</v>
      </c>
      <c r="F35" s="7">
        <v>1</v>
      </c>
      <c r="G35" s="7"/>
    </row>
    <row r="36" spans="1:7" x14ac:dyDescent="0.2">
      <c r="A36" s="7" t="s">
        <v>300</v>
      </c>
      <c r="B36" s="9">
        <v>41609</v>
      </c>
      <c r="C36" s="7">
        <v>2</v>
      </c>
      <c r="D36" s="7" t="s">
        <v>226</v>
      </c>
      <c r="E36" s="9">
        <v>41671</v>
      </c>
      <c r="F36" s="7">
        <v>1</v>
      </c>
      <c r="G36" s="7"/>
    </row>
    <row r="37" spans="1:7" x14ac:dyDescent="0.2">
      <c r="A37" s="7" t="s">
        <v>223</v>
      </c>
      <c r="B37" s="9">
        <v>41518</v>
      </c>
      <c r="C37" s="7">
        <v>1</v>
      </c>
      <c r="D37" s="7" t="s">
        <v>225</v>
      </c>
      <c r="E37" s="9">
        <v>41640</v>
      </c>
      <c r="F37" s="7">
        <v>3</v>
      </c>
      <c r="G37" s="7"/>
    </row>
    <row r="38" spans="1:7" x14ac:dyDescent="0.2">
      <c r="A38" s="7" t="s">
        <v>301</v>
      </c>
      <c r="B38" s="9">
        <v>41487</v>
      </c>
      <c r="C38" s="7">
        <v>1</v>
      </c>
      <c r="D38" s="7" t="s">
        <v>300</v>
      </c>
      <c r="E38" s="9">
        <v>41609</v>
      </c>
      <c r="F38" s="7">
        <v>2</v>
      </c>
      <c r="G38" s="7"/>
    </row>
    <row r="39" spans="1:7" x14ac:dyDescent="0.2">
      <c r="A39" s="7" t="s">
        <v>222</v>
      </c>
      <c r="B39" s="9">
        <v>41456</v>
      </c>
      <c r="C39" s="7">
        <v>2</v>
      </c>
      <c r="D39" s="7" t="s">
        <v>405</v>
      </c>
      <c r="E39" s="9">
        <v>41579</v>
      </c>
      <c r="F39" s="7">
        <v>1</v>
      </c>
      <c r="G39" s="7"/>
    </row>
    <row r="40" spans="1:7" x14ac:dyDescent="0.2">
      <c r="A40" s="7" t="s">
        <v>221</v>
      </c>
      <c r="B40" s="9">
        <v>41395</v>
      </c>
      <c r="C40" s="7">
        <v>1</v>
      </c>
      <c r="D40" s="7" t="s">
        <v>224</v>
      </c>
      <c r="E40" s="9">
        <v>41548</v>
      </c>
      <c r="F40" s="7">
        <v>3</v>
      </c>
      <c r="G40" s="7"/>
    </row>
    <row r="41" spans="1:7" x14ac:dyDescent="0.2">
      <c r="A41" s="7" t="s">
        <v>220</v>
      </c>
      <c r="B41" s="9">
        <v>41334</v>
      </c>
      <c r="C41" s="7">
        <v>2</v>
      </c>
      <c r="D41" s="7" t="s">
        <v>223</v>
      </c>
      <c r="E41" s="9">
        <v>41518</v>
      </c>
      <c r="F41" s="7">
        <v>1</v>
      </c>
      <c r="G41" s="7"/>
    </row>
    <row r="42" spans="1:7" x14ac:dyDescent="0.2">
      <c r="A42" s="7" t="s">
        <v>219</v>
      </c>
      <c r="B42" s="9">
        <v>41306</v>
      </c>
      <c r="C42" s="7">
        <v>2</v>
      </c>
      <c r="D42" s="7" t="s">
        <v>301</v>
      </c>
      <c r="E42" s="9">
        <v>41487</v>
      </c>
      <c r="F42" s="7">
        <v>2</v>
      </c>
      <c r="G42" s="7"/>
    </row>
    <row r="43" spans="1:7" x14ac:dyDescent="0.2">
      <c r="A43" s="7" t="s">
        <v>218</v>
      </c>
      <c r="B43" s="9">
        <v>41275</v>
      </c>
      <c r="C43" s="7">
        <v>1</v>
      </c>
      <c r="D43" s="7" t="s">
        <v>222</v>
      </c>
      <c r="E43" s="9">
        <v>41456</v>
      </c>
      <c r="F43" s="7">
        <v>1</v>
      </c>
      <c r="G43" s="7"/>
    </row>
    <row r="44" spans="1:7" x14ac:dyDescent="0.2">
      <c r="A44" s="7" t="s">
        <v>217</v>
      </c>
      <c r="B44" s="9">
        <v>41244</v>
      </c>
      <c r="C44" s="7">
        <v>1</v>
      </c>
      <c r="D44" s="7" t="s">
        <v>221</v>
      </c>
      <c r="E44" s="9">
        <v>41395</v>
      </c>
      <c r="F44" s="7">
        <v>2</v>
      </c>
      <c r="G44" s="7"/>
    </row>
    <row r="45" spans="1:7" x14ac:dyDescent="0.2">
      <c r="A45" s="7" t="s">
        <v>216</v>
      </c>
      <c r="B45" s="9">
        <v>41214</v>
      </c>
      <c r="C45" s="7">
        <v>1</v>
      </c>
      <c r="D45" s="7" t="s">
        <v>302</v>
      </c>
      <c r="E45" s="9">
        <v>41365</v>
      </c>
      <c r="F45" s="7">
        <v>1</v>
      </c>
      <c r="G45" s="7"/>
    </row>
    <row r="46" spans="1:7" x14ac:dyDescent="0.2">
      <c r="A46" s="7" t="s">
        <v>303</v>
      </c>
      <c r="B46" s="9">
        <v>39295</v>
      </c>
      <c r="C46" s="7">
        <v>1</v>
      </c>
      <c r="D46" s="7" t="s">
        <v>220</v>
      </c>
      <c r="E46" s="9">
        <v>41334</v>
      </c>
      <c r="F46" s="7">
        <v>3</v>
      </c>
      <c r="G46" s="7"/>
    </row>
    <row r="47" spans="1:7" x14ac:dyDescent="0.2">
      <c r="A47" s="7" t="s">
        <v>418</v>
      </c>
      <c r="B47" s="9">
        <v>38808</v>
      </c>
      <c r="C47" s="7">
        <v>1</v>
      </c>
      <c r="D47" s="7" t="s">
        <v>219</v>
      </c>
      <c r="E47" s="9">
        <v>41306</v>
      </c>
      <c r="F47" s="7">
        <v>5</v>
      </c>
      <c r="G47" s="7"/>
    </row>
    <row r="48" spans="1:7" x14ac:dyDescent="0.2">
      <c r="A48" s="7" t="s">
        <v>401</v>
      </c>
      <c r="B48" s="9">
        <v>38777</v>
      </c>
      <c r="C48" s="7">
        <v>1</v>
      </c>
      <c r="D48" s="7" t="s">
        <v>218</v>
      </c>
      <c r="E48" s="9">
        <v>41275</v>
      </c>
      <c r="F48" s="7">
        <v>3</v>
      </c>
      <c r="G48" s="7"/>
    </row>
    <row r="49" spans="1:7" x14ac:dyDescent="0.2">
      <c r="A49" s="7" t="s">
        <v>411</v>
      </c>
      <c r="B49" s="9">
        <v>38718</v>
      </c>
      <c r="C49" s="7">
        <v>1</v>
      </c>
      <c r="D49" s="7" t="s">
        <v>217</v>
      </c>
      <c r="E49" s="9">
        <v>41244</v>
      </c>
      <c r="F49" s="7">
        <v>3</v>
      </c>
      <c r="G49" s="7"/>
    </row>
    <row r="50" spans="1:7" x14ac:dyDescent="0.2">
      <c r="A50" s="7" t="s">
        <v>413</v>
      </c>
      <c r="B50" s="9">
        <v>38596</v>
      </c>
      <c r="C50" s="7">
        <v>1</v>
      </c>
      <c r="D50" s="7" t="s">
        <v>216</v>
      </c>
      <c r="E50" s="9">
        <v>41214</v>
      </c>
      <c r="F50" s="7">
        <v>1</v>
      </c>
      <c r="G50" s="7"/>
    </row>
    <row r="51" spans="1:7" x14ac:dyDescent="0.2">
      <c r="A51" s="7" t="s">
        <v>406</v>
      </c>
      <c r="B51" s="9">
        <v>38565</v>
      </c>
      <c r="C51" s="7">
        <v>2</v>
      </c>
      <c r="D51" s="7" t="s">
        <v>408</v>
      </c>
      <c r="E51" s="9">
        <v>41000</v>
      </c>
      <c r="F51" s="7">
        <v>1</v>
      </c>
      <c r="G51" s="7"/>
    </row>
    <row r="52" spans="1:7" x14ac:dyDescent="0.2">
      <c r="A52" s="7" t="s">
        <v>399</v>
      </c>
      <c r="B52" s="9">
        <v>38534</v>
      </c>
      <c r="C52" s="7">
        <v>1</v>
      </c>
      <c r="D52" s="7" t="s">
        <v>262</v>
      </c>
      <c r="E52" s="9">
        <v>40483</v>
      </c>
      <c r="F52" s="7">
        <v>1</v>
      </c>
      <c r="G52" s="7"/>
    </row>
    <row r="53" spans="1:7" x14ac:dyDescent="0.2">
      <c r="A53" s="7" t="s">
        <v>407</v>
      </c>
      <c r="B53" s="9">
        <v>38412</v>
      </c>
      <c r="C53" s="7">
        <v>1</v>
      </c>
      <c r="D53" s="7" t="s">
        <v>400</v>
      </c>
      <c r="E53" s="9">
        <v>39995</v>
      </c>
      <c r="F53" s="7">
        <v>1</v>
      </c>
      <c r="G53" s="7"/>
    </row>
    <row r="54" spans="1:7" x14ac:dyDescent="0.2">
      <c r="A54" s="9"/>
      <c r="B54" s="9"/>
      <c r="C54" s="7"/>
      <c r="D54" s="7" t="s">
        <v>402</v>
      </c>
      <c r="E54" s="9">
        <v>39508</v>
      </c>
      <c r="F54" s="7">
        <v>1</v>
      </c>
      <c r="G54" s="7"/>
    </row>
    <row r="55" spans="1:7" x14ac:dyDescent="0.2">
      <c r="A55" s="9"/>
      <c r="B55" s="9"/>
      <c r="C55" s="7"/>
      <c r="D55" s="7" t="s">
        <v>420</v>
      </c>
      <c r="E55" s="9">
        <v>39326</v>
      </c>
      <c r="F55" s="7">
        <v>1</v>
      </c>
      <c r="G55" s="7"/>
    </row>
    <row r="56" spans="1:7" x14ac:dyDescent="0.2">
      <c r="A56" s="9"/>
      <c r="B56" s="9"/>
      <c r="C56" s="7"/>
      <c r="D56" s="7" t="s">
        <v>423</v>
      </c>
      <c r="E56" s="9">
        <v>39142</v>
      </c>
      <c r="F56" s="7">
        <v>1</v>
      </c>
      <c r="G56" s="7"/>
    </row>
    <row r="57" spans="1:7" x14ac:dyDescent="0.2">
      <c r="A57" s="9"/>
      <c r="B57" s="9"/>
      <c r="C57" s="7"/>
      <c r="D57" s="7" t="s">
        <v>419</v>
      </c>
      <c r="E57" s="9">
        <v>38930</v>
      </c>
      <c r="F57" s="7">
        <v>1</v>
      </c>
      <c r="G57" s="7"/>
    </row>
    <row r="58" spans="1:7" x14ac:dyDescent="0.2">
      <c r="A58" s="9"/>
      <c r="B58" s="9"/>
      <c r="C58" s="7"/>
      <c r="D58" s="7" t="s">
        <v>401</v>
      </c>
      <c r="E58" s="9">
        <v>38777</v>
      </c>
      <c r="F58" s="7">
        <v>1</v>
      </c>
      <c r="G58" s="7"/>
    </row>
    <row r="59" spans="1:7" x14ac:dyDescent="0.2">
      <c r="A59" s="9"/>
      <c r="B59" s="9"/>
      <c r="C59" s="7"/>
      <c r="D59" s="7" t="s">
        <v>412</v>
      </c>
      <c r="E59" s="9">
        <v>38687</v>
      </c>
      <c r="F59" s="7">
        <v>1</v>
      </c>
      <c r="G59" s="7"/>
    </row>
    <row r="60" spans="1:7" x14ac:dyDescent="0.2">
      <c r="A60" s="9"/>
      <c r="B60" s="9"/>
      <c r="C60" s="7"/>
      <c r="D60" s="7" t="s">
        <v>424</v>
      </c>
      <c r="E60" s="9">
        <v>38657</v>
      </c>
      <c r="F60" s="7">
        <v>1</v>
      </c>
      <c r="G60" s="7"/>
    </row>
    <row r="61" spans="1:7" x14ac:dyDescent="0.2">
      <c r="A61" s="9"/>
      <c r="B61" s="9"/>
      <c r="C61" s="7"/>
      <c r="D61" s="7" t="s">
        <v>406</v>
      </c>
      <c r="E61" s="9">
        <v>38565</v>
      </c>
      <c r="F61" s="7">
        <v>1</v>
      </c>
      <c r="G61" s="7"/>
    </row>
    <row r="62" spans="1:7" x14ac:dyDescent="0.2">
      <c r="A62" s="9"/>
      <c r="B62" s="9"/>
      <c r="C62" s="7"/>
      <c r="D62" s="7" t="s">
        <v>399</v>
      </c>
      <c r="E62" s="9">
        <v>38534</v>
      </c>
      <c r="F62" s="7">
        <v>2</v>
      </c>
      <c r="G62" s="7"/>
    </row>
    <row r="63" spans="1:7" x14ac:dyDescent="0.2">
      <c r="A63" s="9"/>
      <c r="D63" s="7" t="s">
        <v>404</v>
      </c>
      <c r="E63" s="9">
        <v>38443</v>
      </c>
      <c r="F63" s="7">
        <v>2</v>
      </c>
      <c r="G63" s="7"/>
    </row>
    <row r="64" spans="1:7" x14ac:dyDescent="0.2">
      <c r="A64" s="9"/>
      <c r="D64" s="7" t="s">
        <v>409</v>
      </c>
      <c r="E64" s="9">
        <v>38322</v>
      </c>
      <c r="F64" s="7">
        <v>1</v>
      </c>
      <c r="G64" s="7"/>
    </row>
    <row r="65" spans="1:7" x14ac:dyDescent="0.2">
      <c r="A65" s="9"/>
      <c r="D65" s="7" t="s">
        <v>403</v>
      </c>
      <c r="E65" s="9">
        <v>38231</v>
      </c>
      <c r="F65" s="7">
        <v>1</v>
      </c>
      <c r="G65" s="7"/>
    </row>
    <row r="66" spans="1:7" x14ac:dyDescent="0.2">
      <c r="A66" s="9"/>
    </row>
    <row r="67" spans="1:7" x14ac:dyDescent="0.2">
      <c r="A67" s="9"/>
    </row>
    <row r="68" spans="1:7" x14ac:dyDescent="0.2">
      <c r="A68" s="9"/>
    </row>
    <row r="69" spans="1:7" x14ac:dyDescent="0.2">
      <c r="A69" s="9"/>
    </row>
    <row r="70" spans="1:7" x14ac:dyDescent="0.2">
      <c r="A70" s="9"/>
    </row>
    <row r="71" spans="1:7" x14ac:dyDescent="0.2">
      <c r="A71" s="9"/>
    </row>
    <row r="72" spans="1:7" x14ac:dyDescent="0.2">
      <c r="A72" s="9"/>
    </row>
    <row r="73" spans="1:7" x14ac:dyDescent="0.2">
      <c r="A73" s="9"/>
    </row>
    <row r="74" spans="1:7" x14ac:dyDescent="0.2">
      <c r="A74" s="9"/>
    </row>
    <row r="75" spans="1:7" x14ac:dyDescent="0.2">
      <c r="A75" s="9"/>
    </row>
    <row r="76" spans="1:7" x14ac:dyDescent="0.2">
      <c r="A76" s="9"/>
    </row>
    <row r="77" spans="1:7" x14ac:dyDescent="0.2">
      <c r="A77" s="9"/>
    </row>
    <row r="78" spans="1:7" x14ac:dyDescent="0.2">
      <c r="A78" s="9"/>
    </row>
    <row r="79" spans="1:7" x14ac:dyDescent="0.2">
      <c r="A79" s="9"/>
    </row>
    <row r="80" spans="1:7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 activeCell="J21" sqref="J21"/>
    </sheetView>
  </sheetViews>
  <sheetFormatPr baseColWidth="10" defaultRowHeight="16" x14ac:dyDescent="0.2"/>
  <cols>
    <col min="1" max="1" width="15.33203125" customWidth="1"/>
  </cols>
  <sheetData>
    <row r="1" spans="1:19" x14ac:dyDescent="0.2">
      <c r="A1" s="2" t="s">
        <v>8</v>
      </c>
      <c r="B1" s="2" t="s">
        <v>0</v>
      </c>
      <c r="C1" s="2" t="s">
        <v>1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23</v>
      </c>
      <c r="O1" s="2" t="s">
        <v>24</v>
      </c>
      <c r="P1" s="2" t="s">
        <v>117</v>
      </c>
      <c r="Q1" s="2" t="s">
        <v>551</v>
      </c>
      <c r="R1" s="2"/>
      <c r="S1" s="2"/>
    </row>
    <row r="2" spans="1:19" x14ac:dyDescent="0.2">
      <c r="A2" s="1" t="s">
        <v>9</v>
      </c>
      <c r="B2" s="1">
        <v>0</v>
      </c>
      <c r="C2" s="1">
        <v>4198</v>
      </c>
      <c r="D2" s="1">
        <v>14394268</v>
      </c>
      <c r="E2" s="1">
        <v>173268</v>
      </c>
      <c r="F2" s="1">
        <v>24228</v>
      </c>
      <c r="G2" s="1">
        <v>2241605</v>
      </c>
      <c r="H2" s="1">
        <v>41.273939971414897</v>
      </c>
      <c r="I2" s="1">
        <v>5.7713196760362004</v>
      </c>
      <c r="J2" s="1">
        <v>533.96974749880803</v>
      </c>
      <c r="K2" s="1">
        <v>3428.8394473558801</v>
      </c>
      <c r="L2" s="1">
        <v>1.8668413530252499</v>
      </c>
      <c r="M2" s="1">
        <v>0.14411624583134799</v>
      </c>
      <c r="N2" s="6">
        <f>(E2/$D2)</f>
        <v>1.20372915107597E-2</v>
      </c>
      <c r="O2" s="6">
        <f>(F2/$D2)</f>
        <v>1.6831699951675209E-3</v>
      </c>
      <c r="P2" s="6">
        <f>(G2/$D2)*100</f>
        <v>15.57290026835682</v>
      </c>
      <c r="Q2" s="27">
        <v>0</v>
      </c>
      <c r="R2" s="3"/>
      <c r="S2" s="3"/>
    </row>
    <row r="3" spans="1:19" x14ac:dyDescent="0.2">
      <c r="A3" s="1" t="s">
        <v>10</v>
      </c>
      <c r="B3" s="1">
        <v>1</v>
      </c>
      <c r="C3" s="1">
        <v>4771</v>
      </c>
      <c r="D3" s="1">
        <v>39623167</v>
      </c>
      <c r="E3" s="1">
        <v>285107</v>
      </c>
      <c r="F3" s="1">
        <v>55078</v>
      </c>
      <c r="G3" s="1">
        <v>3999330</v>
      </c>
      <c r="H3" s="1">
        <v>59.758331586669399</v>
      </c>
      <c r="I3" s="1">
        <v>11.5443303290714</v>
      </c>
      <c r="J3" s="1">
        <v>838.25822678683699</v>
      </c>
      <c r="K3" s="1">
        <v>8305.0025151959708</v>
      </c>
      <c r="L3" s="1">
        <v>3.3208970865646599</v>
      </c>
      <c r="M3" s="1">
        <v>0.31251309997903998</v>
      </c>
      <c r="N3" s="6">
        <f t="shared" ref="N3:N6" si="0">(E3/$D3)</f>
        <v>7.1954621900869259E-3</v>
      </c>
      <c r="O3" s="6">
        <f t="shared" ref="O3:O6" si="1">(F3/$D3)*1000</f>
        <v>1.3900453742125156</v>
      </c>
      <c r="P3" s="6">
        <f t="shared" ref="P3:P6" si="2">(G3/$D3)*100</f>
        <v>10.093413280165112</v>
      </c>
      <c r="Q3" s="3"/>
      <c r="R3" s="3"/>
      <c r="S3" s="3"/>
    </row>
    <row r="4" spans="1:19" x14ac:dyDescent="0.2">
      <c r="A4" s="1" t="s">
        <v>11</v>
      </c>
      <c r="B4" s="1">
        <v>2</v>
      </c>
      <c r="C4" s="1">
        <v>2452</v>
      </c>
      <c r="D4" s="1">
        <v>34750149</v>
      </c>
      <c r="E4" s="1">
        <v>211075</v>
      </c>
      <c r="F4" s="1">
        <v>52889</v>
      </c>
      <c r="G4" s="1">
        <v>3781436</v>
      </c>
      <c r="H4" s="1">
        <v>86.082789559543201</v>
      </c>
      <c r="I4" s="1">
        <v>21.569738988580699</v>
      </c>
      <c r="J4" s="1">
        <v>1542.1843393148399</v>
      </c>
      <c r="K4" s="1">
        <v>14172.1651712887</v>
      </c>
      <c r="L4" s="1">
        <v>4.6378466557911899</v>
      </c>
      <c r="M4" s="1">
        <v>0.43760195758564402</v>
      </c>
      <c r="N4" s="6">
        <f t="shared" si="0"/>
        <v>6.074074675190601E-3</v>
      </c>
      <c r="O4" s="6">
        <f t="shared" si="1"/>
        <v>1.5219790856148558</v>
      </c>
      <c r="P4" s="6">
        <f t="shared" si="2"/>
        <v>10.881783557244603</v>
      </c>
      <c r="Q4" s="3"/>
      <c r="R4" s="3"/>
      <c r="S4" s="3"/>
    </row>
    <row r="5" spans="1:19" x14ac:dyDescent="0.2">
      <c r="A5" s="1" t="s">
        <v>12</v>
      </c>
      <c r="B5" s="1">
        <v>3</v>
      </c>
      <c r="C5" s="1">
        <v>2132</v>
      </c>
      <c r="D5" s="1">
        <v>32877182</v>
      </c>
      <c r="E5" s="1">
        <v>251357</v>
      </c>
      <c r="F5" s="1">
        <v>53151</v>
      </c>
      <c r="G5" s="1">
        <v>5509984</v>
      </c>
      <c r="H5" s="1">
        <v>117.89727954971799</v>
      </c>
      <c r="I5" s="1">
        <v>24.9301125703564</v>
      </c>
      <c r="J5" s="1">
        <v>2584.42026266416</v>
      </c>
      <c r="K5" s="1">
        <v>15420.8170731707</v>
      </c>
      <c r="L5" s="1">
        <v>4.1008442776735397</v>
      </c>
      <c r="M5" s="1">
        <v>0.30065666041275702</v>
      </c>
      <c r="N5" s="6">
        <f t="shared" si="0"/>
        <v>7.6453328633822688E-3</v>
      </c>
      <c r="O5" s="6">
        <f t="shared" si="1"/>
        <v>1.6166531547624732</v>
      </c>
      <c r="P5" s="6">
        <f t="shared" si="2"/>
        <v>16.759295246167998</v>
      </c>
      <c r="Q5" s="3"/>
      <c r="R5" s="3"/>
      <c r="S5" s="3"/>
    </row>
    <row r="6" spans="1:19" x14ac:dyDescent="0.2">
      <c r="A6" s="1" t="s">
        <v>13</v>
      </c>
      <c r="B6" s="1">
        <v>4</v>
      </c>
      <c r="C6" s="1">
        <v>1451</v>
      </c>
      <c r="D6" s="1">
        <v>10147336</v>
      </c>
      <c r="E6" s="1">
        <v>91130</v>
      </c>
      <c r="F6" s="1">
        <v>19162</v>
      </c>
      <c r="G6" s="1">
        <v>1349677</v>
      </c>
      <c r="H6" s="1">
        <v>62.804962095106802</v>
      </c>
      <c r="I6" s="1">
        <v>13.2060647829083</v>
      </c>
      <c r="J6" s="1">
        <v>930.17022742935899</v>
      </c>
      <c r="K6" s="1">
        <v>6993.3397656788402</v>
      </c>
      <c r="L6" s="1">
        <v>3.1640248104755302</v>
      </c>
      <c r="M6" s="1">
        <v>0.38731909028256301</v>
      </c>
      <c r="N6" s="6">
        <f t="shared" si="0"/>
        <v>8.9806822204369693E-3</v>
      </c>
      <c r="O6" s="6">
        <f t="shared" si="1"/>
        <v>1.8883774026995854</v>
      </c>
      <c r="P6" s="6">
        <f t="shared" si="2"/>
        <v>13.300801313763532</v>
      </c>
      <c r="Q6" s="3"/>
      <c r="R6" s="3"/>
      <c r="S6" s="3"/>
    </row>
    <row r="7" spans="1:19" x14ac:dyDescent="0.2">
      <c r="C7" s="4">
        <f>SUM(C2:C6)</f>
        <v>15004</v>
      </c>
      <c r="D7" s="4">
        <f>SUM(D2:D6)</f>
        <v>131792102</v>
      </c>
      <c r="E7" s="4">
        <f t="shared" ref="E7:F7" si="3">SUM(E2:E6)</f>
        <v>1011937</v>
      </c>
      <c r="F7" s="4">
        <f t="shared" si="3"/>
        <v>204508</v>
      </c>
      <c r="G7" s="4">
        <f>SUM(G2:G6)</f>
        <v>16882032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L12" sqref="L12"/>
    </sheetView>
  </sheetViews>
  <sheetFormatPr baseColWidth="10" defaultRowHeight="16" x14ac:dyDescent="0.2"/>
  <sheetData>
    <row r="1" spans="1:17" x14ac:dyDescent="0.2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115</v>
      </c>
      <c r="N1" s="2" t="s">
        <v>213</v>
      </c>
      <c r="O1" s="2" t="s">
        <v>117</v>
      </c>
      <c r="P1" s="2" t="s">
        <v>551</v>
      </c>
      <c r="Q1" s="2"/>
    </row>
    <row r="2" spans="1:17" x14ac:dyDescent="0.2">
      <c r="A2" s="1" t="s">
        <v>207</v>
      </c>
      <c r="B2" s="1">
        <v>13574</v>
      </c>
      <c r="C2" s="1">
        <v>123043496</v>
      </c>
      <c r="D2" s="1">
        <v>1471129</v>
      </c>
      <c r="E2" s="1">
        <v>235856</v>
      </c>
      <c r="F2" s="1">
        <v>25219279</v>
      </c>
      <c r="G2" s="1">
        <v>108.378444084278</v>
      </c>
      <c r="H2" s="1">
        <v>17.375570944452601</v>
      </c>
      <c r="I2" s="1">
        <v>1857.9106379843799</v>
      </c>
      <c r="J2" s="1">
        <v>9064.6453514071</v>
      </c>
      <c r="K2" s="1">
        <v>3.2456166200088399</v>
      </c>
      <c r="L2" s="1">
        <v>0.26373950198909601</v>
      </c>
      <c r="M2" s="8">
        <f>(D2/$C2)*1000</f>
        <v>11.956170361089219</v>
      </c>
      <c r="N2" s="8">
        <f>(E2/$C2)*1000</f>
        <v>1.9168506070406193</v>
      </c>
      <c r="O2" s="8">
        <f>(F2/$C2)*100</f>
        <v>20.496230861320779</v>
      </c>
      <c r="P2" s="27"/>
      <c r="Q2" s="3"/>
    </row>
    <row r="3" spans="1:17" x14ac:dyDescent="0.2">
      <c r="A3" s="1" t="s">
        <v>208</v>
      </c>
      <c r="B3" s="1">
        <v>10087</v>
      </c>
      <c r="C3" s="1">
        <v>119986386</v>
      </c>
      <c r="D3" s="1">
        <v>512787</v>
      </c>
      <c r="E3" s="1">
        <v>127234</v>
      </c>
      <c r="F3" s="1">
        <v>12073865</v>
      </c>
      <c r="G3" s="1">
        <v>50.836423118865802</v>
      </c>
      <c r="H3" s="1">
        <v>12.6136611480122</v>
      </c>
      <c r="I3" s="1">
        <v>1196.9728363239799</v>
      </c>
      <c r="J3" s="1">
        <v>11895.150788143101</v>
      </c>
      <c r="K3" s="1">
        <v>4.2338653712699497</v>
      </c>
      <c r="L3" s="1">
        <v>0.34569247546346699</v>
      </c>
      <c r="M3" s="8">
        <f t="shared" ref="M3:M8" si="0">(D3/$C3)*1000</f>
        <v>4.273709852382753</v>
      </c>
      <c r="N3" s="8">
        <f>(E3/$C3)*1000</f>
        <v>1.0604036361258518</v>
      </c>
      <c r="O3" s="8">
        <f t="shared" ref="O3:O8" si="1">(F3/$C3)*100</f>
        <v>10.062695779502851</v>
      </c>
      <c r="P3" s="3"/>
      <c r="Q3" s="3"/>
    </row>
    <row r="4" spans="1:17" x14ac:dyDescent="0.2">
      <c r="A4" s="1" t="s">
        <v>209</v>
      </c>
      <c r="B4" s="1">
        <v>5625</v>
      </c>
      <c r="C4" s="1">
        <v>46060306</v>
      </c>
      <c r="D4" s="1">
        <v>258733</v>
      </c>
      <c r="E4" s="1">
        <v>55601</v>
      </c>
      <c r="F4" s="1">
        <v>3612611</v>
      </c>
      <c r="G4" s="1">
        <v>45.996977777777701</v>
      </c>
      <c r="H4" s="1">
        <v>9.8846222222222195</v>
      </c>
      <c r="I4" s="1">
        <v>642.24195555555502</v>
      </c>
      <c r="J4" s="1">
        <v>8188.4988444444398</v>
      </c>
      <c r="K4" s="1">
        <v>3.1511111111111099</v>
      </c>
      <c r="L4" s="1">
        <v>0.24586666666666601</v>
      </c>
      <c r="M4" s="8">
        <f t="shared" si="0"/>
        <v>5.6172661987959875</v>
      </c>
      <c r="N4" s="8">
        <f t="shared" ref="N3:N8" si="2">(E4/$C4)*1000</f>
        <v>1.207134837532343</v>
      </c>
      <c r="O4" s="8">
        <f t="shared" si="1"/>
        <v>7.8432197128694714</v>
      </c>
      <c r="P4" s="3"/>
      <c r="Q4" s="3"/>
    </row>
    <row r="5" spans="1:17" x14ac:dyDescent="0.2">
      <c r="A5" s="1" t="s">
        <v>212</v>
      </c>
      <c r="B5" s="1">
        <v>2434</v>
      </c>
      <c r="C5" s="1">
        <v>15686672</v>
      </c>
      <c r="D5" s="1">
        <v>56265</v>
      </c>
      <c r="E5" s="1">
        <v>9705</v>
      </c>
      <c r="F5" s="1">
        <v>957933</v>
      </c>
      <c r="G5" s="1">
        <v>23.116269515201299</v>
      </c>
      <c r="H5" s="1">
        <v>3.9872637633524999</v>
      </c>
      <c r="I5" s="1">
        <v>393.56327033689399</v>
      </c>
      <c r="J5" s="1">
        <v>6444.8118323746903</v>
      </c>
      <c r="K5" s="1">
        <v>2.5743631881676201</v>
      </c>
      <c r="L5" s="1">
        <v>0.24938373048479801</v>
      </c>
      <c r="M5" s="8">
        <f t="shared" si="0"/>
        <v>3.5868028604155171</v>
      </c>
      <c r="N5" s="8">
        <f t="shared" si="2"/>
        <v>0.61867807269763786</v>
      </c>
      <c r="O5" s="8">
        <f t="shared" si="1"/>
        <v>6.106668132029534</v>
      </c>
      <c r="P5" s="3"/>
      <c r="Q5" s="3"/>
    </row>
    <row r="6" spans="1:17" x14ac:dyDescent="0.2">
      <c r="A6" s="1" t="s">
        <v>211</v>
      </c>
      <c r="B6" s="1">
        <v>1923</v>
      </c>
      <c r="C6" s="1">
        <v>26669722</v>
      </c>
      <c r="D6" s="1">
        <v>113761</v>
      </c>
      <c r="E6" s="1">
        <v>28694</v>
      </c>
      <c r="F6" s="1">
        <v>3176713</v>
      </c>
      <c r="G6" s="1">
        <v>59.158086323452899</v>
      </c>
      <c r="H6" s="1">
        <v>14.9214768590743</v>
      </c>
      <c r="I6" s="1">
        <v>1651.9568382735299</v>
      </c>
      <c r="J6" s="1">
        <v>13868.8101924076</v>
      </c>
      <c r="K6" s="1">
        <v>4.8341133645345797</v>
      </c>
      <c r="L6" s="1">
        <v>0.44097763910556398</v>
      </c>
      <c r="M6" s="8">
        <f t="shared" si="0"/>
        <v>4.2655487747491332</v>
      </c>
      <c r="N6" s="8">
        <f t="shared" si="2"/>
        <v>1.0759017285594503</v>
      </c>
      <c r="O6" s="8">
        <f t="shared" si="1"/>
        <v>11.911309011769976</v>
      </c>
      <c r="P6" s="3"/>
      <c r="Q6" s="3"/>
    </row>
    <row r="7" spans="1:17" x14ac:dyDescent="0.2">
      <c r="A7" s="1" t="s">
        <v>210</v>
      </c>
      <c r="B7" s="1">
        <v>1795</v>
      </c>
      <c r="C7" s="1">
        <v>32496071</v>
      </c>
      <c r="D7" s="1">
        <v>134809</v>
      </c>
      <c r="E7" s="1">
        <v>34054</v>
      </c>
      <c r="F7" s="1">
        <v>4054436</v>
      </c>
      <c r="G7" s="1">
        <v>75.102506963788301</v>
      </c>
      <c r="H7" s="1">
        <v>18.971587743732499</v>
      </c>
      <c r="I7" s="1">
        <v>2258.7387186629499</v>
      </c>
      <c r="J7" s="1">
        <v>18103.660724233901</v>
      </c>
      <c r="K7" s="1">
        <v>5.9788300835654598</v>
      </c>
      <c r="L7" s="1">
        <v>0.59554317548746505</v>
      </c>
      <c r="M7" s="8">
        <f t="shared" si="0"/>
        <v>4.1484707489714676</v>
      </c>
      <c r="N7" s="8">
        <f t="shared" si="2"/>
        <v>1.0479420727508875</v>
      </c>
      <c r="O7" s="8">
        <f t="shared" si="1"/>
        <v>12.476696028883</v>
      </c>
    </row>
    <row r="8" spans="1:17" x14ac:dyDescent="0.2">
      <c r="A8" s="1" t="s">
        <v>122</v>
      </c>
      <c r="B8" s="1">
        <v>851</v>
      </c>
      <c r="C8" s="1">
        <v>8967528</v>
      </c>
      <c r="D8" s="1">
        <v>47525</v>
      </c>
      <c r="E8" s="1">
        <v>15046</v>
      </c>
      <c r="F8" s="1">
        <v>1166168</v>
      </c>
      <c r="G8" s="1">
        <v>55.846063454759097</v>
      </c>
      <c r="H8" s="1">
        <v>17.680376028202101</v>
      </c>
      <c r="I8" s="1">
        <v>1370.35017626321</v>
      </c>
      <c r="J8" s="1">
        <v>10537.635722679201</v>
      </c>
      <c r="K8" s="1">
        <v>4.5863689776733203</v>
      </c>
      <c r="L8" s="1">
        <v>0.41598119858989402</v>
      </c>
      <c r="M8" s="8">
        <f t="shared" si="0"/>
        <v>5.2996767894117536</v>
      </c>
      <c r="N8" s="8">
        <f t="shared" si="2"/>
        <v>1.6778313934453284</v>
      </c>
      <c r="O8" s="8">
        <f t="shared" si="1"/>
        <v>13.004341887753235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topLeftCell="N1" workbookViewId="0">
      <selection activeCell="P45" sqref="P45"/>
    </sheetView>
  </sheetViews>
  <sheetFormatPr baseColWidth="10" defaultRowHeight="16" x14ac:dyDescent="0.2"/>
  <cols>
    <col min="1" max="1" width="24.1640625" customWidth="1"/>
  </cols>
  <sheetData>
    <row r="1" spans="1:21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" t="s">
        <v>115</v>
      </c>
      <c r="N1" s="2" t="s">
        <v>116</v>
      </c>
      <c r="O1" s="2" t="s">
        <v>118</v>
      </c>
      <c r="P1" s="2" t="s">
        <v>551</v>
      </c>
      <c r="Q1" s="2" t="s">
        <v>552</v>
      </c>
      <c r="S1" s="2"/>
      <c r="T1" s="2"/>
      <c r="U1" s="2"/>
    </row>
    <row r="2" spans="1:21" x14ac:dyDescent="0.2">
      <c r="A2" s="7" t="s">
        <v>25</v>
      </c>
      <c r="B2" s="7">
        <v>8930</v>
      </c>
      <c r="C2" s="7">
        <v>114131756</v>
      </c>
      <c r="D2" s="7">
        <v>794248</v>
      </c>
      <c r="E2" s="7">
        <v>161029</v>
      </c>
      <c r="F2" s="7">
        <v>15152501</v>
      </c>
      <c r="G2" s="7">
        <v>88.941545349999998</v>
      </c>
      <c r="H2" s="7">
        <v>18.032362819999999</v>
      </c>
      <c r="I2" s="7">
        <v>1696.8086229999999</v>
      </c>
      <c r="J2" s="7">
        <v>12780.71176</v>
      </c>
      <c r="K2" s="7">
        <v>4.2464725640000003</v>
      </c>
      <c r="L2" s="7">
        <v>0.37066069400000001</v>
      </c>
      <c r="M2" s="8">
        <f>(D2/$C2)*1000</f>
        <v>6.9590447727799791</v>
      </c>
      <c r="N2" s="8">
        <f>(E2/$C2)*1000</f>
        <v>1.4109044287376074</v>
      </c>
      <c r="O2" s="8">
        <f>(F2/$C2)*10</f>
        <v>1.3276323374889631</v>
      </c>
      <c r="P2" s="5">
        <v>10</v>
      </c>
      <c r="Q2" s="5">
        <f>C2/1000000</f>
        <v>114.131756</v>
      </c>
      <c r="S2" s="6"/>
      <c r="T2" s="6"/>
      <c r="U2" s="6"/>
    </row>
    <row r="3" spans="1:21" x14ac:dyDescent="0.2">
      <c r="A3" s="7" t="s">
        <v>27</v>
      </c>
      <c r="B3" s="7">
        <v>5853</v>
      </c>
      <c r="C3" s="7">
        <v>71844236</v>
      </c>
      <c r="D3" s="7">
        <v>499314</v>
      </c>
      <c r="E3" s="7">
        <v>101841</v>
      </c>
      <c r="F3" s="7">
        <v>9516203</v>
      </c>
      <c r="G3" s="7">
        <v>85.309072270000001</v>
      </c>
      <c r="H3" s="7">
        <v>17.399794979999999</v>
      </c>
      <c r="I3" s="7">
        <v>1625.867589</v>
      </c>
      <c r="J3" s="7">
        <v>12274.77123</v>
      </c>
      <c r="K3" s="7">
        <v>4.0331453960000001</v>
      </c>
      <c r="L3" s="7">
        <v>0.34187596100000001</v>
      </c>
      <c r="M3" s="8">
        <f>(D3/$C3)*1000</f>
        <v>6.9499521158524118</v>
      </c>
      <c r="N3" s="8">
        <f>(E3/$C3)*1000</f>
        <v>1.4175249911489072</v>
      </c>
      <c r="O3" s="8">
        <f>(F3/$C3)*10</f>
        <v>1.3245604003639206</v>
      </c>
      <c r="P3" s="3"/>
      <c r="Q3" s="5">
        <f>C3/1000000</f>
        <v>71.844235999999995</v>
      </c>
      <c r="S3" s="6"/>
      <c r="T3" s="6"/>
      <c r="U3" s="6"/>
    </row>
    <row r="4" spans="1:21" x14ac:dyDescent="0.2">
      <c r="A4" s="7" t="s">
        <v>26</v>
      </c>
      <c r="B4" s="7">
        <v>5690</v>
      </c>
      <c r="C4" s="7">
        <v>84047168</v>
      </c>
      <c r="D4" s="7">
        <v>437840</v>
      </c>
      <c r="E4" s="7">
        <v>109452</v>
      </c>
      <c r="F4" s="7">
        <v>8612318</v>
      </c>
      <c r="G4" s="7">
        <v>76.949033389999997</v>
      </c>
      <c r="H4" s="7">
        <v>19.23585237</v>
      </c>
      <c r="I4" s="7">
        <v>1513.588401</v>
      </c>
      <c r="J4" s="7">
        <v>14771.031279999999</v>
      </c>
      <c r="K4" s="7">
        <v>4.7878734620000003</v>
      </c>
      <c r="L4" s="7">
        <v>0.40439367300000001</v>
      </c>
      <c r="M4" s="8">
        <f>(D4/$C4)*1000</f>
        <v>5.2094557189600961</v>
      </c>
      <c r="N4" s="8">
        <f>(E4/$C4)*1000</f>
        <v>1.3022687450932315</v>
      </c>
      <c r="O4" s="8">
        <f>(F4/$C4)*10</f>
        <v>1.0247005586196551</v>
      </c>
      <c r="P4" s="3"/>
      <c r="Q4" s="5">
        <f>C4/1000000</f>
        <v>84.047167999999999</v>
      </c>
      <c r="S4" s="6"/>
      <c r="T4" s="6"/>
      <c r="U4" s="6"/>
    </row>
    <row r="5" spans="1:21" x14ac:dyDescent="0.2">
      <c r="A5" s="7" t="s">
        <v>28</v>
      </c>
      <c r="B5" s="7">
        <v>4000</v>
      </c>
      <c r="C5" s="7">
        <v>65952663</v>
      </c>
      <c r="D5" s="7">
        <v>341527</v>
      </c>
      <c r="E5" s="7">
        <v>83580</v>
      </c>
      <c r="F5" s="7">
        <v>6611983</v>
      </c>
      <c r="G5" s="7">
        <v>85.381749999999997</v>
      </c>
      <c r="H5" s="7">
        <v>20.895</v>
      </c>
      <c r="I5" s="7">
        <v>1652.99575</v>
      </c>
      <c r="J5" s="7">
        <v>16488.16575</v>
      </c>
      <c r="K5" s="7">
        <v>5.2367499999999998</v>
      </c>
      <c r="L5" s="7">
        <v>0.44350000000000001</v>
      </c>
      <c r="M5" s="8">
        <f>(D5/$C5)*1000</f>
        <v>5.178365580173768</v>
      </c>
      <c r="N5" s="8">
        <f>(E5/$C5)*1000</f>
        <v>1.26727255880479</v>
      </c>
      <c r="O5" s="8">
        <f>(F5/$C5)*10</f>
        <v>1.0025346512543398</v>
      </c>
      <c r="P5" s="3"/>
      <c r="Q5" s="5">
        <f>C5/1000000</f>
        <v>65.952663000000001</v>
      </c>
      <c r="S5" s="6"/>
      <c r="T5" s="6"/>
      <c r="U5" s="6"/>
    </row>
    <row r="6" spans="1:21" x14ac:dyDescent="0.2">
      <c r="A6" s="7" t="s">
        <v>29</v>
      </c>
      <c r="B6" s="7">
        <v>3223</v>
      </c>
      <c r="C6" s="7">
        <v>56963214</v>
      </c>
      <c r="D6" s="7">
        <v>268285</v>
      </c>
      <c r="E6" s="7">
        <v>82871</v>
      </c>
      <c r="F6" s="7">
        <v>5912357</v>
      </c>
      <c r="G6" s="7">
        <v>83.240769470000004</v>
      </c>
      <c r="H6" s="7">
        <v>25.712379769999998</v>
      </c>
      <c r="I6" s="7">
        <v>1834.4266210000001</v>
      </c>
      <c r="J6" s="7">
        <v>17673.972699999998</v>
      </c>
      <c r="K6" s="7">
        <v>5.7353397460000002</v>
      </c>
      <c r="L6" s="7">
        <v>0.42103630199999997</v>
      </c>
      <c r="M6" s="8">
        <f>(D6/$C6)*1000</f>
        <v>4.7097939382423188</v>
      </c>
      <c r="N6" s="8">
        <f>(E6/$C6)*1000</f>
        <v>1.4548160853423755</v>
      </c>
      <c r="O6" s="8">
        <f>(F6/$C6)*10</f>
        <v>1.0379254583493129</v>
      </c>
      <c r="P6" s="3"/>
      <c r="Q6" s="5">
        <f>C6/1000000</f>
        <v>56.963214000000001</v>
      </c>
      <c r="S6" s="6"/>
      <c r="T6" s="6"/>
      <c r="U6" s="6"/>
    </row>
    <row r="7" spans="1:21" x14ac:dyDescent="0.2">
      <c r="A7" s="7" t="s">
        <v>30</v>
      </c>
      <c r="B7" s="7">
        <v>3215</v>
      </c>
      <c r="C7" s="7">
        <v>42378464</v>
      </c>
      <c r="D7" s="7">
        <v>204068</v>
      </c>
      <c r="E7" s="7">
        <v>56942</v>
      </c>
      <c r="F7" s="7">
        <v>3936612</v>
      </c>
      <c r="G7" s="7">
        <v>63.473716949999996</v>
      </c>
      <c r="H7" s="7">
        <v>17.711353030000001</v>
      </c>
      <c r="I7" s="7">
        <v>1224.4516329999999</v>
      </c>
      <c r="J7" s="7">
        <v>13181.4818</v>
      </c>
      <c r="K7" s="7">
        <v>4.3682737170000001</v>
      </c>
      <c r="L7" s="7">
        <v>0.35272161699999999</v>
      </c>
      <c r="M7" s="8">
        <f>(D7/$C7)*1000</f>
        <v>4.8153703730272053</v>
      </c>
      <c r="N7" s="8">
        <f>(E7/$C7)*1000</f>
        <v>1.3436541730252423</v>
      </c>
      <c r="O7" s="8">
        <f>(F7/$C7)*10</f>
        <v>0.92891804667578315</v>
      </c>
      <c r="Q7" s="5">
        <f>C7/1000000</f>
        <v>42.378464000000001</v>
      </c>
    </row>
    <row r="8" spans="1:21" x14ac:dyDescent="0.2">
      <c r="A8" s="7" t="s">
        <v>31</v>
      </c>
      <c r="B8" s="7">
        <v>3010</v>
      </c>
      <c r="C8" s="7">
        <v>41850575</v>
      </c>
      <c r="D8" s="7">
        <v>189165</v>
      </c>
      <c r="E8" s="7">
        <v>55087</v>
      </c>
      <c r="F8" s="7">
        <v>3782208</v>
      </c>
      <c r="G8" s="7">
        <v>62.845514950000002</v>
      </c>
      <c r="H8" s="7">
        <v>18.301328900000001</v>
      </c>
      <c r="I8" s="7">
        <v>1256.5475080000001</v>
      </c>
      <c r="J8" s="7">
        <v>13903.845509999999</v>
      </c>
      <c r="K8" s="7">
        <v>4.4936877080000004</v>
      </c>
      <c r="L8" s="7">
        <v>0.34485049800000001</v>
      </c>
      <c r="M8" s="8">
        <f>(D8/$C8)*1000</f>
        <v>4.5200095817082566</v>
      </c>
      <c r="N8" s="8">
        <f>(E8/$C8)*1000</f>
        <v>1.3162782112312674</v>
      </c>
      <c r="O8" s="8">
        <f>(F8/$C8)*10</f>
        <v>0.90374098802704628</v>
      </c>
      <c r="Q8" s="5">
        <f>C8/1000000</f>
        <v>41.850574999999999</v>
      </c>
    </row>
    <row r="9" spans="1:21" x14ac:dyDescent="0.2">
      <c r="A9" s="7" t="s">
        <v>33</v>
      </c>
      <c r="B9" s="7">
        <v>2474</v>
      </c>
      <c r="C9" s="7">
        <v>39034360</v>
      </c>
      <c r="D9" s="7">
        <v>158024</v>
      </c>
      <c r="E9" s="7">
        <v>44815</v>
      </c>
      <c r="F9" s="7">
        <v>3309487</v>
      </c>
      <c r="G9" s="7">
        <v>63.873888440000002</v>
      </c>
      <c r="H9" s="7">
        <v>18.11438965</v>
      </c>
      <c r="I9" s="7">
        <v>1337.706952</v>
      </c>
      <c r="J9" s="7">
        <v>15777.83347</v>
      </c>
      <c r="K9" s="7">
        <v>4.9078415519999998</v>
      </c>
      <c r="L9" s="7">
        <v>0.39894907000000002</v>
      </c>
      <c r="M9" s="8">
        <f>(D9/$C9)*1000</f>
        <v>4.048330752700954</v>
      </c>
      <c r="N9" s="8">
        <f>(E9/$C9)*1000</f>
        <v>1.1480910664348025</v>
      </c>
      <c r="O9" s="8">
        <f>(F9/$C9)*10</f>
        <v>0.84783944196856309</v>
      </c>
      <c r="Q9" s="5">
        <f>C9/1000000</f>
        <v>39.03436</v>
      </c>
    </row>
    <row r="10" spans="1:21" x14ac:dyDescent="0.2">
      <c r="A10" s="7" t="s">
        <v>43</v>
      </c>
      <c r="B10" s="7">
        <v>2012</v>
      </c>
      <c r="C10" s="7">
        <v>22215396</v>
      </c>
      <c r="D10" s="7">
        <v>99917</v>
      </c>
      <c r="E10" s="7">
        <v>26196</v>
      </c>
      <c r="F10" s="7">
        <v>1656477</v>
      </c>
      <c r="G10" s="7">
        <v>49.660536780000001</v>
      </c>
      <c r="H10" s="7">
        <v>13.01988072</v>
      </c>
      <c r="I10" s="7">
        <v>823.29870779999999</v>
      </c>
      <c r="J10" s="7">
        <v>11041.4493</v>
      </c>
      <c r="K10" s="7">
        <v>3.9269383699999998</v>
      </c>
      <c r="L10" s="7">
        <v>0.332007952</v>
      </c>
      <c r="M10" s="8">
        <f>(D10/$C10)*1000</f>
        <v>4.4976465870786182</v>
      </c>
      <c r="N10" s="8">
        <f>(E10/$C10)*1000</f>
        <v>1.1791822211947067</v>
      </c>
      <c r="O10" s="8">
        <f>(F10/$C10)*10</f>
        <v>0.74564369683079246</v>
      </c>
      <c r="Q10" s="5">
        <f>C10/1000000</f>
        <v>22.215395999999998</v>
      </c>
    </row>
    <row r="11" spans="1:21" x14ac:dyDescent="0.2">
      <c r="A11" s="7" t="s">
        <v>35</v>
      </c>
      <c r="B11" s="7">
        <v>1857</v>
      </c>
      <c r="C11" s="7">
        <v>37468293</v>
      </c>
      <c r="D11" s="7">
        <v>196033</v>
      </c>
      <c r="E11" s="7">
        <v>61169</v>
      </c>
      <c r="F11" s="7">
        <v>3934475</v>
      </c>
      <c r="G11" s="7">
        <v>105.5643511</v>
      </c>
      <c r="H11" s="7">
        <v>32.939687669999998</v>
      </c>
      <c r="I11" s="7">
        <v>2118.7264399999999</v>
      </c>
      <c r="J11" s="7">
        <v>20176.786749999999</v>
      </c>
      <c r="K11" s="7">
        <v>6.4981152399999997</v>
      </c>
      <c r="L11" s="7">
        <v>0.556812062</v>
      </c>
      <c r="M11" s="8">
        <f>(D11/$C11)*1000</f>
        <v>5.2319704022812035</v>
      </c>
      <c r="N11" s="8">
        <f>(E11/$C11)*1000</f>
        <v>1.6325536901294115</v>
      </c>
      <c r="O11" s="8">
        <f>(F11/$C11)*10</f>
        <v>1.0500811979878559</v>
      </c>
      <c r="Q11" s="5">
        <f>C11/1000000</f>
        <v>37.468293000000003</v>
      </c>
    </row>
    <row r="12" spans="1:21" x14ac:dyDescent="0.2">
      <c r="A12" s="7" t="s">
        <v>32</v>
      </c>
      <c r="B12" s="7">
        <v>1472</v>
      </c>
      <c r="C12" s="7">
        <v>6986741</v>
      </c>
      <c r="D12" s="7">
        <v>248313</v>
      </c>
      <c r="E12" s="7">
        <v>35379</v>
      </c>
      <c r="F12" s="7">
        <v>2914485</v>
      </c>
      <c r="G12" s="7">
        <v>168.6908967</v>
      </c>
      <c r="H12" s="7">
        <v>24.034646739999999</v>
      </c>
      <c r="I12" s="7">
        <v>1979.9490490000001</v>
      </c>
      <c r="J12" s="7">
        <v>4746.42731</v>
      </c>
      <c r="K12" s="7">
        <v>2.454483696</v>
      </c>
      <c r="L12" s="7">
        <v>0.31385869599999999</v>
      </c>
      <c r="M12" s="8">
        <f>(D12/$C12)*1000</f>
        <v>35.540604696810718</v>
      </c>
      <c r="N12" s="8">
        <f>(E12/$C12)*1000</f>
        <v>5.0637342932849521</v>
      </c>
      <c r="O12" s="8">
        <f>(F12/$C12)*10</f>
        <v>4.1714513247306577</v>
      </c>
      <c r="Q12" s="5">
        <f>C12/1000000</f>
        <v>6.9867410000000003</v>
      </c>
    </row>
    <row r="13" spans="1:21" x14ac:dyDescent="0.2">
      <c r="A13" s="7" t="s">
        <v>41</v>
      </c>
      <c r="B13" s="7">
        <v>1466</v>
      </c>
      <c r="C13" s="7">
        <v>24687719</v>
      </c>
      <c r="D13" s="7">
        <v>114420</v>
      </c>
      <c r="E13" s="7">
        <v>33175</v>
      </c>
      <c r="F13" s="7">
        <v>2355036</v>
      </c>
      <c r="G13" s="7">
        <v>78.049113230000003</v>
      </c>
      <c r="H13" s="7">
        <v>22.629604369999999</v>
      </c>
      <c r="I13" s="7">
        <v>1606.4365620000001</v>
      </c>
      <c r="J13" s="7">
        <v>16840.190310000002</v>
      </c>
      <c r="K13" s="7">
        <v>5.1780354710000003</v>
      </c>
      <c r="L13" s="7">
        <v>0.45020463799999999</v>
      </c>
      <c r="M13" s="8">
        <f>(D13/$C13)*1000</f>
        <v>4.634693063381027</v>
      </c>
      <c r="N13" s="8">
        <f>(E13/$C13)*1000</f>
        <v>1.3437855477859255</v>
      </c>
      <c r="O13" s="8">
        <f>(F13/$C13)*10</f>
        <v>0.95393017070552366</v>
      </c>
      <c r="Q13" s="5">
        <f>C13/1000000</f>
        <v>24.687719000000001</v>
      </c>
    </row>
    <row r="14" spans="1:21" x14ac:dyDescent="0.2">
      <c r="A14" s="7" t="s">
        <v>49</v>
      </c>
      <c r="B14" s="7">
        <v>1441</v>
      </c>
      <c r="C14" s="7">
        <v>19481886</v>
      </c>
      <c r="D14" s="7">
        <v>75730</v>
      </c>
      <c r="E14" s="7">
        <v>23037</v>
      </c>
      <c r="F14" s="7">
        <v>1296180</v>
      </c>
      <c r="G14" s="7">
        <v>52.553782099999999</v>
      </c>
      <c r="H14" s="7">
        <v>15.986814710000001</v>
      </c>
      <c r="I14" s="7">
        <v>899.50034700000003</v>
      </c>
      <c r="J14" s="7">
        <v>13519.69882</v>
      </c>
      <c r="K14" s="7">
        <v>4.505204719</v>
      </c>
      <c r="L14" s="7">
        <v>0.37682165200000001</v>
      </c>
      <c r="M14" s="8">
        <f>(D14/$C14)*1000</f>
        <v>3.8872006539818575</v>
      </c>
      <c r="N14" s="8">
        <f>(E14/$C14)*1000</f>
        <v>1.1824830511789259</v>
      </c>
      <c r="O14" s="8">
        <f>(F14/$C14)*10</f>
        <v>0.665325728730781</v>
      </c>
      <c r="Q14" s="5">
        <f>C14/1000000</f>
        <v>19.481885999999999</v>
      </c>
    </row>
    <row r="15" spans="1:21" x14ac:dyDescent="0.2">
      <c r="A15" s="7" t="s">
        <v>38</v>
      </c>
      <c r="B15" s="7">
        <v>1406</v>
      </c>
      <c r="C15" s="7">
        <v>26095395</v>
      </c>
      <c r="D15" s="7">
        <v>107768</v>
      </c>
      <c r="E15" s="7">
        <v>31920</v>
      </c>
      <c r="F15" s="7">
        <v>2209310</v>
      </c>
      <c r="G15" s="7">
        <v>76.648648649999998</v>
      </c>
      <c r="H15" s="7">
        <v>22.7027027</v>
      </c>
      <c r="I15" s="7">
        <v>1571.344239</v>
      </c>
      <c r="J15" s="7">
        <v>18560.024890000001</v>
      </c>
      <c r="K15" s="7">
        <v>5.5611664300000001</v>
      </c>
      <c r="L15" s="7">
        <v>0.48079658600000003</v>
      </c>
      <c r="M15" s="8">
        <f>(D15/$C15)*1000</f>
        <v>4.1297707890606752</v>
      </c>
      <c r="N15" s="8">
        <f>(E15/$C15)*1000</f>
        <v>1.2232043239813002</v>
      </c>
      <c r="O15" s="8">
        <f>(F15/$C15)*10</f>
        <v>0.84662830357616736</v>
      </c>
      <c r="Q15" s="5">
        <f>C15/1000000</f>
        <v>26.095395</v>
      </c>
    </row>
    <row r="16" spans="1:21" x14ac:dyDescent="0.2">
      <c r="A16" s="7" t="s">
        <v>40</v>
      </c>
      <c r="B16" s="7">
        <v>1399</v>
      </c>
      <c r="C16" s="7">
        <v>29043209</v>
      </c>
      <c r="D16" s="7">
        <v>121239</v>
      </c>
      <c r="E16" s="7">
        <v>40964</v>
      </c>
      <c r="F16" s="7">
        <v>2433016</v>
      </c>
      <c r="G16" s="7">
        <v>86.661186560000004</v>
      </c>
      <c r="H16" s="7">
        <v>29.280914939999999</v>
      </c>
      <c r="I16" s="7">
        <v>1739.1107930000001</v>
      </c>
      <c r="J16" s="7">
        <v>20759.97784</v>
      </c>
      <c r="K16" s="7">
        <v>6.573266619</v>
      </c>
      <c r="L16" s="7">
        <v>0.49320943499999997</v>
      </c>
      <c r="M16" s="8">
        <f>(D16/$C16)*1000</f>
        <v>4.1744354076025143</v>
      </c>
      <c r="N16" s="8">
        <f>(E16/$C16)*1000</f>
        <v>1.4104502019732048</v>
      </c>
      <c r="O16" s="8">
        <f>(F16/$C16)*10</f>
        <v>0.83772285631384602</v>
      </c>
      <c r="Q16" s="5">
        <f>C16/1000000</f>
        <v>29.043209000000001</v>
      </c>
    </row>
    <row r="17" spans="1:17" x14ac:dyDescent="0.2">
      <c r="A17" s="7" t="s">
        <v>39</v>
      </c>
      <c r="B17" s="7">
        <v>1358</v>
      </c>
      <c r="C17" s="7">
        <v>27052910</v>
      </c>
      <c r="D17" s="7">
        <v>135782</v>
      </c>
      <c r="E17" s="7">
        <v>41364</v>
      </c>
      <c r="F17" s="7">
        <v>2976749</v>
      </c>
      <c r="G17" s="7">
        <v>99.986745209999995</v>
      </c>
      <c r="H17" s="7">
        <v>30.459499260000001</v>
      </c>
      <c r="I17" s="7">
        <v>2192.0095729999998</v>
      </c>
      <c r="J17" s="7">
        <v>19921.141380000001</v>
      </c>
      <c r="K17" s="7">
        <v>6.2908689249999998</v>
      </c>
      <c r="L17" s="7">
        <v>0.50073637699999995</v>
      </c>
      <c r="M17" s="8">
        <f>(D17/$C17)*1000</f>
        <v>5.01912733232765</v>
      </c>
      <c r="N17" s="8">
        <f>(E17/$C17)*1000</f>
        <v>1.5290037190084171</v>
      </c>
      <c r="O17" s="8">
        <f>(F17/$C17)*10</f>
        <v>1.100343364170435</v>
      </c>
      <c r="Q17" s="5">
        <f>C17/1000000</f>
        <v>27.052910000000001</v>
      </c>
    </row>
    <row r="18" spans="1:17" x14ac:dyDescent="0.2">
      <c r="A18" s="7" t="s">
        <v>56</v>
      </c>
      <c r="B18" s="7">
        <v>1194</v>
      </c>
      <c r="C18" s="7">
        <v>10326675</v>
      </c>
      <c r="D18" s="7">
        <v>74584</v>
      </c>
      <c r="E18" s="7">
        <v>14329</v>
      </c>
      <c r="F18" s="7">
        <v>1303987</v>
      </c>
      <c r="G18" s="7">
        <v>62.46566164</v>
      </c>
      <c r="H18" s="7">
        <v>12.000837519999999</v>
      </c>
      <c r="I18" s="7">
        <v>1092.116415</v>
      </c>
      <c r="J18" s="7">
        <v>8648.8065330000009</v>
      </c>
      <c r="K18" s="7">
        <v>3.0787269679999998</v>
      </c>
      <c r="L18" s="7">
        <v>0.26214405400000002</v>
      </c>
      <c r="M18" s="8">
        <f>(D18/$C18)*1000</f>
        <v>7.2224602788409626</v>
      </c>
      <c r="N18" s="8">
        <f>(E18/$C18)*1000</f>
        <v>1.387571507769926</v>
      </c>
      <c r="O18" s="8">
        <f>(F18/$C18)*10</f>
        <v>1.2627365536341562</v>
      </c>
      <c r="Q18" s="5">
        <f>C18/1000000</f>
        <v>10.326675</v>
      </c>
    </row>
    <row r="19" spans="1:17" x14ac:dyDescent="0.2">
      <c r="A19" s="7" t="s">
        <v>44</v>
      </c>
      <c r="B19" s="7">
        <v>1161</v>
      </c>
      <c r="C19" s="7">
        <v>20030045</v>
      </c>
      <c r="D19" s="7">
        <v>62161</v>
      </c>
      <c r="E19" s="7">
        <v>17363</v>
      </c>
      <c r="F19" s="7">
        <v>1211006</v>
      </c>
      <c r="G19" s="7">
        <v>53.540913009999997</v>
      </c>
      <c r="H19" s="7">
        <v>14.95521102</v>
      </c>
      <c r="I19" s="7">
        <v>1043.07149</v>
      </c>
      <c r="J19" s="7">
        <v>17252.40741</v>
      </c>
      <c r="K19" s="7">
        <v>5.1576227389999998</v>
      </c>
      <c r="L19" s="7">
        <v>0.52885443600000004</v>
      </c>
      <c r="M19" s="8">
        <f>(D19/$C19)*1000</f>
        <v>3.1033879354739344</v>
      </c>
      <c r="N19" s="8">
        <f>(E19/$C19)*1000</f>
        <v>0.86684777792561118</v>
      </c>
      <c r="O19" s="8">
        <f>(F19/$C19)*10</f>
        <v>0.60459474754050735</v>
      </c>
      <c r="Q19" s="5">
        <f>C19/1000000</f>
        <v>20.030045000000001</v>
      </c>
    </row>
    <row r="20" spans="1:17" x14ac:dyDescent="0.2">
      <c r="A20" s="7" t="s">
        <v>46</v>
      </c>
      <c r="B20" s="7">
        <v>1141</v>
      </c>
      <c r="C20" s="7">
        <v>16212849</v>
      </c>
      <c r="D20" s="7">
        <v>97538</v>
      </c>
      <c r="E20" s="7">
        <v>26026</v>
      </c>
      <c r="F20" s="7">
        <v>1924483</v>
      </c>
      <c r="G20" s="7">
        <v>85.484662580000006</v>
      </c>
      <c r="H20" s="7">
        <v>22.809815950000001</v>
      </c>
      <c r="I20" s="7">
        <v>1686.6634529999999</v>
      </c>
      <c r="J20" s="7">
        <v>14209.33304</v>
      </c>
      <c r="K20" s="7">
        <v>4.8518843120000001</v>
      </c>
      <c r="L20" s="7">
        <v>0.39702015800000001</v>
      </c>
      <c r="M20" s="8">
        <f>(D20/$C20)*1000</f>
        <v>6.0160925448698128</v>
      </c>
      <c r="N20" s="8">
        <f>(E20/$C20)*1000</f>
        <v>1.6052699929543537</v>
      </c>
      <c r="O20" s="8">
        <f>(F20/$C20)*10</f>
        <v>1.1870109935644253</v>
      </c>
      <c r="Q20" s="5">
        <f>C20/1000000</f>
        <v>16.212848999999999</v>
      </c>
    </row>
    <row r="21" spans="1:17" x14ac:dyDescent="0.2">
      <c r="A21" s="7" t="s">
        <v>37</v>
      </c>
      <c r="B21" s="7">
        <v>1113</v>
      </c>
      <c r="C21" s="7">
        <v>4991678</v>
      </c>
      <c r="D21" s="7">
        <v>161351</v>
      </c>
      <c r="E21" s="7">
        <v>23905</v>
      </c>
      <c r="F21" s="7">
        <v>1839655</v>
      </c>
      <c r="G21" s="7">
        <v>144.9694519</v>
      </c>
      <c r="H21" s="7">
        <v>21.477987420000002</v>
      </c>
      <c r="I21" s="7">
        <v>1652.8796050000001</v>
      </c>
      <c r="J21" s="7">
        <v>4484.885894</v>
      </c>
      <c r="K21" s="7">
        <v>2.2794249780000002</v>
      </c>
      <c r="L21" s="7">
        <v>0.30098831999999998</v>
      </c>
      <c r="M21" s="8">
        <f>(D21/$C21)*1000</f>
        <v>32.32400006570937</v>
      </c>
      <c r="N21" s="8">
        <f>(E21/$C21)*1000</f>
        <v>4.7889707629378337</v>
      </c>
      <c r="O21" s="8">
        <f>(F21/$C21)*10</f>
        <v>3.6854440530819494</v>
      </c>
      <c r="Q21" s="5">
        <f>C21/1000000</f>
        <v>4.9916780000000003</v>
      </c>
    </row>
    <row r="22" spans="1:17" x14ac:dyDescent="0.2">
      <c r="A22" s="7" t="s">
        <v>58</v>
      </c>
      <c r="B22" s="7">
        <v>1099</v>
      </c>
      <c r="C22" s="7">
        <v>10124808</v>
      </c>
      <c r="D22" s="7">
        <v>72648</v>
      </c>
      <c r="E22" s="7">
        <v>14442</v>
      </c>
      <c r="F22" s="7">
        <v>1263107</v>
      </c>
      <c r="G22" s="7">
        <v>66.103730659999997</v>
      </c>
      <c r="H22" s="7">
        <v>13.14103731</v>
      </c>
      <c r="I22" s="7">
        <v>1149.3239309999999</v>
      </c>
      <c r="J22" s="7">
        <v>9212.7461330000006</v>
      </c>
      <c r="K22" s="7">
        <v>3.2056414919999998</v>
      </c>
      <c r="L22" s="7">
        <v>0.271155596</v>
      </c>
      <c r="M22" s="8">
        <f>(D22/$C22)*1000</f>
        <v>7.1752471750575415</v>
      </c>
      <c r="N22" s="8">
        <f>(E22/$C22)*1000</f>
        <v>1.426397419091799</v>
      </c>
      <c r="O22" s="8">
        <f>(F22/$C22)*10</f>
        <v>1.2475367434128133</v>
      </c>
    </row>
    <row r="23" spans="1:17" x14ac:dyDescent="0.2">
      <c r="A23" s="7" t="s">
        <v>47</v>
      </c>
      <c r="B23" s="7">
        <v>1080</v>
      </c>
      <c r="C23" s="7">
        <v>19781540</v>
      </c>
      <c r="D23" s="7">
        <v>77157</v>
      </c>
      <c r="E23" s="7">
        <v>23898</v>
      </c>
      <c r="F23" s="7">
        <v>1713095</v>
      </c>
      <c r="G23" s="7">
        <v>71.441666670000004</v>
      </c>
      <c r="H23" s="7">
        <v>22.127777779999999</v>
      </c>
      <c r="I23" s="7">
        <v>1586.1990740000001</v>
      </c>
      <c r="J23" s="7">
        <v>18316.240740000001</v>
      </c>
      <c r="K23" s="7">
        <v>5.9611111110000001</v>
      </c>
      <c r="L23" s="7">
        <v>0.49074074099999998</v>
      </c>
      <c r="M23" s="8">
        <f>(D23/$C23)*1000</f>
        <v>3.9004546663202158</v>
      </c>
      <c r="N23" s="8">
        <f>(E23/$C23)*1000</f>
        <v>1.2080960329681107</v>
      </c>
      <c r="O23" s="8">
        <f>(F23/$C23)*10</f>
        <v>0.86600689329546632</v>
      </c>
    </row>
    <row r="24" spans="1:17" x14ac:dyDescent="0.2">
      <c r="A24" s="7" t="s">
        <v>55</v>
      </c>
      <c r="B24" s="7">
        <v>1060</v>
      </c>
      <c r="C24" s="7">
        <v>11871127</v>
      </c>
      <c r="D24" s="7">
        <v>50506</v>
      </c>
      <c r="E24" s="7">
        <v>16116</v>
      </c>
      <c r="F24" s="7">
        <v>878968</v>
      </c>
      <c r="G24" s="7">
        <v>47.647169810000001</v>
      </c>
      <c r="H24" s="7">
        <v>15.20377358</v>
      </c>
      <c r="I24" s="7">
        <v>829.21509430000003</v>
      </c>
      <c r="J24" s="7">
        <v>11199.17642</v>
      </c>
      <c r="K24" s="7">
        <v>4.0424528300000002</v>
      </c>
      <c r="L24" s="7">
        <v>0.371698113</v>
      </c>
      <c r="M24" s="8">
        <f>(D24/$C24)*1000</f>
        <v>4.2545244440565755</v>
      </c>
      <c r="N24" s="8">
        <f>(E24/$C24)*1000</f>
        <v>1.3575796131235056</v>
      </c>
      <c r="O24" s="8">
        <f>(F24/$C24)*10</f>
        <v>0.74042506663436425</v>
      </c>
    </row>
    <row r="25" spans="1:17" x14ac:dyDescent="0.2">
      <c r="A25" s="7" t="s">
        <v>45</v>
      </c>
      <c r="B25" s="7">
        <v>1027</v>
      </c>
      <c r="C25" s="7">
        <v>20676541</v>
      </c>
      <c r="D25" s="7">
        <v>103797</v>
      </c>
      <c r="E25" s="7">
        <v>29032</v>
      </c>
      <c r="F25" s="7">
        <v>2073489</v>
      </c>
      <c r="G25" s="7">
        <v>101.0681597</v>
      </c>
      <c r="H25" s="7">
        <v>28.268743910000001</v>
      </c>
      <c r="I25" s="7">
        <v>2018.976631</v>
      </c>
      <c r="J25" s="7">
        <v>20132.95131</v>
      </c>
      <c r="K25" s="7">
        <v>6.2716650439999997</v>
      </c>
      <c r="L25" s="7">
        <v>0.477117819</v>
      </c>
      <c r="M25" s="8">
        <f>(D25/$C25)*1000</f>
        <v>5.0200369587930593</v>
      </c>
      <c r="N25" s="8">
        <f>(E25/$C25)*1000</f>
        <v>1.4041033265670502</v>
      </c>
      <c r="O25" s="8">
        <f>(F25/$C25)*10</f>
        <v>1.0028219903899787</v>
      </c>
    </row>
    <row r="26" spans="1:17" x14ac:dyDescent="0.2">
      <c r="A26" s="7" t="s">
        <v>48</v>
      </c>
      <c r="B26" s="7">
        <v>1023</v>
      </c>
      <c r="C26" s="7">
        <v>17961209</v>
      </c>
      <c r="D26" s="7">
        <v>99421</v>
      </c>
      <c r="E26" s="7">
        <v>22468</v>
      </c>
      <c r="F26" s="7">
        <v>2021999</v>
      </c>
      <c r="G26" s="7">
        <v>97.185728249999997</v>
      </c>
      <c r="H26" s="7">
        <v>21.962854350000001</v>
      </c>
      <c r="I26" s="7">
        <v>1976.5386120000001</v>
      </c>
      <c r="J26" s="7">
        <v>17557.389050000002</v>
      </c>
      <c r="K26" s="7">
        <v>5.5796676439999997</v>
      </c>
      <c r="L26" s="7">
        <v>0.50048875900000001</v>
      </c>
      <c r="M26" s="8">
        <f>(D26/$C26)*1000</f>
        <v>5.5353178062790764</v>
      </c>
      <c r="N26" s="8">
        <f>(E26/$C26)*1000</f>
        <v>1.2509180200508774</v>
      </c>
      <c r="O26" s="8">
        <f>(F26/$C26)*10</f>
        <v>1.125758850643072</v>
      </c>
    </row>
    <row r="27" spans="1:17" x14ac:dyDescent="0.2">
      <c r="A27" s="7" t="s">
        <v>34</v>
      </c>
      <c r="B27" s="7">
        <v>997</v>
      </c>
      <c r="C27" s="7">
        <v>5037729</v>
      </c>
      <c r="D27" s="7">
        <v>174630</v>
      </c>
      <c r="E27" s="7">
        <v>24045</v>
      </c>
      <c r="F27" s="7">
        <v>1956420</v>
      </c>
      <c r="G27" s="7">
        <v>175.15546639999999</v>
      </c>
      <c r="H27" s="7">
        <v>24.117352060000002</v>
      </c>
      <c r="I27" s="7">
        <v>1962.3069210000001</v>
      </c>
      <c r="J27" s="7">
        <v>5052.8876630000004</v>
      </c>
      <c r="K27" s="7">
        <v>2.3620862589999998</v>
      </c>
      <c r="L27" s="7">
        <v>0.34202607800000001</v>
      </c>
      <c r="M27" s="8">
        <f>(D27/$C27)*1000</f>
        <v>34.664429150516035</v>
      </c>
      <c r="N27" s="8">
        <f>(E27/$C27)*1000</f>
        <v>4.7729840172029903</v>
      </c>
      <c r="O27" s="8">
        <f>(F27/$C27)*10</f>
        <v>3.883535616941681</v>
      </c>
    </row>
    <row r="28" spans="1:17" x14ac:dyDescent="0.2">
      <c r="A28" s="7" t="s">
        <v>36</v>
      </c>
      <c r="B28" s="7">
        <v>901</v>
      </c>
      <c r="C28" s="7">
        <v>5629411</v>
      </c>
      <c r="D28" s="7">
        <v>155962</v>
      </c>
      <c r="E28" s="7">
        <v>27567</v>
      </c>
      <c r="F28" s="7">
        <v>1877985</v>
      </c>
      <c r="G28" s="7">
        <v>173.0987791</v>
      </c>
      <c r="H28" s="7">
        <v>30.596004440000002</v>
      </c>
      <c r="I28" s="7">
        <v>2084.334073</v>
      </c>
      <c r="J28" s="7">
        <v>6247.9589349999997</v>
      </c>
      <c r="K28" s="7">
        <v>3.0521642619999998</v>
      </c>
      <c r="L28" s="7">
        <v>0.41953385100000001</v>
      </c>
      <c r="M28" s="8">
        <f>(D28/$C28)*1000</f>
        <v>27.70485224830804</v>
      </c>
      <c r="N28" s="8">
        <f>(E28/$C28)*1000</f>
        <v>4.8969599128576684</v>
      </c>
      <c r="O28" s="8">
        <f>(F28/$C28)*10</f>
        <v>3.3360239641411864</v>
      </c>
    </row>
    <row r="29" spans="1:17" x14ac:dyDescent="0.2">
      <c r="A29" s="7" t="s">
        <v>50</v>
      </c>
      <c r="B29" s="7">
        <v>877</v>
      </c>
      <c r="C29" s="7">
        <v>15838904</v>
      </c>
      <c r="D29" s="7">
        <v>66323</v>
      </c>
      <c r="E29" s="7">
        <v>21085</v>
      </c>
      <c r="F29" s="7">
        <v>1486831</v>
      </c>
      <c r="G29" s="7">
        <v>75.624857469999995</v>
      </c>
      <c r="H29" s="7">
        <v>24.042189279999999</v>
      </c>
      <c r="I29" s="7">
        <v>1695.3603189999999</v>
      </c>
      <c r="J29" s="7">
        <v>18060.323830000001</v>
      </c>
      <c r="K29" s="7">
        <v>6.1630558720000002</v>
      </c>
      <c r="L29" s="7">
        <v>0.52793614600000005</v>
      </c>
      <c r="M29" s="8">
        <f>(D29/$C29)*1000</f>
        <v>4.1873478114394782</v>
      </c>
      <c r="N29" s="8">
        <f>(E29/$C29)*1000</f>
        <v>1.3312158467530328</v>
      </c>
      <c r="O29" s="8">
        <f>(F29/$C29)*10</f>
        <v>0.93872088624313899</v>
      </c>
    </row>
    <row r="30" spans="1:17" x14ac:dyDescent="0.2">
      <c r="A30" s="7" t="s">
        <v>53</v>
      </c>
      <c r="B30" s="7">
        <v>865</v>
      </c>
      <c r="C30" s="7">
        <v>17884338</v>
      </c>
      <c r="D30" s="7">
        <v>66559</v>
      </c>
      <c r="E30" s="7">
        <v>18467</v>
      </c>
      <c r="F30" s="7">
        <v>1302088</v>
      </c>
      <c r="G30" s="7">
        <v>76.946820810000006</v>
      </c>
      <c r="H30" s="7">
        <v>21.349132950000001</v>
      </c>
      <c r="I30" s="7">
        <v>1505.304046</v>
      </c>
      <c r="J30" s="7">
        <v>20675.535260000001</v>
      </c>
      <c r="K30" s="7">
        <v>5.5375722539999996</v>
      </c>
      <c r="L30" s="7">
        <v>0.51676300600000002</v>
      </c>
      <c r="M30" s="8">
        <f>(D30/$C30)*1000</f>
        <v>3.7216362160008383</v>
      </c>
      <c r="N30" s="8">
        <f>(E30/$C30)*1000</f>
        <v>1.032579455834485</v>
      </c>
      <c r="O30" s="8">
        <f>(F30/$C30)*10</f>
        <v>0.72806049628451441</v>
      </c>
    </row>
    <row r="31" spans="1:17" x14ac:dyDescent="0.2">
      <c r="A31" s="7" t="s">
        <v>51</v>
      </c>
      <c r="B31" s="7">
        <v>815</v>
      </c>
      <c r="C31" s="7">
        <v>14628491</v>
      </c>
      <c r="D31" s="7">
        <v>94514</v>
      </c>
      <c r="E31" s="7">
        <v>27474</v>
      </c>
      <c r="F31" s="7">
        <v>1924069</v>
      </c>
      <c r="G31" s="7">
        <v>115.9680982</v>
      </c>
      <c r="H31" s="7">
        <v>33.710429449999999</v>
      </c>
      <c r="I31" s="7">
        <v>2360.8208589999999</v>
      </c>
      <c r="J31" s="7">
        <v>17949.06871</v>
      </c>
      <c r="K31" s="7">
        <v>5.5141104289999996</v>
      </c>
      <c r="L31" s="7">
        <v>0.56932515299999997</v>
      </c>
      <c r="M31" s="8">
        <f>(D31/$C31)*1000</f>
        <v>6.460953491375153</v>
      </c>
      <c r="N31" s="8">
        <f>(E31/$C31)*1000</f>
        <v>1.8781157947186762</v>
      </c>
      <c r="O31" s="8">
        <f>(F31/$C31)*10</f>
        <v>1.3152887744880861</v>
      </c>
    </row>
    <row r="32" spans="1:17" x14ac:dyDescent="0.2">
      <c r="A32" s="7" t="s">
        <v>57</v>
      </c>
      <c r="B32" s="7">
        <v>721</v>
      </c>
      <c r="C32" s="7">
        <v>12854710</v>
      </c>
      <c r="D32" s="7">
        <v>45608</v>
      </c>
      <c r="E32" s="7">
        <v>13325</v>
      </c>
      <c r="F32" s="7">
        <v>1103964</v>
      </c>
      <c r="G32" s="7">
        <v>63.256588069999999</v>
      </c>
      <c r="H32" s="7">
        <v>18.481276009999998</v>
      </c>
      <c r="I32" s="7">
        <v>1531.156727</v>
      </c>
      <c r="J32" s="7">
        <v>17829.001390000001</v>
      </c>
      <c r="K32" s="7">
        <v>5.7586685160000002</v>
      </c>
      <c r="L32" s="7">
        <v>0.44660194199999997</v>
      </c>
      <c r="M32" s="8">
        <f>(D32/$C32)*1000</f>
        <v>3.5479602418102005</v>
      </c>
      <c r="N32" s="8">
        <f>(E32/$C32)*1000</f>
        <v>1.0365850338125093</v>
      </c>
      <c r="O32" s="8">
        <f>(F32/$C32)*10</f>
        <v>0.8588011709326776</v>
      </c>
    </row>
    <row r="33" spans="1:15" x14ac:dyDescent="0.2">
      <c r="A33" s="7" t="s">
        <v>42</v>
      </c>
      <c r="B33" s="7">
        <v>653</v>
      </c>
      <c r="C33" s="7">
        <v>4248877</v>
      </c>
      <c r="D33" s="7">
        <v>104869</v>
      </c>
      <c r="E33" s="7">
        <v>19735</v>
      </c>
      <c r="F33" s="7">
        <v>1296373</v>
      </c>
      <c r="G33" s="7">
        <v>160.59571209999999</v>
      </c>
      <c r="H33" s="7">
        <v>30.22205207</v>
      </c>
      <c r="I33" s="7">
        <v>1985.2572740000001</v>
      </c>
      <c r="J33" s="7">
        <v>6506.70291</v>
      </c>
      <c r="K33" s="7">
        <v>3.2128637059999998</v>
      </c>
      <c r="L33" s="7">
        <v>0.477794793</v>
      </c>
      <c r="M33" s="8">
        <f>(D33/$C33)*1000</f>
        <v>24.681580568230146</v>
      </c>
      <c r="N33" s="8">
        <f>(E33/$C33)*1000</f>
        <v>4.6447567204228317</v>
      </c>
      <c r="O33" s="8">
        <f>(F33/$C33)*10</f>
        <v>3.0510956189129508</v>
      </c>
    </row>
    <row r="34" spans="1:15" x14ac:dyDescent="0.2">
      <c r="A34" s="7" t="s">
        <v>77</v>
      </c>
      <c r="B34" s="7">
        <v>615</v>
      </c>
      <c r="C34" s="7">
        <v>6546577</v>
      </c>
      <c r="D34" s="7">
        <v>37409</v>
      </c>
      <c r="E34" s="7">
        <v>6426</v>
      </c>
      <c r="F34" s="7">
        <v>702465</v>
      </c>
      <c r="G34" s="7">
        <v>60.827642279999999</v>
      </c>
      <c r="H34" s="7">
        <v>10.448780490000001</v>
      </c>
      <c r="I34" s="7">
        <v>1142.2195119999999</v>
      </c>
      <c r="J34" s="7">
        <v>10644.84065</v>
      </c>
      <c r="K34" s="7">
        <v>3.671544715</v>
      </c>
      <c r="L34" s="7">
        <v>0.30406504099999998</v>
      </c>
      <c r="M34" s="8">
        <f>(D34/$C34)*1000</f>
        <v>5.7142839685533371</v>
      </c>
      <c r="N34" s="8">
        <f>(E34/$C34)*1000</f>
        <v>0.98158167237626626</v>
      </c>
      <c r="O34" s="8">
        <f>(F34/$C34)*10</f>
        <v>1.0730264075409179</v>
      </c>
    </row>
    <row r="35" spans="1:15" x14ac:dyDescent="0.2">
      <c r="A35" s="7" t="s">
        <v>60</v>
      </c>
      <c r="B35" s="7">
        <v>598</v>
      </c>
      <c r="C35" s="7">
        <v>12463934</v>
      </c>
      <c r="D35" s="7">
        <v>70191</v>
      </c>
      <c r="E35" s="7">
        <v>22579</v>
      </c>
      <c r="F35" s="7">
        <v>1525499</v>
      </c>
      <c r="G35" s="7">
        <v>117.37625420000001</v>
      </c>
      <c r="H35" s="7">
        <v>37.757525080000001</v>
      </c>
      <c r="I35" s="7">
        <v>2551.0016719999999</v>
      </c>
      <c r="J35" s="7">
        <v>20842.699000000001</v>
      </c>
      <c r="K35" s="7">
        <v>6.4765886290000001</v>
      </c>
      <c r="L35" s="7">
        <v>0.47826087</v>
      </c>
      <c r="M35" s="8">
        <f>(D35/$C35)*1000</f>
        <v>5.6315285366562433</v>
      </c>
      <c r="N35" s="8">
        <f>(E35/$C35)*1000</f>
        <v>1.8115468198082565</v>
      </c>
      <c r="O35" s="8">
        <f>(F35/$C35)*10</f>
        <v>1.2239305824308762</v>
      </c>
    </row>
    <row r="36" spans="1:15" x14ac:dyDescent="0.2">
      <c r="A36" s="7" t="s">
        <v>79</v>
      </c>
      <c r="B36" s="7">
        <v>598</v>
      </c>
      <c r="C36" s="7">
        <v>6912935</v>
      </c>
      <c r="D36" s="7">
        <v>29488</v>
      </c>
      <c r="E36" s="7">
        <v>7161</v>
      </c>
      <c r="F36" s="7">
        <v>551206</v>
      </c>
      <c r="G36" s="7">
        <v>49.311036790000003</v>
      </c>
      <c r="H36" s="7">
        <v>11.974916390000001</v>
      </c>
      <c r="I36" s="7">
        <v>921.74916389999999</v>
      </c>
      <c r="J36" s="7">
        <v>11560.091969999999</v>
      </c>
      <c r="K36" s="7">
        <v>3.6588628760000002</v>
      </c>
      <c r="L36" s="7">
        <v>0.36287625400000001</v>
      </c>
      <c r="M36" s="8">
        <f>(D36/$C36)*1000</f>
        <v>4.2656266838904173</v>
      </c>
      <c r="N36" s="8">
        <f>(E36/$C36)*1000</f>
        <v>1.0358841794404259</v>
      </c>
      <c r="O36" s="8">
        <f>(F36/$C36)*10</f>
        <v>0.79735452452540057</v>
      </c>
    </row>
    <row r="37" spans="1:15" x14ac:dyDescent="0.2">
      <c r="A37" s="7" t="s">
        <v>69</v>
      </c>
      <c r="B37" s="7">
        <v>586</v>
      </c>
      <c r="C37" s="7">
        <v>6433373</v>
      </c>
      <c r="D37" s="7">
        <v>34789</v>
      </c>
      <c r="E37" s="7">
        <v>7141</v>
      </c>
      <c r="F37" s="7">
        <v>662841</v>
      </c>
      <c r="G37" s="7">
        <v>59.366894199999997</v>
      </c>
      <c r="H37" s="7">
        <v>12.18600683</v>
      </c>
      <c r="I37" s="7">
        <v>1131.127986</v>
      </c>
      <c r="J37" s="7">
        <v>10978.452219999999</v>
      </c>
      <c r="K37" s="7">
        <v>3.7030716720000001</v>
      </c>
      <c r="L37" s="7">
        <v>0.348122867</v>
      </c>
      <c r="M37" s="8">
        <f>(D37/$C37)*1000</f>
        <v>5.4075832382173399</v>
      </c>
      <c r="N37" s="8">
        <f>(E37/$C37)*1000</f>
        <v>1.1099931560007481</v>
      </c>
      <c r="O37" s="8">
        <f>(F37/$C37)*10</f>
        <v>1.0303164451991202</v>
      </c>
    </row>
    <row r="38" spans="1:15" x14ac:dyDescent="0.2">
      <c r="A38" s="7" t="s">
        <v>61</v>
      </c>
      <c r="B38" s="7">
        <v>576</v>
      </c>
      <c r="C38" s="7">
        <v>12944996</v>
      </c>
      <c r="D38" s="7">
        <v>34771</v>
      </c>
      <c r="E38" s="7">
        <v>11946</v>
      </c>
      <c r="F38" s="7">
        <v>891564</v>
      </c>
      <c r="G38" s="7">
        <v>60.366319439999998</v>
      </c>
      <c r="H38" s="7">
        <v>20.739583329999999</v>
      </c>
      <c r="I38" s="7">
        <v>1547.854167</v>
      </c>
      <c r="J38" s="7">
        <v>22473.951389999998</v>
      </c>
      <c r="K38" s="7">
        <v>6.1736111109999996</v>
      </c>
      <c r="L38" s="7">
        <v>0.46701388900000002</v>
      </c>
      <c r="M38" s="8">
        <f>(D38/$C38)*1000</f>
        <v>2.6860572224201538</v>
      </c>
      <c r="N38" s="8">
        <f>(E38/$C38)*1000</f>
        <v>0.92282763161919867</v>
      </c>
      <c r="O38" s="8">
        <f>(F38/$C38)*10</f>
        <v>0.68873254190267807</v>
      </c>
    </row>
    <row r="39" spans="1:15" x14ac:dyDescent="0.2">
      <c r="A39" s="7" t="s">
        <v>66</v>
      </c>
      <c r="B39" s="7">
        <v>559</v>
      </c>
      <c r="C39" s="7">
        <v>7475765</v>
      </c>
      <c r="D39" s="7">
        <v>86624</v>
      </c>
      <c r="E39" s="7">
        <v>17395</v>
      </c>
      <c r="F39" s="7">
        <v>1493334</v>
      </c>
      <c r="G39" s="7">
        <v>154.96243290000001</v>
      </c>
      <c r="H39" s="7">
        <v>31.118067979999999</v>
      </c>
      <c r="I39" s="7">
        <v>2671.438283</v>
      </c>
      <c r="J39" s="7">
        <v>13373.46154</v>
      </c>
      <c r="K39" s="7">
        <v>4.4525939179999998</v>
      </c>
      <c r="L39" s="7">
        <v>0.45259391799999998</v>
      </c>
      <c r="M39" s="8">
        <f>(D39/$C39)*1000</f>
        <v>11.587309124885547</v>
      </c>
      <c r="N39" s="8">
        <f>(E39/$C39)*1000</f>
        <v>2.3268521683065209</v>
      </c>
      <c r="O39" s="8">
        <f>(F39/$C39)*10</f>
        <v>1.9975668041999715</v>
      </c>
    </row>
    <row r="40" spans="1:15" x14ac:dyDescent="0.2">
      <c r="A40" s="7" t="s">
        <v>59</v>
      </c>
      <c r="B40" s="7">
        <v>484</v>
      </c>
      <c r="C40" s="7">
        <v>8805708</v>
      </c>
      <c r="D40" s="7">
        <v>44153</v>
      </c>
      <c r="E40" s="7">
        <v>13514</v>
      </c>
      <c r="F40" s="7">
        <v>911456</v>
      </c>
      <c r="G40" s="7">
        <v>91.225206610000001</v>
      </c>
      <c r="H40" s="7">
        <v>27.921487599999999</v>
      </c>
      <c r="I40" s="7">
        <v>1883.173554</v>
      </c>
      <c r="J40" s="7">
        <v>18193.611570000001</v>
      </c>
      <c r="K40" s="7">
        <v>6.1838842979999997</v>
      </c>
      <c r="L40" s="7">
        <v>0.516528926</v>
      </c>
      <c r="M40" s="8">
        <f>(D40/$C40)*1000</f>
        <v>5.0141340139827477</v>
      </c>
      <c r="N40" s="8">
        <f>(E40/$C40)*1000</f>
        <v>1.5346863647988327</v>
      </c>
      <c r="O40" s="8">
        <f>(F40/$C40)*10</f>
        <v>1.0350740678659796</v>
      </c>
    </row>
    <row r="41" spans="1:15" x14ac:dyDescent="0.2">
      <c r="A41" s="7" t="s">
        <v>74</v>
      </c>
      <c r="B41" s="7">
        <v>478</v>
      </c>
      <c r="C41" s="7">
        <v>10589298</v>
      </c>
      <c r="D41" s="7">
        <v>33022</v>
      </c>
      <c r="E41" s="7">
        <v>10794</v>
      </c>
      <c r="F41" s="7">
        <v>883400</v>
      </c>
      <c r="G41" s="7">
        <v>69.083682010000004</v>
      </c>
      <c r="H41" s="7">
        <v>22.581589959999999</v>
      </c>
      <c r="I41" s="7">
        <v>1848.1171549999999</v>
      </c>
      <c r="J41" s="7">
        <v>22153.343099999998</v>
      </c>
      <c r="K41" s="7">
        <v>6.6464435149999996</v>
      </c>
      <c r="L41" s="7">
        <v>0.49372384899999999</v>
      </c>
      <c r="M41" s="8">
        <f>(D41/$C41)*1000</f>
        <v>3.1184314578737893</v>
      </c>
      <c r="N41" s="8">
        <f>(E41/$C41)*1000</f>
        <v>1.0193310264759761</v>
      </c>
      <c r="O41" s="8">
        <f>(F41/$C41)*10</f>
        <v>0.8342384924855264</v>
      </c>
    </row>
    <row r="42" spans="1:15" x14ac:dyDescent="0.2">
      <c r="A42" s="7" t="s">
        <v>78</v>
      </c>
      <c r="B42" s="7">
        <v>457</v>
      </c>
      <c r="C42" s="7">
        <v>7705085</v>
      </c>
      <c r="D42" s="7">
        <v>29839</v>
      </c>
      <c r="E42" s="7">
        <v>7661</v>
      </c>
      <c r="F42" s="7">
        <v>780403</v>
      </c>
      <c r="G42" s="7">
        <v>65.293216630000003</v>
      </c>
      <c r="H42" s="7">
        <v>16.763676149999998</v>
      </c>
      <c r="I42" s="7">
        <v>1707.6652079999999</v>
      </c>
      <c r="J42" s="7">
        <v>16860.142230000001</v>
      </c>
      <c r="K42" s="7">
        <v>5.2056892780000004</v>
      </c>
      <c r="L42" s="7">
        <v>0.36761487999999998</v>
      </c>
      <c r="M42" s="8">
        <f>(D42/$C42)*1000</f>
        <v>3.8726373557202809</v>
      </c>
      <c r="N42" s="8">
        <f>(E42/$C42)*1000</f>
        <v>0.99427845377435808</v>
      </c>
      <c r="O42" s="8">
        <f>(F42/$C42)*10</f>
        <v>1.0128415195938787</v>
      </c>
    </row>
    <row r="43" spans="1:15" x14ac:dyDescent="0.2">
      <c r="A43" s="7" t="s">
        <v>71</v>
      </c>
      <c r="B43" s="7">
        <v>451</v>
      </c>
      <c r="C43" s="7">
        <v>9936712</v>
      </c>
      <c r="D43" s="7">
        <v>32351</v>
      </c>
      <c r="E43" s="7">
        <v>11354</v>
      </c>
      <c r="F43" s="7">
        <v>778379</v>
      </c>
      <c r="G43" s="7">
        <v>71.731707319999998</v>
      </c>
      <c r="H43" s="7">
        <v>25.175166300000001</v>
      </c>
      <c r="I43" s="7">
        <v>1725.8957869999999</v>
      </c>
      <c r="J43" s="7">
        <v>22032.62084</v>
      </c>
      <c r="K43" s="7">
        <v>5.9955654100000002</v>
      </c>
      <c r="L43" s="7">
        <v>0.44567627500000001</v>
      </c>
      <c r="M43" s="8">
        <f>(D43/$C43)*1000</f>
        <v>3.2557047039302338</v>
      </c>
      <c r="N43" s="8">
        <f>(E43/$C43)*1000</f>
        <v>1.1426314861495432</v>
      </c>
      <c r="O43" s="8">
        <f>(F43/$C43)*10</f>
        <v>0.78333658055099109</v>
      </c>
    </row>
    <row r="44" spans="1:15" x14ac:dyDescent="0.2">
      <c r="A44" s="7" t="s">
        <v>81</v>
      </c>
      <c r="B44" s="7">
        <v>449</v>
      </c>
      <c r="C44" s="7">
        <v>4858056</v>
      </c>
      <c r="D44" s="7">
        <v>24632</v>
      </c>
      <c r="E44" s="7">
        <v>5839</v>
      </c>
      <c r="F44" s="7">
        <v>541889</v>
      </c>
      <c r="G44" s="7">
        <v>54.859688200000001</v>
      </c>
      <c r="H44" s="7">
        <v>13.004454340000001</v>
      </c>
      <c r="I44" s="7">
        <v>1206.879733</v>
      </c>
      <c r="J44" s="7">
        <v>10819.723830000001</v>
      </c>
      <c r="K44" s="7">
        <v>3.7772828509999998</v>
      </c>
      <c r="L44" s="7">
        <v>0.35857461000000002</v>
      </c>
      <c r="M44" s="8">
        <f>(D44/$C44)*1000</f>
        <v>5.0703408935590701</v>
      </c>
      <c r="N44" s="8">
        <f>(E44/$C44)*1000</f>
        <v>1.2019210976571697</v>
      </c>
      <c r="O44" s="8">
        <f>(F44/$C44)*10</f>
        <v>1.1154441200348453</v>
      </c>
    </row>
    <row r="45" spans="1:15" x14ac:dyDescent="0.2">
      <c r="A45" s="7" t="s">
        <v>52</v>
      </c>
      <c r="B45" s="7">
        <v>443</v>
      </c>
      <c r="C45" s="7">
        <v>2901081</v>
      </c>
      <c r="D45" s="7">
        <v>72046</v>
      </c>
      <c r="E45" s="7">
        <v>14436</v>
      </c>
      <c r="F45" s="7">
        <v>924916</v>
      </c>
      <c r="G45" s="7">
        <v>162.6320542</v>
      </c>
      <c r="H45" s="7">
        <v>32.586907449999998</v>
      </c>
      <c r="I45" s="7">
        <v>2087.846501</v>
      </c>
      <c r="J45" s="7">
        <v>6548.7155759999996</v>
      </c>
      <c r="K45" s="7">
        <v>3.2889390519999999</v>
      </c>
      <c r="L45" s="7">
        <v>0.49209932299999998</v>
      </c>
      <c r="M45" s="8">
        <f>(D45/$C45)*1000</f>
        <v>24.834191117035338</v>
      </c>
      <c r="N45" s="8">
        <f>(E45/$C45)*1000</f>
        <v>4.9760761591972091</v>
      </c>
      <c r="O45" s="8">
        <f>(F45/$C45)*10</f>
        <v>3.1881770967442824</v>
      </c>
    </row>
    <row r="46" spans="1:15" x14ac:dyDescent="0.2">
      <c r="A46" s="7" t="s">
        <v>64</v>
      </c>
      <c r="B46" s="7">
        <v>439</v>
      </c>
      <c r="C46" s="7">
        <v>7691590</v>
      </c>
      <c r="D46" s="7">
        <v>30118</v>
      </c>
      <c r="E46" s="7">
        <v>7556</v>
      </c>
      <c r="F46" s="7">
        <v>648455</v>
      </c>
      <c r="G46" s="7">
        <v>68.605922550000003</v>
      </c>
      <c r="H46" s="7">
        <v>17.211845100000001</v>
      </c>
      <c r="I46" s="7">
        <v>1477.1184510000001</v>
      </c>
      <c r="J46" s="7">
        <v>17520.706150000002</v>
      </c>
      <c r="K46" s="7">
        <v>5.455580866</v>
      </c>
      <c r="L46" s="7">
        <v>0.40546696999999998</v>
      </c>
      <c r="M46" s="8">
        <f>(D46/$C46)*1000</f>
        <v>3.9157053353077842</v>
      </c>
      <c r="N46" s="8">
        <f>(E46/$C46)*1000</f>
        <v>0.98237165527543713</v>
      </c>
      <c r="O46" s="8">
        <f>(F46/$C46)*10</f>
        <v>0.84307015844578292</v>
      </c>
    </row>
    <row r="47" spans="1:15" x14ac:dyDescent="0.2">
      <c r="A47" s="7" t="s">
        <v>67</v>
      </c>
      <c r="B47" s="7">
        <v>437</v>
      </c>
      <c r="C47" s="7">
        <v>7607542</v>
      </c>
      <c r="D47" s="7">
        <v>35480</v>
      </c>
      <c r="E47" s="7">
        <v>9421</v>
      </c>
      <c r="F47" s="7">
        <v>801467</v>
      </c>
      <c r="G47" s="7">
        <v>81.189931349999995</v>
      </c>
      <c r="H47" s="7">
        <v>21.5583524</v>
      </c>
      <c r="I47" s="7">
        <v>1834.020595</v>
      </c>
      <c r="J47" s="7">
        <v>17408.56293</v>
      </c>
      <c r="K47" s="7">
        <v>5.3363844389999997</v>
      </c>
      <c r="L47" s="7">
        <v>0.38443935899999998</v>
      </c>
      <c r="M47" s="8">
        <f>(D47/$C47)*1000</f>
        <v>4.6637928518830387</v>
      </c>
      <c r="N47" s="8">
        <f>(E47/$C47)*1000</f>
        <v>1.2383763375870946</v>
      </c>
      <c r="O47" s="8">
        <f>(F47/$C47)*10</f>
        <v>1.0535163657328477</v>
      </c>
    </row>
    <row r="48" spans="1:15" x14ac:dyDescent="0.2">
      <c r="A48" s="7" t="s">
        <v>70</v>
      </c>
      <c r="B48" s="7">
        <v>430</v>
      </c>
      <c r="C48" s="7">
        <v>6884047</v>
      </c>
      <c r="D48" s="7">
        <v>31877</v>
      </c>
      <c r="E48" s="7">
        <v>10640</v>
      </c>
      <c r="F48" s="7">
        <v>502703</v>
      </c>
      <c r="G48" s="7">
        <v>74.13255814</v>
      </c>
      <c r="H48" s="7">
        <v>24.74418605</v>
      </c>
      <c r="I48" s="7">
        <v>1169.076744</v>
      </c>
      <c r="J48" s="7">
        <v>16009.411630000001</v>
      </c>
      <c r="K48" s="7">
        <v>5.6023255809999997</v>
      </c>
      <c r="L48" s="7">
        <v>0.43953488400000001</v>
      </c>
      <c r="M48" s="8">
        <f>(D48/$C48)*1000</f>
        <v>4.6305610638625794</v>
      </c>
      <c r="N48" s="8">
        <f>(E48/$C48)*1000</f>
        <v>1.5456024632022414</v>
      </c>
      <c r="O48" s="8">
        <f>(F48/$C48)*10</f>
        <v>0.73024341640898149</v>
      </c>
    </row>
    <row r="49" spans="1:15" x14ac:dyDescent="0.2">
      <c r="A49" s="7" t="s">
        <v>83</v>
      </c>
      <c r="B49" s="7">
        <v>396</v>
      </c>
      <c r="C49" s="7">
        <v>7691608</v>
      </c>
      <c r="D49" s="7">
        <v>27934</v>
      </c>
      <c r="E49" s="7">
        <v>7784</v>
      </c>
      <c r="F49" s="7">
        <v>758352</v>
      </c>
      <c r="G49" s="7">
        <v>70.540404039999999</v>
      </c>
      <c r="H49" s="7">
        <v>19.656565659999998</v>
      </c>
      <c r="I49" s="7">
        <v>1915.030303</v>
      </c>
      <c r="J49" s="7">
        <v>19423.252530000002</v>
      </c>
      <c r="K49" s="7">
        <v>6.1212121210000001</v>
      </c>
      <c r="L49" s="7">
        <v>0.44949494899999998</v>
      </c>
      <c r="M49" s="8">
        <f>(D49/$C49)*1000</f>
        <v>3.6317503440112913</v>
      </c>
      <c r="N49" s="8">
        <f>(E49/$C49)*1000</f>
        <v>1.0120120526163059</v>
      </c>
      <c r="O49" s="8">
        <f>(F49/$C49)*10</f>
        <v>0.98594728176474944</v>
      </c>
    </row>
    <row r="50" spans="1:15" x14ac:dyDescent="0.2">
      <c r="A50" s="7" t="s">
        <v>54</v>
      </c>
      <c r="B50" s="7">
        <v>385</v>
      </c>
      <c r="C50" s="7">
        <v>3784960</v>
      </c>
      <c r="D50" s="7">
        <v>45194</v>
      </c>
      <c r="E50" s="7">
        <v>9649</v>
      </c>
      <c r="F50" s="7">
        <v>635248</v>
      </c>
      <c r="G50" s="7">
        <v>117.387013</v>
      </c>
      <c r="H50" s="7">
        <v>25.062337660000001</v>
      </c>
      <c r="I50" s="7">
        <v>1649.994805</v>
      </c>
      <c r="J50" s="7">
        <v>9831.0649350000003</v>
      </c>
      <c r="K50" s="7">
        <v>3.457142857</v>
      </c>
      <c r="L50" s="7">
        <v>0.472727273</v>
      </c>
      <c r="M50" s="8">
        <f>(D50/$C50)*1000</f>
        <v>11.940416807575245</v>
      </c>
      <c r="N50" s="8">
        <f>(E50/$C50)*1000</f>
        <v>2.5493003889076769</v>
      </c>
      <c r="O50" s="8">
        <f>(F50/$C50)*10</f>
        <v>1.678347987825499</v>
      </c>
    </row>
    <row r="51" spans="1:15" x14ac:dyDescent="0.2">
      <c r="A51" s="7" t="s">
        <v>82</v>
      </c>
      <c r="B51" s="7">
        <v>370</v>
      </c>
      <c r="C51" s="7">
        <v>6079177</v>
      </c>
      <c r="D51" s="7">
        <v>21711</v>
      </c>
      <c r="E51" s="7">
        <v>6569</v>
      </c>
      <c r="F51" s="7">
        <v>476789</v>
      </c>
      <c r="G51" s="7">
        <v>58.678378379999998</v>
      </c>
      <c r="H51" s="7">
        <v>17.754054050000001</v>
      </c>
      <c r="I51" s="7">
        <v>1288.618919</v>
      </c>
      <c r="J51" s="7">
        <v>16430.20811</v>
      </c>
      <c r="K51" s="7">
        <v>5.7405405409999997</v>
      </c>
      <c r="L51" s="7">
        <v>0.402702703</v>
      </c>
      <c r="M51" s="8">
        <f>(D51/$C51)*1000</f>
        <v>3.5713715853313697</v>
      </c>
      <c r="N51" s="8">
        <f>(E51/$C51)*1000</f>
        <v>1.0805739000525894</v>
      </c>
      <c r="O51" s="8">
        <f>(F51/$C51)*10</f>
        <v>0.78429859831355464</v>
      </c>
    </row>
    <row r="52" spans="1:15" x14ac:dyDescent="0.2">
      <c r="A52" s="7" t="s">
        <v>65</v>
      </c>
      <c r="B52" s="7">
        <v>356</v>
      </c>
      <c r="C52" s="7">
        <v>1605692</v>
      </c>
      <c r="D52" s="7">
        <v>49303</v>
      </c>
      <c r="E52" s="7">
        <v>7954</v>
      </c>
      <c r="F52" s="7">
        <v>611655</v>
      </c>
      <c r="G52" s="7">
        <v>138.49157299999999</v>
      </c>
      <c r="H52" s="7">
        <v>22.342696629999999</v>
      </c>
      <c r="I52" s="7">
        <v>1718.132022</v>
      </c>
      <c r="J52" s="7">
        <v>4510.3707869999998</v>
      </c>
      <c r="K52" s="7">
        <v>2.3511235959999999</v>
      </c>
      <c r="L52" s="7">
        <v>0.32303370799999997</v>
      </c>
      <c r="M52" s="8">
        <f>(D52/$C52)*1000</f>
        <v>30.705141459258687</v>
      </c>
      <c r="N52" s="8">
        <f>(E52/$C52)*1000</f>
        <v>4.9536274702744985</v>
      </c>
      <c r="O52" s="8">
        <f>(F52/$C52)*10</f>
        <v>3.8092921930233197</v>
      </c>
    </row>
    <row r="53" spans="1:15" x14ac:dyDescent="0.2">
      <c r="A53" s="7" t="s">
        <v>73</v>
      </c>
      <c r="B53" s="7">
        <v>330</v>
      </c>
      <c r="C53" s="7">
        <v>5850523</v>
      </c>
      <c r="D53" s="7">
        <v>18949</v>
      </c>
      <c r="E53" s="7">
        <v>6199</v>
      </c>
      <c r="F53" s="7">
        <v>378546</v>
      </c>
      <c r="G53" s="7">
        <v>57.42121212</v>
      </c>
      <c r="H53" s="7">
        <v>18.784848480000001</v>
      </c>
      <c r="I53" s="7">
        <v>1147.109091</v>
      </c>
      <c r="J53" s="7">
        <v>17728.85758</v>
      </c>
      <c r="K53" s="7">
        <v>5.0333333329999999</v>
      </c>
      <c r="L53" s="7">
        <v>0.41515151500000003</v>
      </c>
      <c r="M53" s="8">
        <f>(D53/$C53)*1000</f>
        <v>3.2388557399056461</v>
      </c>
      <c r="N53" s="8">
        <f>(E53/$C53)*1000</f>
        <v>1.0595633928795767</v>
      </c>
      <c r="O53" s="8">
        <f>(F53/$C53)*10</f>
        <v>0.64702933395869056</v>
      </c>
    </row>
    <row r="54" spans="1:15" x14ac:dyDescent="0.2">
      <c r="A54" s="7" t="s">
        <v>95</v>
      </c>
      <c r="B54" s="7">
        <v>329</v>
      </c>
      <c r="C54" s="7">
        <v>6959374</v>
      </c>
      <c r="D54" s="7">
        <v>24391</v>
      </c>
      <c r="E54" s="7">
        <v>5989</v>
      </c>
      <c r="F54" s="7">
        <v>615933</v>
      </c>
      <c r="G54" s="7">
        <v>74.136778120000002</v>
      </c>
      <c r="H54" s="7">
        <v>18.203647419999999</v>
      </c>
      <c r="I54" s="7">
        <v>1872.136778</v>
      </c>
      <c r="J54" s="7">
        <v>21153.11246</v>
      </c>
      <c r="K54" s="7">
        <v>6.1823708210000001</v>
      </c>
      <c r="L54" s="7">
        <v>0.44984802400000001</v>
      </c>
      <c r="M54" s="8">
        <f>(D54/$C54)*1000</f>
        <v>3.5047692507975574</v>
      </c>
      <c r="N54" s="8">
        <f>(E54/$C54)*1000</f>
        <v>0.8605659072209656</v>
      </c>
      <c r="O54" s="8">
        <f>(F54/$C54)*10</f>
        <v>0.88504080970501087</v>
      </c>
    </row>
    <row r="55" spans="1:15" x14ac:dyDescent="0.2">
      <c r="A55" s="7" t="s">
        <v>63</v>
      </c>
      <c r="B55" s="7">
        <v>328</v>
      </c>
      <c r="C55" s="7">
        <v>8949883</v>
      </c>
      <c r="D55" s="7">
        <v>25579</v>
      </c>
      <c r="E55" s="7">
        <v>9446</v>
      </c>
      <c r="F55" s="7">
        <v>727449</v>
      </c>
      <c r="G55" s="7">
        <v>77.984756099999998</v>
      </c>
      <c r="H55" s="7">
        <v>28.798780489999999</v>
      </c>
      <c r="I55" s="7">
        <v>2217.8323169999999</v>
      </c>
      <c r="J55" s="7">
        <v>27286.228660000001</v>
      </c>
      <c r="K55" s="7">
        <v>7.1006097559999999</v>
      </c>
      <c r="L55" s="7">
        <v>0.509146341</v>
      </c>
      <c r="M55" s="8">
        <f>(D55/$C55)*1000</f>
        <v>2.8580261887222438</v>
      </c>
      <c r="N55" s="8">
        <f>(E55/$C55)*1000</f>
        <v>1.0554327916912434</v>
      </c>
      <c r="O55" s="8">
        <f>(F55/$C55)*10</f>
        <v>0.81280280423777607</v>
      </c>
    </row>
    <row r="56" spans="1:15" x14ac:dyDescent="0.2">
      <c r="A56" s="7" t="s">
        <v>75</v>
      </c>
      <c r="B56" s="7">
        <v>322</v>
      </c>
      <c r="C56" s="7">
        <v>7620178</v>
      </c>
      <c r="D56" s="7">
        <v>26416</v>
      </c>
      <c r="E56" s="7">
        <v>9760</v>
      </c>
      <c r="F56" s="7">
        <v>573267</v>
      </c>
      <c r="G56" s="7">
        <v>82.037267080000007</v>
      </c>
      <c r="H56" s="7">
        <v>30.310559009999999</v>
      </c>
      <c r="I56" s="7">
        <v>1780.332298</v>
      </c>
      <c r="J56" s="7">
        <v>23665.149069999999</v>
      </c>
      <c r="K56" s="7">
        <v>7.2422360250000004</v>
      </c>
      <c r="L56" s="7">
        <v>0.54968944099999995</v>
      </c>
      <c r="M56" s="8">
        <f>(D56/$C56)*1000</f>
        <v>3.4665856886807629</v>
      </c>
      <c r="N56" s="8">
        <f>(E56/$C56)*1000</f>
        <v>1.2808099758299609</v>
      </c>
      <c r="O56" s="8">
        <f>(F56/$C56)*10</f>
        <v>0.75230132419478912</v>
      </c>
    </row>
    <row r="57" spans="1:15" x14ac:dyDescent="0.2">
      <c r="A57" s="7" t="s">
        <v>76</v>
      </c>
      <c r="B57" s="7">
        <v>311</v>
      </c>
      <c r="C57" s="7">
        <v>6347720</v>
      </c>
      <c r="D57" s="7">
        <v>26616</v>
      </c>
      <c r="E57" s="7">
        <v>6775</v>
      </c>
      <c r="F57" s="7">
        <v>544430</v>
      </c>
      <c r="G57" s="7">
        <v>85.581993569999995</v>
      </c>
      <c r="H57" s="7">
        <v>21.784565919999999</v>
      </c>
      <c r="I57" s="7">
        <v>1750.5787780000001</v>
      </c>
      <c r="J57" s="7">
        <v>20410.67524</v>
      </c>
      <c r="K57" s="7">
        <v>6.0739549840000002</v>
      </c>
      <c r="L57" s="7">
        <v>0.437299035</v>
      </c>
      <c r="M57" s="8">
        <f>(D57/$C57)*1000</f>
        <v>4.193001581670269</v>
      </c>
      <c r="N57" s="8">
        <f>(E57/$C57)*1000</f>
        <v>1.0673123578229664</v>
      </c>
      <c r="O57" s="8">
        <f>(F57/$C57)*10</f>
        <v>0.85767803242739127</v>
      </c>
    </row>
    <row r="58" spans="1:15" x14ac:dyDescent="0.2">
      <c r="A58" s="7" t="s">
        <v>100</v>
      </c>
      <c r="B58" s="7">
        <v>289</v>
      </c>
      <c r="C58" s="7">
        <v>7712020</v>
      </c>
      <c r="D58" s="7">
        <v>26229</v>
      </c>
      <c r="E58" s="7">
        <v>8717</v>
      </c>
      <c r="F58" s="7">
        <v>517478</v>
      </c>
      <c r="G58" s="7">
        <v>90.757785470000002</v>
      </c>
      <c r="H58" s="7">
        <v>30.162629760000002</v>
      </c>
      <c r="I58" s="7">
        <v>1790.5813149999999</v>
      </c>
      <c r="J58" s="7">
        <v>26685.190310000002</v>
      </c>
      <c r="K58" s="7">
        <v>7.474048443</v>
      </c>
      <c r="L58" s="7">
        <v>0.41176470599999998</v>
      </c>
      <c r="M58" s="8">
        <f>(D58/$C58)*1000</f>
        <v>3.4010544578463229</v>
      </c>
      <c r="N58" s="8">
        <f>(E58/$C58)*1000</f>
        <v>1.1303134587306567</v>
      </c>
      <c r="O58" s="8">
        <f>(F58/$C58)*10</f>
        <v>0.67100189055526305</v>
      </c>
    </row>
    <row r="59" spans="1:15" x14ac:dyDescent="0.2">
      <c r="A59" s="7" t="s">
        <v>87</v>
      </c>
      <c r="B59" s="7">
        <v>287</v>
      </c>
      <c r="C59" s="7">
        <v>5510622</v>
      </c>
      <c r="D59" s="7">
        <v>12640</v>
      </c>
      <c r="E59" s="7">
        <v>6383</v>
      </c>
      <c r="F59" s="7">
        <v>334883</v>
      </c>
      <c r="G59" s="7">
        <v>44.041811850000002</v>
      </c>
      <c r="H59" s="7">
        <v>22.240418120000001</v>
      </c>
      <c r="I59" s="7">
        <v>1166.8397210000001</v>
      </c>
      <c r="J59" s="7">
        <v>19200.773519999999</v>
      </c>
      <c r="K59" s="7">
        <v>5.348432056</v>
      </c>
      <c r="L59" s="7">
        <v>0.35888501699999997</v>
      </c>
      <c r="M59" s="8">
        <f>(D59/$C59)*1000</f>
        <v>2.2937519575830096</v>
      </c>
      <c r="N59" s="8">
        <f>(E59/$C59)*1000</f>
        <v>1.1583084450357874</v>
      </c>
      <c r="O59" s="8">
        <f>(F59/$C59)*10</f>
        <v>0.60770453861651186</v>
      </c>
    </row>
    <row r="60" spans="1:15" x14ac:dyDescent="0.2">
      <c r="A60" s="7" t="s">
        <v>68</v>
      </c>
      <c r="B60" s="7">
        <v>279</v>
      </c>
      <c r="C60" s="7">
        <v>5211874</v>
      </c>
      <c r="D60" s="7">
        <v>20853</v>
      </c>
      <c r="E60" s="7">
        <v>7645</v>
      </c>
      <c r="F60" s="7">
        <v>410402</v>
      </c>
      <c r="G60" s="7">
        <v>74.741935479999995</v>
      </c>
      <c r="H60" s="7">
        <v>27.401433690000001</v>
      </c>
      <c r="I60" s="7">
        <v>1470.9749099999999</v>
      </c>
      <c r="J60" s="7">
        <v>18680.55197</v>
      </c>
      <c r="K60" s="7">
        <v>5.8243727600000001</v>
      </c>
      <c r="L60" s="7">
        <v>0.56272401400000005</v>
      </c>
      <c r="M60" s="8">
        <f>(D60/$C60)*1000</f>
        <v>4.0010560500887014</v>
      </c>
      <c r="N60" s="8">
        <f>(E60/$C60)*1000</f>
        <v>1.466842828510436</v>
      </c>
      <c r="O60" s="8">
        <f>(F60/$C60)*10</f>
        <v>0.78743653434446026</v>
      </c>
    </row>
    <row r="61" spans="1:15" x14ac:dyDescent="0.2">
      <c r="A61" s="7" t="s">
        <v>89</v>
      </c>
      <c r="B61" s="7">
        <v>252</v>
      </c>
      <c r="C61" s="7">
        <v>3870718</v>
      </c>
      <c r="D61" s="7">
        <v>24122</v>
      </c>
      <c r="E61" s="7">
        <v>7797</v>
      </c>
      <c r="F61" s="7">
        <v>446618</v>
      </c>
      <c r="G61" s="7">
        <v>95.722222220000006</v>
      </c>
      <c r="H61" s="7">
        <v>30.940476189999998</v>
      </c>
      <c r="I61" s="7">
        <v>1772.293651</v>
      </c>
      <c r="J61" s="7">
        <v>15359.99206</v>
      </c>
      <c r="K61" s="7">
        <v>5.5357142860000002</v>
      </c>
      <c r="L61" s="7">
        <v>0.49206349199999999</v>
      </c>
      <c r="M61" s="8">
        <f>(D61/$C61)*1000</f>
        <v>6.231918729290018</v>
      </c>
      <c r="N61" s="8">
        <f>(E61/$C61)*1000</f>
        <v>2.0143549594674686</v>
      </c>
      <c r="O61" s="8">
        <f>(F61/$C61)*10</f>
        <v>1.1538376084230366</v>
      </c>
    </row>
    <row r="62" spans="1:15" x14ac:dyDescent="0.2">
      <c r="A62" s="7" t="s">
        <v>110</v>
      </c>
      <c r="B62" s="7">
        <v>249</v>
      </c>
      <c r="C62" s="7">
        <v>3535577</v>
      </c>
      <c r="D62" s="7">
        <v>13149</v>
      </c>
      <c r="E62" s="7">
        <v>3726</v>
      </c>
      <c r="F62" s="7">
        <v>274189</v>
      </c>
      <c r="G62" s="7">
        <v>52.80722892</v>
      </c>
      <c r="H62" s="7">
        <v>14.96385542</v>
      </c>
      <c r="I62" s="7">
        <v>1101.1606429999999</v>
      </c>
      <c r="J62" s="7">
        <v>14199.10442</v>
      </c>
      <c r="K62" s="7">
        <v>4.6425702810000002</v>
      </c>
      <c r="L62" s="7">
        <v>0.28514056199999999</v>
      </c>
      <c r="M62" s="8">
        <f>(D62/$C62)*1000</f>
        <v>3.7190534953700625</v>
      </c>
      <c r="N62" s="8">
        <f>(E62/$C62)*1000</f>
        <v>1.0538591013574305</v>
      </c>
      <c r="O62" s="8">
        <f>(F62/$C62)*10</f>
        <v>0.7755141522868827</v>
      </c>
    </row>
    <row r="63" spans="1:15" x14ac:dyDescent="0.2">
      <c r="A63" s="7" t="s">
        <v>85</v>
      </c>
      <c r="B63" s="7">
        <v>234</v>
      </c>
      <c r="C63" s="7">
        <v>4773545</v>
      </c>
      <c r="D63" s="7">
        <v>18272</v>
      </c>
      <c r="E63" s="7">
        <v>5544</v>
      </c>
      <c r="F63" s="7">
        <v>369429</v>
      </c>
      <c r="G63" s="7">
        <v>78.085470090000001</v>
      </c>
      <c r="H63" s="7">
        <v>23.69230769</v>
      </c>
      <c r="I63" s="7">
        <v>1578.75641</v>
      </c>
      <c r="J63" s="7">
        <v>20399.76496</v>
      </c>
      <c r="K63" s="7">
        <v>6.6239316239999999</v>
      </c>
      <c r="L63" s="7">
        <v>0.55128205100000005</v>
      </c>
      <c r="M63" s="8">
        <f>(D63/$C63)*1000</f>
        <v>3.8277632241866368</v>
      </c>
      <c r="N63" s="8">
        <f>(E63/$C63)*1000</f>
        <v>1.1614010132930557</v>
      </c>
      <c r="O63" s="8">
        <f>(F63/$C63)*10</f>
        <v>0.77390911785685479</v>
      </c>
    </row>
    <row r="64" spans="1:15" x14ac:dyDescent="0.2">
      <c r="A64" s="7" t="s">
        <v>93</v>
      </c>
      <c r="B64" s="7">
        <v>231</v>
      </c>
      <c r="C64" s="7">
        <v>5433760</v>
      </c>
      <c r="D64" s="7">
        <v>23918</v>
      </c>
      <c r="E64" s="7">
        <v>7739</v>
      </c>
      <c r="F64" s="7">
        <v>531181</v>
      </c>
      <c r="G64" s="7">
        <v>103.54112550000001</v>
      </c>
      <c r="H64" s="7">
        <v>33.502164499999999</v>
      </c>
      <c r="I64" s="7">
        <v>2299.4848480000001</v>
      </c>
      <c r="J64" s="7">
        <v>23522.770560000001</v>
      </c>
      <c r="K64" s="7">
        <v>7.9913419909999996</v>
      </c>
      <c r="L64" s="7">
        <v>0.45021644999999999</v>
      </c>
      <c r="M64" s="8">
        <f>(D64/$C64)*1000</f>
        <v>4.4017402314419485</v>
      </c>
      <c r="N64" s="8">
        <f>(E64/$C64)*1000</f>
        <v>1.4242439857483584</v>
      </c>
      <c r="O64" s="8">
        <f>(F64/$C64)*10</f>
        <v>0.97755697712081502</v>
      </c>
    </row>
    <row r="65" spans="1:15" x14ac:dyDescent="0.2">
      <c r="A65" s="7" t="s">
        <v>80</v>
      </c>
      <c r="B65" s="7">
        <v>227</v>
      </c>
      <c r="C65" s="7">
        <v>3738459</v>
      </c>
      <c r="D65" s="7">
        <v>20532</v>
      </c>
      <c r="E65" s="7">
        <v>5603</v>
      </c>
      <c r="F65" s="7">
        <v>436579</v>
      </c>
      <c r="G65" s="7">
        <v>90.449339210000005</v>
      </c>
      <c r="H65" s="7">
        <v>24.682819380000002</v>
      </c>
      <c r="I65" s="7">
        <v>1923.2555070000001</v>
      </c>
      <c r="J65" s="7">
        <v>16468.982380000001</v>
      </c>
      <c r="K65" s="7">
        <v>5.4889867839999997</v>
      </c>
      <c r="L65" s="7">
        <v>0.57709251100000003</v>
      </c>
      <c r="M65" s="8">
        <f>(D65/$C65)*1000</f>
        <v>5.4921024946374963</v>
      </c>
      <c r="N65" s="8">
        <f>(E65/$C65)*1000</f>
        <v>1.4987458736340293</v>
      </c>
      <c r="O65" s="8">
        <f>(F65/$C65)*10</f>
        <v>1.1678047024188307</v>
      </c>
    </row>
    <row r="66" spans="1:15" x14ac:dyDescent="0.2">
      <c r="A66" s="7" t="s">
        <v>112</v>
      </c>
      <c r="B66" s="7">
        <v>225</v>
      </c>
      <c r="C66" s="7">
        <v>4052326</v>
      </c>
      <c r="D66" s="7">
        <v>11620</v>
      </c>
      <c r="E66" s="7">
        <v>5030</v>
      </c>
      <c r="F66" s="7">
        <v>395026</v>
      </c>
      <c r="G66" s="7">
        <v>51.644444440000001</v>
      </c>
      <c r="H66" s="7">
        <v>22.355555559999999</v>
      </c>
      <c r="I66" s="7">
        <v>1755.6711110000001</v>
      </c>
      <c r="J66" s="7">
        <v>18010.337780000002</v>
      </c>
      <c r="K66" s="7">
        <v>5.1733333330000004</v>
      </c>
      <c r="L66" s="7">
        <v>0.33777777799999997</v>
      </c>
      <c r="M66" s="8">
        <f>(D66/$C66)*1000</f>
        <v>2.867488943387082</v>
      </c>
      <c r="N66" s="8">
        <f>(E66/$C66)*1000</f>
        <v>1.2412624255797782</v>
      </c>
      <c r="O66" s="8">
        <f>(F66/$C66)*10</f>
        <v>0.97481298395045213</v>
      </c>
    </row>
    <row r="67" spans="1:15" x14ac:dyDescent="0.2">
      <c r="A67" s="7" t="s">
        <v>114</v>
      </c>
      <c r="B67" s="7">
        <v>217</v>
      </c>
      <c r="C67" s="7">
        <v>2668144</v>
      </c>
      <c r="D67" s="7">
        <v>9970</v>
      </c>
      <c r="E67" s="7">
        <v>2378</v>
      </c>
      <c r="F67" s="7">
        <v>183747</v>
      </c>
      <c r="G67" s="7">
        <v>45.94470046</v>
      </c>
      <c r="H67" s="7">
        <v>10.95852535</v>
      </c>
      <c r="I67" s="7">
        <v>846.76036869999996</v>
      </c>
      <c r="J67" s="7">
        <v>12295.59447</v>
      </c>
      <c r="K67" s="7">
        <v>4.548387097</v>
      </c>
      <c r="L67" s="7">
        <v>0.396313364</v>
      </c>
      <c r="M67" s="8">
        <f>(D67/$C67)*1000</f>
        <v>3.7366798793468421</v>
      </c>
      <c r="N67" s="8">
        <f>(E67/$C67)*1000</f>
        <v>0.89125624404080139</v>
      </c>
      <c r="O67" s="8">
        <f>(F67/$C67)*10</f>
        <v>0.68866972697125783</v>
      </c>
    </row>
    <row r="68" spans="1:15" x14ac:dyDescent="0.2">
      <c r="A68" s="7" t="s">
        <v>104</v>
      </c>
      <c r="B68" s="7">
        <v>217</v>
      </c>
      <c r="C68" s="7">
        <v>4049619</v>
      </c>
      <c r="D68" s="7">
        <v>11145</v>
      </c>
      <c r="E68" s="7">
        <v>3369</v>
      </c>
      <c r="F68" s="7">
        <v>135018</v>
      </c>
      <c r="G68" s="7">
        <v>51.359447000000003</v>
      </c>
      <c r="H68" s="7">
        <v>15.52534562</v>
      </c>
      <c r="I68" s="7">
        <v>622.202765</v>
      </c>
      <c r="J68" s="7">
        <v>18661.83871</v>
      </c>
      <c r="K68" s="7">
        <v>5.2580645160000001</v>
      </c>
      <c r="L68" s="7">
        <v>0.50230414700000003</v>
      </c>
      <c r="M68" s="8">
        <f>(D68/$C68)*1000</f>
        <v>2.7521107541227954</v>
      </c>
      <c r="N68" s="8">
        <f>(E68/$C68)*1000</f>
        <v>0.83193011490710611</v>
      </c>
      <c r="O68" s="8">
        <f>(F68/$C68)*10</f>
        <v>0.33340914293418711</v>
      </c>
    </row>
    <row r="69" spans="1:15" x14ac:dyDescent="0.2">
      <c r="A69" s="7" t="s">
        <v>92</v>
      </c>
      <c r="B69" s="7">
        <v>209</v>
      </c>
      <c r="C69" s="7">
        <v>2755391</v>
      </c>
      <c r="D69" s="7">
        <v>18886</v>
      </c>
      <c r="E69" s="7">
        <v>4295</v>
      </c>
      <c r="F69" s="7">
        <v>333961</v>
      </c>
      <c r="G69" s="7">
        <v>90.363636360000001</v>
      </c>
      <c r="H69" s="7">
        <v>20.550239229999999</v>
      </c>
      <c r="I69" s="7">
        <v>1597.8995219999999</v>
      </c>
      <c r="J69" s="7">
        <v>13183.689</v>
      </c>
      <c r="K69" s="7">
        <v>4.736842105</v>
      </c>
      <c r="L69" s="7">
        <v>0.55023923399999997</v>
      </c>
      <c r="M69" s="8">
        <f>(D69/$C69)*1000</f>
        <v>6.8541996399059153</v>
      </c>
      <c r="N69" s="8">
        <f>(E69/$C69)*1000</f>
        <v>1.5587624406118767</v>
      </c>
      <c r="O69" s="8">
        <f>(F69/$C69)*10</f>
        <v>1.2120276214882026</v>
      </c>
    </row>
    <row r="70" spans="1:15" x14ac:dyDescent="0.2">
      <c r="A70" s="7" t="s">
        <v>62</v>
      </c>
      <c r="B70" s="7">
        <v>205</v>
      </c>
      <c r="C70" s="7">
        <v>1742799</v>
      </c>
      <c r="D70" s="7">
        <v>50322</v>
      </c>
      <c r="E70" s="7">
        <v>9944</v>
      </c>
      <c r="F70" s="7">
        <v>572403</v>
      </c>
      <c r="G70" s="7">
        <v>245.4731707</v>
      </c>
      <c r="H70" s="7">
        <v>48.507317069999999</v>
      </c>
      <c r="I70" s="7">
        <v>2792.2097560000002</v>
      </c>
      <c r="J70" s="7">
        <v>8501.4585370000004</v>
      </c>
      <c r="K70" s="7">
        <v>3.7853658540000001</v>
      </c>
      <c r="L70" s="7">
        <v>0.58048780499999997</v>
      </c>
      <c r="M70" s="8">
        <f>(D70/$C70)*1000</f>
        <v>28.874241952170042</v>
      </c>
      <c r="N70" s="8">
        <f>(E70/$C70)*1000</f>
        <v>5.7057641185242822</v>
      </c>
      <c r="O70" s="8">
        <f>(F70/$C70)*10</f>
        <v>3.2843890775700468</v>
      </c>
    </row>
    <row r="71" spans="1:15" x14ac:dyDescent="0.2">
      <c r="A71" s="7" t="s">
        <v>88</v>
      </c>
      <c r="B71" s="7">
        <v>202</v>
      </c>
      <c r="C71" s="7">
        <v>5245210</v>
      </c>
      <c r="D71" s="7">
        <v>15359</v>
      </c>
      <c r="E71" s="7">
        <v>8005</v>
      </c>
      <c r="F71" s="7">
        <v>307036</v>
      </c>
      <c r="G71" s="7">
        <v>76.034653469999995</v>
      </c>
      <c r="H71" s="7">
        <v>39.628712870000001</v>
      </c>
      <c r="I71" s="7">
        <v>1519.980198</v>
      </c>
      <c r="J71" s="7">
        <v>25966.386139999999</v>
      </c>
      <c r="K71" s="7">
        <v>8.0445544550000001</v>
      </c>
      <c r="L71" s="7">
        <v>0.485148515</v>
      </c>
      <c r="M71" s="8">
        <f>(D71/$C71)*1000</f>
        <v>2.9281954392674461</v>
      </c>
      <c r="N71" s="8">
        <f>(E71/$C71)*1000</f>
        <v>1.5261543389111207</v>
      </c>
      <c r="O71" s="8">
        <f>(F71/$C71)*10</f>
        <v>0.58536455165760759</v>
      </c>
    </row>
    <row r="72" spans="1:15" x14ac:dyDescent="0.2">
      <c r="A72" s="7" t="s">
        <v>107</v>
      </c>
      <c r="B72" s="7">
        <v>198</v>
      </c>
      <c r="C72" s="7">
        <v>4868173</v>
      </c>
      <c r="D72" s="7">
        <v>12708</v>
      </c>
      <c r="E72" s="7">
        <v>4854</v>
      </c>
      <c r="F72" s="7">
        <v>342273</v>
      </c>
      <c r="G72" s="7">
        <v>64.181818179999993</v>
      </c>
      <c r="H72" s="7">
        <v>24.51515152</v>
      </c>
      <c r="I72" s="7">
        <v>1728.651515</v>
      </c>
      <c r="J72" s="7">
        <v>24586.732319999999</v>
      </c>
      <c r="K72" s="7">
        <v>6.5101010099999996</v>
      </c>
      <c r="L72" s="7">
        <v>0.393939394</v>
      </c>
      <c r="M72" s="8">
        <f>(D72/$C72)*1000</f>
        <v>2.6104248965679733</v>
      </c>
      <c r="N72" s="8">
        <f>(E72/$C72)*1000</f>
        <v>0.99708864085150628</v>
      </c>
      <c r="O72" s="8">
        <f>(F72/$C72)*10</f>
        <v>0.70308306627558226</v>
      </c>
    </row>
    <row r="73" spans="1:15" x14ac:dyDescent="0.2">
      <c r="A73" s="7" t="s">
        <v>97</v>
      </c>
      <c r="B73" s="7">
        <v>197</v>
      </c>
      <c r="C73" s="7">
        <v>2280502</v>
      </c>
      <c r="D73" s="7">
        <v>9967</v>
      </c>
      <c r="E73" s="7">
        <v>3428</v>
      </c>
      <c r="F73" s="7">
        <v>161027</v>
      </c>
      <c r="G73" s="7">
        <v>50.593908630000001</v>
      </c>
      <c r="H73" s="7">
        <v>17.401015229999999</v>
      </c>
      <c r="I73" s="7">
        <v>817.39593909999996</v>
      </c>
      <c r="J73" s="7">
        <v>11576.15228</v>
      </c>
      <c r="K73" s="7">
        <v>4.314720812</v>
      </c>
      <c r="L73" s="7">
        <v>0.43654822300000001</v>
      </c>
      <c r="M73" s="8">
        <f>(D73/$C73)*1000</f>
        <v>4.3705289449428237</v>
      </c>
      <c r="N73" s="8">
        <f>(E73/$C73)*1000</f>
        <v>1.5031778090964183</v>
      </c>
      <c r="O73" s="8">
        <f>(F73/$C73)*10</f>
        <v>0.70610330532488019</v>
      </c>
    </row>
    <row r="74" spans="1:15" x14ac:dyDescent="0.2">
      <c r="A74" s="7" t="s">
        <v>426</v>
      </c>
      <c r="B74" s="7">
        <v>185</v>
      </c>
      <c r="C74" s="7">
        <v>4775822</v>
      </c>
      <c r="D74" s="7">
        <v>10806</v>
      </c>
      <c r="E74" s="7">
        <v>4933</v>
      </c>
      <c r="F74" s="7">
        <v>189390</v>
      </c>
      <c r="G74" s="7">
        <v>58.410810810000001</v>
      </c>
      <c r="H74" s="7">
        <v>26.664864860000002</v>
      </c>
      <c r="I74" s="7">
        <v>1023.72973</v>
      </c>
      <c r="J74" s="7">
        <v>25815.25405</v>
      </c>
      <c r="K74" s="7">
        <v>7.9621621620000003</v>
      </c>
      <c r="L74" s="7">
        <v>0.57837837800000003</v>
      </c>
      <c r="M74" s="8">
        <f>(D74/$C74)*1000</f>
        <v>2.2626471422092367</v>
      </c>
      <c r="N74" s="8">
        <f>(E74/$C74)*1000</f>
        <v>1.0329111930888546</v>
      </c>
      <c r="O74" s="8">
        <f>(F74/$C74)*10</f>
        <v>0.39656000579586093</v>
      </c>
    </row>
    <row r="75" spans="1:15" x14ac:dyDescent="0.2">
      <c r="A75" s="7" t="s">
        <v>90</v>
      </c>
      <c r="B75" s="7">
        <v>179</v>
      </c>
      <c r="C75" s="7">
        <v>2674872</v>
      </c>
      <c r="D75" s="7">
        <v>17107</v>
      </c>
      <c r="E75" s="7">
        <v>5081</v>
      </c>
      <c r="F75" s="7">
        <v>305042</v>
      </c>
      <c r="G75" s="7">
        <v>95.569832399999996</v>
      </c>
      <c r="H75" s="7">
        <v>28.385474859999999</v>
      </c>
      <c r="I75" s="7">
        <v>1704.1452509999999</v>
      </c>
      <c r="J75" s="7">
        <v>14943.41899</v>
      </c>
      <c r="K75" s="7">
        <v>5.9329608939999998</v>
      </c>
      <c r="L75" s="7">
        <v>0.56983240199999996</v>
      </c>
      <c r="M75" s="8">
        <f>(D75/$C75)*1000</f>
        <v>6.395446212005659</v>
      </c>
      <c r="N75" s="8">
        <f>(E75/$C75)*1000</f>
        <v>1.8995301457415534</v>
      </c>
      <c r="O75" s="8">
        <f>(F75/$C75)*10</f>
        <v>1.1403984938344713</v>
      </c>
    </row>
    <row r="76" spans="1:15" x14ac:dyDescent="0.2">
      <c r="A76" s="7" t="s">
        <v>86</v>
      </c>
      <c r="B76" s="7">
        <v>177</v>
      </c>
      <c r="C76" s="7">
        <v>662161</v>
      </c>
      <c r="D76" s="7">
        <v>7891</v>
      </c>
      <c r="E76" s="7">
        <v>1123</v>
      </c>
      <c r="F76" s="7">
        <v>157008</v>
      </c>
      <c r="G76" s="7">
        <v>44.5819209</v>
      </c>
      <c r="H76" s="7">
        <v>6.3446327680000003</v>
      </c>
      <c r="I76" s="7">
        <v>887.05084750000003</v>
      </c>
      <c r="J76" s="7">
        <v>3741.0225989999999</v>
      </c>
      <c r="K76" s="7">
        <v>2.6553672320000001</v>
      </c>
      <c r="L76" s="7">
        <v>0.25988700599999998</v>
      </c>
      <c r="M76" s="8">
        <f>(D76/$C76)*1000</f>
        <v>11.917041323786814</v>
      </c>
      <c r="N76" s="8">
        <f>(E76/$C76)*1000</f>
        <v>1.695962160260118</v>
      </c>
      <c r="O76" s="8">
        <f>(F76/$C76)*10</f>
        <v>2.3711453860919023</v>
      </c>
    </row>
    <row r="77" spans="1:15" x14ac:dyDescent="0.2">
      <c r="A77" s="7" t="s">
        <v>105</v>
      </c>
      <c r="B77" s="7">
        <v>176</v>
      </c>
      <c r="C77" s="7">
        <v>1809143</v>
      </c>
      <c r="D77" s="7">
        <v>7116</v>
      </c>
      <c r="E77" s="7">
        <v>1899</v>
      </c>
      <c r="F77" s="7">
        <v>128579</v>
      </c>
      <c r="G77" s="7">
        <v>40.43181818</v>
      </c>
      <c r="H77" s="7">
        <v>10.789772729999999</v>
      </c>
      <c r="I77" s="7">
        <v>730.5625</v>
      </c>
      <c r="J77" s="7">
        <v>10279.221589999999</v>
      </c>
      <c r="K77" s="7">
        <v>3.7784090909999999</v>
      </c>
      <c r="L77" s="7">
        <v>0.28977272700000001</v>
      </c>
      <c r="M77" s="8">
        <f>(D77/$C77)*1000</f>
        <v>3.9333540798046367</v>
      </c>
      <c r="N77" s="8">
        <f>(E77/$C77)*1000</f>
        <v>1.0496682683458411</v>
      </c>
      <c r="O77" s="8">
        <f>(F77/$C77)*10</f>
        <v>0.71071772656998367</v>
      </c>
    </row>
    <row r="78" spans="1:15" x14ac:dyDescent="0.2">
      <c r="A78" s="7" t="s">
        <v>111</v>
      </c>
      <c r="B78" s="7">
        <v>175</v>
      </c>
      <c r="C78" s="7">
        <v>4461176</v>
      </c>
      <c r="D78" s="7">
        <v>16192</v>
      </c>
      <c r="E78" s="7">
        <v>6925</v>
      </c>
      <c r="F78" s="7">
        <v>340115</v>
      </c>
      <c r="G78" s="7">
        <v>92.525714289999996</v>
      </c>
      <c r="H78" s="7">
        <v>39.571428570000002</v>
      </c>
      <c r="I78" s="7">
        <v>1943.5142860000001</v>
      </c>
      <c r="J78" s="7">
        <v>25492.434290000001</v>
      </c>
      <c r="K78" s="7">
        <v>6.7714285710000004</v>
      </c>
      <c r="L78" s="7">
        <v>0.45714285700000001</v>
      </c>
      <c r="M78" s="8">
        <f>(D78/$C78)*1000</f>
        <v>3.6295362478413762</v>
      </c>
      <c r="N78" s="8">
        <f>(E78/$C78)*1000</f>
        <v>1.5522812818862113</v>
      </c>
      <c r="O78" s="8">
        <f>(F78/$C78)*10</f>
        <v>0.76238866164437358</v>
      </c>
    </row>
    <row r="79" spans="1:15" x14ac:dyDescent="0.2">
      <c r="A79" s="7" t="s">
        <v>427</v>
      </c>
      <c r="B79" s="7">
        <v>174</v>
      </c>
      <c r="C79" s="7">
        <v>2361998</v>
      </c>
      <c r="D79" s="7">
        <v>7974</v>
      </c>
      <c r="E79" s="7">
        <v>1949</v>
      </c>
      <c r="F79" s="7">
        <v>189350</v>
      </c>
      <c r="G79" s="7">
        <v>45.82758621</v>
      </c>
      <c r="H79" s="7">
        <v>11.201149429999999</v>
      </c>
      <c r="I79" s="7">
        <v>1088.2183910000001</v>
      </c>
      <c r="J79" s="7">
        <v>13574.701150000001</v>
      </c>
      <c r="K79" s="7">
        <v>4.8045977009999996</v>
      </c>
      <c r="L79" s="7">
        <v>0.46551724100000003</v>
      </c>
      <c r="M79" s="8">
        <f>(D79/$C79)*1000</f>
        <v>3.3759554411138368</v>
      </c>
      <c r="N79" s="8">
        <f>(E79/$C79)*1000</f>
        <v>0.82514887819549376</v>
      </c>
      <c r="O79" s="8">
        <f>(F79/$C79)*10</f>
        <v>0.80165182188977291</v>
      </c>
    </row>
    <row r="80" spans="1:15" x14ac:dyDescent="0.2">
      <c r="A80" s="7" t="s">
        <v>106</v>
      </c>
      <c r="B80" s="7">
        <v>170</v>
      </c>
      <c r="C80" s="7">
        <v>3012424</v>
      </c>
      <c r="D80" s="7">
        <v>9691</v>
      </c>
      <c r="E80" s="7">
        <v>2930</v>
      </c>
      <c r="F80" s="7">
        <v>211421</v>
      </c>
      <c r="G80" s="7">
        <v>57.00588235</v>
      </c>
      <c r="H80" s="7">
        <v>17.235294119999999</v>
      </c>
      <c r="I80" s="7">
        <v>1243.6529410000001</v>
      </c>
      <c r="J80" s="7">
        <v>17720.141179999999</v>
      </c>
      <c r="K80" s="7">
        <v>6</v>
      </c>
      <c r="L80" s="7">
        <v>0.6</v>
      </c>
      <c r="M80" s="8">
        <f>(D80/$C80)*1000</f>
        <v>3.2170106200189612</v>
      </c>
      <c r="N80" s="8">
        <f>(E80/$C80)*1000</f>
        <v>0.97263864582143822</v>
      </c>
      <c r="O80" s="8">
        <f>(F80/$C80)*10</f>
        <v>0.70183015405533888</v>
      </c>
    </row>
    <row r="81" spans="1:15" x14ac:dyDescent="0.2">
      <c r="A81" s="7" t="s">
        <v>113</v>
      </c>
      <c r="B81" s="7">
        <v>169</v>
      </c>
      <c r="C81" s="7">
        <v>3760499</v>
      </c>
      <c r="D81" s="7">
        <v>9759</v>
      </c>
      <c r="E81" s="7">
        <v>3442</v>
      </c>
      <c r="F81" s="7">
        <v>277631</v>
      </c>
      <c r="G81" s="7">
        <v>57.745562130000003</v>
      </c>
      <c r="H81" s="7">
        <v>20.366863909999999</v>
      </c>
      <c r="I81" s="7">
        <v>1642.7869820000001</v>
      </c>
      <c r="J81" s="7">
        <v>22251.47337</v>
      </c>
      <c r="K81" s="7">
        <v>5.544378698</v>
      </c>
      <c r="L81" s="7">
        <v>0.32544378699999998</v>
      </c>
      <c r="M81" s="8">
        <f>(D81/$C81)*1000</f>
        <v>2.5951343159511544</v>
      </c>
      <c r="N81" s="8">
        <f>(E81/$C81)*1000</f>
        <v>0.91530405938148096</v>
      </c>
      <c r="O81" s="8">
        <f>(F81/$C81)*10</f>
        <v>0.73828233965758272</v>
      </c>
    </row>
    <row r="82" spans="1:15" x14ac:dyDescent="0.2">
      <c r="A82" s="7" t="s">
        <v>96</v>
      </c>
      <c r="B82" s="7">
        <v>165</v>
      </c>
      <c r="C82" s="7">
        <v>4055067</v>
      </c>
      <c r="D82" s="7">
        <v>12730</v>
      </c>
      <c r="E82" s="7">
        <v>3830</v>
      </c>
      <c r="F82" s="7">
        <v>308661</v>
      </c>
      <c r="G82" s="7">
        <v>77.151515149999994</v>
      </c>
      <c r="H82" s="7">
        <v>23.212121209999999</v>
      </c>
      <c r="I82" s="7">
        <v>1870.6727269999999</v>
      </c>
      <c r="J82" s="7">
        <v>24576.163639999999</v>
      </c>
      <c r="K82" s="7">
        <v>7.0848484850000002</v>
      </c>
      <c r="L82" s="7">
        <v>0.55757575800000003</v>
      </c>
      <c r="M82" s="8">
        <f>(D82/$C82)*1000</f>
        <v>3.1392822855947879</v>
      </c>
      <c r="N82" s="8">
        <f>(E82/$C82)*1000</f>
        <v>0.94449734122765416</v>
      </c>
      <c r="O82" s="8">
        <f>(F82/$C82)*10</f>
        <v>0.76117361316101562</v>
      </c>
    </row>
    <row r="83" spans="1:15" x14ac:dyDescent="0.2">
      <c r="A83" s="7" t="s">
        <v>108</v>
      </c>
      <c r="B83" s="7">
        <v>164</v>
      </c>
      <c r="C83" s="7">
        <v>3638737</v>
      </c>
      <c r="D83" s="7">
        <v>10075</v>
      </c>
      <c r="E83" s="7">
        <v>4181</v>
      </c>
      <c r="F83" s="7">
        <v>284534</v>
      </c>
      <c r="G83" s="7">
        <v>61.43292683</v>
      </c>
      <c r="H83" s="7">
        <v>25.493902439999999</v>
      </c>
      <c r="I83" s="7">
        <v>1734.9634149999999</v>
      </c>
      <c r="J83" s="7">
        <v>22187.420730000002</v>
      </c>
      <c r="K83" s="7">
        <v>5.8902439019999999</v>
      </c>
      <c r="L83" s="7">
        <v>0.47560975599999999</v>
      </c>
      <c r="M83" s="8">
        <f>(D83/$C83)*1000</f>
        <v>2.7688178618020483</v>
      </c>
      <c r="N83" s="8">
        <f>(E83/$C83)*1000</f>
        <v>1.1490250600689196</v>
      </c>
      <c r="O83" s="8">
        <f>(F83/$C83)*10</f>
        <v>0.78195813547392956</v>
      </c>
    </row>
    <row r="84" spans="1:15" x14ac:dyDescent="0.2">
      <c r="A84" s="7" t="s">
        <v>545</v>
      </c>
      <c r="B84" s="7">
        <v>163</v>
      </c>
      <c r="C84" s="7">
        <v>5169537</v>
      </c>
      <c r="D84" s="7">
        <v>10005</v>
      </c>
      <c r="E84" s="7">
        <v>5379</v>
      </c>
      <c r="F84" s="7">
        <v>252734</v>
      </c>
      <c r="G84" s="7">
        <v>61.380368099999998</v>
      </c>
      <c r="H84" s="7">
        <v>33</v>
      </c>
      <c r="I84" s="7">
        <v>1550.515337</v>
      </c>
      <c r="J84" s="7">
        <v>31714.950919999999</v>
      </c>
      <c r="K84" s="7">
        <v>7.9202453989999997</v>
      </c>
      <c r="L84" s="7">
        <v>0.55214723899999996</v>
      </c>
      <c r="M84" s="8">
        <f>(D84/$C84)*1000</f>
        <v>1.9353764176559718</v>
      </c>
      <c r="N84" s="8">
        <f>(E84/$C84)*1000</f>
        <v>1.0405187156992977</v>
      </c>
      <c r="O84" s="8">
        <f>(F84/$C84)*10</f>
        <v>0.48889097805083892</v>
      </c>
    </row>
    <row r="85" spans="1:15" x14ac:dyDescent="0.2">
      <c r="A85" s="7" t="s">
        <v>103</v>
      </c>
      <c r="B85" s="7">
        <v>159</v>
      </c>
      <c r="C85" s="7">
        <v>3830694</v>
      </c>
      <c r="D85" s="7">
        <v>6644</v>
      </c>
      <c r="E85" s="7">
        <v>2934</v>
      </c>
      <c r="F85" s="7">
        <v>186535</v>
      </c>
      <c r="G85" s="7">
        <v>41.786163520000002</v>
      </c>
      <c r="H85" s="7">
        <v>18.45283019</v>
      </c>
      <c r="I85" s="7">
        <v>1173.176101</v>
      </c>
      <c r="J85" s="7">
        <v>24092.415089999999</v>
      </c>
      <c r="K85" s="7">
        <v>6.1069182389999996</v>
      </c>
      <c r="L85" s="7">
        <v>0.421383648</v>
      </c>
      <c r="M85" s="8">
        <f>(D85/$C85)*1000</f>
        <v>1.7344115713758395</v>
      </c>
      <c r="N85" s="8">
        <f>(E85/$C85)*1000</f>
        <v>0.76591865599288267</v>
      </c>
      <c r="O85" s="8">
        <f>(F85/$C85)*10</f>
        <v>0.48694831798102384</v>
      </c>
    </row>
    <row r="86" spans="1:15" x14ac:dyDescent="0.2">
      <c r="A86" s="7" t="s">
        <v>94</v>
      </c>
      <c r="B86" s="7">
        <v>157</v>
      </c>
      <c r="C86" s="7">
        <v>975706</v>
      </c>
      <c r="D86" s="7">
        <v>37272</v>
      </c>
      <c r="E86" s="7">
        <v>5898</v>
      </c>
      <c r="F86" s="7">
        <v>472575</v>
      </c>
      <c r="G86" s="7">
        <v>237.40127390000001</v>
      </c>
      <c r="H86" s="7">
        <v>37.566878979999998</v>
      </c>
      <c r="I86" s="7">
        <v>3010.0318470000002</v>
      </c>
      <c r="J86" s="7">
        <v>6214.6878980000001</v>
      </c>
      <c r="K86" s="7">
        <v>3.420382166</v>
      </c>
      <c r="L86" s="7">
        <v>0.34394904500000001</v>
      </c>
      <c r="M86" s="8">
        <f>(D86/$C86)*1000</f>
        <v>38.200031566885933</v>
      </c>
      <c r="N86" s="8">
        <f>(E86/$C86)*1000</f>
        <v>6.0448536751849433</v>
      </c>
      <c r="O86" s="8">
        <f>(F86/$C86)*10</f>
        <v>4.843415947016827</v>
      </c>
    </row>
    <row r="87" spans="1:15" x14ac:dyDescent="0.2">
      <c r="A87" s="7" t="s">
        <v>546</v>
      </c>
      <c r="B87" s="7">
        <v>157</v>
      </c>
      <c r="C87" s="7">
        <v>1318731</v>
      </c>
      <c r="D87" s="7">
        <v>3595</v>
      </c>
      <c r="E87" s="7">
        <v>599</v>
      </c>
      <c r="F87" s="7">
        <v>78548</v>
      </c>
      <c r="G87" s="7">
        <v>22.898089169999999</v>
      </c>
      <c r="H87" s="7">
        <v>3.8152866240000001</v>
      </c>
      <c r="I87" s="7">
        <v>500.30573249999998</v>
      </c>
      <c r="J87" s="7">
        <v>8399.5605099999993</v>
      </c>
      <c r="K87" s="7">
        <v>4.0445859869999996</v>
      </c>
      <c r="L87" s="7">
        <v>0.356687898</v>
      </c>
      <c r="M87" s="8">
        <f>(D87/$C87)*1000</f>
        <v>2.7261056273038249</v>
      </c>
      <c r="N87" s="8">
        <f>(E87/$C87)*1000</f>
        <v>0.45422455375660387</v>
      </c>
      <c r="O87" s="8">
        <f>(F87/$C87)*10</f>
        <v>0.59563322618487013</v>
      </c>
    </row>
    <row r="88" spans="1:15" x14ac:dyDescent="0.2">
      <c r="A88" s="7" t="s">
        <v>425</v>
      </c>
      <c r="B88" s="7">
        <v>156</v>
      </c>
      <c r="C88" s="7">
        <v>3854809</v>
      </c>
      <c r="D88" s="7">
        <v>6700</v>
      </c>
      <c r="E88" s="7">
        <v>2397</v>
      </c>
      <c r="F88" s="7">
        <v>129016</v>
      </c>
      <c r="G88" s="7">
        <v>42.948717950000002</v>
      </c>
      <c r="H88" s="7">
        <v>15.36538462</v>
      </c>
      <c r="I88" s="7">
        <v>827.02564099999995</v>
      </c>
      <c r="J88" s="7">
        <v>24710.3141</v>
      </c>
      <c r="K88" s="7">
        <v>8.0128205129999994</v>
      </c>
      <c r="L88" s="7">
        <v>0.570512821</v>
      </c>
      <c r="M88" s="8">
        <f>(D88/$C88)*1000</f>
        <v>1.7380887094535682</v>
      </c>
      <c r="N88" s="8">
        <f>(E88/$C88)*1000</f>
        <v>0.62182069202391088</v>
      </c>
      <c r="O88" s="8">
        <f>(F88/$C88)*10</f>
        <v>0.33468843722218145</v>
      </c>
    </row>
    <row r="89" spans="1:15" x14ac:dyDescent="0.2">
      <c r="A89" s="7" t="s">
        <v>99</v>
      </c>
      <c r="B89" s="7">
        <v>155</v>
      </c>
      <c r="C89" s="7">
        <v>3488644</v>
      </c>
      <c r="D89" s="7">
        <v>10999</v>
      </c>
      <c r="E89" s="7">
        <v>3030</v>
      </c>
      <c r="F89" s="7">
        <v>310873</v>
      </c>
      <c r="G89" s="7">
        <v>70.961290320000003</v>
      </c>
      <c r="H89" s="7">
        <v>19.548387099999999</v>
      </c>
      <c r="I89" s="7">
        <v>2005.6322580000001</v>
      </c>
      <c r="J89" s="7">
        <v>22507.380649999999</v>
      </c>
      <c r="K89" s="7">
        <v>5.8451612900000001</v>
      </c>
      <c r="L89" s="7">
        <v>0.45161290300000001</v>
      </c>
      <c r="M89" s="8">
        <f>(D89/$C89)*1000</f>
        <v>3.152800916344574</v>
      </c>
      <c r="N89" s="8">
        <f>(E89/$C89)*1000</f>
        <v>0.86853230080226018</v>
      </c>
      <c r="O89" s="8">
        <f>(F89/$C89)*10</f>
        <v>0.89109980840693415</v>
      </c>
    </row>
    <row r="90" spans="1:15" x14ac:dyDescent="0.2">
      <c r="A90" s="7" t="s">
        <v>72</v>
      </c>
      <c r="B90" s="7">
        <v>149</v>
      </c>
      <c r="C90" s="7">
        <v>1283705</v>
      </c>
      <c r="D90" s="7">
        <v>33188</v>
      </c>
      <c r="E90" s="7">
        <v>6997</v>
      </c>
      <c r="F90" s="7">
        <v>420478</v>
      </c>
      <c r="G90" s="7">
        <v>222.73825500000001</v>
      </c>
      <c r="H90" s="7">
        <v>46.95973154</v>
      </c>
      <c r="I90" s="7">
        <v>2822</v>
      </c>
      <c r="J90" s="7">
        <v>8615.4697990000004</v>
      </c>
      <c r="K90" s="7">
        <v>3.9395973149999999</v>
      </c>
      <c r="L90" s="7">
        <v>0.45637583900000001</v>
      </c>
      <c r="M90" s="8">
        <f>(D90/$C90)*1000</f>
        <v>25.853291838857057</v>
      </c>
      <c r="N90" s="8">
        <f>(E90/$C90)*1000</f>
        <v>5.4506292333518997</v>
      </c>
      <c r="O90" s="8">
        <f>(F90/$C90)*10</f>
        <v>3.2755033282568813</v>
      </c>
    </row>
    <row r="91" spans="1:15" x14ac:dyDescent="0.2">
      <c r="A91" s="7" t="s">
        <v>101</v>
      </c>
      <c r="B91" s="7">
        <v>145</v>
      </c>
      <c r="C91" s="7">
        <v>2987252</v>
      </c>
      <c r="D91" s="7">
        <v>14611</v>
      </c>
      <c r="E91" s="7">
        <v>4386</v>
      </c>
      <c r="F91" s="7">
        <v>399278</v>
      </c>
      <c r="G91" s="7">
        <v>100.76551720000001</v>
      </c>
      <c r="H91" s="7">
        <v>30.24827586</v>
      </c>
      <c r="I91" s="7">
        <v>2753.6413790000001</v>
      </c>
      <c r="J91" s="7">
        <v>20601.737929999999</v>
      </c>
      <c r="K91" s="7">
        <v>6.8413793099999998</v>
      </c>
      <c r="L91" s="7">
        <v>0.64137931000000004</v>
      </c>
      <c r="M91" s="8">
        <f>(D91/$C91)*1000</f>
        <v>4.8911173212035672</v>
      </c>
      <c r="N91" s="8">
        <f>(E91/$C91)*1000</f>
        <v>1.4682390370815721</v>
      </c>
      <c r="O91" s="8">
        <f>(F91/$C91)*10</f>
        <v>1.3366063525942906</v>
      </c>
    </row>
    <row r="92" spans="1:15" x14ac:dyDescent="0.2">
      <c r="A92" s="7" t="s">
        <v>91</v>
      </c>
      <c r="B92" s="7">
        <v>140</v>
      </c>
      <c r="C92" s="7">
        <v>2488887</v>
      </c>
      <c r="D92" s="7">
        <v>4575</v>
      </c>
      <c r="E92" s="7">
        <v>1714</v>
      </c>
      <c r="F92" s="7">
        <v>93275</v>
      </c>
      <c r="G92" s="7">
        <v>32.678571429999998</v>
      </c>
      <c r="H92" s="7">
        <v>12.24285714</v>
      </c>
      <c r="I92" s="7">
        <v>666.25</v>
      </c>
      <c r="J92" s="7">
        <v>17777.764289999999</v>
      </c>
      <c r="K92" s="7">
        <v>6.3</v>
      </c>
      <c r="L92" s="7">
        <v>0.61428571399999998</v>
      </c>
      <c r="M92" s="8">
        <f>(D92/$C92)*1000</f>
        <v>1.8381710378976626</v>
      </c>
      <c r="N92" s="8">
        <f>(E92/$C92)*1000</f>
        <v>0.68866123693040304</v>
      </c>
      <c r="O92" s="8">
        <f>(F92/$C92)*10</f>
        <v>0.37476590942055626</v>
      </c>
    </row>
    <row r="93" spans="1:15" x14ac:dyDescent="0.2">
      <c r="A93" s="7" t="s">
        <v>428</v>
      </c>
      <c r="B93" s="7">
        <v>134</v>
      </c>
      <c r="C93" s="7">
        <v>3399658</v>
      </c>
      <c r="D93" s="7">
        <v>7168</v>
      </c>
      <c r="E93" s="7">
        <v>3602</v>
      </c>
      <c r="F93" s="7">
        <v>168459</v>
      </c>
      <c r="G93" s="7">
        <v>53.492537310000003</v>
      </c>
      <c r="H93" s="7">
        <v>26.880597009999999</v>
      </c>
      <c r="I93" s="7">
        <v>1257.156716</v>
      </c>
      <c r="J93" s="7">
        <v>25370.58209</v>
      </c>
      <c r="K93" s="7">
        <v>7.276119403</v>
      </c>
      <c r="L93" s="7">
        <v>0.40298507500000003</v>
      </c>
      <c r="M93" s="8">
        <f>(D93/$C93)*1000</f>
        <v>2.108447379118723</v>
      </c>
      <c r="N93" s="8">
        <f>(E93/$C93)*1000</f>
        <v>1.0595183397859433</v>
      </c>
      <c r="O93" s="8">
        <f>(F93/$C93)*10</f>
        <v>0.49551749028872905</v>
      </c>
    </row>
    <row r="94" spans="1:15" x14ac:dyDescent="0.2">
      <c r="A94" s="7" t="s">
        <v>547</v>
      </c>
      <c r="B94" s="7">
        <v>130</v>
      </c>
      <c r="C94" s="7">
        <v>2173726</v>
      </c>
      <c r="D94" s="7">
        <v>9018</v>
      </c>
      <c r="E94" s="7">
        <v>2093</v>
      </c>
      <c r="F94" s="7">
        <v>163448</v>
      </c>
      <c r="G94" s="7">
        <v>69.369230770000001</v>
      </c>
      <c r="H94" s="7">
        <v>16.100000000000001</v>
      </c>
      <c r="I94" s="7">
        <v>1257.292308</v>
      </c>
      <c r="J94" s="7">
        <v>16720.969229999999</v>
      </c>
      <c r="K94" s="7">
        <v>6.1692307690000003</v>
      </c>
      <c r="L94" s="7">
        <v>0.43846153799999998</v>
      </c>
      <c r="M94" s="8">
        <f>(D94/$C94)*1000</f>
        <v>4.1486369487230679</v>
      </c>
      <c r="N94" s="8">
        <f>(E94/$C94)*1000</f>
        <v>0.96286284471915962</v>
      </c>
      <c r="O94" s="8">
        <f>(F94/$C94)*10</f>
        <v>0.75192549566964739</v>
      </c>
    </row>
    <row r="95" spans="1:15" x14ac:dyDescent="0.2">
      <c r="A95" s="7" t="s">
        <v>548</v>
      </c>
      <c r="B95" s="7">
        <v>125</v>
      </c>
      <c r="C95" s="7">
        <v>3043045</v>
      </c>
      <c r="D95" s="7">
        <v>9386</v>
      </c>
      <c r="E95" s="7">
        <v>4916</v>
      </c>
      <c r="F95" s="7">
        <v>224898</v>
      </c>
      <c r="G95" s="7">
        <v>75.087999999999994</v>
      </c>
      <c r="H95" s="7">
        <v>39.328000000000003</v>
      </c>
      <c r="I95" s="7">
        <v>1799.184</v>
      </c>
      <c r="J95" s="7">
        <v>24344.36</v>
      </c>
      <c r="K95" s="7">
        <v>8.032</v>
      </c>
      <c r="L95" s="7">
        <v>0.44800000000000001</v>
      </c>
      <c r="M95" s="8">
        <f>(D95/$C95)*1000</f>
        <v>3.0844105164399473</v>
      </c>
      <c r="N95" s="8">
        <f>(E95/$C95)*1000</f>
        <v>1.6154871189877245</v>
      </c>
      <c r="O95" s="8">
        <f>(F95/$C95)*10</f>
        <v>0.73905578129800908</v>
      </c>
    </row>
    <row r="96" spans="1:15" x14ac:dyDescent="0.2">
      <c r="A96" s="7" t="s">
        <v>102</v>
      </c>
      <c r="B96" s="7">
        <v>124</v>
      </c>
      <c r="C96" s="7">
        <v>680679</v>
      </c>
      <c r="D96" s="7">
        <v>22646</v>
      </c>
      <c r="E96" s="7">
        <v>3875</v>
      </c>
      <c r="F96" s="7">
        <v>286609</v>
      </c>
      <c r="G96" s="7">
        <v>182.62903230000001</v>
      </c>
      <c r="H96" s="7">
        <v>31.25</v>
      </c>
      <c r="I96" s="7">
        <v>2311.3629030000002</v>
      </c>
      <c r="J96" s="7">
        <v>5489.3467739999996</v>
      </c>
      <c r="K96" s="7">
        <v>3.1612903229999998</v>
      </c>
      <c r="L96" s="7">
        <v>0.41129032300000001</v>
      </c>
      <c r="M96" s="8">
        <f>(D96/$C96)*1000</f>
        <v>33.269720382147824</v>
      </c>
      <c r="N96" s="8">
        <f>(E96/$C96)*1000</f>
        <v>5.6928449386568412</v>
      </c>
      <c r="O96" s="8">
        <f>(F96/$C96)*10</f>
        <v>4.2106337936090288</v>
      </c>
    </row>
    <row r="97" spans="1:15" x14ac:dyDescent="0.2">
      <c r="A97" s="7" t="s">
        <v>549</v>
      </c>
      <c r="B97" s="7">
        <v>121</v>
      </c>
      <c r="C97" s="7">
        <v>1652106</v>
      </c>
      <c r="D97" s="7">
        <v>9286</v>
      </c>
      <c r="E97" s="7">
        <v>2851</v>
      </c>
      <c r="F97" s="7">
        <v>218879</v>
      </c>
      <c r="G97" s="7">
        <v>76.743801649999995</v>
      </c>
      <c r="H97" s="7">
        <v>23.561983470000001</v>
      </c>
      <c r="I97" s="7">
        <v>1808.917355</v>
      </c>
      <c r="J97" s="7">
        <v>13653.768599999999</v>
      </c>
      <c r="K97" s="7">
        <v>7.2892561980000004</v>
      </c>
      <c r="L97" s="7">
        <v>0.56198347100000001</v>
      </c>
      <c r="M97" s="8">
        <f>(D97/$C97)*1000</f>
        <v>5.6207047247573705</v>
      </c>
      <c r="N97" s="8">
        <f>(E97/$C97)*1000</f>
        <v>1.7256761975321195</v>
      </c>
      <c r="O97" s="8">
        <f>(F97/$C97)*10</f>
        <v>1.3248484056107779</v>
      </c>
    </row>
    <row r="98" spans="1:15" x14ac:dyDescent="0.2">
      <c r="A98" s="7" t="s">
        <v>98</v>
      </c>
      <c r="B98" s="7">
        <v>120</v>
      </c>
      <c r="C98" s="7">
        <v>767044</v>
      </c>
      <c r="D98" s="7">
        <v>18022</v>
      </c>
      <c r="E98" s="7">
        <v>3444</v>
      </c>
      <c r="F98" s="7">
        <v>201306</v>
      </c>
      <c r="G98" s="7">
        <v>150.18333329999999</v>
      </c>
      <c r="H98" s="7">
        <v>28.7</v>
      </c>
      <c r="I98" s="7">
        <v>1677.55</v>
      </c>
      <c r="J98" s="7">
        <v>6392.0333330000003</v>
      </c>
      <c r="K98" s="7">
        <v>3</v>
      </c>
      <c r="L98" s="7">
        <v>0.45833333300000001</v>
      </c>
      <c r="M98" s="8">
        <f>(D98/$C98)*1000</f>
        <v>23.495392702374307</v>
      </c>
      <c r="N98" s="8">
        <f>(E98/$C98)*1000</f>
        <v>4.4899640698577912</v>
      </c>
      <c r="O98" s="8">
        <f>(F98/$C98)*10</f>
        <v>2.6244387544912677</v>
      </c>
    </row>
    <row r="99" spans="1:15" x14ac:dyDescent="0.2">
      <c r="A99" s="7" t="s">
        <v>109</v>
      </c>
      <c r="B99" s="7">
        <v>120</v>
      </c>
      <c r="C99" s="7">
        <v>2826704</v>
      </c>
      <c r="D99" s="7">
        <v>13392</v>
      </c>
      <c r="E99" s="7">
        <v>4837</v>
      </c>
      <c r="F99" s="7">
        <v>241690</v>
      </c>
      <c r="G99" s="7">
        <v>111.6</v>
      </c>
      <c r="H99" s="7">
        <v>40.308333330000004</v>
      </c>
      <c r="I99" s="7">
        <v>2014.083333</v>
      </c>
      <c r="J99" s="7">
        <v>23555.866669999999</v>
      </c>
      <c r="K99" s="7">
        <v>5.4749999999999996</v>
      </c>
      <c r="L99" s="7">
        <v>0.40833333300000002</v>
      </c>
      <c r="M99" s="8">
        <f>(D99/$C99)*1000</f>
        <v>4.7376732760133358</v>
      </c>
      <c r="N99" s="8">
        <f>(E99/$C99)*1000</f>
        <v>1.7111802296950795</v>
      </c>
      <c r="O99" s="8">
        <f>(F99/$C99)*10</f>
        <v>0.85502408458756207</v>
      </c>
    </row>
    <row r="100" spans="1:15" x14ac:dyDescent="0.2">
      <c r="A100" s="7" t="s">
        <v>84</v>
      </c>
      <c r="B100" s="7">
        <v>115</v>
      </c>
      <c r="C100" s="7">
        <v>519598</v>
      </c>
      <c r="D100" s="7">
        <v>13138</v>
      </c>
      <c r="E100" s="7">
        <v>1724</v>
      </c>
      <c r="F100" s="7">
        <v>138501</v>
      </c>
      <c r="G100" s="7">
        <v>114.24347830000001</v>
      </c>
      <c r="H100" s="7">
        <v>14.99130435</v>
      </c>
      <c r="I100" s="7">
        <v>1204.356522</v>
      </c>
      <c r="J100" s="7">
        <v>4518.2434780000003</v>
      </c>
      <c r="K100" s="7">
        <v>2.4782608700000002</v>
      </c>
      <c r="L100" s="7">
        <v>0.41739130400000002</v>
      </c>
      <c r="M100" s="8">
        <f>(D100/$C100)*1000</f>
        <v>25.284931812670564</v>
      </c>
      <c r="N100" s="8">
        <f>(E100/$C100)*1000</f>
        <v>3.3179496456876278</v>
      </c>
      <c r="O100" s="8">
        <f>(F100/$C100)*10</f>
        <v>2.6655414378038405</v>
      </c>
    </row>
    <row r="101" spans="1:15" x14ac:dyDescent="0.2">
      <c r="A101" s="7" t="s">
        <v>550</v>
      </c>
      <c r="B101" s="7">
        <v>115</v>
      </c>
      <c r="C101" s="7">
        <v>2780384</v>
      </c>
      <c r="D101" s="7">
        <v>9759</v>
      </c>
      <c r="E101" s="7">
        <v>3364</v>
      </c>
      <c r="F101" s="7">
        <v>229168</v>
      </c>
      <c r="G101" s="7">
        <v>84.860869570000006</v>
      </c>
      <c r="H101" s="7">
        <v>29.25217391</v>
      </c>
      <c r="I101" s="7">
        <v>1992.7652169999999</v>
      </c>
      <c r="J101" s="7">
        <v>24177.25217</v>
      </c>
      <c r="K101" s="7">
        <v>7.1565217390000004</v>
      </c>
      <c r="L101" s="7">
        <v>0.47826087</v>
      </c>
      <c r="M101" s="8">
        <f>(D101/$C101)*1000</f>
        <v>3.509946827488577</v>
      </c>
      <c r="N101" s="8">
        <f>(E101/$C101)*1000</f>
        <v>1.2099048189027126</v>
      </c>
      <c r="O101" s="8">
        <f>(F101/$C101)*10</f>
        <v>0.8242314730627136</v>
      </c>
    </row>
    <row r="103" spans="1:15" x14ac:dyDescent="0.2">
      <c r="A103" s="7" t="s">
        <v>553</v>
      </c>
    </row>
  </sheetData>
  <sortState ref="A3:Q103">
    <sortCondition descending="1"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J1" workbookViewId="0">
      <selection activeCell="A17" sqref="A17"/>
    </sheetView>
  </sheetViews>
  <sheetFormatPr baseColWidth="10" defaultRowHeight="16" x14ac:dyDescent="0.2"/>
  <cols>
    <col min="1" max="1" width="17.5" customWidth="1"/>
    <col min="4" max="4" width="16" customWidth="1"/>
    <col min="8" max="8" width="18.6640625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1</v>
      </c>
      <c r="F1" t="s">
        <v>554</v>
      </c>
      <c r="H1" s="7" t="s">
        <v>0</v>
      </c>
      <c r="I1" s="7" t="s">
        <v>1</v>
      </c>
      <c r="J1" s="7" t="s">
        <v>555</v>
      </c>
    </row>
    <row r="2" spans="1:10" x14ac:dyDescent="0.2">
      <c r="A2" t="s">
        <v>25</v>
      </c>
      <c r="B2">
        <v>10969</v>
      </c>
      <c r="D2" t="s">
        <v>34</v>
      </c>
      <c r="E2">
        <v>997</v>
      </c>
      <c r="F2">
        <v>175.155466399197</v>
      </c>
      <c r="H2" s="7" t="s">
        <v>25</v>
      </c>
      <c r="I2" s="7">
        <v>10969</v>
      </c>
      <c r="J2" s="7">
        <v>139730393</v>
      </c>
    </row>
    <row r="3" spans="1:10" x14ac:dyDescent="0.2">
      <c r="A3" t="s">
        <v>27</v>
      </c>
      <c r="B3">
        <v>7047</v>
      </c>
      <c r="D3" t="s">
        <v>36</v>
      </c>
      <c r="E3">
        <v>901</v>
      </c>
      <c r="F3">
        <v>173.098779134295</v>
      </c>
      <c r="H3" s="7" t="s">
        <v>26</v>
      </c>
      <c r="I3" s="7">
        <v>6931</v>
      </c>
      <c r="J3" s="7">
        <v>103405247</v>
      </c>
    </row>
    <row r="4" spans="1:10" x14ac:dyDescent="0.2">
      <c r="A4" t="s">
        <v>26</v>
      </c>
      <c r="B4">
        <v>6931</v>
      </c>
      <c r="D4" t="s">
        <v>32</v>
      </c>
      <c r="E4">
        <v>1472</v>
      </c>
      <c r="F4">
        <v>168.69089673913001</v>
      </c>
      <c r="H4" s="7" t="s">
        <v>27</v>
      </c>
      <c r="I4" s="7">
        <v>7047</v>
      </c>
      <c r="J4" s="7">
        <v>86759586</v>
      </c>
    </row>
    <row r="5" spans="1:10" x14ac:dyDescent="0.2">
      <c r="A5" t="s">
        <v>28</v>
      </c>
      <c r="B5">
        <v>4912</v>
      </c>
      <c r="D5" t="s">
        <v>42</v>
      </c>
      <c r="E5">
        <v>653</v>
      </c>
      <c r="F5">
        <v>160.59571209800899</v>
      </c>
      <c r="H5" s="7" t="s">
        <v>28</v>
      </c>
      <c r="I5" s="7">
        <v>4912</v>
      </c>
      <c r="J5" s="7">
        <v>81791001</v>
      </c>
    </row>
    <row r="6" spans="1:10" x14ac:dyDescent="0.2">
      <c r="A6" t="s">
        <v>29</v>
      </c>
      <c r="B6">
        <v>3999</v>
      </c>
      <c r="D6" t="s">
        <v>66</v>
      </c>
      <c r="E6">
        <v>683</v>
      </c>
      <c r="F6">
        <v>160.00439238652999</v>
      </c>
      <c r="H6" s="7" t="s">
        <v>29</v>
      </c>
      <c r="I6" s="7">
        <v>3999</v>
      </c>
      <c r="J6" s="7">
        <v>68249480</v>
      </c>
    </row>
    <row r="7" spans="1:10" x14ac:dyDescent="0.2">
      <c r="A7" t="s">
        <v>30</v>
      </c>
      <c r="B7">
        <v>3935</v>
      </c>
      <c r="D7" t="s">
        <v>37</v>
      </c>
      <c r="E7">
        <v>1113</v>
      </c>
      <c r="F7">
        <v>144.96945193171601</v>
      </c>
      <c r="H7" s="7" t="s">
        <v>30</v>
      </c>
      <c r="I7" s="7">
        <v>3935</v>
      </c>
      <c r="J7" s="7">
        <v>52311249</v>
      </c>
    </row>
    <row r="8" spans="1:10" x14ac:dyDescent="0.2">
      <c r="A8" t="s">
        <v>31</v>
      </c>
      <c r="B8">
        <v>3742</v>
      </c>
      <c r="D8" t="s">
        <v>51</v>
      </c>
      <c r="E8">
        <v>971</v>
      </c>
      <c r="F8">
        <v>133.160659114315</v>
      </c>
      <c r="H8" s="7" t="s">
        <v>31</v>
      </c>
      <c r="I8" s="7">
        <v>3742</v>
      </c>
      <c r="J8" s="7">
        <v>51234610</v>
      </c>
    </row>
    <row r="9" spans="1:10" x14ac:dyDescent="0.2">
      <c r="A9" t="s">
        <v>33</v>
      </c>
      <c r="B9">
        <v>3056</v>
      </c>
      <c r="D9" t="s">
        <v>60</v>
      </c>
      <c r="E9">
        <v>781</v>
      </c>
      <c r="F9">
        <v>121.148527528809</v>
      </c>
      <c r="H9" s="7" t="s">
        <v>33</v>
      </c>
      <c r="I9" s="7">
        <v>3056</v>
      </c>
      <c r="J9" s="7">
        <v>47525348</v>
      </c>
    </row>
    <row r="10" spans="1:10" x14ac:dyDescent="0.2">
      <c r="A10" t="s">
        <v>43</v>
      </c>
      <c r="B10">
        <v>2465</v>
      </c>
      <c r="D10" t="s">
        <v>35</v>
      </c>
      <c r="E10">
        <v>2268</v>
      </c>
      <c r="F10">
        <v>112.458553791887</v>
      </c>
      <c r="H10" s="7" t="s">
        <v>35</v>
      </c>
      <c r="I10" s="7">
        <v>2268</v>
      </c>
      <c r="J10" s="7">
        <v>46685243</v>
      </c>
    </row>
    <row r="11" spans="1:10" x14ac:dyDescent="0.2">
      <c r="A11" t="s">
        <v>35</v>
      </c>
      <c r="B11">
        <v>2268</v>
      </c>
      <c r="D11" t="s">
        <v>39</v>
      </c>
      <c r="E11">
        <v>1654</v>
      </c>
      <c r="F11">
        <v>111.83131801692799</v>
      </c>
      <c r="H11" s="7" t="s">
        <v>40</v>
      </c>
      <c r="I11" s="7">
        <v>1727</v>
      </c>
      <c r="J11" s="7">
        <v>34829815</v>
      </c>
    </row>
    <row r="12" spans="1:10" x14ac:dyDescent="0.2">
      <c r="A12" t="s">
        <v>41</v>
      </c>
      <c r="B12">
        <v>1800</v>
      </c>
      <c r="D12" t="s">
        <v>45</v>
      </c>
      <c r="E12">
        <v>1244</v>
      </c>
      <c r="F12">
        <v>109.28456591639799</v>
      </c>
      <c r="H12" s="7" t="s">
        <v>38</v>
      </c>
      <c r="I12" s="7">
        <v>1712</v>
      </c>
      <c r="J12" s="7">
        <v>32842260</v>
      </c>
    </row>
    <row r="13" spans="1:10" x14ac:dyDescent="0.2">
      <c r="A13" t="s">
        <v>49</v>
      </c>
      <c r="B13">
        <v>1769</v>
      </c>
      <c r="D13" t="s">
        <v>48</v>
      </c>
      <c r="E13">
        <v>1242</v>
      </c>
      <c r="F13">
        <v>105.246376811594</v>
      </c>
      <c r="H13" s="7" t="s">
        <v>39</v>
      </c>
      <c r="I13" s="7">
        <v>1654</v>
      </c>
      <c r="J13" s="7">
        <v>32718937</v>
      </c>
    </row>
    <row r="14" spans="1:10" x14ac:dyDescent="0.2">
      <c r="A14" t="s">
        <v>40</v>
      </c>
      <c r="B14">
        <v>1727</v>
      </c>
      <c r="D14" t="s">
        <v>59</v>
      </c>
      <c r="E14">
        <v>578</v>
      </c>
      <c r="F14">
        <v>101.271626297577</v>
      </c>
      <c r="H14" s="7" t="s">
        <v>41</v>
      </c>
      <c r="I14" s="7">
        <v>1800</v>
      </c>
      <c r="J14" s="7">
        <v>30680209</v>
      </c>
    </row>
    <row r="15" spans="1:10" x14ac:dyDescent="0.2">
      <c r="A15" t="s">
        <v>38</v>
      </c>
      <c r="B15">
        <v>1712</v>
      </c>
      <c r="D15" t="s">
        <v>25</v>
      </c>
      <c r="E15">
        <v>10969</v>
      </c>
      <c r="F15">
        <v>96.524022244507194</v>
      </c>
      <c r="H15" s="7" t="s">
        <v>43</v>
      </c>
      <c r="I15" s="7">
        <v>2465</v>
      </c>
      <c r="J15" s="7">
        <v>26998787</v>
      </c>
    </row>
    <row r="16" spans="1:10" x14ac:dyDescent="0.2">
      <c r="A16" t="s">
        <v>39</v>
      </c>
      <c r="B16">
        <v>1654</v>
      </c>
      <c r="D16" t="s">
        <v>27</v>
      </c>
      <c r="E16">
        <v>7047</v>
      </c>
      <c r="F16">
        <v>94.209308925784001</v>
      </c>
      <c r="H16" s="7" t="s">
        <v>47</v>
      </c>
      <c r="I16" s="7">
        <v>1364</v>
      </c>
      <c r="J16" s="7">
        <v>25163927</v>
      </c>
    </row>
    <row r="17" spans="1:10" x14ac:dyDescent="0.2">
      <c r="A17" t="s">
        <v>32</v>
      </c>
      <c r="B17">
        <v>1472</v>
      </c>
      <c r="D17" t="s">
        <v>40</v>
      </c>
      <c r="E17">
        <v>1727</v>
      </c>
      <c r="F17">
        <v>93.631152287203193</v>
      </c>
      <c r="H17" s="7" t="s">
        <v>45</v>
      </c>
      <c r="I17" s="7">
        <v>1244</v>
      </c>
      <c r="J17" s="7">
        <v>25110526</v>
      </c>
    </row>
    <row r="18" spans="1:10" x14ac:dyDescent="0.2">
      <c r="A18" t="s">
        <v>44</v>
      </c>
      <c r="B18">
        <v>1437</v>
      </c>
      <c r="D18" t="s">
        <v>46</v>
      </c>
      <c r="E18">
        <v>1317</v>
      </c>
      <c r="F18">
        <v>93.494305239179894</v>
      </c>
      <c r="H18" s="7" t="s">
        <v>44</v>
      </c>
      <c r="I18" s="7">
        <v>1437</v>
      </c>
      <c r="J18" s="7">
        <v>24994180</v>
      </c>
    </row>
    <row r="19" spans="1:10" x14ac:dyDescent="0.2">
      <c r="A19" t="s">
        <v>47</v>
      </c>
      <c r="B19">
        <v>1364</v>
      </c>
      <c r="D19" t="s">
        <v>28</v>
      </c>
      <c r="E19">
        <v>4912</v>
      </c>
      <c r="F19">
        <v>91.632939739413601</v>
      </c>
      <c r="H19" s="7" t="s">
        <v>49</v>
      </c>
      <c r="I19" s="7">
        <v>1769</v>
      </c>
      <c r="J19" s="7">
        <v>22511671</v>
      </c>
    </row>
    <row r="20" spans="1:10" x14ac:dyDescent="0.2">
      <c r="A20" t="s">
        <v>56</v>
      </c>
      <c r="B20">
        <v>1337</v>
      </c>
      <c r="D20" t="s">
        <v>70</v>
      </c>
      <c r="E20">
        <v>526</v>
      </c>
      <c r="F20">
        <v>90.121673003802201</v>
      </c>
      <c r="H20" s="7" t="s">
        <v>48</v>
      </c>
      <c r="I20" s="7">
        <v>1242</v>
      </c>
      <c r="J20" s="7">
        <v>22079128</v>
      </c>
    </row>
    <row r="21" spans="1:10" x14ac:dyDescent="0.2">
      <c r="A21" t="s">
        <v>46</v>
      </c>
      <c r="B21">
        <v>1317</v>
      </c>
      <c r="D21" t="s">
        <v>50</v>
      </c>
      <c r="E21">
        <v>1115</v>
      </c>
      <c r="F21">
        <v>89.334529147981996</v>
      </c>
      <c r="H21" s="7" t="s">
        <v>53</v>
      </c>
      <c r="I21" s="7">
        <v>1061</v>
      </c>
      <c r="J21" s="7">
        <v>21515853</v>
      </c>
    </row>
    <row r="22" spans="1:10" x14ac:dyDescent="0.2">
      <c r="A22" t="s">
        <v>55</v>
      </c>
      <c r="B22">
        <v>1299</v>
      </c>
      <c r="D22" t="s">
        <v>29</v>
      </c>
      <c r="E22">
        <v>3999</v>
      </c>
      <c r="F22">
        <v>87.664166041510299</v>
      </c>
      <c r="H22" s="7" t="s">
        <v>50</v>
      </c>
      <c r="I22" s="7">
        <v>1115</v>
      </c>
      <c r="J22" s="7">
        <v>20030817</v>
      </c>
    </row>
    <row r="23" spans="1:10" x14ac:dyDescent="0.2">
      <c r="A23" t="s">
        <v>58</v>
      </c>
      <c r="B23">
        <v>1248</v>
      </c>
      <c r="D23" t="s">
        <v>38</v>
      </c>
      <c r="E23">
        <v>1712</v>
      </c>
      <c r="F23">
        <v>83.8533878504672</v>
      </c>
      <c r="H23" s="7" t="s">
        <v>46</v>
      </c>
      <c r="I23" s="7">
        <v>1317</v>
      </c>
      <c r="J23" s="7">
        <v>19503562</v>
      </c>
    </row>
    <row r="24" spans="1:10" x14ac:dyDescent="0.2">
      <c r="A24" t="s">
        <v>45</v>
      </c>
      <c r="B24">
        <v>1244</v>
      </c>
      <c r="D24" t="s">
        <v>26</v>
      </c>
      <c r="E24">
        <v>6931</v>
      </c>
      <c r="F24">
        <v>83.376857596306394</v>
      </c>
      <c r="H24" s="7" t="s">
        <v>51</v>
      </c>
      <c r="I24" s="7">
        <v>971</v>
      </c>
      <c r="J24" s="7">
        <v>16852344</v>
      </c>
    </row>
    <row r="25" spans="1:10" x14ac:dyDescent="0.2">
      <c r="A25" t="s">
        <v>48</v>
      </c>
      <c r="B25">
        <v>1242</v>
      </c>
      <c r="D25" t="s">
        <v>47</v>
      </c>
      <c r="E25">
        <v>1364</v>
      </c>
      <c r="F25">
        <v>83.181818181818102</v>
      </c>
      <c r="H25" s="7" t="s">
        <v>57</v>
      </c>
      <c r="I25" s="7">
        <v>921</v>
      </c>
      <c r="J25" s="7">
        <v>16805673</v>
      </c>
    </row>
    <row r="26" spans="1:10" x14ac:dyDescent="0.2">
      <c r="A26" t="s">
        <v>50</v>
      </c>
      <c r="B26">
        <v>1115</v>
      </c>
      <c r="D26" t="s">
        <v>41</v>
      </c>
      <c r="E26">
        <v>1800</v>
      </c>
      <c r="F26">
        <v>82.841666666666598</v>
      </c>
      <c r="H26" s="7" t="s">
        <v>60</v>
      </c>
      <c r="I26" s="7">
        <v>781</v>
      </c>
      <c r="J26" s="7">
        <v>15783202</v>
      </c>
    </row>
    <row r="27" spans="1:10" x14ac:dyDescent="0.2">
      <c r="A27" t="s">
        <v>37</v>
      </c>
      <c r="B27">
        <v>1113</v>
      </c>
      <c r="D27" t="s">
        <v>67</v>
      </c>
      <c r="E27">
        <v>550</v>
      </c>
      <c r="F27">
        <v>82.7618181818181</v>
      </c>
      <c r="H27" s="7" t="s">
        <v>61</v>
      </c>
      <c r="I27" s="7">
        <v>715</v>
      </c>
      <c r="J27" s="7">
        <v>15405031</v>
      </c>
    </row>
    <row r="28" spans="1:10" x14ac:dyDescent="0.2">
      <c r="A28" t="s">
        <v>53</v>
      </c>
      <c r="B28">
        <v>1061</v>
      </c>
      <c r="D28" t="s">
        <v>74</v>
      </c>
      <c r="E28">
        <v>618</v>
      </c>
      <c r="F28">
        <v>82.283171521035598</v>
      </c>
      <c r="H28" s="7" t="s">
        <v>55</v>
      </c>
      <c r="I28" s="7">
        <v>1299</v>
      </c>
      <c r="J28" s="7">
        <v>15105965</v>
      </c>
    </row>
    <row r="29" spans="1:10" x14ac:dyDescent="0.2">
      <c r="A29" t="s">
        <v>34</v>
      </c>
      <c r="B29">
        <v>997</v>
      </c>
      <c r="D29" t="s">
        <v>71</v>
      </c>
      <c r="E29">
        <v>568</v>
      </c>
      <c r="F29">
        <v>81.771126760563305</v>
      </c>
      <c r="H29" s="7" t="s">
        <v>74</v>
      </c>
      <c r="I29" s="7">
        <v>618</v>
      </c>
      <c r="J29" s="7">
        <v>13765724</v>
      </c>
    </row>
    <row r="30" spans="1:10" x14ac:dyDescent="0.2">
      <c r="A30" t="s">
        <v>51</v>
      </c>
      <c r="B30">
        <v>971</v>
      </c>
      <c r="D30" t="s">
        <v>83</v>
      </c>
      <c r="E30">
        <v>522</v>
      </c>
      <c r="F30">
        <v>79.363984674329501</v>
      </c>
      <c r="H30" s="7" t="s">
        <v>56</v>
      </c>
      <c r="I30" s="7">
        <v>1337</v>
      </c>
      <c r="J30" s="7">
        <v>12485929</v>
      </c>
    </row>
    <row r="31" spans="1:10" x14ac:dyDescent="0.2">
      <c r="A31" t="s">
        <v>57</v>
      </c>
      <c r="B31">
        <v>921</v>
      </c>
      <c r="D31" t="s">
        <v>53</v>
      </c>
      <c r="E31">
        <v>1061</v>
      </c>
      <c r="F31">
        <v>77.783223374175293</v>
      </c>
      <c r="H31" s="7" t="s">
        <v>58</v>
      </c>
      <c r="I31" s="7">
        <v>1248</v>
      </c>
      <c r="J31" s="7">
        <v>12026806</v>
      </c>
    </row>
    <row r="32" spans="1:10" x14ac:dyDescent="0.2">
      <c r="A32" t="s">
        <v>36</v>
      </c>
      <c r="B32">
        <v>901</v>
      </c>
      <c r="D32" t="s">
        <v>64</v>
      </c>
      <c r="E32">
        <v>552</v>
      </c>
      <c r="F32">
        <v>74.635869565217305</v>
      </c>
      <c r="H32" s="7" t="s">
        <v>71</v>
      </c>
      <c r="I32" s="7">
        <v>568</v>
      </c>
      <c r="J32" s="7">
        <v>11952650</v>
      </c>
    </row>
    <row r="33" spans="1:10" x14ac:dyDescent="0.2">
      <c r="A33" t="s">
        <v>60</v>
      </c>
      <c r="B33">
        <v>781</v>
      </c>
      <c r="D33" t="s">
        <v>57</v>
      </c>
      <c r="E33">
        <v>921</v>
      </c>
      <c r="F33">
        <v>74.064060803474405</v>
      </c>
      <c r="H33" s="7" t="s">
        <v>59</v>
      </c>
      <c r="I33" s="7">
        <v>578</v>
      </c>
      <c r="J33" s="7">
        <v>11134440</v>
      </c>
    </row>
    <row r="34" spans="1:10" x14ac:dyDescent="0.2">
      <c r="A34" t="s">
        <v>77</v>
      </c>
      <c r="B34">
        <v>751</v>
      </c>
      <c r="D34" t="s">
        <v>78</v>
      </c>
      <c r="E34">
        <v>609</v>
      </c>
      <c r="F34">
        <v>70.412151067323407</v>
      </c>
      <c r="H34" s="7" t="s">
        <v>66</v>
      </c>
      <c r="I34" s="7">
        <v>683</v>
      </c>
      <c r="J34" s="7">
        <v>10089712</v>
      </c>
    </row>
    <row r="35" spans="1:10" x14ac:dyDescent="0.2">
      <c r="A35" t="s">
        <v>61</v>
      </c>
      <c r="B35">
        <v>715</v>
      </c>
      <c r="D35" t="s">
        <v>61</v>
      </c>
      <c r="E35">
        <v>715</v>
      </c>
      <c r="F35">
        <v>70.193006993006904</v>
      </c>
      <c r="H35" s="7" t="s">
        <v>83</v>
      </c>
      <c r="I35" s="7">
        <v>522</v>
      </c>
      <c r="J35" s="7">
        <v>9738047</v>
      </c>
    </row>
    <row r="36" spans="1:10" x14ac:dyDescent="0.2">
      <c r="A36" t="s">
        <v>69</v>
      </c>
      <c r="B36">
        <v>709</v>
      </c>
      <c r="D36" t="s">
        <v>31</v>
      </c>
      <c r="E36">
        <v>3742</v>
      </c>
      <c r="F36">
        <v>69.362105825761603</v>
      </c>
      <c r="H36" s="7" t="s">
        <v>78</v>
      </c>
      <c r="I36" s="7">
        <v>609</v>
      </c>
      <c r="J36" s="7">
        <v>9447809</v>
      </c>
    </row>
    <row r="37" spans="1:10" x14ac:dyDescent="0.2">
      <c r="A37" t="s">
        <v>79</v>
      </c>
      <c r="B37">
        <v>707</v>
      </c>
      <c r="D37" t="s">
        <v>30</v>
      </c>
      <c r="E37">
        <v>3935</v>
      </c>
      <c r="F37">
        <v>68.262515883100306</v>
      </c>
      <c r="H37" s="7" t="s">
        <v>67</v>
      </c>
      <c r="I37" s="7">
        <v>550</v>
      </c>
      <c r="J37" s="7">
        <v>9212545</v>
      </c>
    </row>
    <row r="38" spans="1:10" x14ac:dyDescent="0.2">
      <c r="A38" t="s">
        <v>66</v>
      </c>
      <c r="B38">
        <v>683</v>
      </c>
      <c r="D38" t="s">
        <v>33</v>
      </c>
      <c r="E38">
        <v>3056</v>
      </c>
      <c r="F38">
        <v>67.423102094240804</v>
      </c>
      <c r="H38" s="7" t="s">
        <v>64</v>
      </c>
      <c r="I38" s="7">
        <v>552</v>
      </c>
      <c r="J38" s="7">
        <v>9113658</v>
      </c>
    </row>
    <row r="39" spans="1:10" x14ac:dyDescent="0.2">
      <c r="A39" t="s">
        <v>42</v>
      </c>
      <c r="B39">
        <v>653</v>
      </c>
      <c r="D39" t="s">
        <v>77</v>
      </c>
      <c r="E39">
        <v>751</v>
      </c>
      <c r="F39">
        <v>64.932090545938706</v>
      </c>
      <c r="H39" s="7" t="s">
        <v>79</v>
      </c>
      <c r="I39" s="7">
        <v>707</v>
      </c>
      <c r="J39" s="7">
        <v>9069328</v>
      </c>
    </row>
    <row r="40" spans="1:10" x14ac:dyDescent="0.2">
      <c r="A40" t="s">
        <v>74</v>
      </c>
      <c r="B40">
        <v>618</v>
      </c>
      <c r="D40" t="s">
        <v>58</v>
      </c>
      <c r="E40">
        <v>1248</v>
      </c>
      <c r="F40">
        <v>64.125</v>
      </c>
      <c r="H40" s="7" t="s">
        <v>70</v>
      </c>
      <c r="I40" s="7">
        <v>526</v>
      </c>
      <c r="J40" s="7">
        <v>8189205</v>
      </c>
    </row>
    <row r="41" spans="1:10" x14ac:dyDescent="0.2">
      <c r="A41" t="s">
        <v>78</v>
      </c>
      <c r="B41">
        <v>609</v>
      </c>
      <c r="D41" t="s">
        <v>56</v>
      </c>
      <c r="E41">
        <v>1337</v>
      </c>
      <c r="F41">
        <v>61.127150336574402</v>
      </c>
      <c r="H41" s="7" t="s">
        <v>77</v>
      </c>
      <c r="I41" s="7">
        <v>751</v>
      </c>
      <c r="J41" s="7">
        <v>8050617</v>
      </c>
    </row>
    <row r="42" spans="1:10" x14ac:dyDescent="0.2">
      <c r="A42" t="s">
        <v>59</v>
      </c>
      <c r="B42">
        <v>578</v>
      </c>
      <c r="D42" t="s">
        <v>69</v>
      </c>
      <c r="E42">
        <v>709</v>
      </c>
      <c r="F42">
        <v>58.165021156558502</v>
      </c>
      <c r="H42" s="7" t="s">
        <v>69</v>
      </c>
      <c r="I42" s="7">
        <v>709</v>
      </c>
      <c r="J42" s="7">
        <v>7406505</v>
      </c>
    </row>
    <row r="43" spans="1:10" x14ac:dyDescent="0.2">
      <c r="A43" t="s">
        <v>71</v>
      </c>
      <c r="B43">
        <v>568</v>
      </c>
      <c r="D43" t="s">
        <v>49</v>
      </c>
      <c r="E43">
        <v>1769</v>
      </c>
      <c r="F43">
        <v>55.881288863764802</v>
      </c>
      <c r="H43" s="7" t="s">
        <v>32</v>
      </c>
      <c r="I43" s="7">
        <v>1472</v>
      </c>
      <c r="J43" s="7">
        <v>6986741</v>
      </c>
    </row>
    <row r="44" spans="1:10" x14ac:dyDescent="0.2">
      <c r="A44" t="s">
        <v>64</v>
      </c>
      <c r="B44">
        <v>552</v>
      </c>
      <c r="D44" t="s">
        <v>81</v>
      </c>
      <c r="E44">
        <v>528</v>
      </c>
      <c r="F44">
        <v>55.428030303030297</v>
      </c>
      <c r="H44" s="7" t="s">
        <v>36</v>
      </c>
      <c r="I44" s="7">
        <v>901</v>
      </c>
      <c r="J44" s="7">
        <v>5629411</v>
      </c>
    </row>
    <row r="45" spans="1:10" x14ac:dyDescent="0.2">
      <c r="A45" t="s">
        <v>67</v>
      </c>
      <c r="B45">
        <v>550</v>
      </c>
      <c r="D45" t="s">
        <v>43</v>
      </c>
      <c r="E45">
        <v>2465</v>
      </c>
      <c r="F45">
        <v>54.8312373225152</v>
      </c>
      <c r="H45" s="7" t="s">
        <v>81</v>
      </c>
      <c r="I45" s="7">
        <v>528</v>
      </c>
      <c r="J45" s="7">
        <v>5538479</v>
      </c>
    </row>
    <row r="46" spans="1:10" x14ac:dyDescent="0.2">
      <c r="A46" t="s">
        <v>81</v>
      </c>
      <c r="B46">
        <v>528</v>
      </c>
      <c r="D46" t="s">
        <v>55</v>
      </c>
      <c r="E46">
        <v>1299</v>
      </c>
      <c r="F46">
        <v>52.705157813702797</v>
      </c>
      <c r="H46" s="7" t="s">
        <v>34</v>
      </c>
      <c r="I46" s="7">
        <v>997</v>
      </c>
      <c r="J46" s="7">
        <v>5037729</v>
      </c>
    </row>
    <row r="47" spans="1:10" x14ac:dyDescent="0.2">
      <c r="A47" t="s">
        <v>70</v>
      </c>
      <c r="B47">
        <v>526</v>
      </c>
      <c r="D47" t="s">
        <v>44</v>
      </c>
      <c r="E47">
        <v>1437</v>
      </c>
      <c r="F47">
        <v>52.376478775226097</v>
      </c>
      <c r="H47" s="7" t="s">
        <v>37</v>
      </c>
      <c r="I47" s="7">
        <v>1113</v>
      </c>
      <c r="J47" s="7">
        <v>4991678</v>
      </c>
    </row>
    <row r="48" spans="1:10" x14ac:dyDescent="0.2">
      <c r="A48" t="s">
        <v>83</v>
      </c>
      <c r="B48">
        <v>522</v>
      </c>
      <c r="D48" t="s">
        <v>79</v>
      </c>
      <c r="E48">
        <v>707</v>
      </c>
      <c r="F48">
        <v>46.681753889674603</v>
      </c>
      <c r="H48" s="7" t="s">
        <v>42</v>
      </c>
      <c r="I48" s="7">
        <v>653</v>
      </c>
      <c r="J48" s="7">
        <v>4248877</v>
      </c>
    </row>
  </sheetData>
  <sortState ref="A2:B101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C2" workbookViewId="0">
      <selection activeCell="T32" sqref="T32"/>
    </sheetView>
  </sheetViews>
  <sheetFormatPr baseColWidth="10" defaultRowHeight="16" x14ac:dyDescent="0.2"/>
  <cols>
    <col min="1" max="1" width="18.5" customWidth="1"/>
    <col min="4" max="4" width="18.1640625" customWidth="1"/>
    <col min="8" max="8" width="16.5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1</v>
      </c>
      <c r="F1" t="s">
        <v>554</v>
      </c>
      <c r="H1" t="s">
        <v>0</v>
      </c>
      <c r="I1" t="s">
        <v>1</v>
      </c>
      <c r="J1" t="s">
        <v>555</v>
      </c>
    </row>
    <row r="2" spans="1:10" x14ac:dyDescent="0.2">
      <c r="A2" t="s">
        <v>123</v>
      </c>
      <c r="B2">
        <v>3965</v>
      </c>
      <c r="D2" t="s">
        <v>128</v>
      </c>
      <c r="E2">
        <v>356</v>
      </c>
      <c r="F2">
        <v>296.59550561797698</v>
      </c>
      <c r="H2" t="s">
        <v>123</v>
      </c>
      <c r="I2">
        <v>3965</v>
      </c>
      <c r="J2">
        <v>35006483</v>
      </c>
    </row>
    <row r="3" spans="1:10" x14ac:dyDescent="0.2">
      <c r="A3" t="s">
        <v>125</v>
      </c>
      <c r="B3">
        <v>2140</v>
      </c>
      <c r="D3" t="s">
        <v>272</v>
      </c>
      <c r="E3">
        <v>116</v>
      </c>
      <c r="F3">
        <v>285.508620689655</v>
      </c>
      <c r="H3" t="s">
        <v>124</v>
      </c>
      <c r="I3">
        <v>1365</v>
      </c>
      <c r="J3">
        <v>22343529</v>
      </c>
    </row>
    <row r="4" spans="1:10" x14ac:dyDescent="0.2">
      <c r="A4" t="s">
        <v>124</v>
      </c>
      <c r="B4">
        <v>1365</v>
      </c>
      <c r="D4" t="s">
        <v>132</v>
      </c>
      <c r="E4">
        <v>495</v>
      </c>
      <c r="F4">
        <v>263.97979797979798</v>
      </c>
      <c r="H4" t="s">
        <v>125</v>
      </c>
      <c r="I4">
        <v>2140</v>
      </c>
      <c r="J4">
        <v>20650456</v>
      </c>
    </row>
    <row r="5" spans="1:10" x14ac:dyDescent="0.2">
      <c r="A5" t="s">
        <v>131</v>
      </c>
      <c r="B5">
        <v>1180</v>
      </c>
      <c r="D5" t="s">
        <v>140</v>
      </c>
      <c r="E5">
        <v>278</v>
      </c>
      <c r="F5">
        <v>261.83812949640202</v>
      </c>
      <c r="H5" t="s">
        <v>129</v>
      </c>
      <c r="I5">
        <v>1156</v>
      </c>
      <c r="J5">
        <v>18465989</v>
      </c>
    </row>
    <row r="6" spans="1:10" x14ac:dyDescent="0.2">
      <c r="A6" t="s">
        <v>129</v>
      </c>
      <c r="B6">
        <v>1156</v>
      </c>
      <c r="D6" t="s">
        <v>139</v>
      </c>
      <c r="E6">
        <v>239</v>
      </c>
      <c r="F6">
        <v>188.54393305439299</v>
      </c>
      <c r="H6" t="s">
        <v>131</v>
      </c>
      <c r="I6">
        <v>1180</v>
      </c>
      <c r="J6">
        <v>14704955</v>
      </c>
    </row>
    <row r="7" spans="1:10" x14ac:dyDescent="0.2">
      <c r="A7" t="s">
        <v>127</v>
      </c>
      <c r="B7">
        <v>1064</v>
      </c>
      <c r="D7" t="s">
        <v>150</v>
      </c>
      <c r="E7">
        <v>109</v>
      </c>
      <c r="F7">
        <v>154.66055045871499</v>
      </c>
      <c r="H7" t="s">
        <v>127</v>
      </c>
      <c r="I7">
        <v>1064</v>
      </c>
      <c r="J7">
        <v>11981144</v>
      </c>
    </row>
    <row r="8" spans="1:10" x14ac:dyDescent="0.2">
      <c r="A8" t="s">
        <v>130</v>
      </c>
      <c r="B8">
        <v>942</v>
      </c>
      <c r="D8" t="s">
        <v>135</v>
      </c>
      <c r="E8">
        <v>208</v>
      </c>
      <c r="F8">
        <v>152.39423076923001</v>
      </c>
      <c r="H8" t="s">
        <v>130</v>
      </c>
      <c r="I8">
        <v>942</v>
      </c>
      <c r="J8">
        <v>11048066</v>
      </c>
    </row>
    <row r="9" spans="1:10" x14ac:dyDescent="0.2">
      <c r="A9" t="s">
        <v>136</v>
      </c>
      <c r="B9">
        <v>668</v>
      </c>
      <c r="D9" t="s">
        <v>126</v>
      </c>
      <c r="E9">
        <v>409</v>
      </c>
      <c r="F9">
        <v>150.667481662591</v>
      </c>
      <c r="H9" t="s">
        <v>133</v>
      </c>
      <c r="I9">
        <v>486</v>
      </c>
      <c r="J9">
        <v>7829941</v>
      </c>
    </row>
    <row r="10" spans="1:10" x14ac:dyDescent="0.2">
      <c r="A10" t="s">
        <v>132</v>
      </c>
      <c r="B10">
        <v>495</v>
      </c>
      <c r="D10" t="s">
        <v>147</v>
      </c>
      <c r="E10">
        <v>150</v>
      </c>
      <c r="F10">
        <v>146.76</v>
      </c>
      <c r="H10" t="s">
        <v>137</v>
      </c>
      <c r="I10">
        <v>349</v>
      </c>
      <c r="J10">
        <v>7359899</v>
      </c>
    </row>
    <row r="11" spans="1:10" x14ac:dyDescent="0.2">
      <c r="A11" t="s">
        <v>133</v>
      </c>
      <c r="B11">
        <v>486</v>
      </c>
      <c r="D11" t="s">
        <v>138</v>
      </c>
      <c r="E11">
        <v>283</v>
      </c>
      <c r="F11">
        <v>141.08127208480499</v>
      </c>
      <c r="H11" t="s">
        <v>132</v>
      </c>
      <c r="I11">
        <v>495</v>
      </c>
      <c r="J11">
        <v>7356460</v>
      </c>
    </row>
    <row r="12" spans="1:10" x14ac:dyDescent="0.2">
      <c r="A12" t="s">
        <v>126</v>
      </c>
      <c r="B12">
        <v>409</v>
      </c>
      <c r="D12" t="s">
        <v>130</v>
      </c>
      <c r="E12">
        <v>942</v>
      </c>
      <c r="F12">
        <v>127.68471337579599</v>
      </c>
      <c r="H12" t="s">
        <v>141</v>
      </c>
      <c r="I12">
        <v>262</v>
      </c>
      <c r="J12">
        <v>5823299</v>
      </c>
    </row>
    <row r="13" spans="1:10" x14ac:dyDescent="0.2">
      <c r="A13" t="s">
        <v>128</v>
      </c>
      <c r="B13">
        <v>356</v>
      </c>
      <c r="D13" t="s">
        <v>134</v>
      </c>
      <c r="E13">
        <v>250</v>
      </c>
      <c r="F13">
        <v>126.98399999999999</v>
      </c>
      <c r="H13" t="s">
        <v>136</v>
      </c>
      <c r="I13">
        <v>668</v>
      </c>
      <c r="J13">
        <v>5243686</v>
      </c>
    </row>
    <row r="14" spans="1:10" x14ac:dyDescent="0.2">
      <c r="A14" t="s">
        <v>137</v>
      </c>
      <c r="B14">
        <v>349</v>
      </c>
      <c r="D14" t="s">
        <v>137</v>
      </c>
      <c r="E14">
        <v>349</v>
      </c>
      <c r="F14">
        <v>126.458452722063</v>
      </c>
      <c r="H14" t="s">
        <v>140</v>
      </c>
      <c r="I14">
        <v>278</v>
      </c>
      <c r="J14">
        <v>4468580</v>
      </c>
    </row>
    <row r="15" spans="1:10" x14ac:dyDescent="0.2">
      <c r="A15" t="s">
        <v>138</v>
      </c>
      <c r="B15">
        <v>283</v>
      </c>
      <c r="D15" t="s">
        <v>123</v>
      </c>
      <c r="E15">
        <v>3965</v>
      </c>
      <c r="F15">
        <v>115.295334174022</v>
      </c>
      <c r="H15" t="s">
        <v>164</v>
      </c>
      <c r="I15">
        <v>258</v>
      </c>
      <c r="J15">
        <v>4094649</v>
      </c>
    </row>
    <row r="16" spans="1:10" x14ac:dyDescent="0.2">
      <c r="A16" t="s">
        <v>140</v>
      </c>
      <c r="B16">
        <v>278</v>
      </c>
      <c r="D16" t="s">
        <v>166</v>
      </c>
      <c r="E16">
        <v>136</v>
      </c>
      <c r="F16">
        <v>109.72794117647</v>
      </c>
      <c r="H16" t="s">
        <v>151</v>
      </c>
      <c r="I16">
        <v>167</v>
      </c>
      <c r="J16">
        <v>3217515</v>
      </c>
    </row>
    <row r="17" spans="1:10" x14ac:dyDescent="0.2">
      <c r="A17" t="s">
        <v>141</v>
      </c>
      <c r="B17">
        <v>262</v>
      </c>
      <c r="D17" t="s">
        <v>136</v>
      </c>
      <c r="E17">
        <v>668</v>
      </c>
      <c r="F17">
        <v>98.585329341317305</v>
      </c>
      <c r="H17" t="s">
        <v>146</v>
      </c>
      <c r="I17">
        <v>241</v>
      </c>
      <c r="J17">
        <v>3159979</v>
      </c>
    </row>
    <row r="18" spans="1:10" x14ac:dyDescent="0.2">
      <c r="A18" t="s">
        <v>164</v>
      </c>
      <c r="B18">
        <v>258</v>
      </c>
      <c r="D18" t="s">
        <v>168</v>
      </c>
      <c r="E18">
        <v>116</v>
      </c>
      <c r="F18">
        <v>92.922413793103402</v>
      </c>
      <c r="H18" t="s">
        <v>154</v>
      </c>
      <c r="I18">
        <v>248</v>
      </c>
      <c r="J18">
        <v>3152808</v>
      </c>
    </row>
    <row r="19" spans="1:10" x14ac:dyDescent="0.2">
      <c r="A19" t="s">
        <v>134</v>
      </c>
      <c r="B19">
        <v>250</v>
      </c>
      <c r="D19" t="s">
        <v>188</v>
      </c>
      <c r="E19">
        <v>103</v>
      </c>
      <c r="F19">
        <v>87.796116504854297</v>
      </c>
      <c r="H19" t="s">
        <v>145</v>
      </c>
      <c r="I19">
        <v>223</v>
      </c>
      <c r="J19">
        <v>3091932</v>
      </c>
    </row>
    <row r="20" spans="1:10" x14ac:dyDescent="0.2">
      <c r="A20" t="s">
        <v>154</v>
      </c>
      <c r="B20">
        <v>248</v>
      </c>
      <c r="D20" t="s">
        <v>133</v>
      </c>
      <c r="E20">
        <v>486</v>
      </c>
      <c r="F20">
        <v>82.148148148148096</v>
      </c>
      <c r="H20" t="s">
        <v>126</v>
      </c>
      <c r="I20">
        <v>409</v>
      </c>
      <c r="J20">
        <v>2253083</v>
      </c>
    </row>
    <row r="21" spans="1:10" x14ac:dyDescent="0.2">
      <c r="A21" t="s">
        <v>146</v>
      </c>
      <c r="B21">
        <v>241</v>
      </c>
      <c r="D21" t="s">
        <v>149</v>
      </c>
      <c r="E21">
        <v>106</v>
      </c>
      <c r="F21">
        <v>75.679245283018801</v>
      </c>
      <c r="H21" t="s">
        <v>159</v>
      </c>
      <c r="I21">
        <v>158</v>
      </c>
      <c r="J21">
        <v>2247778</v>
      </c>
    </row>
    <row r="22" spans="1:10" x14ac:dyDescent="0.2">
      <c r="A22" t="s">
        <v>139</v>
      </c>
      <c r="B22">
        <v>239</v>
      </c>
      <c r="D22" t="s">
        <v>181</v>
      </c>
      <c r="E22">
        <v>124</v>
      </c>
      <c r="F22">
        <v>73.733870967741893</v>
      </c>
      <c r="H22" t="s">
        <v>143</v>
      </c>
      <c r="I22">
        <v>163</v>
      </c>
      <c r="J22">
        <v>2246944</v>
      </c>
    </row>
    <row r="23" spans="1:10" x14ac:dyDescent="0.2">
      <c r="A23" t="s">
        <v>145</v>
      </c>
      <c r="B23">
        <v>223</v>
      </c>
      <c r="D23" t="s">
        <v>190</v>
      </c>
      <c r="E23">
        <v>107</v>
      </c>
      <c r="F23">
        <v>73.523364485981304</v>
      </c>
      <c r="H23" t="s">
        <v>168</v>
      </c>
      <c r="I23">
        <v>116</v>
      </c>
      <c r="J23">
        <v>2127955</v>
      </c>
    </row>
    <row r="24" spans="1:10" x14ac:dyDescent="0.2">
      <c r="A24" t="s">
        <v>135</v>
      </c>
      <c r="B24">
        <v>208</v>
      </c>
      <c r="D24" t="s">
        <v>124</v>
      </c>
      <c r="E24">
        <v>1365</v>
      </c>
      <c r="F24">
        <v>73.109157509157498</v>
      </c>
      <c r="H24" t="s">
        <v>182</v>
      </c>
      <c r="I24">
        <v>102</v>
      </c>
      <c r="J24">
        <v>2114798</v>
      </c>
    </row>
    <row r="25" spans="1:10" x14ac:dyDescent="0.2">
      <c r="A25" t="s">
        <v>144</v>
      </c>
      <c r="B25">
        <v>202</v>
      </c>
      <c r="D25" t="s">
        <v>146</v>
      </c>
      <c r="E25">
        <v>241</v>
      </c>
      <c r="F25">
        <v>68.012448132779994</v>
      </c>
      <c r="H25" t="s">
        <v>156</v>
      </c>
      <c r="I25">
        <v>111</v>
      </c>
      <c r="J25">
        <v>2025069</v>
      </c>
    </row>
    <row r="26" spans="1:10" x14ac:dyDescent="0.2">
      <c r="A26" t="s">
        <v>160</v>
      </c>
      <c r="B26">
        <v>167</v>
      </c>
      <c r="D26" t="s">
        <v>205</v>
      </c>
      <c r="E26">
        <v>148</v>
      </c>
      <c r="F26">
        <v>66.635135135135101</v>
      </c>
      <c r="H26" t="s">
        <v>158</v>
      </c>
      <c r="I26">
        <v>145</v>
      </c>
      <c r="J26">
        <v>1975927</v>
      </c>
    </row>
    <row r="27" spans="1:10" x14ac:dyDescent="0.2">
      <c r="A27" t="s">
        <v>151</v>
      </c>
      <c r="B27">
        <v>167</v>
      </c>
      <c r="D27" t="s">
        <v>125</v>
      </c>
      <c r="E27">
        <v>2140</v>
      </c>
      <c r="F27">
        <v>59.875700934579399</v>
      </c>
      <c r="H27" t="s">
        <v>166</v>
      </c>
      <c r="I27">
        <v>136</v>
      </c>
      <c r="J27">
        <v>1849771</v>
      </c>
    </row>
    <row r="28" spans="1:10" x14ac:dyDescent="0.2">
      <c r="A28" t="s">
        <v>273</v>
      </c>
      <c r="B28">
        <v>166</v>
      </c>
      <c r="D28" t="s">
        <v>141</v>
      </c>
      <c r="E28">
        <v>262</v>
      </c>
      <c r="F28">
        <v>56.6145038167938</v>
      </c>
      <c r="H28" t="s">
        <v>128</v>
      </c>
      <c r="I28">
        <v>356</v>
      </c>
      <c r="J28">
        <v>1702828</v>
      </c>
    </row>
    <row r="29" spans="1:10" x14ac:dyDescent="0.2">
      <c r="A29" t="s">
        <v>143</v>
      </c>
      <c r="B29">
        <v>163</v>
      </c>
      <c r="D29" t="s">
        <v>159</v>
      </c>
      <c r="E29">
        <v>158</v>
      </c>
      <c r="F29">
        <v>56.1075949367088</v>
      </c>
      <c r="H29" t="s">
        <v>280</v>
      </c>
      <c r="I29">
        <v>105</v>
      </c>
      <c r="J29">
        <v>1697664</v>
      </c>
    </row>
    <row r="30" spans="1:10" x14ac:dyDescent="0.2">
      <c r="A30" t="s">
        <v>159</v>
      </c>
      <c r="B30">
        <v>158</v>
      </c>
      <c r="D30" t="s">
        <v>158</v>
      </c>
      <c r="E30">
        <v>145</v>
      </c>
      <c r="F30">
        <v>54.5586206896551</v>
      </c>
      <c r="H30" t="s">
        <v>273</v>
      </c>
      <c r="I30">
        <v>166</v>
      </c>
      <c r="J30">
        <v>1696842</v>
      </c>
    </row>
    <row r="31" spans="1:10" x14ac:dyDescent="0.2">
      <c r="A31" t="s">
        <v>147</v>
      </c>
      <c r="B31">
        <v>150</v>
      </c>
      <c r="D31" t="s">
        <v>127</v>
      </c>
      <c r="E31">
        <v>1064</v>
      </c>
      <c r="F31">
        <v>53.389097744360903</v>
      </c>
      <c r="H31" t="s">
        <v>162</v>
      </c>
      <c r="I31">
        <v>102</v>
      </c>
      <c r="J31">
        <v>1620731</v>
      </c>
    </row>
    <row r="32" spans="1:10" x14ac:dyDescent="0.2">
      <c r="A32" t="s">
        <v>205</v>
      </c>
      <c r="B32">
        <v>148</v>
      </c>
      <c r="D32" t="s">
        <v>131</v>
      </c>
      <c r="E32">
        <v>1180</v>
      </c>
      <c r="F32">
        <v>51.889830508474503</v>
      </c>
      <c r="H32" t="s">
        <v>190</v>
      </c>
      <c r="I32">
        <v>107</v>
      </c>
      <c r="J32">
        <v>1539680</v>
      </c>
    </row>
    <row r="33" spans="1:10" x14ac:dyDescent="0.2">
      <c r="A33" t="s">
        <v>158</v>
      </c>
      <c r="B33">
        <v>145</v>
      </c>
      <c r="D33" t="s">
        <v>151</v>
      </c>
      <c r="E33">
        <v>167</v>
      </c>
      <c r="F33">
        <v>46.826347305389199</v>
      </c>
      <c r="H33" t="s">
        <v>188</v>
      </c>
      <c r="I33">
        <v>103</v>
      </c>
      <c r="J33">
        <v>1510588</v>
      </c>
    </row>
    <row r="34" spans="1:10" x14ac:dyDescent="0.2">
      <c r="A34" t="s">
        <v>187</v>
      </c>
      <c r="B34">
        <v>141</v>
      </c>
      <c r="D34" t="s">
        <v>160</v>
      </c>
      <c r="E34">
        <v>167</v>
      </c>
      <c r="F34">
        <v>45.556886227544901</v>
      </c>
      <c r="H34" t="s">
        <v>160</v>
      </c>
      <c r="I34">
        <v>167</v>
      </c>
      <c r="J34">
        <v>1462268</v>
      </c>
    </row>
    <row r="35" spans="1:10" x14ac:dyDescent="0.2">
      <c r="A35" t="s">
        <v>153</v>
      </c>
      <c r="B35">
        <v>140</v>
      </c>
      <c r="D35" t="s">
        <v>129</v>
      </c>
      <c r="E35">
        <v>1156</v>
      </c>
      <c r="F35">
        <v>43.545847750865001</v>
      </c>
      <c r="H35" t="s">
        <v>135</v>
      </c>
      <c r="I35">
        <v>208</v>
      </c>
      <c r="J35">
        <v>1437056</v>
      </c>
    </row>
    <row r="36" spans="1:10" x14ac:dyDescent="0.2">
      <c r="A36" t="s">
        <v>166</v>
      </c>
      <c r="B36">
        <v>136</v>
      </c>
      <c r="D36" t="s">
        <v>144</v>
      </c>
      <c r="E36">
        <v>202</v>
      </c>
      <c r="F36">
        <v>42.900990099009903</v>
      </c>
      <c r="H36" t="s">
        <v>134</v>
      </c>
      <c r="I36">
        <v>250</v>
      </c>
      <c r="J36">
        <v>1432219</v>
      </c>
    </row>
    <row r="37" spans="1:10" x14ac:dyDescent="0.2">
      <c r="A37" t="s">
        <v>556</v>
      </c>
      <c r="B37">
        <v>136</v>
      </c>
      <c r="D37" t="s">
        <v>187</v>
      </c>
      <c r="E37">
        <v>141</v>
      </c>
      <c r="F37">
        <v>38.460992907801398</v>
      </c>
      <c r="H37" t="s">
        <v>556</v>
      </c>
      <c r="I37">
        <v>136</v>
      </c>
      <c r="J37">
        <v>1396581</v>
      </c>
    </row>
    <row r="38" spans="1:10" x14ac:dyDescent="0.2">
      <c r="A38" t="s">
        <v>181</v>
      </c>
      <c r="B38">
        <v>124</v>
      </c>
      <c r="D38" t="s">
        <v>156</v>
      </c>
      <c r="E38">
        <v>111</v>
      </c>
      <c r="F38">
        <v>37.054054054053999</v>
      </c>
      <c r="H38" t="s">
        <v>149</v>
      </c>
      <c r="I38">
        <v>106</v>
      </c>
      <c r="J38">
        <v>1392140</v>
      </c>
    </row>
    <row r="39" spans="1:10" x14ac:dyDescent="0.2">
      <c r="A39" t="s">
        <v>168</v>
      </c>
      <c r="B39">
        <v>116</v>
      </c>
      <c r="D39" t="s">
        <v>280</v>
      </c>
      <c r="E39">
        <v>105</v>
      </c>
      <c r="F39">
        <v>35.6</v>
      </c>
      <c r="H39" t="s">
        <v>272</v>
      </c>
      <c r="I39">
        <v>116</v>
      </c>
      <c r="J39">
        <v>1205244</v>
      </c>
    </row>
    <row r="40" spans="1:10" x14ac:dyDescent="0.2">
      <c r="A40" t="s">
        <v>272</v>
      </c>
      <c r="B40">
        <v>116</v>
      </c>
      <c r="D40" t="s">
        <v>153</v>
      </c>
      <c r="E40">
        <v>140</v>
      </c>
      <c r="F40">
        <v>33.071428571428498</v>
      </c>
      <c r="H40" t="s">
        <v>153</v>
      </c>
      <c r="I40">
        <v>140</v>
      </c>
      <c r="J40">
        <v>1132343</v>
      </c>
    </row>
    <row r="41" spans="1:10" x14ac:dyDescent="0.2">
      <c r="A41" t="s">
        <v>156</v>
      </c>
      <c r="B41">
        <v>111</v>
      </c>
      <c r="D41" t="s">
        <v>145</v>
      </c>
      <c r="E41">
        <v>223</v>
      </c>
      <c r="F41">
        <v>33.031390134529097</v>
      </c>
      <c r="H41" t="s">
        <v>138</v>
      </c>
      <c r="I41">
        <v>283</v>
      </c>
      <c r="J41">
        <v>1125986</v>
      </c>
    </row>
    <row r="42" spans="1:10" x14ac:dyDescent="0.2">
      <c r="A42" t="s">
        <v>150</v>
      </c>
      <c r="B42">
        <v>109</v>
      </c>
      <c r="D42" t="s">
        <v>154</v>
      </c>
      <c r="E42">
        <v>248</v>
      </c>
      <c r="F42">
        <v>31.701612903225801</v>
      </c>
      <c r="H42" t="s">
        <v>139</v>
      </c>
      <c r="I42">
        <v>239</v>
      </c>
      <c r="J42">
        <v>1006545</v>
      </c>
    </row>
    <row r="43" spans="1:10" x14ac:dyDescent="0.2">
      <c r="A43" t="s">
        <v>190</v>
      </c>
      <c r="B43">
        <v>107</v>
      </c>
      <c r="D43" t="s">
        <v>273</v>
      </c>
      <c r="E43">
        <v>166</v>
      </c>
      <c r="F43">
        <v>28.1144578313253</v>
      </c>
      <c r="H43" t="s">
        <v>205</v>
      </c>
      <c r="I43">
        <v>148</v>
      </c>
      <c r="J43">
        <v>983366</v>
      </c>
    </row>
    <row r="44" spans="1:10" x14ac:dyDescent="0.2">
      <c r="A44" t="s">
        <v>149</v>
      </c>
      <c r="B44">
        <v>106</v>
      </c>
      <c r="D44" t="s">
        <v>182</v>
      </c>
      <c r="E44">
        <v>102</v>
      </c>
      <c r="F44">
        <v>27.764705882352899</v>
      </c>
      <c r="H44" t="s">
        <v>144</v>
      </c>
      <c r="I44">
        <v>202</v>
      </c>
      <c r="J44">
        <v>812459</v>
      </c>
    </row>
    <row r="45" spans="1:10" x14ac:dyDescent="0.2">
      <c r="A45" t="s">
        <v>280</v>
      </c>
      <c r="B45">
        <v>105</v>
      </c>
      <c r="D45" t="s">
        <v>143</v>
      </c>
      <c r="E45">
        <v>163</v>
      </c>
      <c r="F45">
        <v>26.319018404907901</v>
      </c>
      <c r="H45" t="s">
        <v>147</v>
      </c>
      <c r="I45">
        <v>150</v>
      </c>
      <c r="J45">
        <v>764523</v>
      </c>
    </row>
    <row r="46" spans="1:10" x14ac:dyDescent="0.2">
      <c r="A46" t="s">
        <v>188</v>
      </c>
      <c r="B46">
        <v>103</v>
      </c>
      <c r="D46" t="s">
        <v>556</v>
      </c>
      <c r="E46">
        <v>136</v>
      </c>
      <c r="F46">
        <v>26.205882352941099</v>
      </c>
      <c r="H46" t="s">
        <v>150</v>
      </c>
      <c r="I46">
        <v>109</v>
      </c>
      <c r="J46">
        <v>740602</v>
      </c>
    </row>
    <row r="47" spans="1:10" x14ac:dyDescent="0.2">
      <c r="A47" t="s">
        <v>162</v>
      </c>
      <c r="B47">
        <v>102</v>
      </c>
      <c r="D47" t="s">
        <v>164</v>
      </c>
      <c r="E47">
        <v>258</v>
      </c>
      <c r="F47">
        <v>21.124031007751899</v>
      </c>
      <c r="H47" t="s">
        <v>187</v>
      </c>
      <c r="I47">
        <v>141</v>
      </c>
      <c r="J47">
        <v>667617</v>
      </c>
    </row>
    <row r="48" spans="1:10" x14ac:dyDescent="0.2">
      <c r="A48" t="s">
        <v>182</v>
      </c>
      <c r="B48">
        <v>102</v>
      </c>
      <c r="D48" t="s">
        <v>162</v>
      </c>
      <c r="E48">
        <v>102</v>
      </c>
      <c r="F48">
        <v>19.637254901960699</v>
      </c>
      <c r="H48" t="s">
        <v>181</v>
      </c>
      <c r="I48">
        <v>124</v>
      </c>
      <c r="J48">
        <v>621988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K1" workbookViewId="0">
      <selection activeCell="Y40" sqref="Y40"/>
    </sheetView>
  </sheetViews>
  <sheetFormatPr baseColWidth="10" defaultRowHeight="16" x14ac:dyDescent="0.2"/>
  <cols>
    <col min="1" max="1" width="27.5" customWidth="1"/>
    <col min="4" max="4" width="28.5" customWidth="1"/>
    <col min="8" max="8" width="25.83203125" customWidth="1"/>
    <col min="9" max="9" width="11" bestFit="1" customWidth="1"/>
    <col min="10" max="10" width="11.6640625" bestFit="1" customWidth="1"/>
  </cols>
  <sheetData>
    <row r="1" spans="1:10" ht="17" x14ac:dyDescent="0.25">
      <c r="A1" s="21" t="s">
        <v>0</v>
      </c>
      <c r="B1" s="21" t="s">
        <v>1</v>
      </c>
      <c r="D1" s="21" t="s">
        <v>0</v>
      </c>
      <c r="E1" s="21" t="s">
        <v>1</v>
      </c>
      <c r="F1" s="21" t="s">
        <v>554</v>
      </c>
      <c r="H1" s="21" t="s">
        <v>0</v>
      </c>
      <c r="I1" s="21" t="s">
        <v>1</v>
      </c>
      <c r="J1" s="21" t="s">
        <v>555</v>
      </c>
    </row>
    <row r="2" spans="1:10" ht="17" x14ac:dyDescent="0.25">
      <c r="A2" s="23" t="s">
        <v>430</v>
      </c>
      <c r="B2" s="23">
        <v>29887</v>
      </c>
      <c r="D2" s="23" t="s">
        <v>458</v>
      </c>
      <c r="E2" s="23">
        <v>56</v>
      </c>
      <c r="F2" s="23">
        <v>270.53571428571399</v>
      </c>
      <c r="H2" s="23" t="s">
        <v>430</v>
      </c>
      <c r="I2" s="23">
        <v>29887</v>
      </c>
      <c r="J2" s="23">
        <v>269606950</v>
      </c>
    </row>
    <row r="3" spans="1:10" ht="17" x14ac:dyDescent="0.25">
      <c r="A3" s="23" t="s">
        <v>431</v>
      </c>
      <c r="B3" s="23">
        <v>2378</v>
      </c>
      <c r="D3" s="23" t="s">
        <v>468</v>
      </c>
      <c r="E3" s="23">
        <v>65</v>
      </c>
      <c r="F3" s="23">
        <v>246.29230769230699</v>
      </c>
      <c r="H3" s="23" t="s">
        <v>431</v>
      </c>
      <c r="I3" s="23">
        <v>2378</v>
      </c>
      <c r="J3" s="23">
        <v>9828248</v>
      </c>
    </row>
    <row r="4" spans="1:10" ht="17" x14ac:dyDescent="0.25">
      <c r="A4" s="23" t="s">
        <v>432</v>
      </c>
      <c r="B4" s="23">
        <v>976</v>
      </c>
      <c r="D4" s="23" t="s">
        <v>443</v>
      </c>
      <c r="E4" s="23">
        <v>79</v>
      </c>
      <c r="F4" s="23">
        <v>212.50632911392401</v>
      </c>
      <c r="H4" s="23" t="s">
        <v>432</v>
      </c>
      <c r="I4" s="23">
        <v>976</v>
      </c>
      <c r="J4" s="23">
        <v>8168774</v>
      </c>
    </row>
    <row r="5" spans="1:10" ht="17" x14ac:dyDescent="0.25">
      <c r="A5" s="23" t="s">
        <v>433</v>
      </c>
      <c r="B5" s="23">
        <v>425</v>
      </c>
      <c r="D5" s="23" t="s">
        <v>434</v>
      </c>
      <c r="E5" s="23">
        <v>191</v>
      </c>
      <c r="F5" s="23">
        <v>187.397905759162</v>
      </c>
      <c r="H5" s="23" t="s">
        <v>433</v>
      </c>
      <c r="I5" s="23">
        <v>425</v>
      </c>
      <c r="J5" s="23">
        <v>3713056</v>
      </c>
    </row>
    <row r="6" spans="1:10" ht="17" x14ac:dyDescent="0.25">
      <c r="A6" s="23" t="s">
        <v>435</v>
      </c>
      <c r="B6" s="23">
        <v>265</v>
      </c>
      <c r="D6" s="23" t="s">
        <v>453</v>
      </c>
      <c r="E6" s="23">
        <v>58</v>
      </c>
      <c r="F6" s="23">
        <v>142.586206896551</v>
      </c>
      <c r="H6" s="23" t="s">
        <v>435</v>
      </c>
      <c r="I6" s="23">
        <v>265</v>
      </c>
      <c r="J6" s="23">
        <v>2773632</v>
      </c>
    </row>
    <row r="7" spans="1:10" ht="17" x14ac:dyDescent="0.25">
      <c r="A7" s="23" t="s">
        <v>437</v>
      </c>
      <c r="B7" s="23">
        <v>234</v>
      </c>
      <c r="D7" s="23" t="s">
        <v>431</v>
      </c>
      <c r="E7" s="23">
        <v>2378</v>
      </c>
      <c r="F7" s="23">
        <v>140.07022708158101</v>
      </c>
      <c r="H7" s="23" t="s">
        <v>437</v>
      </c>
      <c r="I7" s="23">
        <v>234</v>
      </c>
      <c r="J7" s="23">
        <v>2528772</v>
      </c>
    </row>
    <row r="8" spans="1:10" ht="17" x14ac:dyDescent="0.25">
      <c r="A8" s="23" t="s">
        <v>434</v>
      </c>
      <c r="B8" s="23">
        <v>191</v>
      </c>
      <c r="D8" s="23" t="s">
        <v>436</v>
      </c>
      <c r="E8" s="23">
        <v>184</v>
      </c>
      <c r="F8" s="23">
        <v>129.173913043478</v>
      </c>
      <c r="H8" s="23" t="s">
        <v>434</v>
      </c>
      <c r="I8" s="23">
        <v>191</v>
      </c>
      <c r="J8" s="23">
        <v>2270611</v>
      </c>
    </row>
    <row r="9" spans="1:10" ht="17" x14ac:dyDescent="0.25">
      <c r="A9" s="23" t="s">
        <v>436</v>
      </c>
      <c r="B9" s="23">
        <v>184</v>
      </c>
      <c r="D9" s="23" t="s">
        <v>457</v>
      </c>
      <c r="E9" s="23">
        <v>80</v>
      </c>
      <c r="F9" s="23">
        <v>120.825</v>
      </c>
      <c r="H9" s="23" t="s">
        <v>444</v>
      </c>
      <c r="I9" s="23">
        <v>92</v>
      </c>
      <c r="J9" s="23">
        <v>1811240</v>
      </c>
    </row>
    <row r="10" spans="1:10" ht="17" x14ac:dyDescent="0.25">
      <c r="A10" s="23" t="s">
        <v>449</v>
      </c>
      <c r="B10" s="23">
        <v>124</v>
      </c>
      <c r="D10" s="23" t="s">
        <v>446</v>
      </c>
      <c r="E10" s="23">
        <v>81</v>
      </c>
      <c r="F10" s="23">
        <v>109.938271604938</v>
      </c>
      <c r="H10" s="23" t="s">
        <v>438</v>
      </c>
      <c r="I10" s="23">
        <v>106</v>
      </c>
      <c r="J10" s="23">
        <v>1693401</v>
      </c>
    </row>
    <row r="11" spans="1:10" ht="17" x14ac:dyDescent="0.25">
      <c r="A11" s="23" t="s">
        <v>466</v>
      </c>
      <c r="B11" s="23">
        <v>107</v>
      </c>
      <c r="D11" s="23" t="s">
        <v>438</v>
      </c>
      <c r="E11" s="23">
        <v>106</v>
      </c>
      <c r="F11" s="23">
        <v>105.38679245282999</v>
      </c>
      <c r="H11" s="23" t="s">
        <v>436</v>
      </c>
      <c r="I11" s="23">
        <v>184</v>
      </c>
      <c r="J11" s="23">
        <v>1687904</v>
      </c>
    </row>
    <row r="12" spans="1:10" ht="17" x14ac:dyDescent="0.25">
      <c r="A12" s="23" t="s">
        <v>438</v>
      </c>
      <c r="B12" s="23">
        <v>106</v>
      </c>
      <c r="D12" s="23" t="s">
        <v>466</v>
      </c>
      <c r="E12" s="23">
        <v>107</v>
      </c>
      <c r="F12" s="23">
        <v>99.495327102803699</v>
      </c>
      <c r="H12" s="23" t="s">
        <v>457</v>
      </c>
      <c r="I12" s="23">
        <v>80</v>
      </c>
      <c r="J12" s="23">
        <v>1504593</v>
      </c>
    </row>
    <row r="13" spans="1:10" ht="17" x14ac:dyDescent="0.25">
      <c r="A13" s="23" t="s">
        <v>439</v>
      </c>
      <c r="B13" s="23">
        <v>99</v>
      </c>
      <c r="D13" s="23" t="s">
        <v>433</v>
      </c>
      <c r="E13" s="23">
        <v>425</v>
      </c>
      <c r="F13" s="23">
        <v>98.178823529411702</v>
      </c>
      <c r="H13" s="23" t="s">
        <v>468</v>
      </c>
      <c r="I13" s="23">
        <v>65</v>
      </c>
      <c r="J13" s="23">
        <v>1405223</v>
      </c>
    </row>
    <row r="14" spans="1:10" ht="17" x14ac:dyDescent="0.25">
      <c r="A14" s="23" t="s">
        <v>440</v>
      </c>
      <c r="B14" s="23">
        <v>95</v>
      </c>
      <c r="D14" s="23" t="s">
        <v>445</v>
      </c>
      <c r="E14" s="23">
        <v>59</v>
      </c>
      <c r="F14" s="23">
        <v>90.915254237288096</v>
      </c>
      <c r="H14" s="23" t="s">
        <v>458</v>
      </c>
      <c r="I14" s="23">
        <v>56</v>
      </c>
      <c r="J14" s="23">
        <v>1377173</v>
      </c>
    </row>
    <row r="15" spans="1:10" ht="17" x14ac:dyDescent="0.25">
      <c r="A15" s="23" t="s">
        <v>444</v>
      </c>
      <c r="B15" s="23">
        <v>92</v>
      </c>
      <c r="D15" s="23" t="s">
        <v>440</v>
      </c>
      <c r="E15" s="23">
        <v>95</v>
      </c>
      <c r="F15" s="23">
        <v>85.873684210526307</v>
      </c>
      <c r="H15" s="23" t="s">
        <v>440</v>
      </c>
      <c r="I15" s="23">
        <v>95</v>
      </c>
      <c r="J15" s="23">
        <v>1343822</v>
      </c>
    </row>
    <row r="16" spans="1:10" ht="17" x14ac:dyDescent="0.25">
      <c r="A16" s="23" t="s">
        <v>442</v>
      </c>
      <c r="B16" s="23">
        <v>88</v>
      </c>
      <c r="D16" s="23" t="s">
        <v>447</v>
      </c>
      <c r="E16" s="23">
        <v>52</v>
      </c>
      <c r="F16" s="23">
        <v>74.480769230769198</v>
      </c>
      <c r="H16" s="23" t="s">
        <v>443</v>
      </c>
      <c r="I16" s="23">
        <v>79</v>
      </c>
      <c r="J16" s="23">
        <v>1207210</v>
      </c>
    </row>
    <row r="17" spans="1:10" ht="17" x14ac:dyDescent="0.25">
      <c r="A17" s="23" t="s">
        <v>446</v>
      </c>
      <c r="B17" s="23">
        <v>81</v>
      </c>
      <c r="D17" s="23" t="s">
        <v>454</v>
      </c>
      <c r="E17" s="23">
        <v>73</v>
      </c>
      <c r="F17" s="23">
        <v>67.863013698630098</v>
      </c>
      <c r="H17" s="23" t="s">
        <v>445</v>
      </c>
      <c r="I17" s="23">
        <v>59</v>
      </c>
      <c r="J17" s="23">
        <v>1156479</v>
      </c>
    </row>
    <row r="18" spans="1:10" ht="17" x14ac:dyDescent="0.25">
      <c r="A18" s="23" t="s">
        <v>457</v>
      </c>
      <c r="B18" s="23">
        <v>80</v>
      </c>
      <c r="D18" s="23" t="s">
        <v>430</v>
      </c>
      <c r="E18" s="23">
        <v>29887</v>
      </c>
      <c r="F18" s="23">
        <v>67.374644494261702</v>
      </c>
      <c r="H18" s="23" t="s">
        <v>466</v>
      </c>
      <c r="I18" s="23">
        <v>107</v>
      </c>
      <c r="J18" s="23">
        <v>1148314</v>
      </c>
    </row>
    <row r="19" spans="1:10" ht="17" x14ac:dyDescent="0.25">
      <c r="A19" s="23" t="s">
        <v>443</v>
      </c>
      <c r="B19" s="23">
        <v>79</v>
      </c>
      <c r="D19" s="23" t="s">
        <v>435</v>
      </c>
      <c r="E19" s="23">
        <v>265</v>
      </c>
      <c r="F19" s="23">
        <v>66.973584905660303</v>
      </c>
      <c r="H19" s="23" t="s">
        <v>446</v>
      </c>
      <c r="I19" s="23">
        <v>81</v>
      </c>
      <c r="J19" s="23">
        <v>942590</v>
      </c>
    </row>
    <row r="20" spans="1:10" ht="17" x14ac:dyDescent="0.25">
      <c r="A20" s="23" t="s">
        <v>454</v>
      </c>
      <c r="B20" s="23">
        <v>73</v>
      </c>
      <c r="D20" s="23" t="s">
        <v>437</v>
      </c>
      <c r="E20" s="23">
        <v>234</v>
      </c>
      <c r="F20" s="23">
        <v>64.525641025640994</v>
      </c>
      <c r="H20" s="23" t="s">
        <v>454</v>
      </c>
      <c r="I20" s="23">
        <v>73</v>
      </c>
      <c r="J20" s="23">
        <v>924802</v>
      </c>
    </row>
    <row r="21" spans="1:10" ht="17" x14ac:dyDescent="0.25">
      <c r="A21" s="23" t="s">
        <v>468</v>
      </c>
      <c r="B21" s="23">
        <v>65</v>
      </c>
      <c r="D21" s="23" t="s">
        <v>491</v>
      </c>
      <c r="E21" s="23">
        <v>52</v>
      </c>
      <c r="F21" s="23">
        <v>57.038461538461497</v>
      </c>
      <c r="H21" s="23" t="s">
        <v>449</v>
      </c>
      <c r="I21" s="23">
        <v>124</v>
      </c>
      <c r="J21" s="23">
        <v>850800</v>
      </c>
    </row>
    <row r="22" spans="1:10" ht="17" x14ac:dyDescent="0.25">
      <c r="A22" s="23" t="s">
        <v>476</v>
      </c>
      <c r="B22" s="23">
        <v>62</v>
      </c>
      <c r="D22" s="23" t="s">
        <v>442</v>
      </c>
      <c r="E22" s="23">
        <v>88</v>
      </c>
      <c r="F22" s="23">
        <v>45.261363636363598</v>
      </c>
      <c r="H22" s="23" t="s">
        <v>442</v>
      </c>
      <c r="I22" s="23">
        <v>88</v>
      </c>
      <c r="J22" s="23">
        <v>835152</v>
      </c>
    </row>
    <row r="23" spans="1:10" ht="17" x14ac:dyDescent="0.25">
      <c r="A23" s="23" t="s">
        <v>455</v>
      </c>
      <c r="B23" s="23">
        <v>62</v>
      </c>
      <c r="D23" s="23" t="s">
        <v>444</v>
      </c>
      <c r="E23" s="23">
        <v>92</v>
      </c>
      <c r="F23" s="23">
        <v>43.880434782608603</v>
      </c>
      <c r="H23" s="23" t="s">
        <v>453</v>
      </c>
      <c r="I23" s="23">
        <v>58</v>
      </c>
      <c r="J23" s="23">
        <v>796841</v>
      </c>
    </row>
    <row r="24" spans="1:10" ht="17" x14ac:dyDescent="0.25">
      <c r="A24" s="23" t="s">
        <v>472</v>
      </c>
      <c r="B24" s="23">
        <v>59</v>
      </c>
      <c r="D24" s="23" t="s">
        <v>463</v>
      </c>
      <c r="E24" s="23">
        <v>51</v>
      </c>
      <c r="F24" s="23">
        <v>41.6666666666666</v>
      </c>
      <c r="H24" s="23" t="s">
        <v>439</v>
      </c>
      <c r="I24" s="23">
        <v>99</v>
      </c>
      <c r="J24" s="23">
        <v>767779</v>
      </c>
    </row>
    <row r="25" spans="1:10" ht="17" x14ac:dyDescent="0.25">
      <c r="A25" s="23" t="s">
        <v>445</v>
      </c>
      <c r="B25" s="23">
        <v>59</v>
      </c>
      <c r="D25" s="23" t="s">
        <v>432</v>
      </c>
      <c r="E25" s="23">
        <v>976</v>
      </c>
      <c r="F25" s="23">
        <v>40.956967213114702</v>
      </c>
      <c r="H25" s="23" t="s">
        <v>455</v>
      </c>
      <c r="I25" s="23">
        <v>62</v>
      </c>
      <c r="J25" s="23">
        <v>675717</v>
      </c>
    </row>
    <row r="26" spans="1:10" ht="17" x14ac:dyDescent="0.25">
      <c r="A26" s="23" t="s">
        <v>453</v>
      </c>
      <c r="B26" s="23">
        <v>58</v>
      </c>
      <c r="D26" s="23" t="s">
        <v>439</v>
      </c>
      <c r="E26" s="23">
        <v>99</v>
      </c>
      <c r="F26" s="23">
        <v>39.232323232323203</v>
      </c>
      <c r="H26" s="23" t="s">
        <v>447</v>
      </c>
      <c r="I26" s="23">
        <v>52</v>
      </c>
      <c r="J26" s="23">
        <v>549724</v>
      </c>
    </row>
    <row r="27" spans="1:10" ht="17" x14ac:dyDescent="0.25">
      <c r="A27" s="23" t="s">
        <v>458</v>
      </c>
      <c r="B27" s="23">
        <v>56</v>
      </c>
      <c r="D27" s="23" t="s">
        <v>449</v>
      </c>
      <c r="E27" s="23">
        <v>124</v>
      </c>
      <c r="F27" s="23">
        <v>35.274193548386997</v>
      </c>
      <c r="H27" s="23" t="s">
        <v>491</v>
      </c>
      <c r="I27" s="23">
        <v>52</v>
      </c>
      <c r="J27" s="23">
        <v>537800</v>
      </c>
    </row>
    <row r="28" spans="1:10" ht="17" x14ac:dyDescent="0.25">
      <c r="A28" s="23" t="s">
        <v>491</v>
      </c>
      <c r="B28" s="23">
        <v>52</v>
      </c>
      <c r="D28" s="23" t="s">
        <v>455</v>
      </c>
      <c r="E28" s="23">
        <v>62</v>
      </c>
      <c r="F28" s="23">
        <v>26.2258064516129</v>
      </c>
      <c r="H28" s="23" t="s">
        <v>476</v>
      </c>
      <c r="I28" s="23">
        <v>62</v>
      </c>
      <c r="J28" s="23">
        <v>454179</v>
      </c>
    </row>
    <row r="29" spans="1:10" ht="17" x14ac:dyDescent="0.25">
      <c r="A29" s="23" t="s">
        <v>447</v>
      </c>
      <c r="B29" s="23">
        <v>52</v>
      </c>
      <c r="D29" s="23" t="s">
        <v>476</v>
      </c>
      <c r="E29" s="23">
        <v>62</v>
      </c>
      <c r="F29" s="23">
        <v>26.080645161290299</v>
      </c>
      <c r="H29" s="23" t="s">
        <v>463</v>
      </c>
      <c r="I29" s="23">
        <v>51</v>
      </c>
      <c r="J29" s="23">
        <v>296851</v>
      </c>
    </row>
    <row r="30" spans="1:10" ht="17" x14ac:dyDescent="0.25">
      <c r="A30" s="23" t="s">
        <v>463</v>
      </c>
      <c r="B30" s="23">
        <v>51</v>
      </c>
      <c r="D30" s="23" t="s">
        <v>472</v>
      </c>
      <c r="E30" s="23">
        <v>59</v>
      </c>
      <c r="F30" s="23">
        <v>25.355932203389798</v>
      </c>
      <c r="H30" s="23" t="s">
        <v>472</v>
      </c>
      <c r="I30" s="23">
        <v>59</v>
      </c>
      <c r="J30" s="23">
        <v>284486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K11" sqref="K11"/>
    </sheetView>
  </sheetViews>
  <sheetFormatPr baseColWidth="10" defaultRowHeight="16" x14ac:dyDescent="0.2"/>
  <sheetData>
    <row r="1" spans="1:18" x14ac:dyDescent="0.2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7" t="s">
        <v>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spans="1:18" x14ac:dyDescent="0.2">
      <c r="A2" s="1" t="s">
        <v>119</v>
      </c>
      <c r="B2" s="1">
        <v>26049</v>
      </c>
      <c r="C2" s="1">
        <v>224976696</v>
      </c>
      <c r="D2" s="1">
        <v>1928050</v>
      </c>
      <c r="E2" s="1">
        <v>342525</v>
      </c>
      <c r="F2" s="1">
        <v>34800122</v>
      </c>
      <c r="G2" s="1">
        <v>74.016277016392095</v>
      </c>
      <c r="H2" s="1">
        <v>13.1492571691811</v>
      </c>
      <c r="I2" s="1">
        <v>1335.9484817075499</v>
      </c>
      <c r="J2" s="1">
        <v>8636.6730392721402</v>
      </c>
      <c r="K2" s="1">
        <v>3.1753234289224102</v>
      </c>
      <c r="L2" s="1">
        <v>0.268724327229452</v>
      </c>
      <c r="M2" s="7">
        <v>0.61081893300000001</v>
      </c>
      <c r="N2" s="3">
        <f>C2/C$17</f>
        <v>0.94245950942121459</v>
      </c>
      <c r="O2" s="3">
        <f>D2/D$17</f>
        <v>0.98821806044682903</v>
      </c>
      <c r="P2" s="3">
        <f>E2/E$17</f>
        <v>0.99119133950093907</v>
      </c>
      <c r="Q2" s="3">
        <f>F2/F$17</f>
        <v>0.98920654372615857</v>
      </c>
      <c r="R2" s="3">
        <f>G2/G$17</f>
        <v>0.58574751365067401</v>
      </c>
    </row>
    <row r="3" spans="1:18" x14ac:dyDescent="0.2">
      <c r="A3" s="1" t="s">
        <v>557</v>
      </c>
      <c r="B3" s="1">
        <v>869</v>
      </c>
      <c r="C3" s="1">
        <v>7912781</v>
      </c>
      <c r="D3" s="1">
        <v>11743</v>
      </c>
      <c r="E3" s="1">
        <v>881</v>
      </c>
      <c r="F3" s="1">
        <v>167899</v>
      </c>
      <c r="G3" s="1">
        <v>13.513233601841099</v>
      </c>
      <c r="H3" s="1">
        <v>1.0138089758342901</v>
      </c>
      <c r="I3" s="1">
        <v>193.20943613348601</v>
      </c>
      <c r="J3" s="1">
        <v>9105.6168009205903</v>
      </c>
      <c r="K3" s="1">
        <v>3.0886075949367</v>
      </c>
      <c r="L3" s="1">
        <v>6.2140391254315301E-2</v>
      </c>
      <c r="M3" s="7">
        <v>0.31818181800000001</v>
      </c>
      <c r="N3" s="3">
        <f>C3/C$17</f>
        <v>3.3147769666852553E-2</v>
      </c>
      <c r="O3" s="3">
        <f>D3/D$17</f>
        <v>6.0188504882275427E-3</v>
      </c>
      <c r="P3" s="3">
        <f>E3/E$17</f>
        <v>2.5494184952932698E-3</v>
      </c>
      <c r="Q3" s="3">
        <f>F3/F$17</f>
        <v>4.7725921617481201E-3</v>
      </c>
      <c r="R3" s="3">
        <f>G3/G$17</f>
        <v>0.10694057175972503</v>
      </c>
    </row>
    <row r="4" spans="1:18" x14ac:dyDescent="0.2">
      <c r="A4" s="1" t="s">
        <v>558</v>
      </c>
      <c r="B4" s="1">
        <v>333</v>
      </c>
      <c r="C4" s="1">
        <v>2983891</v>
      </c>
      <c r="D4" s="1">
        <v>3825</v>
      </c>
      <c r="E4" s="1">
        <v>612</v>
      </c>
      <c r="F4" s="1">
        <v>48115</v>
      </c>
      <c r="G4" s="1">
        <v>11.486486486486401</v>
      </c>
      <c r="H4" s="1">
        <v>1.8378378378378299</v>
      </c>
      <c r="I4" s="1">
        <v>144.48948948948899</v>
      </c>
      <c r="J4" s="1">
        <v>8960.6336336336299</v>
      </c>
      <c r="K4" s="1">
        <v>3.0240240240240199</v>
      </c>
      <c r="L4" s="1">
        <v>0.29729729729729698</v>
      </c>
      <c r="M4" s="7">
        <v>0.47368421100000002</v>
      </c>
      <c r="N4" s="3">
        <f>C4/C$17</f>
        <v>1.2499945541143415E-2</v>
      </c>
      <c r="O4" s="3">
        <f>D4/D$17</f>
        <v>1.9604958798833646E-3</v>
      </c>
      <c r="P4" s="3">
        <f>E4/E$17</f>
        <v>1.7709921896929411E-3</v>
      </c>
      <c r="Q4" s="3">
        <f>F4/F$17</f>
        <v>1.3676869538383836E-3</v>
      </c>
      <c r="R4" s="3">
        <f>G4/G$17</f>
        <v>9.0901368877975466E-2</v>
      </c>
    </row>
    <row r="5" spans="1:18" x14ac:dyDescent="0.2">
      <c r="A5" s="1" t="s">
        <v>120</v>
      </c>
      <c r="B5" s="1">
        <v>311</v>
      </c>
      <c r="C5" s="1">
        <v>2598754</v>
      </c>
      <c r="D5" s="1">
        <v>4327</v>
      </c>
      <c r="E5" s="1">
        <v>690</v>
      </c>
      <c r="F5" s="1">
        <v>62567</v>
      </c>
      <c r="G5" s="1">
        <v>13.9131832797427</v>
      </c>
      <c r="H5" s="1">
        <v>2.2186495176848799</v>
      </c>
      <c r="I5" s="1">
        <v>201.18006430868101</v>
      </c>
      <c r="J5" s="1">
        <v>8356.1221864951694</v>
      </c>
      <c r="K5" s="1">
        <v>2.55948553054662</v>
      </c>
      <c r="L5" s="1">
        <v>0.244372990353697</v>
      </c>
      <c r="M5" s="7">
        <v>0.61111111100000004</v>
      </c>
      <c r="N5" s="3">
        <f>C5/C$17</f>
        <v>1.088655164509314E-2</v>
      </c>
      <c r="O5" s="3">
        <f>D5/D$17</f>
        <v>2.2177949469948544E-3</v>
      </c>
      <c r="P5" s="3">
        <f>E5/E$17</f>
        <v>1.9967068805361592E-3</v>
      </c>
      <c r="Q5" s="3">
        <f>F5/F$17</f>
        <v>1.7784904840653882E-3</v>
      </c>
      <c r="R5" s="3">
        <f>G5/G$17</f>
        <v>0.1101056800150939</v>
      </c>
    </row>
    <row r="6" spans="1:18" x14ac:dyDescent="0.2">
      <c r="A6" s="1" t="s">
        <v>559</v>
      </c>
      <c r="B6" s="1">
        <v>262</v>
      </c>
      <c r="C6" s="1">
        <v>240198</v>
      </c>
      <c r="D6" s="1">
        <v>1901</v>
      </c>
      <c r="E6" s="1">
        <v>254</v>
      </c>
      <c r="F6" s="1">
        <v>59061</v>
      </c>
      <c r="G6" s="1">
        <v>7.2557251908396898</v>
      </c>
      <c r="H6" s="1">
        <v>0.969465648854961</v>
      </c>
      <c r="I6" s="1">
        <v>225.42366412213701</v>
      </c>
      <c r="J6" s="1">
        <v>916.78625954198401</v>
      </c>
      <c r="K6" s="1">
        <v>2</v>
      </c>
      <c r="L6" s="1">
        <v>0.14503816793893101</v>
      </c>
      <c r="M6" s="7">
        <v>0.909090909</v>
      </c>
      <c r="N6" s="3">
        <f>C6/C$17</f>
        <v>1.006223725696269E-3</v>
      </c>
      <c r="O6" s="3">
        <f>D6/D$17</f>
        <v>9.7435363860347084E-4</v>
      </c>
      <c r="P6" s="3">
        <f>E6/E$17</f>
        <v>7.3501963428432532E-4</v>
      </c>
      <c r="Q6" s="3">
        <f>F6/F$17</f>
        <v>1.6788311167130578E-3</v>
      </c>
      <c r="R6" s="3">
        <f>G6/G$17</f>
        <v>5.7420113001977587E-2</v>
      </c>
    </row>
    <row r="7" spans="1:18" x14ac:dyDescent="0.2">
      <c r="A7" s="1" t="s">
        <v>560</v>
      </c>
      <c r="B7" s="1">
        <v>232</v>
      </c>
      <c r="C7" s="1">
        <v>2476104</v>
      </c>
      <c r="D7" s="1">
        <v>642</v>
      </c>
      <c r="E7" s="1">
        <v>282</v>
      </c>
      <c r="F7" s="1">
        <v>25217</v>
      </c>
      <c r="G7" s="1">
        <v>2.7672413793103399</v>
      </c>
      <c r="H7" s="1">
        <v>1.2155172413793101</v>
      </c>
      <c r="I7" s="1">
        <v>108.693965517241</v>
      </c>
      <c r="J7" s="1">
        <v>10672.8620689655</v>
      </c>
      <c r="K7" s="1">
        <v>4.1551724137930997</v>
      </c>
      <c r="L7" s="1">
        <v>0.28879310344827502</v>
      </c>
      <c r="N7" s="3">
        <f>C7/C$17</f>
        <v>1.0372753278925863E-2</v>
      </c>
    </row>
    <row r="8" spans="1:18" x14ac:dyDescent="0.2">
      <c r="A8" s="1" t="s">
        <v>121</v>
      </c>
      <c r="B8" s="1">
        <v>161</v>
      </c>
      <c r="C8" s="1">
        <v>2828246</v>
      </c>
      <c r="D8" s="1">
        <v>549</v>
      </c>
      <c r="E8" s="1">
        <v>325</v>
      </c>
      <c r="F8" s="1">
        <v>16853</v>
      </c>
      <c r="G8" s="1">
        <v>3.4099378881987499</v>
      </c>
      <c r="H8" s="1">
        <v>2.0186335403726701</v>
      </c>
      <c r="I8" s="1">
        <v>104.67701863354</v>
      </c>
      <c r="J8" s="1">
        <v>17566.7453416149</v>
      </c>
      <c r="K8" s="1">
        <v>6.5590062111801197</v>
      </c>
      <c r="L8" s="1">
        <v>0.24844720496894401</v>
      </c>
    </row>
    <row r="9" spans="1:18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">
        <f>C9/C$17</f>
        <v>0</v>
      </c>
      <c r="O9" s="3">
        <f>D9/D$17</f>
        <v>0</v>
      </c>
      <c r="P9" s="3">
        <f>E9/E$17</f>
        <v>0</v>
      </c>
      <c r="Q9" s="3">
        <f>F9/F$17</f>
        <v>0</v>
      </c>
      <c r="R9" s="3">
        <f>G9/G$17</f>
        <v>0</v>
      </c>
    </row>
    <row r="10" spans="1:18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3">
        <f>C10/C$17</f>
        <v>0</v>
      </c>
      <c r="O10" s="3">
        <f>D10/D$17</f>
        <v>0</v>
      </c>
      <c r="P10" s="3">
        <f>E10/E$17</f>
        <v>0</v>
      </c>
      <c r="Q10" s="3">
        <f>F10/F$17</f>
        <v>0</v>
      </c>
      <c r="R10" s="3">
        <f>G10/G$17</f>
        <v>0</v>
      </c>
    </row>
    <row r="11" spans="1:18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3">
        <f>C11/C$17</f>
        <v>0</v>
      </c>
      <c r="O11" s="3">
        <f>D11/D$17</f>
        <v>0</v>
      </c>
      <c r="P11" s="3">
        <f>E11/E$17</f>
        <v>0</v>
      </c>
      <c r="Q11" s="3">
        <f>F11/F$17</f>
        <v>0</v>
      </c>
      <c r="R11" s="3">
        <f>G11/G$17</f>
        <v>0</v>
      </c>
    </row>
    <row r="12" spans="1:18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">
        <f>C12/C$17</f>
        <v>0</v>
      </c>
      <c r="O12" s="3">
        <f>D12/D$17</f>
        <v>0</v>
      </c>
      <c r="P12" s="3">
        <f>E12/E$17</f>
        <v>0</v>
      </c>
      <c r="Q12" s="3">
        <f>F12/F$17</f>
        <v>0</v>
      </c>
      <c r="R12" s="3">
        <f>G12/G$17</f>
        <v>0</v>
      </c>
    </row>
    <row r="13" spans="1:18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3">
        <f>C13/C$17</f>
        <v>0</v>
      </c>
      <c r="O13" s="3">
        <f>D13/D$17</f>
        <v>0</v>
      </c>
      <c r="P13" s="3">
        <f>E13/E$17</f>
        <v>0</v>
      </c>
      <c r="Q13" s="3">
        <f>F13/F$17</f>
        <v>0</v>
      </c>
      <c r="R13" s="3">
        <f>G13/G$17</f>
        <v>0</v>
      </c>
    </row>
    <row r="14" spans="1:18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3">
        <f>C14/C$17</f>
        <v>0</v>
      </c>
      <c r="O14" s="3">
        <f>D14/D$17</f>
        <v>0</v>
      </c>
      <c r="P14" s="3">
        <f>E14/E$17</f>
        <v>0</v>
      </c>
      <c r="Q14" s="3">
        <f>F14/F$17</f>
        <v>0</v>
      </c>
      <c r="R14" s="3">
        <f>G14/G$17</f>
        <v>0</v>
      </c>
    </row>
    <row r="15" spans="1:18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3">
        <f>C15/C$17</f>
        <v>0</v>
      </c>
      <c r="O15" s="3">
        <f>D15/D$17</f>
        <v>0</v>
      </c>
      <c r="P15" s="3">
        <f>E15/E$17</f>
        <v>0</v>
      </c>
      <c r="Q15" s="3">
        <f>F15/F$17</f>
        <v>0</v>
      </c>
      <c r="R15" s="3">
        <f>G15/G$17</f>
        <v>0</v>
      </c>
    </row>
    <row r="16" spans="1:18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">
        <f>C16/C$17</f>
        <v>0</v>
      </c>
      <c r="O16" s="3">
        <f>D16/D$17</f>
        <v>0</v>
      </c>
      <c r="P16" s="3">
        <f>E16/E$17</f>
        <v>0</v>
      </c>
      <c r="Q16" s="3">
        <f>F16/F$17</f>
        <v>0</v>
      </c>
      <c r="R16" s="3">
        <f>G16/G$17</f>
        <v>0</v>
      </c>
    </row>
    <row r="17" spans="3:7" x14ac:dyDescent="0.2">
      <c r="C17">
        <f>SUM(C2:C6) + SUM(C9:C16)</f>
        <v>238712320</v>
      </c>
      <c r="D17">
        <f>SUM(D2:D16)</f>
        <v>1951037</v>
      </c>
      <c r="E17">
        <f>SUM(E2:E16)</f>
        <v>345569</v>
      </c>
      <c r="F17">
        <f>SUM(F2:F16)</f>
        <v>35179834</v>
      </c>
      <c r="G17">
        <f>SUM(G2:G16)</f>
        <v>126.36208484281106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D29" sqref="D29"/>
    </sheetView>
  </sheetViews>
  <sheetFormatPr baseColWidth="10" defaultRowHeight="16" x14ac:dyDescent="0.2"/>
  <cols>
    <col min="1" max="1" width="32.33203125" customWidth="1"/>
  </cols>
  <sheetData>
    <row r="1" spans="1:15" x14ac:dyDescent="0.2">
      <c r="A1" s="7" t="s">
        <v>0</v>
      </c>
      <c r="B1" s="7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2" t="s">
        <v>115</v>
      </c>
      <c r="N1" s="2" t="s">
        <v>116</v>
      </c>
      <c r="O1" s="2" t="s">
        <v>118</v>
      </c>
    </row>
    <row r="2" spans="1:15" x14ac:dyDescent="0.2">
      <c r="A2" s="7" t="s">
        <v>123</v>
      </c>
      <c r="B2" s="7">
        <v>348</v>
      </c>
      <c r="C2" s="7">
        <v>6683216</v>
      </c>
      <c r="D2" s="7">
        <v>38384</v>
      </c>
      <c r="E2" s="7">
        <v>13154</v>
      </c>
      <c r="F2" s="7">
        <v>741328</v>
      </c>
      <c r="G2" s="7">
        <v>110.29885059999999</v>
      </c>
      <c r="H2" s="7">
        <v>37.798850569999999</v>
      </c>
      <c r="I2" s="7">
        <v>2130.2528739999998</v>
      </c>
      <c r="J2" s="7">
        <v>19204.643680000001</v>
      </c>
      <c r="K2" s="7">
        <v>6.4051724139999999</v>
      </c>
      <c r="L2" s="7">
        <v>0.53735632200000005</v>
      </c>
      <c r="M2" s="8">
        <f>(D2/$C2)*1000</f>
        <v>5.7433427260169347</v>
      </c>
      <c r="N2" s="8">
        <f>(E2/$C2)*1000</f>
        <v>1.9682141053049911</v>
      </c>
      <c r="O2" s="8">
        <f>(F2/$C2)*10</f>
        <v>1.1092384265299819</v>
      </c>
    </row>
    <row r="3" spans="1:15" x14ac:dyDescent="0.2">
      <c r="A3" s="7" t="s">
        <v>125</v>
      </c>
      <c r="B3" s="7">
        <v>169</v>
      </c>
      <c r="C3" s="7">
        <v>5200749</v>
      </c>
      <c r="D3" s="7">
        <v>19701</v>
      </c>
      <c r="E3" s="7">
        <v>9687</v>
      </c>
      <c r="F3" s="7">
        <v>465419</v>
      </c>
      <c r="G3" s="7">
        <v>116.5739645</v>
      </c>
      <c r="H3" s="7">
        <v>57.319526629999999</v>
      </c>
      <c r="I3" s="7">
        <v>2753.95858</v>
      </c>
      <c r="J3" s="7">
        <v>30773.66272</v>
      </c>
      <c r="K3" s="7">
        <v>7.9349112430000002</v>
      </c>
      <c r="L3" s="7">
        <v>0.556213018</v>
      </c>
      <c r="M3" s="8">
        <f>(D3/$C3)*1000</f>
        <v>3.7881082128747221</v>
      </c>
      <c r="N3" s="8">
        <f>(E3/$C3)*1000</f>
        <v>1.8626163269944387</v>
      </c>
      <c r="O3" s="8">
        <f>(F3/$C3)*10</f>
        <v>0.89490763734223666</v>
      </c>
    </row>
    <row r="4" spans="1:15" x14ac:dyDescent="0.2">
      <c r="A4" s="7" t="s">
        <v>126</v>
      </c>
      <c r="B4" s="7">
        <v>158</v>
      </c>
      <c r="C4" s="7">
        <v>1094117</v>
      </c>
      <c r="D4" s="7">
        <v>20391</v>
      </c>
      <c r="E4" s="7">
        <v>4381</v>
      </c>
      <c r="F4" s="7">
        <v>229548</v>
      </c>
      <c r="G4" s="7">
        <v>129.056962</v>
      </c>
      <c r="H4" s="7">
        <v>27.727848099999999</v>
      </c>
      <c r="I4" s="7">
        <v>1452.8354429999999</v>
      </c>
      <c r="J4" s="7">
        <v>6924.7911389999999</v>
      </c>
      <c r="K4" s="7">
        <v>3.2784810129999999</v>
      </c>
      <c r="L4" s="7">
        <v>0.5</v>
      </c>
      <c r="M4" s="8">
        <f>(D4/$C4)*1000</f>
        <v>18.636946505721053</v>
      </c>
      <c r="N4" s="8">
        <f>(E4/$C4)*1000</f>
        <v>4.0041421529872956</v>
      </c>
      <c r="O4" s="8">
        <f>(F4/$C4)*10</f>
        <v>2.098020595603578</v>
      </c>
    </row>
    <row r="5" spans="1:15" x14ac:dyDescent="0.2">
      <c r="A5" s="7" t="s">
        <v>124</v>
      </c>
      <c r="B5" s="7">
        <v>149</v>
      </c>
      <c r="C5" s="7">
        <v>6280985</v>
      </c>
      <c r="D5" s="7">
        <v>18757</v>
      </c>
      <c r="E5" s="7">
        <v>8378</v>
      </c>
      <c r="F5" s="7">
        <v>482873</v>
      </c>
      <c r="G5" s="7">
        <v>125.88590600000001</v>
      </c>
      <c r="H5" s="7">
        <v>56.228187920000003</v>
      </c>
      <c r="I5" s="7">
        <v>3240.7583890000001</v>
      </c>
      <c r="J5" s="7">
        <v>42154.261740000002</v>
      </c>
      <c r="K5" s="7">
        <v>11.83221477</v>
      </c>
      <c r="L5" s="7">
        <v>0.697986577</v>
      </c>
      <c r="M5" s="8">
        <f>(D5/$C5)*1000</f>
        <v>2.9863150445352122</v>
      </c>
      <c r="N5" s="8">
        <f>(E5/$C5)*1000</f>
        <v>1.3338672198707686</v>
      </c>
      <c r="O5" s="8">
        <f>(F5/$C5)*10</f>
        <v>0.76878546915810186</v>
      </c>
    </row>
    <row r="6" spans="1:15" x14ac:dyDescent="0.2">
      <c r="A6" s="7" t="s">
        <v>128</v>
      </c>
      <c r="B6" s="7">
        <v>133</v>
      </c>
      <c r="C6" s="7">
        <v>789646</v>
      </c>
      <c r="D6" s="7">
        <v>36769</v>
      </c>
      <c r="E6" s="7">
        <v>5914</v>
      </c>
      <c r="F6" s="7">
        <v>420473</v>
      </c>
      <c r="G6" s="7">
        <v>276.45864660000001</v>
      </c>
      <c r="H6" s="7">
        <v>44.466165410000002</v>
      </c>
      <c r="I6" s="7">
        <v>3161.4511280000002</v>
      </c>
      <c r="J6" s="7">
        <v>5937.18797</v>
      </c>
      <c r="K6" s="7">
        <v>2.9172932330000001</v>
      </c>
      <c r="L6" s="7">
        <v>0.44360902299999999</v>
      </c>
      <c r="M6" s="8">
        <f>(D6/$C6)*1000</f>
        <v>46.563903318702302</v>
      </c>
      <c r="N6" s="8">
        <f>(E6/$C6)*1000</f>
        <v>7.4894319733146242</v>
      </c>
      <c r="O6" s="8">
        <f>(F6/$C6)*10</f>
        <v>5.3248291006349682</v>
      </c>
    </row>
    <row r="7" spans="1:15" x14ac:dyDescent="0.2">
      <c r="A7" s="7" t="s">
        <v>131</v>
      </c>
      <c r="B7" s="7">
        <v>126</v>
      </c>
      <c r="C7" s="7">
        <v>4237623</v>
      </c>
      <c r="D7" s="7">
        <v>14732</v>
      </c>
      <c r="E7" s="7">
        <v>5344</v>
      </c>
      <c r="F7" s="7">
        <v>216370</v>
      </c>
      <c r="G7" s="7">
        <v>116.9206349</v>
      </c>
      <c r="H7" s="7">
        <v>42.412698409999997</v>
      </c>
      <c r="I7" s="7">
        <v>1717.2222220000001</v>
      </c>
      <c r="J7" s="7">
        <v>33631.928569999996</v>
      </c>
      <c r="K7" s="7">
        <v>9.936507937</v>
      </c>
      <c r="L7" s="7">
        <v>0.69841269800000005</v>
      </c>
      <c r="M7" s="8">
        <f>(D7/$C7)*1000</f>
        <v>3.4764772609550216</v>
      </c>
      <c r="N7" s="8">
        <f>(E7/$C7)*1000</f>
        <v>1.2610843390268553</v>
      </c>
      <c r="O7" s="8">
        <f>(F7/$C7)*10</f>
        <v>0.51059284886833967</v>
      </c>
    </row>
    <row r="8" spans="1:15" x14ac:dyDescent="0.2">
      <c r="A8" s="7" t="s">
        <v>127</v>
      </c>
      <c r="B8" s="7">
        <v>109</v>
      </c>
      <c r="C8" s="7">
        <v>2997166</v>
      </c>
      <c r="D8" s="7">
        <v>8513</v>
      </c>
      <c r="E8" s="7">
        <v>3771</v>
      </c>
      <c r="F8" s="7">
        <v>206546</v>
      </c>
      <c r="G8" s="7">
        <v>78.100917429999996</v>
      </c>
      <c r="H8" s="7">
        <v>34.596330279999997</v>
      </c>
      <c r="I8" s="7">
        <v>1894.9174310000001</v>
      </c>
      <c r="J8" s="7">
        <v>27496.93578</v>
      </c>
      <c r="K8" s="7">
        <v>8.8807339449999994</v>
      </c>
      <c r="L8" s="7">
        <v>0.743119266</v>
      </c>
      <c r="M8" s="8">
        <f>(D8/$C8)*1000</f>
        <v>2.8403498504920979</v>
      </c>
      <c r="N8" s="8">
        <f>(E8/$C8)*1000</f>
        <v>1.2581885688013277</v>
      </c>
      <c r="O8" s="8">
        <f>(F8/$C8)*10</f>
        <v>0.68913767205420062</v>
      </c>
    </row>
    <row r="9" spans="1:15" x14ac:dyDescent="0.2">
      <c r="A9" s="7" t="s">
        <v>129</v>
      </c>
      <c r="B9" s="7">
        <v>101</v>
      </c>
      <c r="C9" s="7">
        <v>4364699</v>
      </c>
      <c r="D9" s="7">
        <v>6456</v>
      </c>
      <c r="E9" s="7">
        <v>3586</v>
      </c>
      <c r="F9" s="7">
        <v>186894</v>
      </c>
      <c r="G9" s="7">
        <v>63.920792079999998</v>
      </c>
      <c r="H9" s="7">
        <v>35.5049505</v>
      </c>
      <c r="I9" s="7">
        <v>1850.4356439999999</v>
      </c>
      <c r="J9" s="7">
        <v>43214.84158</v>
      </c>
      <c r="K9" s="7">
        <v>10.574257429999999</v>
      </c>
      <c r="L9" s="7">
        <v>0.77227722799999998</v>
      </c>
      <c r="M9" s="8">
        <f>(D9/$C9)*1000</f>
        <v>1.4791397986436179</v>
      </c>
      <c r="N9" s="8">
        <f>(E9/$C9)*1000</f>
        <v>0.82159159199752385</v>
      </c>
      <c r="O9" s="8">
        <f>(F9/$C9)*10</f>
        <v>0.4281944757244428</v>
      </c>
    </row>
    <row r="10" spans="1:15" x14ac:dyDescent="0.2">
      <c r="A10" s="7" t="s">
        <v>130</v>
      </c>
      <c r="B10" s="7">
        <v>88</v>
      </c>
      <c r="C10" s="7">
        <v>3083153</v>
      </c>
      <c r="D10" s="7">
        <v>21374</v>
      </c>
      <c r="E10" s="7">
        <v>8371</v>
      </c>
      <c r="F10" s="7">
        <v>566247</v>
      </c>
      <c r="G10" s="7">
        <v>242.88636360000001</v>
      </c>
      <c r="H10" s="7">
        <v>95.125</v>
      </c>
      <c r="I10" s="7">
        <v>6434.625</v>
      </c>
      <c r="J10" s="7">
        <v>35035.829550000002</v>
      </c>
      <c r="K10" s="7">
        <v>9.5795454549999999</v>
      </c>
      <c r="L10" s="7">
        <v>0.60227272700000001</v>
      </c>
      <c r="M10" s="8">
        <f>(D10/$C10)*1000</f>
        <v>6.9325135664691304</v>
      </c>
      <c r="N10" s="8">
        <f>(E10/$C10)*1000</f>
        <v>2.7150777142749645</v>
      </c>
      <c r="O10" s="8">
        <f>(F10/$C10)*10</f>
        <v>1.8365841721121203</v>
      </c>
    </row>
    <row r="11" spans="1:15" x14ac:dyDescent="0.2">
      <c r="A11" s="7" t="s">
        <v>132</v>
      </c>
      <c r="B11" s="7">
        <v>81</v>
      </c>
      <c r="C11" s="7">
        <v>2833993</v>
      </c>
      <c r="D11" s="7">
        <v>32946</v>
      </c>
      <c r="E11" s="7">
        <v>10523</v>
      </c>
      <c r="F11" s="7">
        <v>687000</v>
      </c>
      <c r="G11" s="7">
        <v>406.7407407</v>
      </c>
      <c r="H11" s="7">
        <v>129.91358020000001</v>
      </c>
      <c r="I11" s="7">
        <v>8481.4814810000007</v>
      </c>
      <c r="J11" s="7">
        <v>34987.567900000002</v>
      </c>
      <c r="K11" s="7">
        <v>9.5925925929999991</v>
      </c>
      <c r="L11" s="7">
        <v>0.82716049400000002</v>
      </c>
      <c r="M11" s="8">
        <f>(D11/$C11)*1000</f>
        <v>11.625293358169904</v>
      </c>
      <c r="N11" s="8">
        <f>(E11/$C11)*1000</f>
        <v>3.7131354946889426</v>
      </c>
      <c r="O11" s="8">
        <f>(F11/$C11)*10</f>
        <v>2.4241414851765688</v>
      </c>
    </row>
    <row r="12" spans="1:15" x14ac:dyDescent="0.2">
      <c r="A12" s="7" t="s">
        <v>133</v>
      </c>
      <c r="B12" s="7">
        <v>72</v>
      </c>
      <c r="C12" s="7">
        <v>2587431</v>
      </c>
      <c r="D12" s="7">
        <v>8586</v>
      </c>
      <c r="E12" s="7">
        <v>5632</v>
      </c>
      <c r="F12" s="7">
        <v>193780</v>
      </c>
      <c r="G12" s="7">
        <v>119.25</v>
      </c>
      <c r="H12" s="7">
        <v>78.222222220000006</v>
      </c>
      <c r="I12" s="7">
        <v>2691.3888889999998</v>
      </c>
      <c r="J12" s="7">
        <v>35936.541669999999</v>
      </c>
      <c r="K12" s="7">
        <v>10.847222220000001</v>
      </c>
      <c r="L12" s="7">
        <v>0.61111111100000004</v>
      </c>
      <c r="M12" s="8">
        <f>(D12/$C12)*1000</f>
        <v>3.3183493588814539</v>
      </c>
      <c r="N12" s="8">
        <f>(E12/$C12)*1000</f>
        <v>2.1766764021919811</v>
      </c>
      <c r="O12" s="8">
        <f>(F12/$C12)*10</f>
        <v>0.74892818397862593</v>
      </c>
    </row>
    <row r="13" spans="1:15" x14ac:dyDescent="0.2">
      <c r="A13" s="7" t="s">
        <v>135</v>
      </c>
      <c r="B13" s="7">
        <v>68</v>
      </c>
      <c r="C13" s="7">
        <v>580314</v>
      </c>
      <c r="D13" s="7">
        <v>11666</v>
      </c>
      <c r="E13" s="7">
        <v>2819</v>
      </c>
      <c r="F13" s="7">
        <v>157279</v>
      </c>
      <c r="G13" s="7">
        <v>171.55882349999999</v>
      </c>
      <c r="H13" s="7">
        <v>41.455882350000003</v>
      </c>
      <c r="I13" s="7">
        <v>2312.9264710000002</v>
      </c>
      <c r="J13" s="7">
        <v>8534.0294119999999</v>
      </c>
      <c r="K13" s="7">
        <v>4.6911764710000003</v>
      </c>
      <c r="L13" s="7">
        <v>0.72058823500000002</v>
      </c>
      <c r="M13" s="8">
        <f>(D13/$C13)*1000</f>
        <v>20.10290980400266</v>
      </c>
      <c r="N13" s="8">
        <f>(E13/$C13)*1000</f>
        <v>4.8577149612106556</v>
      </c>
      <c r="O13" s="8">
        <f>(F13/$C13)*10</f>
        <v>2.7102396288905659</v>
      </c>
    </row>
    <row r="14" spans="1:15" x14ac:dyDescent="0.2">
      <c r="A14" s="7" t="s">
        <v>136</v>
      </c>
      <c r="B14" s="7">
        <v>67</v>
      </c>
      <c r="C14" s="7">
        <v>1162076</v>
      </c>
      <c r="D14" s="7">
        <v>5616</v>
      </c>
      <c r="E14" s="7">
        <v>2642</v>
      </c>
      <c r="F14" s="7">
        <v>105098</v>
      </c>
      <c r="G14" s="7">
        <v>83.820895519999993</v>
      </c>
      <c r="H14" s="7">
        <v>39.432835820000001</v>
      </c>
      <c r="I14" s="7">
        <v>1568.6268660000001</v>
      </c>
      <c r="J14" s="7">
        <v>17344.41791</v>
      </c>
      <c r="K14" s="7">
        <v>5.776119403</v>
      </c>
      <c r="L14" s="7">
        <v>0.59701492499999997</v>
      </c>
      <c r="M14" s="8">
        <f>(D14/$C14)*1000</f>
        <v>4.832730389406545</v>
      </c>
      <c r="N14" s="8">
        <f>(E14/$C14)*1000</f>
        <v>2.2735173947314977</v>
      </c>
      <c r="O14" s="8">
        <f>(F14/$C14)*10</f>
        <v>0.9043986796044321</v>
      </c>
    </row>
    <row r="15" spans="1:15" x14ac:dyDescent="0.2">
      <c r="A15" s="7" t="s">
        <v>138</v>
      </c>
      <c r="B15" s="7">
        <v>66</v>
      </c>
      <c r="C15" s="7">
        <v>421539</v>
      </c>
      <c r="D15" s="7">
        <v>8803</v>
      </c>
      <c r="E15" s="7">
        <v>1851</v>
      </c>
      <c r="F15" s="7">
        <v>106877</v>
      </c>
      <c r="G15" s="7">
        <v>133.37878789999999</v>
      </c>
      <c r="H15" s="7">
        <v>28.045454549999999</v>
      </c>
      <c r="I15" s="7">
        <v>1619.348485</v>
      </c>
      <c r="J15" s="7">
        <v>6386.9545449999996</v>
      </c>
      <c r="K15" s="7">
        <v>3.0909090909999999</v>
      </c>
      <c r="L15" s="7">
        <v>0.53030303000000001</v>
      </c>
      <c r="M15" s="8">
        <f>(D15/$C15)*1000</f>
        <v>20.883002521712108</v>
      </c>
      <c r="N15" s="8">
        <f>(E15/$C15)*1000</f>
        <v>4.391052785151552</v>
      </c>
      <c r="O15" s="8">
        <f>(F15/$C15)*10</f>
        <v>2.5354000460218389</v>
      </c>
    </row>
    <row r="16" spans="1:15" x14ac:dyDescent="0.2">
      <c r="A16" s="7" t="s">
        <v>134</v>
      </c>
      <c r="B16" s="7">
        <v>64</v>
      </c>
      <c r="C16" s="7">
        <v>567615</v>
      </c>
      <c r="D16" s="7">
        <v>5525</v>
      </c>
      <c r="E16" s="7">
        <v>1747</v>
      </c>
      <c r="F16" s="7">
        <v>89252</v>
      </c>
      <c r="G16" s="7">
        <v>86.328125</v>
      </c>
      <c r="H16" s="7">
        <v>27.296875</v>
      </c>
      <c r="I16" s="7">
        <v>1394.5625</v>
      </c>
      <c r="J16" s="7">
        <v>8868.984375</v>
      </c>
      <c r="K16" s="7">
        <v>4.484375</v>
      </c>
      <c r="L16" s="7">
        <v>0.546875</v>
      </c>
      <c r="M16" s="8">
        <f>(D16/$C16)*1000</f>
        <v>9.7337103494446069</v>
      </c>
      <c r="N16" s="8">
        <f>(E16/$C16)*1000</f>
        <v>3.0777904037067376</v>
      </c>
      <c r="O16" s="8">
        <f>(F16/$C16)*10</f>
        <v>1.5724038300608687</v>
      </c>
    </row>
    <row r="17" spans="1:15" x14ac:dyDescent="0.2">
      <c r="A17" s="7" t="s">
        <v>137</v>
      </c>
      <c r="B17" s="7">
        <v>54</v>
      </c>
      <c r="C17" s="7">
        <v>2679349</v>
      </c>
      <c r="D17" s="7">
        <v>11657</v>
      </c>
      <c r="E17" s="7">
        <v>5505</v>
      </c>
      <c r="F17" s="7">
        <v>288594</v>
      </c>
      <c r="G17" s="7">
        <v>215.87037040000001</v>
      </c>
      <c r="H17" s="7">
        <v>101.94444439999999</v>
      </c>
      <c r="I17" s="7">
        <v>5344.3333329999996</v>
      </c>
      <c r="J17" s="7">
        <v>49617.574070000002</v>
      </c>
      <c r="K17" s="7">
        <v>14.277777779999999</v>
      </c>
      <c r="L17" s="7">
        <v>0.87037036999999995</v>
      </c>
      <c r="M17" s="8">
        <f>(D17/$C17)*1000</f>
        <v>4.3506836921953802</v>
      </c>
      <c r="N17" s="8">
        <f>(E17/$C17)*1000</f>
        <v>2.0546035622832264</v>
      </c>
      <c r="O17" s="8">
        <f>(F17/$C17)*10</f>
        <v>1.0771049236213721</v>
      </c>
    </row>
    <row r="18" spans="1:15" x14ac:dyDescent="0.2">
      <c r="A18" s="7" t="s">
        <v>140</v>
      </c>
      <c r="B18" s="7">
        <v>46</v>
      </c>
      <c r="C18" s="7">
        <v>1481177</v>
      </c>
      <c r="D18" s="7">
        <v>16551</v>
      </c>
      <c r="E18" s="7">
        <v>6900</v>
      </c>
      <c r="F18" s="7">
        <v>325615</v>
      </c>
      <c r="G18" s="7">
        <v>359.80434780000002</v>
      </c>
      <c r="H18" s="7">
        <v>150</v>
      </c>
      <c r="I18" s="7">
        <v>7078.5869570000004</v>
      </c>
      <c r="J18" s="7">
        <v>32199.5</v>
      </c>
      <c r="K18" s="7">
        <v>9.3695652169999999</v>
      </c>
      <c r="L18" s="7">
        <v>0.91304347799999996</v>
      </c>
      <c r="M18" s="8">
        <f>(D18/$C18)*1000</f>
        <v>11.174221581890619</v>
      </c>
      <c r="N18" s="8">
        <f>(E18/$C18)*1000</f>
        <v>4.6584574294631906</v>
      </c>
      <c r="O18" s="8">
        <f>(F18/$C18)*10</f>
        <v>2.1983530665139952</v>
      </c>
    </row>
    <row r="19" spans="1:15" x14ac:dyDescent="0.2">
      <c r="A19" s="7" t="s">
        <v>139</v>
      </c>
      <c r="B19" s="7">
        <v>45</v>
      </c>
      <c r="C19" s="7">
        <v>413710</v>
      </c>
      <c r="D19" s="7">
        <v>7306</v>
      </c>
      <c r="E19" s="7">
        <v>1720</v>
      </c>
      <c r="F19" s="7">
        <v>82084</v>
      </c>
      <c r="G19" s="7">
        <v>162.3555556</v>
      </c>
      <c r="H19" s="7">
        <v>38.222222219999999</v>
      </c>
      <c r="I19" s="7">
        <v>1824.0888890000001</v>
      </c>
      <c r="J19" s="7">
        <v>9193.5555559999993</v>
      </c>
      <c r="K19" s="7">
        <v>4.4666666670000001</v>
      </c>
      <c r="L19" s="7">
        <v>0.55555555599999995</v>
      </c>
      <c r="M19" s="8">
        <f>(D19/$C19)*1000</f>
        <v>17.65971332575959</v>
      </c>
      <c r="N19" s="8">
        <f>(E19/$C19)*1000</f>
        <v>4.1575016315776745</v>
      </c>
      <c r="O19" s="8">
        <f>(F19/$C19)*10</f>
        <v>1.984095139107104</v>
      </c>
    </row>
    <row r="20" spans="1:15" x14ac:dyDescent="0.2">
      <c r="A20" s="7" t="s">
        <v>141</v>
      </c>
      <c r="B20" s="7">
        <v>41</v>
      </c>
      <c r="C20" s="7">
        <v>2051484</v>
      </c>
      <c r="D20" s="7">
        <v>3485</v>
      </c>
      <c r="E20" s="7">
        <v>2007</v>
      </c>
      <c r="F20" s="7">
        <v>120418</v>
      </c>
      <c r="G20" s="7">
        <v>85</v>
      </c>
      <c r="H20" s="7">
        <v>48.951219510000001</v>
      </c>
      <c r="I20" s="7">
        <v>2937.02439</v>
      </c>
      <c r="J20" s="7">
        <v>50036.195119999997</v>
      </c>
      <c r="K20" s="7">
        <v>12.926829270000001</v>
      </c>
      <c r="L20" s="7">
        <v>0.53658536599999995</v>
      </c>
      <c r="M20" s="8">
        <f>(D20/$C20)*1000</f>
        <v>1.69877025606829</v>
      </c>
      <c r="N20" s="8">
        <f>(E20/$C20)*1000</f>
        <v>0.9783161847716092</v>
      </c>
      <c r="O20" s="8">
        <f>(F20/$C20)*10</f>
        <v>0.58697996182275858</v>
      </c>
    </row>
    <row r="21" spans="1:15" x14ac:dyDescent="0.2">
      <c r="A21" s="7" t="s">
        <v>142</v>
      </c>
      <c r="B21" s="7">
        <v>28</v>
      </c>
      <c r="C21" s="7">
        <v>338904</v>
      </c>
      <c r="D21" s="7">
        <v>3728</v>
      </c>
      <c r="E21" s="7">
        <v>851</v>
      </c>
      <c r="F21" s="7">
        <v>47084</v>
      </c>
      <c r="G21" s="7">
        <v>133.14285709999999</v>
      </c>
      <c r="H21" s="7">
        <v>30.39285714</v>
      </c>
      <c r="I21" s="7">
        <v>1681.5714290000001</v>
      </c>
      <c r="J21" s="7">
        <v>12103.71429</v>
      </c>
      <c r="K21" s="7">
        <v>5.4285714289999998</v>
      </c>
      <c r="L21" s="7">
        <v>0.53571428600000004</v>
      </c>
      <c r="M21" s="8">
        <f>(D21/$C21)*1000</f>
        <v>11.000165238533626</v>
      </c>
      <c r="N21" s="8">
        <f>(E21/$C21)*1000</f>
        <v>2.511035573495739</v>
      </c>
      <c r="O21" s="8">
        <f>(F21/$C21)*10</f>
        <v>1.389301985222954</v>
      </c>
    </row>
    <row r="22" spans="1:15" x14ac:dyDescent="0.2">
      <c r="A22" s="7" t="s">
        <v>150</v>
      </c>
      <c r="B22" s="7">
        <v>27</v>
      </c>
      <c r="C22" s="7">
        <v>293524</v>
      </c>
      <c r="D22" s="7">
        <v>2656</v>
      </c>
      <c r="E22" s="7">
        <v>596</v>
      </c>
      <c r="F22" s="7">
        <v>45357</v>
      </c>
      <c r="G22" s="7">
        <v>98.370370370000003</v>
      </c>
      <c r="H22" s="7">
        <v>22.074074070000002</v>
      </c>
      <c r="I22" s="7">
        <v>1679.8888890000001</v>
      </c>
      <c r="J22" s="7">
        <v>10871.259260000001</v>
      </c>
      <c r="K22" s="7">
        <v>5.2222222220000001</v>
      </c>
      <c r="L22" s="7">
        <v>0.592592593</v>
      </c>
      <c r="M22" s="8">
        <f>(D22/$C22)*1000</f>
        <v>9.0486638230604655</v>
      </c>
      <c r="N22" s="8">
        <f>(E22/$C22)*1000</f>
        <v>2.030498357885556</v>
      </c>
      <c r="O22" s="8">
        <f>(F22/$C22)*10</f>
        <v>1.5452569466210599</v>
      </c>
    </row>
    <row r="23" spans="1:15" x14ac:dyDescent="0.2">
      <c r="A23" s="7" t="s">
        <v>146</v>
      </c>
      <c r="B23" s="7">
        <v>26</v>
      </c>
      <c r="C23" s="7">
        <v>1650417</v>
      </c>
      <c r="D23" s="7">
        <v>2369</v>
      </c>
      <c r="E23" s="7">
        <v>1625</v>
      </c>
      <c r="F23" s="7">
        <v>64904</v>
      </c>
      <c r="G23" s="7">
        <v>91.11538462</v>
      </c>
      <c r="H23" s="7">
        <v>62.5</v>
      </c>
      <c r="I23" s="7">
        <v>2496.3076919999999</v>
      </c>
      <c r="J23" s="7">
        <v>63477.57692</v>
      </c>
      <c r="K23" s="7">
        <v>10.26923077</v>
      </c>
      <c r="L23" s="7">
        <v>0.57692307700000001</v>
      </c>
      <c r="M23" s="8">
        <f>(D23/$C23)*1000</f>
        <v>1.4353948123413658</v>
      </c>
      <c r="N23" s="8">
        <f>(E23/$C23)*1000</f>
        <v>0.98459964966429703</v>
      </c>
      <c r="O23" s="8">
        <f>(F23/$C23)*10</f>
        <v>0.39325818868807094</v>
      </c>
    </row>
    <row r="24" spans="1:15" x14ac:dyDescent="0.2">
      <c r="A24" s="7" t="s">
        <v>145</v>
      </c>
      <c r="B24" s="7">
        <v>25</v>
      </c>
      <c r="C24" s="7">
        <v>415273</v>
      </c>
      <c r="D24" s="7">
        <v>478</v>
      </c>
      <c r="E24" s="7">
        <v>196</v>
      </c>
      <c r="F24" s="7">
        <v>11876</v>
      </c>
      <c r="G24" s="7">
        <v>19.12</v>
      </c>
      <c r="H24" s="7">
        <v>7.84</v>
      </c>
      <c r="I24" s="7">
        <v>475.04</v>
      </c>
      <c r="J24" s="7">
        <v>16610.919999999998</v>
      </c>
      <c r="K24" s="7">
        <v>5.64</v>
      </c>
      <c r="L24" s="7">
        <v>0.68</v>
      </c>
      <c r="M24" s="8">
        <f>(D24/$C24)*1000</f>
        <v>1.151050032147527</v>
      </c>
      <c r="N24" s="8">
        <f>(E24/$C24)*1000</f>
        <v>0.47197867426969725</v>
      </c>
      <c r="O24" s="8">
        <f>(F24/$C24)*10</f>
        <v>0.28598054773606763</v>
      </c>
    </row>
    <row r="25" spans="1:15" x14ac:dyDescent="0.2">
      <c r="A25" s="7" t="s">
        <v>143</v>
      </c>
      <c r="B25" s="7">
        <v>24</v>
      </c>
      <c r="C25" s="7">
        <v>793636</v>
      </c>
      <c r="D25" s="7">
        <v>918</v>
      </c>
      <c r="E25" s="7">
        <v>407</v>
      </c>
      <c r="F25" s="7">
        <v>23111</v>
      </c>
      <c r="G25" s="7">
        <v>38.25</v>
      </c>
      <c r="H25" s="7">
        <v>16.958333329999999</v>
      </c>
      <c r="I25" s="7">
        <v>962.95833330000005</v>
      </c>
      <c r="J25" s="7">
        <v>33068.166669999999</v>
      </c>
      <c r="K25" s="7">
        <v>8.375</v>
      </c>
      <c r="L25" s="7">
        <v>0.5</v>
      </c>
      <c r="M25" s="8">
        <f>(D25/$C25)*1000</f>
        <v>1.1567015609170956</v>
      </c>
      <c r="N25" s="8">
        <f>(E25/$C25)*1000</f>
        <v>0.51282955914298245</v>
      </c>
      <c r="O25" s="8">
        <f>(F25/$C25)*10</f>
        <v>0.29120402804308271</v>
      </c>
    </row>
    <row r="26" spans="1:15" x14ac:dyDescent="0.2">
      <c r="A26" s="7" t="s">
        <v>147</v>
      </c>
      <c r="B26" s="7">
        <v>24</v>
      </c>
      <c r="C26" s="7">
        <v>205602</v>
      </c>
      <c r="D26" s="7">
        <v>1196</v>
      </c>
      <c r="E26" s="7">
        <v>381</v>
      </c>
      <c r="F26" s="7">
        <v>20695</v>
      </c>
      <c r="G26" s="7">
        <v>49.833333330000002</v>
      </c>
      <c r="H26" s="7">
        <v>15.875</v>
      </c>
      <c r="I26" s="7">
        <v>862.29166669999995</v>
      </c>
      <c r="J26" s="7">
        <v>8566.75</v>
      </c>
      <c r="K26" s="7">
        <v>4.0833333329999997</v>
      </c>
      <c r="L26" s="7">
        <v>0.5</v>
      </c>
      <c r="M26" s="8">
        <f>(D26/$C26)*1000</f>
        <v>5.8170640363420594</v>
      </c>
      <c r="N26" s="8">
        <f>(E26/$C26)*1000</f>
        <v>1.8530948142527797</v>
      </c>
      <c r="O26" s="8">
        <f>(F26/$C26)*10</f>
        <v>1.0065563564556765</v>
      </c>
    </row>
    <row r="27" spans="1:15" x14ac:dyDescent="0.2">
      <c r="A27" s="7" t="s">
        <v>148</v>
      </c>
      <c r="B27" s="7">
        <v>21</v>
      </c>
      <c r="C27" s="7">
        <v>1707748</v>
      </c>
      <c r="D27" s="7">
        <v>1351</v>
      </c>
      <c r="E27" s="7">
        <v>1485</v>
      </c>
      <c r="F27" s="7">
        <v>37489</v>
      </c>
      <c r="G27" s="7">
        <v>64.333333330000002</v>
      </c>
      <c r="H27" s="7">
        <v>70.714285709999999</v>
      </c>
      <c r="I27" s="7">
        <v>1785.190476</v>
      </c>
      <c r="J27" s="7">
        <v>81321.333329999994</v>
      </c>
      <c r="K27" s="7">
        <v>21.571428569999998</v>
      </c>
      <c r="L27" s="7">
        <v>0.66666666699999999</v>
      </c>
      <c r="M27" s="8">
        <f>(D27/$C27)*1000</f>
        <v>0.79110032627764759</v>
      </c>
      <c r="N27" s="8">
        <f>(E27/$C27)*1000</f>
        <v>0.86956623576780656</v>
      </c>
      <c r="O27" s="8">
        <f>(F27/$C27)*10</f>
        <v>0.21952302096093804</v>
      </c>
    </row>
    <row r="28" spans="1:15" x14ac:dyDescent="0.2">
      <c r="A28" s="7" t="s">
        <v>154</v>
      </c>
      <c r="B28" s="7">
        <v>20</v>
      </c>
      <c r="C28" s="7">
        <v>1199058</v>
      </c>
      <c r="D28" s="7">
        <v>1795</v>
      </c>
      <c r="E28" s="7">
        <v>668</v>
      </c>
      <c r="F28" s="7">
        <v>46698</v>
      </c>
      <c r="G28" s="7">
        <v>89.75</v>
      </c>
      <c r="H28" s="7">
        <v>33.4</v>
      </c>
      <c r="I28" s="7">
        <v>2334.9</v>
      </c>
      <c r="J28" s="7">
        <v>59952.9</v>
      </c>
      <c r="K28" s="7">
        <v>11.75</v>
      </c>
      <c r="L28" s="7">
        <v>0.75</v>
      </c>
      <c r="M28" s="8">
        <f>(D28/$C28)*1000</f>
        <v>1.4970084849940535</v>
      </c>
      <c r="N28" s="8">
        <f>(E28/$C28)*1000</f>
        <v>0.55710399330140825</v>
      </c>
      <c r="O28" s="8">
        <f>(F28/$C28)*10</f>
        <v>0.38945572274235279</v>
      </c>
    </row>
    <row r="29" spans="1:15" x14ac:dyDescent="0.2">
      <c r="A29" s="7" t="s">
        <v>151</v>
      </c>
      <c r="B29" s="7">
        <v>19</v>
      </c>
      <c r="C29" s="7">
        <v>433495</v>
      </c>
      <c r="D29" s="7">
        <v>822</v>
      </c>
      <c r="E29" s="7">
        <v>155</v>
      </c>
      <c r="F29" s="7">
        <v>23210</v>
      </c>
      <c r="G29" s="7">
        <v>43.263157890000002</v>
      </c>
      <c r="H29" s="7">
        <v>8.1578947369999995</v>
      </c>
      <c r="I29" s="7">
        <v>1221.578947</v>
      </c>
      <c r="J29" s="7">
        <v>22815.526320000001</v>
      </c>
      <c r="K29" s="7">
        <v>14.94736842</v>
      </c>
      <c r="L29" s="7">
        <v>0.73684210500000002</v>
      </c>
      <c r="M29" s="8">
        <f>(D29/$C29)*1000</f>
        <v>1.8962156426256358</v>
      </c>
      <c r="N29" s="8">
        <f>(E29/$C29)*1000</f>
        <v>0.35755891071407975</v>
      </c>
      <c r="O29" s="8">
        <f>(F29/$C29)*10</f>
        <v>0.53541563339830911</v>
      </c>
    </row>
    <row r="30" spans="1:15" x14ac:dyDescent="0.2">
      <c r="A30" s="7" t="s">
        <v>153</v>
      </c>
      <c r="B30" s="7">
        <v>19</v>
      </c>
      <c r="C30" s="7">
        <v>289447</v>
      </c>
      <c r="D30" s="7">
        <v>1026</v>
      </c>
      <c r="E30" s="7">
        <v>267</v>
      </c>
      <c r="F30" s="7">
        <v>19464</v>
      </c>
      <c r="G30" s="7">
        <v>54</v>
      </c>
      <c r="H30" s="7">
        <v>14.05263158</v>
      </c>
      <c r="I30" s="7">
        <v>1024.421053</v>
      </c>
      <c r="J30" s="7">
        <v>15234.05263</v>
      </c>
      <c r="K30" s="7">
        <v>5.3157894739999998</v>
      </c>
      <c r="L30" s="7">
        <v>0.42105263199999998</v>
      </c>
      <c r="M30" s="8">
        <f>(D30/$C30)*1000</f>
        <v>3.5446903923688966</v>
      </c>
      <c r="N30" s="8">
        <f>(E30/$C30)*1000</f>
        <v>0.92244866935915726</v>
      </c>
      <c r="O30" s="8">
        <f>(F30/$C30)*10</f>
        <v>0.67245471537103518</v>
      </c>
    </row>
    <row r="31" spans="1:15" x14ac:dyDescent="0.2">
      <c r="A31" s="7" t="s">
        <v>159</v>
      </c>
      <c r="B31" s="7">
        <v>18</v>
      </c>
      <c r="C31" s="7">
        <v>432540</v>
      </c>
      <c r="D31" s="7">
        <v>1793</v>
      </c>
      <c r="E31" s="7">
        <v>456</v>
      </c>
      <c r="F31" s="7">
        <v>31283</v>
      </c>
      <c r="G31" s="7">
        <v>99.611111109999996</v>
      </c>
      <c r="H31" s="7">
        <v>25.333333329999999</v>
      </c>
      <c r="I31" s="7">
        <v>1737.944444</v>
      </c>
      <c r="J31" s="7">
        <v>24030</v>
      </c>
      <c r="K31" s="7">
        <v>7.1666666670000003</v>
      </c>
      <c r="L31" s="7">
        <v>0.72222222199999997</v>
      </c>
      <c r="M31" s="8">
        <f>(D31/$C31)*1000</f>
        <v>4.1452813612613859</v>
      </c>
      <c r="N31" s="8">
        <f>(E31/$C31)*1000</f>
        <v>1.0542377583576084</v>
      </c>
      <c r="O31" s="8">
        <f>(F31/$C31)*10</f>
        <v>0.72323946918204096</v>
      </c>
    </row>
    <row r="32" spans="1:15" x14ac:dyDescent="0.2">
      <c r="A32" s="7" t="s">
        <v>144</v>
      </c>
      <c r="B32" s="7">
        <v>18</v>
      </c>
      <c r="C32" s="7">
        <v>220215</v>
      </c>
      <c r="D32" s="7">
        <v>1218</v>
      </c>
      <c r="E32" s="7">
        <v>1019</v>
      </c>
      <c r="F32" s="7">
        <v>17093</v>
      </c>
      <c r="G32" s="7">
        <v>67.666666669999998</v>
      </c>
      <c r="H32" s="7">
        <v>56.611111110000003</v>
      </c>
      <c r="I32" s="7">
        <v>949.61111110000002</v>
      </c>
      <c r="J32" s="7">
        <v>12234.166670000001</v>
      </c>
      <c r="K32" s="7">
        <v>6.6666666670000003</v>
      </c>
      <c r="L32" s="7">
        <v>0.72222222199999997</v>
      </c>
      <c r="M32" s="8">
        <f>(D32/$C32)*1000</f>
        <v>5.5309583815816357</v>
      </c>
      <c r="N32" s="8">
        <f>(E32/$C32)*1000</f>
        <v>4.62729605158595</v>
      </c>
      <c r="O32" s="8">
        <f>(F32/$C32)*10</f>
        <v>0.77619599028222419</v>
      </c>
    </row>
    <row r="33" spans="1:15" x14ac:dyDescent="0.2">
      <c r="A33" s="7" t="s">
        <v>166</v>
      </c>
      <c r="B33" s="7">
        <v>17</v>
      </c>
      <c r="C33" s="7">
        <v>440327</v>
      </c>
      <c r="D33" s="7">
        <v>2608</v>
      </c>
      <c r="E33" s="7">
        <v>872</v>
      </c>
      <c r="F33" s="7">
        <v>46327</v>
      </c>
      <c r="G33" s="7">
        <v>153.41176469999999</v>
      </c>
      <c r="H33" s="7">
        <v>51.294117649999997</v>
      </c>
      <c r="I33" s="7">
        <v>2725.117647</v>
      </c>
      <c r="J33" s="7">
        <v>25901.588240000001</v>
      </c>
      <c r="K33" s="7">
        <v>8.4117647059999996</v>
      </c>
      <c r="L33" s="7">
        <v>0.764705882</v>
      </c>
      <c r="M33" s="8">
        <f>(D33/$C33)*1000</f>
        <v>5.9228709572658502</v>
      </c>
      <c r="N33" s="8">
        <f>(E33/$C33)*1000</f>
        <v>1.9803464243618947</v>
      </c>
      <c r="O33" s="8">
        <f>(F33/$C33)*10</f>
        <v>1.052104458731806</v>
      </c>
    </row>
    <row r="34" spans="1:15" x14ac:dyDescent="0.2">
      <c r="A34" s="7" t="s">
        <v>272</v>
      </c>
      <c r="B34" s="7">
        <v>17</v>
      </c>
      <c r="C34" s="7">
        <v>386069</v>
      </c>
      <c r="D34" s="7">
        <v>8606</v>
      </c>
      <c r="E34" s="7">
        <v>2249</v>
      </c>
      <c r="F34" s="7">
        <v>164020</v>
      </c>
      <c r="G34" s="7">
        <v>506.23529409999998</v>
      </c>
      <c r="H34" s="7">
        <v>132.29411759999999</v>
      </c>
      <c r="I34" s="7">
        <v>9648.2352940000001</v>
      </c>
      <c r="J34" s="7">
        <v>22709.941180000002</v>
      </c>
      <c r="K34" s="7">
        <v>5.7058823529999998</v>
      </c>
      <c r="L34" s="7">
        <v>0.94117647100000001</v>
      </c>
      <c r="M34" s="8">
        <f>(D34/$C34)*1000</f>
        <v>22.291352064009285</v>
      </c>
      <c r="N34" s="8">
        <f>(E34/$C34)*1000</f>
        <v>5.8253835454284077</v>
      </c>
      <c r="O34" s="8">
        <f>(F34/$C34)*10</f>
        <v>4.2484633575863384</v>
      </c>
    </row>
    <row r="35" spans="1:15" x14ac:dyDescent="0.2">
      <c r="A35" s="7" t="s">
        <v>155</v>
      </c>
      <c r="B35" s="7">
        <v>16</v>
      </c>
      <c r="C35" s="7">
        <v>102417</v>
      </c>
      <c r="D35" s="7">
        <v>1256</v>
      </c>
      <c r="E35" s="7">
        <v>242</v>
      </c>
      <c r="F35" s="7">
        <v>19704</v>
      </c>
      <c r="G35" s="7">
        <v>78.5</v>
      </c>
      <c r="H35" s="7">
        <v>15.125</v>
      </c>
      <c r="I35" s="7">
        <v>1231.5</v>
      </c>
      <c r="J35" s="7">
        <v>6401.0625</v>
      </c>
      <c r="K35" s="7">
        <v>3.875</v>
      </c>
      <c r="L35" s="7">
        <v>0.6875</v>
      </c>
      <c r="M35" s="8">
        <f>(D35/$C35)*1000</f>
        <v>12.263589052598689</v>
      </c>
      <c r="N35" s="8">
        <f>(E35/$C35)*1000</f>
        <v>2.3628889735102572</v>
      </c>
      <c r="O35" s="8">
        <f>(F35/$C35)*10</f>
        <v>1.9238993526465333</v>
      </c>
    </row>
    <row r="36" spans="1:15" x14ac:dyDescent="0.2">
      <c r="A36" s="7" t="s">
        <v>152</v>
      </c>
      <c r="B36" s="7">
        <v>16</v>
      </c>
      <c r="C36" s="7">
        <v>140953</v>
      </c>
      <c r="D36" s="7">
        <v>1954</v>
      </c>
      <c r="E36" s="7">
        <v>574</v>
      </c>
      <c r="F36" s="7">
        <v>26080</v>
      </c>
      <c r="G36" s="7">
        <v>122.125</v>
      </c>
      <c r="H36" s="7">
        <v>35.875</v>
      </c>
      <c r="I36" s="7">
        <v>1630</v>
      </c>
      <c r="J36" s="7">
        <v>8809.5625</v>
      </c>
      <c r="K36" s="7">
        <v>4.9375</v>
      </c>
      <c r="L36" s="7">
        <v>0.6875</v>
      </c>
      <c r="M36" s="8">
        <f>(D36/$C36)*1000</f>
        <v>13.862776954020134</v>
      </c>
      <c r="N36" s="8">
        <f>(E36/$C36)*1000</f>
        <v>4.072279412286365</v>
      </c>
      <c r="O36" s="8">
        <f>(F36/$C36)*10</f>
        <v>1.8502621441189615</v>
      </c>
    </row>
    <row r="37" spans="1:15" x14ac:dyDescent="0.2">
      <c r="A37" s="7" t="s">
        <v>149</v>
      </c>
      <c r="B37" s="7">
        <v>16</v>
      </c>
      <c r="C37" s="7">
        <v>436004</v>
      </c>
      <c r="D37" s="7">
        <v>661</v>
      </c>
      <c r="E37" s="7">
        <v>207</v>
      </c>
      <c r="F37" s="7">
        <v>21423</v>
      </c>
      <c r="G37" s="7">
        <v>41.3125</v>
      </c>
      <c r="H37" s="7">
        <v>12.9375</v>
      </c>
      <c r="I37" s="7">
        <v>1338.9375</v>
      </c>
      <c r="J37" s="7">
        <v>27250.25</v>
      </c>
      <c r="K37" s="7">
        <v>7.5625</v>
      </c>
      <c r="L37" s="7">
        <v>0.75</v>
      </c>
      <c r="M37" s="8">
        <f>(D37/$C37)*1000</f>
        <v>1.5160411372372731</v>
      </c>
      <c r="N37" s="8">
        <f>(E37/$C37)*1000</f>
        <v>0.47476628654782982</v>
      </c>
      <c r="O37" s="8">
        <f>(F37/$C37)*10</f>
        <v>0.49134870322290625</v>
      </c>
    </row>
    <row r="38" spans="1:15" x14ac:dyDescent="0.2">
      <c r="A38" s="7" t="s">
        <v>157</v>
      </c>
      <c r="B38" s="7">
        <v>16</v>
      </c>
      <c r="C38" s="7">
        <v>486635</v>
      </c>
      <c r="D38" s="7">
        <v>2371</v>
      </c>
      <c r="E38" s="7">
        <v>1347</v>
      </c>
      <c r="F38" s="7">
        <v>51124</v>
      </c>
      <c r="G38" s="7">
        <v>148.1875</v>
      </c>
      <c r="H38" s="7">
        <v>84.1875</v>
      </c>
      <c r="I38" s="7">
        <v>3195.25</v>
      </c>
      <c r="J38" s="7">
        <v>30414.6875</v>
      </c>
      <c r="K38" s="7">
        <v>10.1875</v>
      </c>
      <c r="L38" s="7">
        <v>0.8125</v>
      </c>
      <c r="M38" s="8">
        <f>(D38/$C38)*1000</f>
        <v>4.8722348371983113</v>
      </c>
      <c r="N38" s="8">
        <f>(E38/$C38)*1000</f>
        <v>2.7679883280076445</v>
      </c>
      <c r="O38" s="8">
        <f>(F38/$C38)*10</f>
        <v>1.0505615091392935</v>
      </c>
    </row>
    <row r="39" spans="1:15" x14ac:dyDescent="0.2">
      <c r="A39" s="7" t="s">
        <v>205</v>
      </c>
      <c r="B39" s="7">
        <v>15</v>
      </c>
      <c r="C39" s="7">
        <v>113009</v>
      </c>
      <c r="D39" s="7">
        <v>718</v>
      </c>
      <c r="E39" s="7">
        <v>181</v>
      </c>
      <c r="F39" s="7">
        <v>21927</v>
      </c>
      <c r="G39" s="7">
        <v>47.866666670000001</v>
      </c>
      <c r="H39" s="7">
        <v>12.06666667</v>
      </c>
      <c r="I39" s="7">
        <v>1461.8</v>
      </c>
      <c r="J39" s="7">
        <v>7533.9333329999999</v>
      </c>
      <c r="K39" s="7">
        <v>3.0666666669999998</v>
      </c>
      <c r="L39" s="7">
        <v>0.4</v>
      </c>
      <c r="M39" s="8">
        <f>(D39/$C39)*1000</f>
        <v>6.3534762718013615</v>
      </c>
      <c r="N39" s="8">
        <f>(E39/$C39)*1000</f>
        <v>1.6016423470697023</v>
      </c>
      <c r="O39" s="8">
        <f>(F39/$C39)*10</f>
        <v>1.9402879416683627</v>
      </c>
    </row>
    <row r="40" spans="1:15" x14ac:dyDescent="0.2">
      <c r="A40" s="7" t="s">
        <v>168</v>
      </c>
      <c r="B40" s="7">
        <v>15</v>
      </c>
      <c r="C40" s="7">
        <v>375161</v>
      </c>
      <c r="D40" s="7">
        <v>1751</v>
      </c>
      <c r="E40" s="7">
        <v>498</v>
      </c>
      <c r="F40" s="7">
        <v>34720</v>
      </c>
      <c r="G40" s="7">
        <v>116.7333333</v>
      </c>
      <c r="H40" s="7">
        <v>33.200000000000003</v>
      </c>
      <c r="I40" s="7">
        <v>2314.666667</v>
      </c>
      <c r="J40" s="7">
        <v>25010.733329999999</v>
      </c>
      <c r="K40" s="7">
        <v>9.5333333329999999</v>
      </c>
      <c r="L40" s="7">
        <v>0.8</v>
      </c>
      <c r="M40" s="8">
        <f>(D40/$C40)*1000</f>
        <v>4.6673294932042513</v>
      </c>
      <c r="N40" s="8">
        <f>(E40/$C40)*1000</f>
        <v>1.3274300900146869</v>
      </c>
      <c r="O40" s="8">
        <f>(F40/$C40)*10</f>
        <v>0.92546933183353275</v>
      </c>
    </row>
    <row r="41" spans="1:15" x14ac:dyDescent="0.2">
      <c r="A41" s="7" t="s">
        <v>204</v>
      </c>
      <c r="B41" s="7">
        <v>15</v>
      </c>
      <c r="C41" s="7">
        <v>62917</v>
      </c>
      <c r="D41" s="7">
        <v>2521</v>
      </c>
      <c r="E41" s="7">
        <v>245</v>
      </c>
      <c r="F41" s="7">
        <v>30929</v>
      </c>
      <c r="G41" s="7">
        <v>168.06666670000001</v>
      </c>
      <c r="H41" s="7">
        <v>16.333333329999999</v>
      </c>
      <c r="I41" s="7">
        <v>2061.9333329999999</v>
      </c>
      <c r="J41" s="7">
        <v>4194.4666669999997</v>
      </c>
      <c r="K41" s="7">
        <v>2.4</v>
      </c>
      <c r="L41" s="7">
        <v>0.46666666699999998</v>
      </c>
      <c r="M41" s="8">
        <f>(D41/$C41)*1000</f>
        <v>40.068661887884033</v>
      </c>
      <c r="N41" s="8">
        <f>(E41/$C41)*1000</f>
        <v>3.8940191045345456</v>
      </c>
      <c r="O41" s="8">
        <f>(F41/$C41)*10</f>
        <v>4.9158415054754681</v>
      </c>
    </row>
    <row r="42" spans="1:15" x14ac:dyDescent="0.2">
      <c r="A42" s="7" t="s">
        <v>164</v>
      </c>
      <c r="B42" s="7">
        <v>15</v>
      </c>
      <c r="C42" s="7">
        <v>574437</v>
      </c>
      <c r="D42" s="7">
        <v>876</v>
      </c>
      <c r="E42" s="7">
        <v>342</v>
      </c>
      <c r="F42" s="7">
        <v>18536</v>
      </c>
      <c r="G42" s="7">
        <v>58.4</v>
      </c>
      <c r="H42" s="7">
        <v>22.8</v>
      </c>
      <c r="I42" s="7">
        <v>1235.7333329999999</v>
      </c>
      <c r="J42" s="7">
        <v>38295.800000000003</v>
      </c>
      <c r="K42" s="7">
        <v>11.53333333</v>
      </c>
      <c r="L42" s="7">
        <v>0.6</v>
      </c>
      <c r="M42" s="8">
        <f>(D42/$C42)*1000</f>
        <v>1.5249714067861229</v>
      </c>
      <c r="N42" s="8">
        <f>(E42/$C42)*1000</f>
        <v>0.59536554922471918</v>
      </c>
      <c r="O42" s="8">
        <f>(F42/$C42)*10</f>
        <v>0.32268116434004074</v>
      </c>
    </row>
    <row r="43" spans="1:15" x14ac:dyDescent="0.2">
      <c r="A43" s="7" t="s">
        <v>194</v>
      </c>
      <c r="B43" s="7">
        <v>14</v>
      </c>
      <c r="C43" s="7">
        <v>442907</v>
      </c>
      <c r="D43" s="7">
        <v>360</v>
      </c>
      <c r="E43" s="7">
        <v>239</v>
      </c>
      <c r="F43" s="7">
        <v>7383</v>
      </c>
      <c r="G43" s="7">
        <v>25.714285709999999</v>
      </c>
      <c r="H43" s="7">
        <v>17.071428569999998</v>
      </c>
      <c r="I43" s="7">
        <v>527.35714289999999</v>
      </c>
      <c r="J43" s="7">
        <v>31636.21429</v>
      </c>
      <c r="K43" s="7">
        <v>8.5714285710000002</v>
      </c>
      <c r="L43" s="7">
        <v>0.78571428600000004</v>
      </c>
      <c r="M43" s="8">
        <f>(D43/$C43)*1000</f>
        <v>0.81281171893873883</v>
      </c>
      <c r="N43" s="8">
        <f>(E43/$C43)*1000</f>
        <v>0.53961666896210725</v>
      </c>
      <c r="O43" s="8">
        <f>(F43/$C43)*10</f>
        <v>0.16669413669235303</v>
      </c>
    </row>
    <row r="44" spans="1:15" x14ac:dyDescent="0.2">
      <c r="A44" s="7" t="s">
        <v>190</v>
      </c>
      <c r="B44" s="7">
        <v>14</v>
      </c>
      <c r="C44" s="7">
        <v>561189</v>
      </c>
      <c r="D44" s="7">
        <v>1534</v>
      </c>
      <c r="E44" s="7">
        <v>320</v>
      </c>
      <c r="F44" s="7">
        <v>30998</v>
      </c>
      <c r="G44" s="7">
        <v>109.5714286</v>
      </c>
      <c r="H44" s="7">
        <v>22.85714286</v>
      </c>
      <c r="I44" s="7">
        <v>2214.1428569999998</v>
      </c>
      <c r="J44" s="7">
        <v>40084.928569999996</v>
      </c>
      <c r="K44" s="7">
        <v>12.35714286</v>
      </c>
      <c r="L44" s="7">
        <v>0.78571428600000004</v>
      </c>
      <c r="M44" s="8">
        <f>(D44/$C44)*1000</f>
        <v>2.7334819463674447</v>
      </c>
      <c r="N44" s="8">
        <f>(E44/$C44)*1000</f>
        <v>0.57021787668682034</v>
      </c>
      <c r="O44" s="8">
        <f>(F44/$C44)*10</f>
        <v>0.55236292942306431</v>
      </c>
    </row>
    <row r="45" spans="1:15" x14ac:dyDescent="0.2">
      <c r="A45" s="7" t="s">
        <v>162</v>
      </c>
      <c r="B45" s="7">
        <v>14</v>
      </c>
      <c r="C45" s="7">
        <v>585957</v>
      </c>
      <c r="D45" s="7">
        <v>1077</v>
      </c>
      <c r="E45" s="7">
        <v>286</v>
      </c>
      <c r="F45" s="7">
        <v>30066</v>
      </c>
      <c r="G45" s="7">
        <v>76.928571430000005</v>
      </c>
      <c r="H45" s="7">
        <v>20.428571430000002</v>
      </c>
      <c r="I45" s="7">
        <v>2147.5714290000001</v>
      </c>
      <c r="J45" s="7">
        <v>41854.071430000004</v>
      </c>
      <c r="K45" s="7">
        <v>12.42857143</v>
      </c>
      <c r="L45" s="7">
        <v>0.78571428600000004</v>
      </c>
      <c r="M45" s="8">
        <f>(D45/$C45)*1000</f>
        <v>1.8380188307333132</v>
      </c>
      <c r="N45" s="8">
        <f>(E45/$C45)*1000</f>
        <v>0.48809042301738864</v>
      </c>
      <c r="O45" s="8">
        <f>(F45/$C45)*10</f>
        <v>0.51310932372170648</v>
      </c>
    </row>
    <row r="46" spans="1:15" x14ac:dyDescent="0.2">
      <c r="A46" s="7" t="s">
        <v>158</v>
      </c>
      <c r="B46" s="7">
        <v>14</v>
      </c>
      <c r="C46" s="7">
        <v>655974</v>
      </c>
      <c r="D46" s="7">
        <v>1683</v>
      </c>
      <c r="E46" s="7">
        <v>527</v>
      </c>
      <c r="F46" s="7">
        <v>53750</v>
      </c>
      <c r="G46" s="7">
        <v>120.2142857</v>
      </c>
      <c r="H46" s="7">
        <v>37.642857139999997</v>
      </c>
      <c r="I46" s="7">
        <v>3839.2857140000001</v>
      </c>
      <c r="J46" s="7">
        <v>46855.285709999996</v>
      </c>
      <c r="K46" s="7">
        <v>20.14285714</v>
      </c>
      <c r="L46" s="7">
        <v>0.71428571399999996</v>
      </c>
      <c r="M46" s="8">
        <f>(D46/$C46)*1000</f>
        <v>2.5656504678539087</v>
      </c>
      <c r="N46" s="8">
        <f>(E46/$C46)*1000</f>
        <v>0.80338550003506237</v>
      </c>
      <c r="O46" s="8">
        <f>(F46/$C46)*10</f>
        <v>0.81939223200919553</v>
      </c>
    </row>
    <row r="47" spans="1:15" x14ac:dyDescent="0.2">
      <c r="A47" s="7" t="s">
        <v>195</v>
      </c>
      <c r="B47" s="7">
        <v>14</v>
      </c>
      <c r="C47" s="7">
        <v>79124</v>
      </c>
      <c r="D47" s="7">
        <v>552</v>
      </c>
      <c r="E47" s="7">
        <v>116</v>
      </c>
      <c r="F47" s="7">
        <v>9086</v>
      </c>
      <c r="G47" s="7">
        <v>39.428571429999998</v>
      </c>
      <c r="H47" s="7">
        <v>8.2857142859999993</v>
      </c>
      <c r="I47" s="7">
        <v>649</v>
      </c>
      <c r="J47" s="7">
        <v>5651.7142860000004</v>
      </c>
      <c r="K47" s="7">
        <v>3.4285714289999998</v>
      </c>
      <c r="L47" s="7">
        <v>0.71428571399999996</v>
      </c>
      <c r="M47" s="8">
        <f>(D47/$C47)*1000</f>
        <v>6.9763914867802441</v>
      </c>
      <c r="N47" s="8">
        <f>(E47/$C47)*1000</f>
        <v>1.4660532834538194</v>
      </c>
      <c r="O47" s="8">
        <f>(F47/$C47)*10</f>
        <v>1.1483241494363279</v>
      </c>
    </row>
    <row r="48" spans="1:15" x14ac:dyDescent="0.2">
      <c r="A48" s="7" t="s">
        <v>181</v>
      </c>
      <c r="B48" s="7">
        <v>13</v>
      </c>
      <c r="C48" s="7">
        <v>145114</v>
      </c>
      <c r="D48" s="7">
        <v>652</v>
      </c>
      <c r="E48" s="7">
        <v>151</v>
      </c>
      <c r="F48" s="7">
        <v>19722</v>
      </c>
      <c r="G48" s="7">
        <v>50.15384615</v>
      </c>
      <c r="H48" s="7">
        <v>11.61538462</v>
      </c>
      <c r="I48" s="7">
        <v>1517.0769230000001</v>
      </c>
      <c r="J48" s="7">
        <v>11162.615379999999</v>
      </c>
      <c r="K48" s="7">
        <v>5.923076923</v>
      </c>
      <c r="L48" s="7">
        <v>0.61538461499999997</v>
      </c>
      <c r="M48" s="8">
        <f>(D48/$C48)*1000</f>
        <v>4.4930192813925602</v>
      </c>
      <c r="N48" s="8">
        <f>(E48/$C48)*1000</f>
        <v>1.0405612139421418</v>
      </c>
      <c r="O48" s="8">
        <f>(F48/$C48)*10</f>
        <v>1.359069421282578</v>
      </c>
    </row>
    <row r="49" spans="1:15" x14ac:dyDescent="0.2">
      <c r="A49" s="7" t="s">
        <v>160</v>
      </c>
      <c r="B49" s="7">
        <v>13</v>
      </c>
      <c r="C49" s="7">
        <v>224187</v>
      </c>
      <c r="D49" s="7">
        <v>929</v>
      </c>
      <c r="E49" s="7">
        <v>360</v>
      </c>
      <c r="F49" s="7">
        <v>25962</v>
      </c>
      <c r="G49" s="7">
        <v>71.46153846</v>
      </c>
      <c r="H49" s="7">
        <v>27.69230769</v>
      </c>
      <c r="I49" s="7">
        <v>1997.0769230000001</v>
      </c>
      <c r="J49" s="7">
        <v>17245.153849999999</v>
      </c>
      <c r="K49" s="7">
        <v>6.923076923</v>
      </c>
      <c r="L49" s="7">
        <v>0.61538461499999997</v>
      </c>
      <c r="M49" s="8">
        <f>(D49/$C49)*1000</f>
        <v>4.1438620437402696</v>
      </c>
      <c r="N49" s="8">
        <f>(E49/$C49)*1000</f>
        <v>1.6058022989736247</v>
      </c>
      <c r="O49" s="8">
        <f>(F49/$C49)*10</f>
        <v>1.158051091276479</v>
      </c>
    </row>
    <row r="50" spans="1:15" x14ac:dyDescent="0.2">
      <c r="A50" s="7" t="s">
        <v>161</v>
      </c>
      <c r="B50" s="7">
        <v>13</v>
      </c>
      <c r="C50" s="7">
        <v>604690</v>
      </c>
      <c r="D50" s="7">
        <v>4238</v>
      </c>
      <c r="E50" s="7">
        <v>2109</v>
      </c>
      <c r="F50" s="7">
        <v>96857</v>
      </c>
      <c r="G50" s="7">
        <v>326</v>
      </c>
      <c r="H50" s="7">
        <v>162.2307692</v>
      </c>
      <c r="I50" s="7">
        <v>7450.5384620000004</v>
      </c>
      <c r="J50" s="7">
        <v>46514.615380000003</v>
      </c>
      <c r="K50" s="7">
        <v>15.38461538</v>
      </c>
      <c r="L50" s="7">
        <v>0.69230769199999997</v>
      </c>
      <c r="M50" s="8">
        <f>(D50/$C50)*1000</f>
        <v>7.0085498354528761</v>
      </c>
      <c r="N50" s="8">
        <f>(E50/$C50)*1000</f>
        <v>3.4877375183978567</v>
      </c>
      <c r="O50" s="8">
        <f>(F50/$C50)*10</f>
        <v>1.601762886768427</v>
      </c>
    </row>
    <row r="51" spans="1:15" x14ac:dyDescent="0.2">
      <c r="A51" s="7" t="s">
        <v>171</v>
      </c>
      <c r="B51" s="7">
        <v>13</v>
      </c>
      <c r="C51" s="7">
        <v>77993</v>
      </c>
      <c r="D51" s="7">
        <v>812</v>
      </c>
      <c r="E51" s="7">
        <v>120</v>
      </c>
      <c r="F51" s="7">
        <v>12291</v>
      </c>
      <c r="G51" s="7">
        <v>62.46153846</v>
      </c>
      <c r="H51" s="7">
        <v>9.230769231</v>
      </c>
      <c r="I51" s="7">
        <v>945.46153849999996</v>
      </c>
      <c r="J51" s="7">
        <v>5999.4615379999996</v>
      </c>
      <c r="K51" s="7">
        <v>2.384615385</v>
      </c>
      <c r="L51" s="7">
        <v>0.38461538499999998</v>
      </c>
      <c r="M51" s="8">
        <f>(D51/$C51)*1000</f>
        <v>10.41119074788763</v>
      </c>
      <c r="N51" s="8">
        <f>(E51/$C51)*1000</f>
        <v>1.5385996179144283</v>
      </c>
      <c r="O51" s="8">
        <f>(F51/$C51)*10</f>
        <v>1.5759106586488532</v>
      </c>
    </row>
    <row r="52" spans="1:15" x14ac:dyDescent="0.2">
      <c r="A52" s="7" t="s">
        <v>273</v>
      </c>
      <c r="B52" s="7">
        <v>13</v>
      </c>
      <c r="C52" s="7">
        <v>300594</v>
      </c>
      <c r="D52" s="7">
        <v>454</v>
      </c>
      <c r="E52" s="7">
        <v>227</v>
      </c>
      <c r="F52" s="7">
        <v>8951</v>
      </c>
      <c r="G52" s="7">
        <v>34.92307692</v>
      </c>
      <c r="H52" s="7">
        <v>17.46153846</v>
      </c>
      <c r="I52" s="7">
        <v>688.53846150000004</v>
      </c>
      <c r="J52" s="7">
        <v>23122.615379999999</v>
      </c>
      <c r="K52" s="7">
        <v>7.538461538</v>
      </c>
      <c r="L52" s="7">
        <v>0.61538461499999997</v>
      </c>
      <c r="M52" s="8">
        <f>(D52/$C52)*1000</f>
        <v>1.5103428544814601</v>
      </c>
      <c r="N52" s="8">
        <f>(E52/$C52)*1000</f>
        <v>0.75517142724073005</v>
      </c>
      <c r="O52" s="8">
        <f>(F52/$C52)*10</f>
        <v>0.29777706807188437</v>
      </c>
    </row>
    <row r="53" spans="1:15" x14ac:dyDescent="0.2">
      <c r="A53" s="7" t="s">
        <v>174</v>
      </c>
      <c r="B53" s="7">
        <v>13</v>
      </c>
      <c r="C53" s="7">
        <v>26442</v>
      </c>
      <c r="D53" s="7">
        <v>94</v>
      </c>
      <c r="E53" s="7">
        <v>12</v>
      </c>
      <c r="F53" s="7">
        <v>1846</v>
      </c>
      <c r="G53" s="7">
        <v>7.230769231</v>
      </c>
      <c r="H53" s="7">
        <v>0.92307692299999999</v>
      </c>
      <c r="I53" s="7">
        <v>142</v>
      </c>
      <c r="J53" s="7">
        <v>2034</v>
      </c>
      <c r="K53" s="7">
        <v>1.692307692</v>
      </c>
      <c r="L53" s="7">
        <v>7.6923077000000006E-2</v>
      </c>
      <c r="M53" s="8">
        <f>(D53/$C53)*1000</f>
        <v>3.554950457605325</v>
      </c>
      <c r="N53" s="8">
        <f>(E53/$C53)*1000</f>
        <v>0.45382346267302021</v>
      </c>
      <c r="O53" s="8">
        <f>(F53/$C53)*10</f>
        <v>0.69813176007866273</v>
      </c>
    </row>
    <row r="54" spans="1:15" x14ac:dyDescent="0.2">
      <c r="A54" s="7" t="s">
        <v>176</v>
      </c>
      <c r="B54" s="7">
        <v>12</v>
      </c>
      <c r="C54" s="7">
        <v>579967</v>
      </c>
      <c r="D54" s="7">
        <v>341</v>
      </c>
      <c r="E54" s="7">
        <v>290</v>
      </c>
      <c r="F54" s="7">
        <v>7432</v>
      </c>
      <c r="G54" s="7">
        <v>28.416666670000001</v>
      </c>
      <c r="H54" s="7">
        <v>24.166666670000001</v>
      </c>
      <c r="I54" s="7">
        <v>619.33333330000005</v>
      </c>
      <c r="J54" s="7">
        <v>48330.583330000001</v>
      </c>
      <c r="K54" s="7">
        <v>12.75</v>
      </c>
      <c r="L54" s="7">
        <v>0.91666666699999999</v>
      </c>
      <c r="M54" s="8">
        <f>(D54/$C54)*1000</f>
        <v>0.58796448763464126</v>
      </c>
      <c r="N54" s="8">
        <f>(E54/$C54)*1000</f>
        <v>0.50002844989456297</v>
      </c>
      <c r="O54" s="8">
        <f>(F54/$C54)*10</f>
        <v>0.12814522205573764</v>
      </c>
    </row>
    <row r="55" spans="1:15" x14ac:dyDescent="0.2">
      <c r="A55" s="7" t="s">
        <v>156</v>
      </c>
      <c r="B55" s="7">
        <v>12</v>
      </c>
      <c r="C55" s="7">
        <v>701982</v>
      </c>
      <c r="D55" s="7">
        <v>898</v>
      </c>
      <c r="E55" s="7">
        <v>348</v>
      </c>
      <c r="F55" s="7">
        <v>33044</v>
      </c>
      <c r="G55" s="7">
        <v>74.833333330000002</v>
      </c>
      <c r="H55" s="7">
        <v>29</v>
      </c>
      <c r="I55" s="7">
        <v>2753.666667</v>
      </c>
      <c r="J55" s="7">
        <v>58498.5</v>
      </c>
      <c r="K55" s="7">
        <v>13.41666667</v>
      </c>
      <c r="L55" s="7">
        <v>0.66666666699999999</v>
      </c>
      <c r="M55" s="8">
        <f>(D55/$C55)*1000</f>
        <v>1.2792350801017691</v>
      </c>
      <c r="N55" s="8">
        <f>(E55/$C55)*1000</f>
        <v>0.49573920698821339</v>
      </c>
      <c r="O55" s="8">
        <f>(F55/$C55)*10</f>
        <v>0.47072432056662422</v>
      </c>
    </row>
    <row r="56" spans="1:15" x14ac:dyDescent="0.2">
      <c r="A56" s="7" t="s">
        <v>186</v>
      </c>
      <c r="B56" s="7">
        <v>12</v>
      </c>
      <c r="C56" s="7">
        <v>109122</v>
      </c>
      <c r="D56" s="7">
        <v>438</v>
      </c>
      <c r="E56" s="7">
        <v>96</v>
      </c>
      <c r="F56" s="7">
        <v>5528</v>
      </c>
      <c r="G56" s="7">
        <v>36.5</v>
      </c>
      <c r="H56" s="7">
        <v>8</v>
      </c>
      <c r="I56" s="7">
        <v>460.66666670000001</v>
      </c>
      <c r="J56" s="7">
        <v>9093.5</v>
      </c>
      <c r="K56" s="7">
        <v>4.75</v>
      </c>
      <c r="L56" s="7">
        <v>0.75</v>
      </c>
      <c r="M56" s="8">
        <f>(D56/$C56)*1000</f>
        <v>4.0138560510254582</v>
      </c>
      <c r="N56" s="8">
        <f>(E56/$C56)*1000</f>
        <v>0.8797492714576346</v>
      </c>
      <c r="O56" s="8">
        <f>(F56/$C56)*10</f>
        <v>0.50658895548102123</v>
      </c>
    </row>
    <row r="57" spans="1:15" x14ac:dyDescent="0.2">
      <c r="A57" s="7" t="s">
        <v>172</v>
      </c>
      <c r="B57" s="7">
        <v>12</v>
      </c>
      <c r="C57" s="7">
        <v>462703</v>
      </c>
      <c r="D57" s="7">
        <v>691</v>
      </c>
      <c r="E57" s="7">
        <v>198</v>
      </c>
      <c r="F57" s="7">
        <v>22732</v>
      </c>
      <c r="G57" s="7">
        <v>57.583333330000002</v>
      </c>
      <c r="H57" s="7">
        <v>16.5</v>
      </c>
      <c r="I57" s="7">
        <v>1894.333333</v>
      </c>
      <c r="J57" s="7">
        <v>38558.583330000001</v>
      </c>
      <c r="K57" s="7">
        <v>12.91666667</v>
      </c>
      <c r="L57" s="7">
        <v>0.91666666699999999</v>
      </c>
      <c r="M57" s="8">
        <f>(D57/$C57)*1000</f>
        <v>1.4933985731668045</v>
      </c>
      <c r="N57" s="8">
        <f>(E57/$C57)*1000</f>
        <v>0.42792028579888175</v>
      </c>
      <c r="O57" s="8">
        <f>(F57/$C57)*10</f>
        <v>0.49128706751415058</v>
      </c>
    </row>
    <row r="58" spans="1:15" x14ac:dyDescent="0.2">
      <c r="A58" s="7" t="s">
        <v>192</v>
      </c>
      <c r="B58" s="7">
        <v>12</v>
      </c>
      <c r="C58" s="7">
        <v>192700</v>
      </c>
      <c r="D58" s="7">
        <v>1206</v>
      </c>
      <c r="E58" s="7">
        <v>992</v>
      </c>
      <c r="F58" s="7">
        <v>31751</v>
      </c>
      <c r="G58" s="7">
        <v>100.5</v>
      </c>
      <c r="H58" s="7">
        <v>82.666666669999998</v>
      </c>
      <c r="I58" s="7">
        <v>2645.916667</v>
      </c>
      <c r="J58" s="7">
        <v>16058.333329999999</v>
      </c>
      <c r="K58" s="7">
        <v>4.5</v>
      </c>
      <c r="L58" s="7">
        <v>0.41666666699999999</v>
      </c>
      <c r="M58" s="8">
        <f>(D58/$C58)*1000</f>
        <v>6.2584327970939286</v>
      </c>
      <c r="N58" s="8">
        <f>(E58/$C58)*1000</f>
        <v>5.1478982874935131</v>
      </c>
      <c r="O58" s="8">
        <f>(F58/$C58)*10</f>
        <v>1.6476907109496628</v>
      </c>
    </row>
    <row r="59" spans="1:15" x14ac:dyDescent="0.2">
      <c r="A59" s="7" t="s">
        <v>167</v>
      </c>
      <c r="B59" s="7">
        <v>12</v>
      </c>
      <c r="C59" s="7">
        <v>511949</v>
      </c>
      <c r="D59" s="7">
        <v>5426</v>
      </c>
      <c r="E59" s="7">
        <v>2919</v>
      </c>
      <c r="F59" s="7">
        <v>103282</v>
      </c>
      <c r="G59" s="7">
        <v>452.16666670000001</v>
      </c>
      <c r="H59" s="7">
        <v>243.25</v>
      </c>
      <c r="I59" s="7">
        <v>8606.8333330000005</v>
      </c>
      <c r="J59" s="7">
        <v>42662.416669999999</v>
      </c>
      <c r="K59" s="7">
        <v>11.08333333</v>
      </c>
      <c r="L59" s="7">
        <v>0.66666666699999999</v>
      </c>
      <c r="M59" s="8">
        <f>(D59/$C59)*1000</f>
        <v>10.59871198107624</v>
      </c>
      <c r="N59" s="8">
        <f>(E59/$C59)*1000</f>
        <v>5.7017398217400563</v>
      </c>
      <c r="O59" s="8">
        <f>(F59/$C59)*10</f>
        <v>2.0174275171940956</v>
      </c>
    </row>
    <row r="60" spans="1:15" x14ac:dyDescent="0.2">
      <c r="A60" s="7" t="s">
        <v>173</v>
      </c>
      <c r="B60" s="7">
        <v>11</v>
      </c>
      <c r="C60" s="7">
        <v>163399</v>
      </c>
      <c r="D60" s="7">
        <v>1499</v>
      </c>
      <c r="E60" s="7">
        <v>414</v>
      </c>
      <c r="F60" s="7">
        <v>34543</v>
      </c>
      <c r="G60" s="7">
        <v>136.27272730000001</v>
      </c>
      <c r="H60" s="7">
        <v>37.636363639999999</v>
      </c>
      <c r="I60" s="7">
        <v>3140.272727</v>
      </c>
      <c r="J60" s="7">
        <v>14854.45455</v>
      </c>
      <c r="K60" s="7">
        <v>9.5454545450000001</v>
      </c>
      <c r="L60" s="7">
        <v>1</v>
      </c>
      <c r="M60" s="8">
        <f>(D60/$C60)*1000</f>
        <v>9.1738627531380246</v>
      </c>
      <c r="N60" s="8">
        <f>(E60/$C60)*1000</f>
        <v>2.5336752366905553</v>
      </c>
      <c r="O60" s="8">
        <f>(F60/$C60)*10</f>
        <v>2.1140276256280637</v>
      </c>
    </row>
    <row r="61" spans="1:15" x14ac:dyDescent="0.2">
      <c r="A61" s="7" t="s">
        <v>170</v>
      </c>
      <c r="B61" s="7">
        <v>11</v>
      </c>
      <c r="C61" s="7">
        <v>66574</v>
      </c>
      <c r="D61" s="7">
        <v>731</v>
      </c>
      <c r="E61" s="7">
        <v>171</v>
      </c>
      <c r="F61" s="7">
        <v>12447</v>
      </c>
      <c r="G61" s="7">
        <v>66.454545449999998</v>
      </c>
      <c r="H61" s="7">
        <v>15.545454550000001</v>
      </c>
      <c r="I61" s="7">
        <v>1131.5454549999999</v>
      </c>
      <c r="J61" s="7">
        <v>6052.181818</v>
      </c>
      <c r="K61" s="7">
        <v>3.1818181820000002</v>
      </c>
      <c r="L61" s="7">
        <v>0.45454545499999999</v>
      </c>
      <c r="M61" s="8">
        <f>(D61/$C61)*1000</f>
        <v>10.980262564965301</v>
      </c>
      <c r="N61" s="8">
        <f>(E61/$C61)*1000</f>
        <v>2.568570312734701</v>
      </c>
      <c r="O61" s="8">
        <f>(F61/$C61)*10</f>
        <v>1.8696488118484695</v>
      </c>
    </row>
    <row r="62" spans="1:15" x14ac:dyDescent="0.2">
      <c r="A62" s="7" t="s">
        <v>200</v>
      </c>
      <c r="B62" s="7">
        <v>11</v>
      </c>
      <c r="C62" s="7">
        <v>637361</v>
      </c>
      <c r="D62" s="7">
        <v>749</v>
      </c>
      <c r="E62" s="7">
        <v>392</v>
      </c>
      <c r="F62" s="7">
        <v>17487</v>
      </c>
      <c r="G62" s="7">
        <v>68.090909089999997</v>
      </c>
      <c r="H62" s="7">
        <v>35.636363639999999</v>
      </c>
      <c r="I62" s="7">
        <v>1589.727273</v>
      </c>
      <c r="J62" s="7">
        <v>57941.909090000001</v>
      </c>
      <c r="K62" s="7">
        <v>12.81818182</v>
      </c>
      <c r="L62" s="7">
        <v>0.72727272700000001</v>
      </c>
      <c r="M62" s="8">
        <f>(D62/$C62)*1000</f>
        <v>1.175158191354664</v>
      </c>
      <c r="N62" s="8">
        <f>(E62/$C62)*1000</f>
        <v>0.61503606276505784</v>
      </c>
      <c r="O62" s="8">
        <f>(F62/$C62)*10</f>
        <v>0.27436570483603484</v>
      </c>
    </row>
    <row r="63" spans="1:15" x14ac:dyDescent="0.2">
      <c r="A63" s="7" t="s">
        <v>197</v>
      </c>
      <c r="B63" s="7">
        <v>11</v>
      </c>
      <c r="C63" s="7">
        <v>543614</v>
      </c>
      <c r="D63" s="7">
        <v>1158</v>
      </c>
      <c r="E63" s="7">
        <v>325</v>
      </c>
      <c r="F63" s="7">
        <v>40332</v>
      </c>
      <c r="G63" s="7">
        <v>105.2727273</v>
      </c>
      <c r="H63" s="7">
        <v>29.545454549999999</v>
      </c>
      <c r="I63" s="7">
        <v>3666.5454549999999</v>
      </c>
      <c r="J63" s="7">
        <v>49419.454550000002</v>
      </c>
      <c r="K63" s="7">
        <v>10</v>
      </c>
      <c r="L63" s="7">
        <v>0.72727272700000001</v>
      </c>
      <c r="M63" s="8">
        <f>(D63/$C63)*1000</f>
        <v>2.130187964254048</v>
      </c>
      <c r="N63" s="8">
        <f>(E63/$C63)*1000</f>
        <v>0.59785068081395998</v>
      </c>
      <c r="O63" s="8">
        <f>(F63/$C63)*10</f>
        <v>0.74192349718734241</v>
      </c>
    </row>
    <row r="64" spans="1:15" x14ac:dyDescent="0.2">
      <c r="A64" s="7" t="s">
        <v>165</v>
      </c>
      <c r="B64" s="7">
        <v>10</v>
      </c>
      <c r="C64" s="7">
        <v>509412</v>
      </c>
      <c r="D64" s="7">
        <v>1422</v>
      </c>
      <c r="E64" s="7">
        <v>367</v>
      </c>
      <c r="F64" s="7">
        <v>44594</v>
      </c>
      <c r="G64" s="7">
        <v>142.19999999999999</v>
      </c>
      <c r="H64" s="7">
        <v>36.700000000000003</v>
      </c>
      <c r="I64" s="7">
        <v>4459.3999999999996</v>
      </c>
      <c r="J64" s="7">
        <v>50941.2</v>
      </c>
      <c r="K64" s="7">
        <v>10.3</v>
      </c>
      <c r="L64" s="7">
        <v>0.9</v>
      </c>
      <c r="M64" s="8">
        <f>(D64/$C64)*1000</f>
        <v>2.7914536760029209</v>
      </c>
      <c r="N64" s="8">
        <f>(E64/$C64)*1000</f>
        <v>0.72043846631017716</v>
      </c>
      <c r="O64" s="8">
        <f>(F64/$C64)*10</f>
        <v>0.87540144323258973</v>
      </c>
    </row>
    <row r="65" spans="1:15" x14ac:dyDescent="0.2">
      <c r="A65" s="7" t="s">
        <v>274</v>
      </c>
      <c r="B65" s="7">
        <v>10</v>
      </c>
      <c r="C65" s="7">
        <v>42076</v>
      </c>
      <c r="D65" s="7">
        <v>693</v>
      </c>
      <c r="E65" s="7">
        <v>137</v>
      </c>
      <c r="F65" s="7">
        <v>6746</v>
      </c>
      <c r="G65" s="7">
        <v>69.3</v>
      </c>
      <c r="H65" s="7">
        <v>13.7</v>
      </c>
      <c r="I65" s="7">
        <v>674.6</v>
      </c>
      <c r="J65" s="7">
        <v>4207.6000000000004</v>
      </c>
      <c r="K65" s="7">
        <v>1.6</v>
      </c>
      <c r="L65" s="7">
        <v>0.6</v>
      </c>
      <c r="M65" s="8">
        <f>(D65/$C65)*1000</f>
        <v>16.470196786766802</v>
      </c>
      <c r="N65" s="8">
        <f>(E65/$C65)*1000</f>
        <v>3.256012928985645</v>
      </c>
      <c r="O65" s="8">
        <f>(F65/$C65)*10</f>
        <v>1.6032892860538073</v>
      </c>
    </row>
    <row r="66" spans="1:15" x14ac:dyDescent="0.2">
      <c r="A66" s="7" t="s">
        <v>275</v>
      </c>
      <c r="B66" s="7">
        <v>10</v>
      </c>
      <c r="C66" s="7">
        <v>119623</v>
      </c>
      <c r="D66" s="7">
        <v>1226</v>
      </c>
      <c r="E66" s="7">
        <v>413</v>
      </c>
      <c r="F66" s="7">
        <v>16902</v>
      </c>
      <c r="G66" s="7">
        <v>122.6</v>
      </c>
      <c r="H66" s="7">
        <v>41.3</v>
      </c>
      <c r="I66" s="7">
        <v>1690.2</v>
      </c>
      <c r="J66" s="7">
        <v>11962.3</v>
      </c>
      <c r="K66" s="7">
        <v>5.3</v>
      </c>
      <c r="L66" s="7">
        <v>0.6</v>
      </c>
      <c r="M66" s="8">
        <f>(D66/$C66)*1000</f>
        <v>10.248865184788878</v>
      </c>
      <c r="N66" s="8">
        <f>(E66/$C66)*1000</f>
        <v>3.4525133126572651</v>
      </c>
      <c r="O66" s="8">
        <f>(F66/$C66)*10</f>
        <v>1.4129389833058859</v>
      </c>
    </row>
    <row r="67" spans="1:15" x14ac:dyDescent="0.2">
      <c r="A67" s="7" t="s">
        <v>175</v>
      </c>
      <c r="B67" s="7">
        <v>10</v>
      </c>
      <c r="C67" s="7">
        <v>37372</v>
      </c>
      <c r="D67" s="7">
        <v>176</v>
      </c>
      <c r="E67" s="7">
        <v>86</v>
      </c>
      <c r="F67" s="7">
        <v>3778</v>
      </c>
      <c r="G67" s="7">
        <v>17.600000000000001</v>
      </c>
      <c r="H67" s="7">
        <v>8.6</v>
      </c>
      <c r="I67" s="7">
        <v>377.8</v>
      </c>
      <c r="J67" s="7">
        <v>3737.2</v>
      </c>
      <c r="K67" s="7">
        <v>3</v>
      </c>
      <c r="L67" s="7">
        <v>0.3</v>
      </c>
      <c r="M67" s="8">
        <f>(D67/$C67)*1000</f>
        <v>4.7094081130257948</v>
      </c>
      <c r="N67" s="8">
        <f>(E67/$C67)*1000</f>
        <v>2.3011880552285131</v>
      </c>
      <c r="O67" s="8">
        <f>(F67/$C67)*10</f>
        <v>1.0109172642620143</v>
      </c>
    </row>
    <row r="68" spans="1:15" x14ac:dyDescent="0.2">
      <c r="A68" s="7" t="s">
        <v>276</v>
      </c>
      <c r="B68" s="7">
        <v>10</v>
      </c>
      <c r="C68" s="7">
        <v>375714</v>
      </c>
      <c r="D68" s="7">
        <v>296</v>
      </c>
      <c r="E68" s="7">
        <v>58</v>
      </c>
      <c r="F68" s="7">
        <v>9598</v>
      </c>
      <c r="G68" s="7">
        <v>29.6</v>
      </c>
      <c r="H68" s="7">
        <v>5.8</v>
      </c>
      <c r="I68" s="7">
        <v>959.8</v>
      </c>
      <c r="J68" s="7">
        <v>37571.4</v>
      </c>
      <c r="K68" s="7">
        <v>11</v>
      </c>
      <c r="L68" s="7">
        <v>0.6</v>
      </c>
      <c r="M68" s="8">
        <f>(D68/$C68)*1000</f>
        <v>0.78783329873254659</v>
      </c>
      <c r="N68" s="8">
        <f>(E68/$C68)*1000</f>
        <v>0.15437274096786388</v>
      </c>
      <c r="O68" s="8">
        <f>(F68/$C68)*10</f>
        <v>0.25546027031199264</v>
      </c>
    </row>
    <row r="69" spans="1:15" x14ac:dyDescent="0.2">
      <c r="A69" s="7" t="s">
        <v>163</v>
      </c>
      <c r="B69" s="7">
        <v>10</v>
      </c>
      <c r="C69" s="7">
        <v>404255</v>
      </c>
      <c r="D69" s="7">
        <v>450</v>
      </c>
      <c r="E69" s="7">
        <v>165</v>
      </c>
      <c r="F69" s="7">
        <v>9478</v>
      </c>
      <c r="G69" s="7">
        <v>45</v>
      </c>
      <c r="H69" s="7">
        <v>16.5</v>
      </c>
      <c r="I69" s="7">
        <v>947.8</v>
      </c>
      <c r="J69" s="7">
        <v>40425.5</v>
      </c>
      <c r="K69" s="7">
        <v>11.9</v>
      </c>
      <c r="L69" s="7">
        <v>0.9</v>
      </c>
      <c r="M69" s="8">
        <f>(D69/$C69)*1000</f>
        <v>1.1131587735464004</v>
      </c>
      <c r="N69" s="8">
        <f>(E69/$C69)*1000</f>
        <v>0.40815821696701343</v>
      </c>
      <c r="O69" s="8">
        <f>(F69/$C69)*10</f>
        <v>0.23445597457050626</v>
      </c>
    </row>
    <row r="70" spans="1:15" x14ac:dyDescent="0.2">
      <c r="A70" s="7" t="s">
        <v>189</v>
      </c>
      <c r="B70" s="7">
        <v>10</v>
      </c>
      <c r="C70" s="7">
        <v>36837</v>
      </c>
      <c r="D70" s="7">
        <v>140</v>
      </c>
      <c r="E70" s="7">
        <v>42</v>
      </c>
      <c r="F70" s="7">
        <v>1616</v>
      </c>
      <c r="G70" s="7">
        <v>14</v>
      </c>
      <c r="H70" s="7">
        <v>4.2</v>
      </c>
      <c r="I70" s="7">
        <v>161.6</v>
      </c>
      <c r="J70" s="7">
        <v>3683.7</v>
      </c>
      <c r="K70" s="7">
        <v>2</v>
      </c>
      <c r="L70" s="7">
        <v>0.1</v>
      </c>
      <c r="M70" s="8">
        <f>(D70/$C70)*1000</f>
        <v>3.8005266444064389</v>
      </c>
      <c r="N70" s="8">
        <f>(E70/$C70)*1000</f>
        <v>1.1401579933219319</v>
      </c>
      <c r="O70" s="8">
        <f>(F70/$C70)*10</f>
        <v>0.43868936124005753</v>
      </c>
    </row>
    <row r="71" spans="1:15" x14ac:dyDescent="0.2">
      <c r="A71" s="7" t="s">
        <v>277</v>
      </c>
      <c r="B71" s="7">
        <v>9</v>
      </c>
      <c r="C71" s="7">
        <v>339922</v>
      </c>
      <c r="D71" s="7">
        <v>1330</v>
      </c>
      <c r="E71" s="7">
        <v>541</v>
      </c>
      <c r="F71" s="7">
        <v>36914</v>
      </c>
      <c r="G71" s="7">
        <v>147.7777778</v>
      </c>
      <c r="H71" s="7">
        <v>60.111111110000003</v>
      </c>
      <c r="I71" s="7">
        <v>4101.5555560000003</v>
      </c>
      <c r="J71" s="7">
        <v>37769.111109999998</v>
      </c>
      <c r="K71" s="7">
        <v>10.11111111</v>
      </c>
      <c r="L71" s="7">
        <v>0.55555555599999995</v>
      </c>
      <c r="M71" s="8">
        <f>(D71/$C71)*1000</f>
        <v>3.9126623166491141</v>
      </c>
      <c r="N71" s="8">
        <f>(E71/$C71)*1000</f>
        <v>1.5915415889527598</v>
      </c>
      <c r="O71" s="8">
        <f>(F71/$C71)*10</f>
        <v>1.0859550132089126</v>
      </c>
    </row>
    <row r="72" spans="1:15" x14ac:dyDescent="0.2">
      <c r="A72" s="7" t="s">
        <v>185</v>
      </c>
      <c r="B72" s="7">
        <v>9</v>
      </c>
      <c r="C72" s="7">
        <v>99204</v>
      </c>
      <c r="D72" s="7">
        <v>414</v>
      </c>
      <c r="E72" s="7">
        <v>131</v>
      </c>
      <c r="F72" s="7">
        <v>3933</v>
      </c>
      <c r="G72" s="7">
        <v>46</v>
      </c>
      <c r="H72" s="7">
        <v>14.55555556</v>
      </c>
      <c r="I72" s="7">
        <v>437</v>
      </c>
      <c r="J72" s="7">
        <v>11022.666670000001</v>
      </c>
      <c r="K72" s="7">
        <v>3.111111111</v>
      </c>
      <c r="L72" s="7">
        <v>0.88888888899999996</v>
      </c>
      <c r="M72" s="8">
        <f>(D72/$C72)*1000</f>
        <v>4.1732188218217008</v>
      </c>
      <c r="N72" s="8">
        <f>(E72/$C72)*1000</f>
        <v>1.3205112697068666</v>
      </c>
      <c r="O72" s="8">
        <f>(F72/$C72)*10</f>
        <v>0.39645578807306159</v>
      </c>
    </row>
    <row r="73" spans="1:15" x14ac:dyDescent="0.2">
      <c r="A73" s="7" t="s">
        <v>191</v>
      </c>
      <c r="B73" s="7">
        <v>9</v>
      </c>
      <c r="C73" s="7">
        <v>50723</v>
      </c>
      <c r="D73" s="7">
        <v>725</v>
      </c>
      <c r="E73" s="7">
        <v>118</v>
      </c>
      <c r="F73" s="7">
        <v>10865</v>
      </c>
      <c r="G73" s="7">
        <v>80.555555560000002</v>
      </c>
      <c r="H73" s="7">
        <v>13.11111111</v>
      </c>
      <c r="I73" s="7">
        <v>1207.2222220000001</v>
      </c>
      <c r="J73" s="7">
        <v>5635.8888889999998</v>
      </c>
      <c r="K73" s="7">
        <v>2</v>
      </c>
      <c r="L73" s="7">
        <v>0.66666666699999999</v>
      </c>
      <c r="M73" s="8">
        <f>(D73/$C73)*1000</f>
        <v>14.293318612858073</v>
      </c>
      <c r="N73" s="8">
        <f>(E73/$C73)*1000</f>
        <v>2.3263608225065551</v>
      </c>
      <c r="O73" s="8">
        <f>(F73/$C73)*10</f>
        <v>2.1420262997062474</v>
      </c>
    </row>
    <row r="74" spans="1:15" x14ac:dyDescent="0.2">
      <c r="A74" s="7" t="s">
        <v>193</v>
      </c>
      <c r="B74" s="7">
        <v>9</v>
      </c>
      <c r="C74" s="7">
        <v>264921</v>
      </c>
      <c r="D74" s="7">
        <v>418</v>
      </c>
      <c r="E74" s="7">
        <v>261</v>
      </c>
      <c r="F74" s="7">
        <v>11946</v>
      </c>
      <c r="G74" s="7">
        <v>46.444444439999998</v>
      </c>
      <c r="H74" s="7">
        <v>29</v>
      </c>
      <c r="I74" s="7">
        <v>1327.333333</v>
      </c>
      <c r="J74" s="7">
        <v>29435.666669999999</v>
      </c>
      <c r="K74" s="7">
        <v>10.55555556</v>
      </c>
      <c r="L74" s="7">
        <v>0.88888888899999996</v>
      </c>
      <c r="M74" s="8">
        <f>(D74/$C74)*1000</f>
        <v>1.5778288621891055</v>
      </c>
      <c r="N74" s="8">
        <f>(E74/$C74)*1000</f>
        <v>0.98519936131903474</v>
      </c>
      <c r="O74" s="8">
        <f>(F74/$C74)*10</f>
        <v>0.45092688008878118</v>
      </c>
    </row>
    <row r="75" spans="1:15" x14ac:dyDescent="0.2">
      <c r="A75" s="7" t="s">
        <v>198</v>
      </c>
      <c r="B75" s="7">
        <v>9</v>
      </c>
      <c r="C75" s="7">
        <v>122978</v>
      </c>
      <c r="D75" s="7">
        <v>2153</v>
      </c>
      <c r="E75" s="7">
        <v>600</v>
      </c>
      <c r="F75" s="7">
        <v>37432</v>
      </c>
      <c r="G75" s="7">
        <v>239.2222222</v>
      </c>
      <c r="H75" s="7">
        <v>66.666666669999998</v>
      </c>
      <c r="I75" s="7">
        <v>4159.1111110000002</v>
      </c>
      <c r="J75" s="7">
        <v>13664.22222</v>
      </c>
      <c r="K75" s="7">
        <v>4.6666666670000003</v>
      </c>
      <c r="L75" s="7">
        <v>0.88888888899999996</v>
      </c>
      <c r="M75" s="8">
        <f>(D75/$C75)*1000</f>
        <v>17.507196409113824</v>
      </c>
      <c r="N75" s="8">
        <f>(E75/$C75)*1000</f>
        <v>4.8789214331018549</v>
      </c>
      <c r="O75" s="8">
        <f>(F75/$C75)*10</f>
        <v>3.0437964513978111</v>
      </c>
    </row>
    <row r="76" spans="1:15" x14ac:dyDescent="0.2">
      <c r="A76" s="7" t="s">
        <v>179</v>
      </c>
      <c r="B76" s="7">
        <v>9</v>
      </c>
      <c r="C76" s="7">
        <v>737877</v>
      </c>
      <c r="D76" s="7">
        <v>3036</v>
      </c>
      <c r="E76" s="7">
        <v>2199</v>
      </c>
      <c r="F76" s="7">
        <v>62237</v>
      </c>
      <c r="G76" s="7">
        <v>337.33333329999999</v>
      </c>
      <c r="H76" s="7">
        <v>244.33333329999999</v>
      </c>
      <c r="I76" s="7">
        <v>6915.2222220000003</v>
      </c>
      <c r="J76" s="7">
        <v>81986.333329999994</v>
      </c>
      <c r="K76" s="7">
        <v>15.777777779999999</v>
      </c>
      <c r="L76" s="7">
        <v>0.77777777800000003</v>
      </c>
      <c r="M76" s="8">
        <f>(D76/$C76)*1000</f>
        <v>4.1145068893596086</v>
      </c>
      <c r="N76" s="8">
        <f>(E76/$C76)*1000</f>
        <v>2.9801714919966336</v>
      </c>
      <c r="O76" s="8">
        <f>(F76/$C76)*10</f>
        <v>0.84346035992448609</v>
      </c>
    </row>
    <row r="77" spans="1:15" x14ac:dyDescent="0.2">
      <c r="A77" s="7" t="s">
        <v>202</v>
      </c>
      <c r="B77" s="7">
        <v>9</v>
      </c>
      <c r="C77" s="7">
        <v>209204</v>
      </c>
      <c r="D77" s="7">
        <v>1862</v>
      </c>
      <c r="E77" s="7">
        <v>432</v>
      </c>
      <c r="F77" s="7">
        <v>62096</v>
      </c>
      <c r="G77" s="7">
        <v>206.88888890000001</v>
      </c>
      <c r="H77" s="7">
        <v>48</v>
      </c>
      <c r="I77" s="7">
        <v>6899.5555560000003</v>
      </c>
      <c r="J77" s="7">
        <v>23244.888889999998</v>
      </c>
      <c r="K77" s="7">
        <v>9.8888888890000004</v>
      </c>
      <c r="L77" s="7">
        <v>0.66666666699999999</v>
      </c>
      <c r="M77" s="8">
        <f>(D77/$C77)*1000</f>
        <v>8.9004034339687585</v>
      </c>
      <c r="N77" s="8">
        <f>(E77/$C77)*1000</f>
        <v>2.0649700770539763</v>
      </c>
      <c r="O77" s="8">
        <f>(F77/$C77)*10</f>
        <v>2.9682032848320299</v>
      </c>
    </row>
    <row r="78" spans="1:15" x14ac:dyDescent="0.2">
      <c r="A78" s="7" t="s">
        <v>169</v>
      </c>
      <c r="B78" s="7">
        <v>9</v>
      </c>
      <c r="C78" s="7">
        <v>85963</v>
      </c>
      <c r="D78" s="7">
        <v>212</v>
      </c>
      <c r="E78" s="7">
        <v>55</v>
      </c>
      <c r="F78" s="7">
        <v>3909</v>
      </c>
      <c r="G78" s="7">
        <v>23.555555559999998</v>
      </c>
      <c r="H78" s="7">
        <v>6.1111111109999996</v>
      </c>
      <c r="I78" s="7">
        <v>434.33333329999999</v>
      </c>
      <c r="J78" s="7">
        <v>9551.4444440000007</v>
      </c>
      <c r="K78" s="7">
        <v>4.8888888890000004</v>
      </c>
      <c r="L78" s="7">
        <v>0.88888888899999996</v>
      </c>
      <c r="M78" s="8">
        <f>(D78/$C78)*1000</f>
        <v>2.4661773088421763</v>
      </c>
      <c r="N78" s="8">
        <f>(E78/$C78)*1000</f>
        <v>0.6398101508788665</v>
      </c>
      <c r="O78" s="8">
        <f>(F78/$C78)*10</f>
        <v>0.45473052359736166</v>
      </c>
    </row>
    <row r="79" spans="1:15" x14ac:dyDescent="0.2">
      <c r="A79" s="7" t="s">
        <v>278</v>
      </c>
      <c r="B79" s="7">
        <v>9</v>
      </c>
      <c r="C79" s="7">
        <v>352777</v>
      </c>
      <c r="D79" s="7">
        <v>893</v>
      </c>
      <c r="E79" s="7">
        <v>285</v>
      </c>
      <c r="F79" s="7">
        <v>23934</v>
      </c>
      <c r="G79" s="7">
        <v>99.222222220000006</v>
      </c>
      <c r="H79" s="7">
        <v>31.666666670000001</v>
      </c>
      <c r="I79" s="7">
        <v>2659.333333</v>
      </c>
      <c r="J79" s="7">
        <v>39197.444439999999</v>
      </c>
      <c r="K79" s="7">
        <v>9.7777777780000008</v>
      </c>
      <c r="L79" s="7">
        <v>0.88888888899999996</v>
      </c>
      <c r="M79" s="8">
        <f>(D79/$C79)*1000</f>
        <v>2.5313441635934315</v>
      </c>
      <c r="N79" s="8">
        <f>(E79/$C79)*1000</f>
        <v>0.80787579689152067</v>
      </c>
      <c r="O79" s="8">
        <f>(F79/$C79)*10</f>
        <v>0.6784455902737424</v>
      </c>
    </row>
    <row r="80" spans="1:15" x14ac:dyDescent="0.2">
      <c r="A80" s="7" t="s">
        <v>279</v>
      </c>
      <c r="B80" s="7">
        <v>9</v>
      </c>
      <c r="C80" s="7">
        <v>390958</v>
      </c>
      <c r="D80" s="7">
        <v>518</v>
      </c>
      <c r="E80" s="7">
        <v>272</v>
      </c>
      <c r="F80" s="7">
        <v>12335</v>
      </c>
      <c r="G80" s="7">
        <v>57.555555560000002</v>
      </c>
      <c r="H80" s="7">
        <v>30.222222219999999</v>
      </c>
      <c r="I80" s="7">
        <v>1370.555556</v>
      </c>
      <c r="J80" s="7">
        <v>43439.777779999997</v>
      </c>
      <c r="K80" s="7">
        <v>12</v>
      </c>
      <c r="L80" s="7">
        <v>1</v>
      </c>
      <c r="M80" s="8">
        <f>(D80/$C80)*1000</f>
        <v>1.3249505061924811</v>
      </c>
      <c r="N80" s="8">
        <f>(E80/$C80)*1000</f>
        <v>0.6957269067265538</v>
      </c>
      <c r="O80" s="8">
        <f>(F80/$C80)*10</f>
        <v>0.31550703656147205</v>
      </c>
    </row>
    <row r="81" spans="1:15" x14ac:dyDescent="0.2">
      <c r="A81" s="7" t="s">
        <v>182</v>
      </c>
      <c r="B81" s="7">
        <v>8</v>
      </c>
      <c r="C81" s="7">
        <v>1122464</v>
      </c>
      <c r="D81" s="7">
        <v>924</v>
      </c>
      <c r="E81" s="7">
        <v>973</v>
      </c>
      <c r="F81" s="7">
        <v>35676</v>
      </c>
      <c r="G81" s="7">
        <v>115.5</v>
      </c>
      <c r="H81" s="7">
        <v>121.625</v>
      </c>
      <c r="I81" s="7">
        <v>4459.5</v>
      </c>
      <c r="J81" s="7">
        <v>140308</v>
      </c>
      <c r="K81" s="7">
        <v>23.375</v>
      </c>
      <c r="L81" s="7">
        <v>0.75</v>
      </c>
      <c r="M81" s="8">
        <f>(D81/$C81)*1000</f>
        <v>0.82318898423468367</v>
      </c>
      <c r="N81" s="8">
        <f>(E81/$C81)*1000</f>
        <v>0.86684294551985641</v>
      </c>
      <c r="O81" s="8">
        <f>(F81/$C81)*10</f>
        <v>0.31783647404282012</v>
      </c>
    </row>
    <row r="82" spans="1:15" x14ac:dyDescent="0.2">
      <c r="A82" s="7" t="s">
        <v>280</v>
      </c>
      <c r="B82" s="7">
        <v>8</v>
      </c>
      <c r="C82" s="7">
        <v>202757</v>
      </c>
      <c r="D82" s="7">
        <v>190</v>
      </c>
      <c r="E82" s="7">
        <v>118</v>
      </c>
      <c r="F82" s="7">
        <v>4957</v>
      </c>
      <c r="G82" s="7">
        <v>23.75</v>
      </c>
      <c r="H82" s="7">
        <v>14.75</v>
      </c>
      <c r="I82" s="7">
        <v>619.625</v>
      </c>
      <c r="J82" s="7">
        <v>25344.625</v>
      </c>
      <c r="K82" s="7">
        <v>8.125</v>
      </c>
      <c r="L82" s="7">
        <v>0.625</v>
      </c>
      <c r="M82" s="8">
        <f>(D82/$C82)*1000</f>
        <v>0.93708232021582494</v>
      </c>
      <c r="N82" s="8">
        <f>(E82/$C82)*1000</f>
        <v>0.5819774409761439</v>
      </c>
      <c r="O82" s="8">
        <f>(F82/$C82)*10</f>
        <v>0.24447984533209705</v>
      </c>
    </row>
    <row r="83" spans="1:15" x14ac:dyDescent="0.2">
      <c r="A83" s="7" t="s">
        <v>180</v>
      </c>
      <c r="B83" s="7">
        <v>8</v>
      </c>
      <c r="C83" s="7">
        <v>75348</v>
      </c>
      <c r="D83" s="7">
        <v>434</v>
      </c>
      <c r="E83" s="7">
        <v>173</v>
      </c>
      <c r="F83" s="7">
        <v>5462</v>
      </c>
      <c r="G83" s="7">
        <v>54.25</v>
      </c>
      <c r="H83" s="7">
        <v>21.625</v>
      </c>
      <c r="I83" s="7">
        <v>682.75</v>
      </c>
      <c r="J83" s="7">
        <v>9418.5</v>
      </c>
      <c r="K83" s="7">
        <v>4</v>
      </c>
      <c r="L83" s="7">
        <v>0.5</v>
      </c>
      <c r="M83" s="8">
        <f>(D83/$C83)*1000</f>
        <v>5.7599405425492378</v>
      </c>
      <c r="N83" s="8">
        <f>(E83/$C83)*1000</f>
        <v>2.2960131655783829</v>
      </c>
      <c r="O83" s="8">
        <f>(F83/$C83)*10</f>
        <v>0.72490311620746395</v>
      </c>
    </row>
    <row r="84" spans="1:15" x14ac:dyDescent="0.2">
      <c r="A84" s="7" t="s">
        <v>281</v>
      </c>
      <c r="B84" s="7">
        <v>8</v>
      </c>
      <c r="C84" s="7">
        <v>111356</v>
      </c>
      <c r="D84" s="7">
        <v>541</v>
      </c>
      <c r="E84" s="7">
        <v>121</v>
      </c>
      <c r="F84" s="7">
        <v>10045</v>
      </c>
      <c r="G84" s="7">
        <v>67.625</v>
      </c>
      <c r="H84" s="7">
        <v>15.125</v>
      </c>
      <c r="I84" s="7">
        <v>1255.625</v>
      </c>
      <c r="J84" s="7">
        <v>13919.5</v>
      </c>
      <c r="K84" s="7">
        <v>5.125</v>
      </c>
      <c r="L84" s="7">
        <v>0.625</v>
      </c>
      <c r="M84" s="8">
        <f>(D84/$C84)*1000</f>
        <v>4.8582923237185245</v>
      </c>
      <c r="N84" s="8">
        <f>(E84/$C84)*1000</f>
        <v>1.0866051223104278</v>
      </c>
      <c r="O84" s="8">
        <f>(F84/$C84)*10</f>
        <v>0.90206185567010311</v>
      </c>
    </row>
    <row r="85" spans="1:15" x14ac:dyDescent="0.2">
      <c r="A85" s="7" t="s">
        <v>196</v>
      </c>
      <c r="B85" s="7">
        <v>8</v>
      </c>
      <c r="C85" s="7">
        <v>130539</v>
      </c>
      <c r="D85" s="7">
        <v>884</v>
      </c>
      <c r="E85" s="7">
        <v>209</v>
      </c>
      <c r="F85" s="7">
        <v>13876</v>
      </c>
      <c r="G85" s="7">
        <v>110.5</v>
      </c>
      <c r="H85" s="7">
        <v>26.125</v>
      </c>
      <c r="I85" s="7">
        <v>1734.5</v>
      </c>
      <c r="J85" s="7">
        <v>16317.375</v>
      </c>
      <c r="K85" s="7">
        <v>6</v>
      </c>
      <c r="L85" s="7">
        <v>1</v>
      </c>
      <c r="M85" s="8">
        <f>(D85/$C85)*1000</f>
        <v>6.7719225672021395</v>
      </c>
      <c r="N85" s="8">
        <f>(E85/$C85)*1000</f>
        <v>1.6010540911145328</v>
      </c>
      <c r="O85" s="8">
        <f>(F85/$C85)*10</f>
        <v>1.0629773477658018</v>
      </c>
    </row>
    <row r="86" spans="1:15" x14ac:dyDescent="0.2">
      <c r="A86" s="7" t="s">
        <v>177</v>
      </c>
      <c r="B86" s="7">
        <v>8</v>
      </c>
      <c r="C86" s="7">
        <v>132978</v>
      </c>
      <c r="D86" s="7">
        <v>1056</v>
      </c>
      <c r="E86" s="7">
        <v>540</v>
      </c>
      <c r="F86" s="7">
        <v>12557</v>
      </c>
      <c r="G86" s="7">
        <v>132</v>
      </c>
      <c r="H86" s="7">
        <v>67.5</v>
      </c>
      <c r="I86" s="7">
        <v>1569.625</v>
      </c>
      <c r="J86" s="7">
        <v>16622.25</v>
      </c>
      <c r="K86" s="7">
        <v>5.875</v>
      </c>
      <c r="L86" s="7">
        <v>0.75</v>
      </c>
      <c r="M86" s="8">
        <f>(D86/$C86)*1000</f>
        <v>7.9411631999278081</v>
      </c>
      <c r="N86" s="8">
        <f>(E86/$C86)*1000</f>
        <v>4.0608220908721746</v>
      </c>
      <c r="O86" s="8">
        <f>(F86/$C86)*10</f>
        <v>0.94429153694596102</v>
      </c>
    </row>
    <row r="87" spans="1:15" x14ac:dyDescent="0.2">
      <c r="A87" s="7" t="s">
        <v>183</v>
      </c>
      <c r="B87" s="7">
        <v>8</v>
      </c>
      <c r="C87" s="7">
        <v>24462</v>
      </c>
      <c r="D87" s="7">
        <v>57</v>
      </c>
      <c r="E87" s="7">
        <v>12</v>
      </c>
      <c r="F87" s="7">
        <v>1074</v>
      </c>
      <c r="G87" s="7">
        <v>7.125</v>
      </c>
      <c r="H87" s="7">
        <v>1.5</v>
      </c>
      <c r="I87" s="7">
        <v>134.25</v>
      </c>
      <c r="J87" s="7">
        <v>3057.75</v>
      </c>
      <c r="K87" s="7">
        <v>2</v>
      </c>
      <c r="L87" s="7">
        <v>0.375</v>
      </c>
      <c r="M87" s="8">
        <f>(D87/$C87)*1000</f>
        <v>2.3301447142506744</v>
      </c>
      <c r="N87" s="8">
        <f>(E87/$C87)*1000</f>
        <v>0.4905567819475104</v>
      </c>
      <c r="O87" s="8">
        <f>(F87/$C87)*10</f>
        <v>0.43904831984302178</v>
      </c>
    </row>
    <row r="88" spans="1:15" x14ac:dyDescent="0.2">
      <c r="A88" s="7" t="s">
        <v>282</v>
      </c>
      <c r="B88" s="7">
        <v>8</v>
      </c>
      <c r="C88" s="7">
        <v>275927</v>
      </c>
      <c r="D88" s="7">
        <v>876</v>
      </c>
      <c r="E88" s="7">
        <v>607</v>
      </c>
      <c r="F88" s="7">
        <v>26599</v>
      </c>
      <c r="G88" s="7">
        <v>109.5</v>
      </c>
      <c r="H88" s="7">
        <v>75.875</v>
      </c>
      <c r="I88" s="7">
        <v>3324.875</v>
      </c>
      <c r="J88" s="7">
        <v>34490.875</v>
      </c>
      <c r="K88" s="7">
        <v>10.375</v>
      </c>
      <c r="L88" s="7">
        <v>0.875</v>
      </c>
      <c r="M88" s="8">
        <f>(D88/$C88)*1000</f>
        <v>3.1747527425732169</v>
      </c>
      <c r="N88" s="8">
        <f>(E88/$C88)*1000</f>
        <v>2.1998572086095236</v>
      </c>
      <c r="O88" s="8">
        <f>(F88/$C88)*10</f>
        <v>0.9639868515948059</v>
      </c>
    </row>
    <row r="89" spans="1:15" x14ac:dyDescent="0.2">
      <c r="A89" s="7" t="s">
        <v>199</v>
      </c>
      <c r="B89" s="7">
        <v>8</v>
      </c>
      <c r="C89" s="7">
        <v>529591</v>
      </c>
      <c r="D89" s="7">
        <v>378</v>
      </c>
      <c r="E89" s="7">
        <v>273</v>
      </c>
      <c r="F89" s="7">
        <v>11968</v>
      </c>
      <c r="G89" s="7">
        <v>47.25</v>
      </c>
      <c r="H89" s="7">
        <v>34.125</v>
      </c>
      <c r="I89" s="7">
        <v>1496</v>
      </c>
      <c r="J89" s="7">
        <v>66198.875</v>
      </c>
      <c r="K89" s="7">
        <v>19.25</v>
      </c>
      <c r="L89" s="7">
        <v>0.875</v>
      </c>
      <c r="M89" s="8">
        <f>(D89/$C89)*1000</f>
        <v>0.71375835314421887</v>
      </c>
      <c r="N89" s="8">
        <f>(E89/$C89)*1000</f>
        <v>0.51549214393749132</v>
      </c>
      <c r="O89" s="8">
        <f>(F89/$C89)*10</f>
        <v>0.22598571350343946</v>
      </c>
    </row>
    <row r="90" spans="1:15" x14ac:dyDescent="0.2">
      <c r="A90" s="7" t="s">
        <v>188</v>
      </c>
      <c r="B90" s="7">
        <v>8</v>
      </c>
      <c r="C90" s="7">
        <v>634724</v>
      </c>
      <c r="D90" s="7">
        <v>1896</v>
      </c>
      <c r="E90" s="7">
        <v>1798</v>
      </c>
      <c r="F90" s="7">
        <v>43846</v>
      </c>
      <c r="G90" s="7">
        <v>237</v>
      </c>
      <c r="H90" s="7">
        <v>224.75</v>
      </c>
      <c r="I90" s="7">
        <v>5480.75</v>
      </c>
      <c r="J90" s="7">
        <v>79340.5</v>
      </c>
      <c r="K90" s="7">
        <v>36.625</v>
      </c>
      <c r="L90" s="7">
        <v>0.5</v>
      </c>
      <c r="M90" s="8">
        <f>(D90/$C90)*1000</f>
        <v>2.9871251126473868</v>
      </c>
      <c r="N90" s="8">
        <f>(E90/$C90)*1000</f>
        <v>2.832727295643461</v>
      </c>
      <c r="O90" s="8">
        <f>(F90/$C90)*10</f>
        <v>0.6907884371789943</v>
      </c>
    </row>
    <row r="91" spans="1:15" x14ac:dyDescent="0.2">
      <c r="A91" s="7" t="s">
        <v>201</v>
      </c>
      <c r="B91" s="7">
        <v>8</v>
      </c>
      <c r="C91" s="7">
        <v>51917</v>
      </c>
      <c r="D91" s="7">
        <v>426</v>
      </c>
      <c r="E91" s="7">
        <v>174</v>
      </c>
      <c r="F91" s="7">
        <v>5235</v>
      </c>
      <c r="G91" s="7">
        <v>53.25</v>
      </c>
      <c r="H91" s="7">
        <v>21.75</v>
      </c>
      <c r="I91" s="7">
        <v>654.375</v>
      </c>
      <c r="J91" s="7">
        <v>6489.625</v>
      </c>
      <c r="K91" s="7">
        <v>3.875</v>
      </c>
      <c r="L91" s="7">
        <v>0.5</v>
      </c>
      <c r="M91" s="8">
        <f>(D91/$C91)*1000</f>
        <v>8.2054047807076689</v>
      </c>
      <c r="N91" s="8">
        <f>(E91/$C91)*1000</f>
        <v>3.3515033611341178</v>
      </c>
      <c r="O91" s="8">
        <f>(F91/$C91)*10</f>
        <v>1.0083402353756958</v>
      </c>
    </row>
    <row r="92" spans="1:15" x14ac:dyDescent="0.2">
      <c r="A92" s="7" t="s">
        <v>283</v>
      </c>
      <c r="B92" s="7">
        <v>7</v>
      </c>
      <c r="C92" s="7">
        <v>150185</v>
      </c>
      <c r="D92" s="7">
        <v>620</v>
      </c>
      <c r="E92" s="7">
        <v>211</v>
      </c>
      <c r="F92" s="7">
        <v>12136</v>
      </c>
      <c r="G92" s="7">
        <v>88.571428569999995</v>
      </c>
      <c r="H92" s="7">
        <v>30.14285714</v>
      </c>
      <c r="I92" s="7">
        <v>1733.7142859999999</v>
      </c>
      <c r="J92" s="7">
        <v>21455</v>
      </c>
      <c r="K92" s="7">
        <v>9</v>
      </c>
      <c r="L92" s="7">
        <v>0.85714285700000004</v>
      </c>
      <c r="M92" s="8">
        <f>(D92/$C92)*1000</f>
        <v>4.1282418350700807</v>
      </c>
      <c r="N92" s="8">
        <f>(E92/$C92)*1000</f>
        <v>1.4049339148383659</v>
      </c>
      <c r="O92" s="8">
        <f>(F92/$C92)*10</f>
        <v>0.80807004694210471</v>
      </c>
    </row>
    <row r="93" spans="1:15" x14ac:dyDescent="0.2">
      <c r="A93" s="7" t="s">
        <v>206</v>
      </c>
      <c r="B93" s="7">
        <v>7</v>
      </c>
      <c r="C93" s="7">
        <v>308119</v>
      </c>
      <c r="D93" s="7">
        <v>741</v>
      </c>
      <c r="E93" s="7">
        <v>211</v>
      </c>
      <c r="F93" s="7">
        <v>15035</v>
      </c>
      <c r="G93" s="7">
        <v>105.8571429</v>
      </c>
      <c r="H93" s="7">
        <v>30.14285714</v>
      </c>
      <c r="I93" s="7">
        <v>2147.8571430000002</v>
      </c>
      <c r="J93" s="7">
        <v>44017</v>
      </c>
      <c r="K93" s="7">
        <v>12.14285714</v>
      </c>
      <c r="L93" s="7">
        <v>0.571428571</v>
      </c>
      <c r="M93" s="8">
        <f>(D93/$C93)*1000</f>
        <v>2.4049149841457358</v>
      </c>
      <c r="N93" s="8">
        <f>(E93/$C93)*1000</f>
        <v>0.68480035311032428</v>
      </c>
      <c r="O93" s="8">
        <f>(F93/$C93)*10</f>
        <v>0.48796082033240401</v>
      </c>
    </row>
    <row r="94" spans="1:15" x14ac:dyDescent="0.2">
      <c r="A94" s="7" t="s">
        <v>284</v>
      </c>
      <c r="B94" s="7">
        <v>7</v>
      </c>
      <c r="C94" s="7">
        <v>297966</v>
      </c>
      <c r="D94" s="7">
        <v>683</v>
      </c>
      <c r="E94" s="7">
        <v>445</v>
      </c>
      <c r="F94" s="7">
        <v>11140</v>
      </c>
      <c r="G94" s="7">
        <v>97.571428569999995</v>
      </c>
      <c r="H94" s="7">
        <v>63.571428570000002</v>
      </c>
      <c r="I94" s="7">
        <v>1591.4285709999999</v>
      </c>
      <c r="J94" s="7">
        <v>42566.571430000004</v>
      </c>
      <c r="K94" s="7">
        <v>11.42857143</v>
      </c>
      <c r="L94" s="7">
        <v>0.71428571399999996</v>
      </c>
      <c r="M94" s="8">
        <f>(D94/$C94)*1000</f>
        <v>2.2922078357933455</v>
      </c>
      <c r="N94" s="8">
        <f>(E94/$C94)*1000</f>
        <v>1.4934589852533511</v>
      </c>
      <c r="O94" s="8">
        <f>(F94/$C94)*10</f>
        <v>0.37386815945443441</v>
      </c>
    </row>
    <row r="95" spans="1:15" x14ac:dyDescent="0.2">
      <c r="A95" s="7" t="s">
        <v>203</v>
      </c>
      <c r="B95" s="7">
        <v>7</v>
      </c>
      <c r="C95" s="7">
        <v>371880</v>
      </c>
      <c r="D95" s="7">
        <v>1089</v>
      </c>
      <c r="E95" s="7">
        <v>798</v>
      </c>
      <c r="F95" s="7">
        <v>27488</v>
      </c>
      <c r="G95" s="7">
        <v>155.57142859999999</v>
      </c>
      <c r="H95" s="7">
        <v>114</v>
      </c>
      <c r="I95" s="7">
        <v>3926.8571430000002</v>
      </c>
      <c r="J95" s="7">
        <v>53125.714290000004</v>
      </c>
      <c r="K95" s="7">
        <v>15.57142857</v>
      </c>
      <c r="L95" s="7">
        <v>1</v>
      </c>
      <c r="M95" s="8">
        <f>(D95/$C95)*1000</f>
        <v>2.9283639883833494</v>
      </c>
      <c r="N95" s="8">
        <f>(E95/$C95)*1000</f>
        <v>2.1458535011293969</v>
      </c>
      <c r="O95" s="8">
        <f>(F95/$C95)*10</f>
        <v>0.739163170915349</v>
      </c>
    </row>
    <row r="96" spans="1:15" x14ac:dyDescent="0.2">
      <c r="A96" s="7" t="s">
        <v>285</v>
      </c>
      <c r="B96" s="7">
        <v>7</v>
      </c>
      <c r="C96" s="7">
        <v>252530</v>
      </c>
      <c r="D96" s="7">
        <v>2916</v>
      </c>
      <c r="E96" s="7">
        <v>660</v>
      </c>
      <c r="F96" s="7">
        <v>73417</v>
      </c>
      <c r="G96" s="7">
        <v>416.57142859999999</v>
      </c>
      <c r="H96" s="7">
        <v>94.285714290000001</v>
      </c>
      <c r="I96" s="7">
        <v>10488.14286</v>
      </c>
      <c r="J96" s="7">
        <v>36075.714290000004</v>
      </c>
      <c r="K96" s="7">
        <v>9.8571428569999995</v>
      </c>
      <c r="L96" s="7">
        <v>0.71428571399999996</v>
      </c>
      <c r="M96" s="8">
        <f>(D96/$C96)*1000</f>
        <v>11.547142913713223</v>
      </c>
      <c r="N96" s="8">
        <f>(E96/$C96)*1000</f>
        <v>2.6135508652437336</v>
      </c>
      <c r="O96" s="8">
        <f>(F96/$C96)*10</f>
        <v>2.9072585435393816</v>
      </c>
    </row>
    <row r="97" spans="1:15" x14ac:dyDescent="0.2">
      <c r="A97" s="7" t="s">
        <v>184</v>
      </c>
      <c r="B97" s="7">
        <v>7</v>
      </c>
      <c r="C97" s="7">
        <v>148629</v>
      </c>
      <c r="D97" s="7">
        <v>728</v>
      </c>
      <c r="E97" s="7">
        <v>176</v>
      </c>
      <c r="F97" s="7">
        <v>18441</v>
      </c>
      <c r="G97" s="7">
        <v>104</v>
      </c>
      <c r="H97" s="7">
        <v>25.14285714</v>
      </c>
      <c r="I97" s="7">
        <v>2634.4285709999999</v>
      </c>
      <c r="J97" s="7">
        <v>21232.71429</v>
      </c>
      <c r="K97" s="7">
        <v>6.5714285710000002</v>
      </c>
      <c r="L97" s="7">
        <v>0.71428571399999996</v>
      </c>
      <c r="M97" s="8">
        <f>(D97/$C97)*1000</f>
        <v>4.8981019854806265</v>
      </c>
      <c r="N97" s="8">
        <f>(E97/$C97)*1000</f>
        <v>1.1841565239623493</v>
      </c>
      <c r="O97" s="8">
        <f>(F97/$C97)*10</f>
        <v>1.2407403669539592</v>
      </c>
    </row>
    <row r="98" spans="1:15" x14ac:dyDescent="0.2">
      <c r="A98" s="7" t="s">
        <v>286</v>
      </c>
      <c r="B98" s="7">
        <v>7</v>
      </c>
      <c r="C98" s="7">
        <v>132467</v>
      </c>
      <c r="D98" s="7">
        <v>58</v>
      </c>
      <c r="E98" s="7">
        <v>16</v>
      </c>
      <c r="F98" s="7">
        <v>885</v>
      </c>
      <c r="G98" s="7">
        <v>8.2857142859999993</v>
      </c>
      <c r="H98" s="7">
        <v>2.2857142860000002</v>
      </c>
      <c r="I98" s="7">
        <v>126.4285714</v>
      </c>
      <c r="J98" s="7">
        <v>18923.85714</v>
      </c>
      <c r="K98" s="7">
        <v>6</v>
      </c>
      <c r="L98" s="7">
        <v>0.85714285700000004</v>
      </c>
      <c r="M98" s="8">
        <f>(D98/$C98)*1000</f>
        <v>0.43784489721968489</v>
      </c>
      <c r="N98" s="8">
        <f>(E98/$C98)*1000</f>
        <v>0.12078479923301652</v>
      </c>
      <c r="O98" s="8">
        <f>(F98/$C98)*10</f>
        <v>6.6809092075762272E-2</v>
      </c>
    </row>
    <row r="99" spans="1:15" x14ac:dyDescent="0.2">
      <c r="A99" s="7" t="s">
        <v>287</v>
      </c>
      <c r="B99" s="7">
        <v>7</v>
      </c>
      <c r="C99" s="7">
        <v>35118</v>
      </c>
      <c r="D99" s="7">
        <v>410</v>
      </c>
      <c r="E99" s="7">
        <v>88</v>
      </c>
      <c r="F99" s="7">
        <v>7887</v>
      </c>
      <c r="G99" s="7">
        <v>58.571428570000002</v>
      </c>
      <c r="H99" s="7">
        <v>12.57142857</v>
      </c>
      <c r="I99" s="7">
        <v>1126.7142859999999</v>
      </c>
      <c r="J99" s="7">
        <v>5016.8571430000002</v>
      </c>
      <c r="K99" s="7">
        <v>3.2857142860000002</v>
      </c>
      <c r="L99" s="7">
        <v>0.428571429</v>
      </c>
      <c r="M99" s="8">
        <f>(D99/$C99)*1000</f>
        <v>11.674924540121873</v>
      </c>
      <c r="N99" s="8">
        <f>(E99/$C99)*1000</f>
        <v>2.505837462270061</v>
      </c>
      <c r="O99" s="8">
        <f>(F99/$C99)*10</f>
        <v>2.2458568255595419</v>
      </c>
    </row>
    <row r="100" spans="1:15" x14ac:dyDescent="0.2">
      <c r="A100" s="7" t="s">
        <v>288</v>
      </c>
      <c r="B100" s="7">
        <v>7</v>
      </c>
      <c r="C100" s="7">
        <v>32957</v>
      </c>
      <c r="D100" s="7">
        <v>644</v>
      </c>
      <c r="E100" s="7">
        <v>110</v>
      </c>
      <c r="F100" s="7">
        <v>6729</v>
      </c>
      <c r="G100" s="7">
        <v>92</v>
      </c>
      <c r="H100" s="7">
        <v>15.71428571</v>
      </c>
      <c r="I100" s="7">
        <v>961.2857143</v>
      </c>
      <c r="J100" s="7">
        <v>4708.1428569999998</v>
      </c>
      <c r="K100" s="7">
        <v>1.428571429</v>
      </c>
      <c r="L100" s="7">
        <v>0.571428571</v>
      </c>
      <c r="M100" s="8">
        <f>(D100/$C100)*1000</f>
        <v>19.54061352671663</v>
      </c>
      <c r="N100" s="8">
        <f>(E100/$C100)*1000</f>
        <v>3.3376824346876233</v>
      </c>
      <c r="O100" s="8">
        <f>(F100/$C100)*10</f>
        <v>2.0417513730011834</v>
      </c>
    </row>
    <row r="101" spans="1:15" x14ac:dyDescent="0.2">
      <c r="A101" s="7" t="s">
        <v>178</v>
      </c>
      <c r="B101" s="7">
        <v>7</v>
      </c>
      <c r="C101" s="7">
        <v>2298276</v>
      </c>
      <c r="D101" s="7">
        <v>1925</v>
      </c>
      <c r="E101" s="7">
        <v>807</v>
      </c>
      <c r="F101" s="7">
        <v>134951</v>
      </c>
      <c r="G101" s="7">
        <v>275</v>
      </c>
      <c r="H101" s="7">
        <v>115.2857143</v>
      </c>
      <c r="I101" s="7">
        <v>19278.71429</v>
      </c>
      <c r="J101" s="7">
        <v>328325.14289999998</v>
      </c>
      <c r="K101" s="7">
        <v>54.857142860000003</v>
      </c>
      <c r="L101" s="7">
        <v>0.71428571399999996</v>
      </c>
      <c r="M101" s="8">
        <f>(D101/$C101)*1000</f>
        <v>0.83758434583139707</v>
      </c>
      <c r="N101" s="8">
        <f>(E101/$C101)*1000</f>
        <v>0.35113276212256489</v>
      </c>
      <c r="O101" s="8">
        <f>(F101/$C101)*10</f>
        <v>0.58718361067165126</v>
      </c>
    </row>
  </sheetData>
  <sortState ref="A2:O101">
    <sortCondition descending="1" ref="B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Ratings</vt:lpstr>
      <vt:lpstr>Category</vt:lpstr>
      <vt:lpstr>Characters</vt:lpstr>
      <vt:lpstr>Pop Chars</vt:lpstr>
      <vt:lpstr>Pop Ships</vt:lpstr>
      <vt:lpstr>Pop Fandoms</vt:lpstr>
      <vt:lpstr>Language</vt:lpstr>
      <vt:lpstr>Relationships</vt:lpstr>
      <vt:lpstr>Fandoms</vt:lpstr>
      <vt:lpstr>Kudo Distributions</vt:lpstr>
      <vt:lpstr>Characters per month</vt:lpstr>
      <vt:lpstr>Chars-week</vt:lpstr>
      <vt:lpstr>Character per day</vt:lpstr>
      <vt:lpstr>Rating per month</vt:lpstr>
      <vt:lpstr>Category per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2017-01-16T07:27:46Z</dcterms:created>
  <dcterms:modified xsi:type="dcterms:W3CDTF">2017-01-17T10:14:05Z</dcterms:modified>
</cp:coreProperties>
</file>