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data\Database Matching\"/>
    </mc:Choice>
  </mc:AlternateContent>
  <xr:revisionPtr revIDLastSave="0" documentId="13_ncr:1_{24F90122-1518-4520-8E50-2E56AD3914C3}" xr6:coauthVersionLast="47" xr6:coauthVersionMax="47" xr10:uidLastSave="{00000000-0000-0000-0000-000000000000}"/>
  <bookViews>
    <workbookView xWindow="25800" yWindow="0" windowWidth="25800" windowHeight="21150" xr2:uid="{C2BEA774-B5F6-4678-8BF8-34358811A40C}"/>
  </bookViews>
  <sheets>
    <sheet name="Sheet1" sheetId="1" r:id="rId1"/>
  </sheets>
  <definedNames>
    <definedName name="_xlnm.Print_Area" localSheetId="0">Sheet1!$A$1:$J$19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F41" i="1"/>
  <c r="E41" i="1"/>
  <c r="G41" i="1" s="1"/>
  <c r="C41" i="1"/>
  <c r="I41" i="1" s="1"/>
  <c r="B41" i="1"/>
  <c r="I40" i="1"/>
  <c r="H40" i="1"/>
  <c r="J40" i="1" s="1"/>
  <c r="G40" i="1"/>
  <c r="D40" i="1"/>
  <c r="I39" i="1"/>
  <c r="H39" i="1"/>
  <c r="J39" i="1" s="1"/>
  <c r="G39" i="1"/>
  <c r="D39" i="1"/>
  <c r="I38" i="1"/>
  <c r="H38" i="1"/>
  <c r="G38" i="1"/>
  <c r="D38" i="1"/>
  <c r="I37" i="1"/>
  <c r="H37" i="1"/>
  <c r="J37" i="1" s="1"/>
  <c r="G37" i="1"/>
  <c r="D37" i="1"/>
  <c r="I36" i="1"/>
  <c r="H36" i="1"/>
  <c r="J36" i="1" s="1"/>
  <c r="G36" i="1"/>
  <c r="D36" i="1"/>
  <c r="I35" i="1"/>
  <c r="H35" i="1"/>
  <c r="J35" i="1" s="1"/>
  <c r="G35" i="1"/>
  <c r="D35" i="1"/>
  <c r="I34" i="1"/>
  <c r="H34" i="1"/>
  <c r="J34" i="1" s="1"/>
  <c r="G34" i="1"/>
  <c r="D34" i="1"/>
  <c r="I33" i="1"/>
  <c r="H33" i="1"/>
  <c r="J33" i="1" s="1"/>
  <c r="G33" i="1"/>
  <c r="D33" i="1"/>
  <c r="I32" i="1"/>
  <c r="H32" i="1"/>
  <c r="J32" i="1" s="1"/>
  <c r="G32" i="1"/>
  <c r="D32" i="1"/>
  <c r="I31" i="1"/>
  <c r="H31" i="1"/>
  <c r="J31" i="1" s="1"/>
  <c r="G31" i="1"/>
  <c r="D31" i="1"/>
  <c r="I30" i="1"/>
  <c r="H30" i="1"/>
  <c r="G30" i="1"/>
  <c r="D30" i="1"/>
  <c r="I29" i="1"/>
  <c r="H29" i="1"/>
  <c r="J29" i="1" s="1"/>
  <c r="G29" i="1"/>
  <c r="D29" i="1"/>
  <c r="I28" i="1"/>
  <c r="H28" i="1"/>
  <c r="G28" i="1"/>
  <c r="D28" i="1"/>
  <c r="I27" i="1"/>
  <c r="H27" i="1"/>
  <c r="G27" i="1"/>
  <c r="D27" i="1"/>
  <c r="I26" i="1"/>
  <c r="H26" i="1"/>
  <c r="G26" i="1"/>
  <c r="D26" i="1"/>
  <c r="F63" i="1"/>
  <c r="E63" i="1"/>
  <c r="G63" i="1" s="1"/>
  <c r="C63" i="1"/>
  <c r="I63" i="1" s="1"/>
  <c r="B63" i="1"/>
  <c r="H63" i="1" s="1"/>
  <c r="J63" i="1" s="1"/>
  <c r="I62" i="1"/>
  <c r="H62" i="1"/>
  <c r="J62" i="1" s="1"/>
  <c r="G62" i="1"/>
  <c r="D62" i="1"/>
  <c r="I61" i="1"/>
  <c r="H61" i="1"/>
  <c r="J61" i="1" s="1"/>
  <c r="G61" i="1"/>
  <c r="D61" i="1"/>
  <c r="I60" i="1"/>
  <c r="H60" i="1"/>
  <c r="J60" i="1" s="1"/>
  <c r="G60" i="1"/>
  <c r="D60" i="1"/>
  <c r="I59" i="1"/>
  <c r="H59" i="1"/>
  <c r="J59" i="1" s="1"/>
  <c r="G59" i="1"/>
  <c r="D59" i="1"/>
  <c r="I58" i="1"/>
  <c r="H58" i="1"/>
  <c r="J58" i="1" s="1"/>
  <c r="G58" i="1"/>
  <c r="D58" i="1"/>
  <c r="I57" i="1"/>
  <c r="H57" i="1"/>
  <c r="J57" i="1" s="1"/>
  <c r="G57" i="1"/>
  <c r="D57" i="1"/>
  <c r="I56" i="1"/>
  <c r="H56" i="1"/>
  <c r="J56" i="1" s="1"/>
  <c r="G56" i="1"/>
  <c r="D56" i="1"/>
  <c r="I55" i="1"/>
  <c r="J55" i="1" s="1"/>
  <c r="H55" i="1"/>
  <c r="G55" i="1"/>
  <c r="D55" i="1"/>
  <c r="I54" i="1"/>
  <c r="J54" i="1" s="1"/>
  <c r="H54" i="1"/>
  <c r="G54" i="1"/>
  <c r="D54" i="1"/>
  <c r="I53" i="1"/>
  <c r="J53" i="1" s="1"/>
  <c r="H53" i="1"/>
  <c r="G53" i="1"/>
  <c r="D53" i="1"/>
  <c r="I52" i="1"/>
  <c r="J52" i="1" s="1"/>
  <c r="H52" i="1"/>
  <c r="G52" i="1"/>
  <c r="D52" i="1"/>
  <c r="I51" i="1"/>
  <c r="H51" i="1"/>
  <c r="J51" i="1" s="1"/>
  <c r="G51" i="1"/>
  <c r="D51" i="1"/>
  <c r="J50" i="1"/>
  <c r="I50" i="1"/>
  <c r="H50" i="1"/>
  <c r="G50" i="1"/>
  <c r="D50" i="1"/>
  <c r="I49" i="1"/>
  <c r="H49" i="1"/>
  <c r="J49" i="1" s="1"/>
  <c r="G49" i="1"/>
  <c r="D49" i="1"/>
  <c r="I48" i="1"/>
  <c r="H48" i="1"/>
  <c r="J48" i="1" s="1"/>
  <c r="G48" i="1"/>
  <c r="D48" i="1"/>
  <c r="F19" i="1"/>
  <c r="E19" i="1"/>
  <c r="B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H4" i="1"/>
  <c r="D4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8" i="1" l="1"/>
  <c r="J30" i="1"/>
  <c r="D41" i="1"/>
  <c r="J26" i="1"/>
  <c r="J27" i="1"/>
  <c r="J38" i="1"/>
  <c r="J9" i="1"/>
  <c r="J18" i="1"/>
  <c r="H41" i="1"/>
  <c r="J41" i="1" s="1"/>
  <c r="D63" i="1"/>
  <c r="J15" i="1"/>
  <c r="J13" i="1"/>
  <c r="J16" i="1"/>
  <c r="J11" i="1"/>
  <c r="J17" i="1"/>
  <c r="G19" i="1"/>
  <c r="I19" i="1"/>
  <c r="J8" i="1"/>
  <c r="H19" i="1"/>
  <c r="J12" i="1"/>
  <c r="D19" i="1"/>
  <c r="J19" i="1"/>
  <c r="J14" i="1"/>
  <c r="J7" i="1"/>
  <c r="J5" i="1"/>
  <c r="J10" i="1"/>
  <c r="J6" i="1"/>
  <c r="J4" i="1"/>
</calcChain>
</file>

<file path=xl/sharedStrings.xml><?xml version="1.0" encoding="utf-8"?>
<sst xmlns="http://schemas.openxmlformats.org/spreadsheetml/2006/main" count="87" uniqueCount="25">
  <si>
    <t>Table</t>
  </si>
  <si>
    <t>Pre2008</t>
  </si>
  <si>
    <t>avall</t>
  </si>
  <si>
    <t>NTSB</t>
  </si>
  <si>
    <t>&lt; 2008</t>
  </si>
  <si>
    <t>IO-AVSTATS-DB</t>
  </si>
  <si>
    <t>&gt;= 2008</t>
  </si>
  <si>
    <t>Total</t>
  </si>
  <si>
    <t>IO-Aero</t>
  </si>
  <si>
    <t>Difference</t>
  </si>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</sst>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/>
  </cellStyleXfs>
  <cellXfs count="21">
    <xf numFmtId="0" fontId="0" fillId="0" borderId="0" xfId="0"/>
    <xf numFmtId="49" fontId="2" fillId="0" borderId="0" xfId="0" applyNumberFormat="1" applyFont="1"/>
    <xf numFmtId="0" fontId="2" fillId="0" borderId="0" xfId="0" applyFont="1"/>
    <xf numFmtId="165" fontId="3" fillId="0" borderId="0" xfId="0" applyNumberFormat="1" applyFont="1"/>
    <xf numFmtId="49" fontId="4" fillId="5" borderId="0" xfId="0" applyNumberFormat="1" applyFont="1" applyFill="1"/>
    <xf numFmtId="49" fontId="5" fillId="5" borderId="0" xfId="0" applyNumberFormat="1" applyFont="1" applyFill="1"/>
    <xf numFmtId="164" fontId="4" fillId="5" borderId="0" xfId="0" applyNumberFormat="1" applyFont="1" applyFill="1" applyAlignment="1">
      <alignment horizontal="center"/>
    </xf>
    <xf numFmtId="0" fontId="4" fillId="2" borderId="0" xfId="1" applyFont="1" applyAlignment="1">
      <alignment horizontal="right"/>
    </xf>
    <xf numFmtId="0" fontId="4" fillId="4" borderId="0" xfId="3" applyFont="1" applyAlignment="1">
      <alignment horizontal="right"/>
    </xf>
    <xf numFmtId="0" fontId="4" fillId="3" borderId="0" xfId="2" applyFont="1" applyAlignment="1">
      <alignment horizontal="right"/>
    </xf>
    <xf numFmtId="165" fontId="3" fillId="2" borderId="0" xfId="1" applyNumberFormat="1" applyFont="1"/>
    <xf numFmtId="165" fontId="3" fillId="4" borderId="0" xfId="3" applyNumberFormat="1" applyFont="1"/>
    <xf numFmtId="165" fontId="3" fillId="3" borderId="0" xfId="2" applyNumberFormat="1" applyFont="1"/>
    <xf numFmtId="165" fontId="5" fillId="5" borderId="0" xfId="0" applyNumberFormat="1" applyFont="1" applyFill="1"/>
    <xf numFmtId="165" fontId="5" fillId="5" borderId="0" xfId="1" applyNumberFormat="1" applyFont="1" applyFill="1"/>
    <xf numFmtId="165" fontId="5" fillId="5" borderId="0" xfId="3" applyNumberFormat="1" applyFont="1" applyFill="1"/>
    <xf numFmtId="165" fontId="5" fillId="5" borderId="0" xfId="2" applyNumberFormat="1" applyFont="1" applyFill="1"/>
    <xf numFmtId="0" fontId="4" fillId="2" borderId="0" xfId="1" applyFont="1" applyAlignment="1">
      <alignment horizontal="center"/>
    </xf>
    <xf numFmtId="0" fontId="4" fillId="4" borderId="0" xfId="3" applyFont="1" applyAlignment="1">
      <alignment horizontal="center"/>
    </xf>
    <xf numFmtId="0" fontId="4" fillId="3" borderId="0" xfId="2" applyFont="1" applyAlignment="1">
      <alignment horizontal="center"/>
    </xf>
    <xf numFmtId="0" fontId="7" fillId="0" borderId="1" xfId="4" applyFont="1" applyFill="1" applyBorder="1" applyAlignment="1">
      <alignment horizontal="right" wrapText="1"/>
    </xf>
  </cellXfs>
  <cellStyles count="5">
    <cellStyle name="20% - Accent2" xfId="1" builtinId="34"/>
    <cellStyle name="20% - Accent4" xfId="2" builtinId="42"/>
    <cellStyle name="20% - Accent6" xfId="3" builtinId="50"/>
    <cellStyle name="Normal" xfId="0" builtinId="0"/>
    <cellStyle name="Normal_Sheet1" xfId="4" xr:uid="{50A1061C-92F6-42E2-B25E-ED5C827CA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AA25-29EF-47D9-A154-6A22DCCB728C}">
  <sheetPr>
    <pageSetUpPr fitToPage="1"/>
  </sheetPr>
  <dimension ref="A1:N63"/>
  <sheetViews>
    <sheetView tabSelected="1" topLeftCell="A4" workbookViewId="0">
      <selection activeCell="O16" sqref="O16"/>
    </sheetView>
  </sheetViews>
  <sheetFormatPr defaultRowHeight="15.75" x14ac:dyDescent="0.25"/>
  <cols>
    <col min="1" max="1" width="23.140625" style="1" bestFit="1" customWidth="1"/>
    <col min="2" max="9" width="15.7109375" style="2" bestFit="1" customWidth="1"/>
    <col min="10" max="10" width="17.140625" style="2" bestFit="1" customWidth="1"/>
    <col min="11" max="16384" width="9.140625" style="2"/>
  </cols>
  <sheetData>
    <row r="1" spans="1:10" ht="18.75" x14ac:dyDescent="0.3">
      <c r="A1" s="4"/>
      <c r="B1" s="6">
        <v>44104</v>
      </c>
      <c r="C1" s="6">
        <v>44958</v>
      </c>
      <c r="D1" s="6"/>
      <c r="E1" s="6"/>
      <c r="F1" s="6"/>
      <c r="G1" s="6">
        <v>44958</v>
      </c>
      <c r="H1" s="6"/>
      <c r="I1" s="6"/>
      <c r="J1" s="6"/>
    </row>
    <row r="2" spans="1:10" ht="18.75" x14ac:dyDescent="0.3">
      <c r="A2" s="4"/>
      <c r="B2" s="17" t="s">
        <v>3</v>
      </c>
      <c r="C2" s="17"/>
      <c r="D2" s="17"/>
      <c r="E2" s="18" t="s">
        <v>5</v>
      </c>
      <c r="F2" s="18"/>
      <c r="G2" s="18"/>
      <c r="H2" s="19" t="s">
        <v>9</v>
      </c>
      <c r="I2" s="19"/>
      <c r="J2" s="19"/>
    </row>
    <row r="3" spans="1:10" ht="18.75" x14ac:dyDescent="0.3">
      <c r="A3" s="4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6</v>
      </c>
      <c r="G3" s="8" t="s">
        <v>8</v>
      </c>
      <c r="H3" s="9" t="s">
        <v>4</v>
      </c>
      <c r="I3" s="9" t="s">
        <v>6</v>
      </c>
      <c r="J3" s="9" t="s">
        <v>7</v>
      </c>
    </row>
    <row r="4" spans="1:10" ht="16.5" x14ac:dyDescent="0.3">
      <c r="A4" s="5" t="s">
        <v>10</v>
      </c>
      <c r="B4" s="10">
        <v>63913</v>
      </c>
      <c r="C4" s="10">
        <v>25582</v>
      </c>
      <c r="D4" s="10">
        <f>B4+C4</f>
        <v>89495</v>
      </c>
      <c r="E4" s="11">
        <v>63913</v>
      </c>
      <c r="F4" s="11">
        <v>25582</v>
      </c>
      <c r="G4" s="11">
        <f>E4+F4</f>
        <v>89495</v>
      </c>
      <c r="H4" s="12">
        <f>B4-E4</f>
        <v>0</v>
      </c>
      <c r="I4" s="12">
        <f>C4-F4</f>
        <v>0</v>
      </c>
      <c r="J4" s="12">
        <f>H4+I4</f>
        <v>0</v>
      </c>
    </row>
    <row r="5" spans="1:10" ht="16.5" x14ac:dyDescent="0.3">
      <c r="A5" s="5" t="s">
        <v>11</v>
      </c>
      <c r="B5" s="10">
        <v>487123</v>
      </c>
      <c r="C5" s="10">
        <v>212340</v>
      </c>
      <c r="D5" s="10">
        <f t="shared" ref="D5:D19" si="0">B5+C5</f>
        <v>699463</v>
      </c>
      <c r="E5" s="11">
        <v>487123</v>
      </c>
      <c r="F5" s="11">
        <v>212340</v>
      </c>
      <c r="G5" s="11">
        <f t="shared" ref="G5:G19" si="1">E5+F5</f>
        <v>699463</v>
      </c>
      <c r="H5" s="12">
        <f t="shared" ref="H5:H18" si="2">B5-E5</f>
        <v>0</v>
      </c>
      <c r="I5" s="12">
        <f t="shared" ref="I5:I18" si="3">C5-F5</f>
        <v>0</v>
      </c>
      <c r="J5" s="12">
        <f t="shared" ref="J5:J18" si="4">H5+I5</f>
        <v>0</v>
      </c>
    </row>
    <row r="6" spans="1:10" ht="16.5" x14ac:dyDescent="0.3">
      <c r="A6" s="5" t="s">
        <v>12</v>
      </c>
      <c r="B6" s="10">
        <v>254360</v>
      </c>
      <c r="C6" s="10">
        <v>85573</v>
      </c>
      <c r="D6" s="10">
        <f t="shared" si="0"/>
        <v>339933</v>
      </c>
      <c r="E6" s="11">
        <v>254360</v>
      </c>
      <c r="F6" s="11">
        <v>85573</v>
      </c>
      <c r="G6" s="11">
        <f t="shared" si="1"/>
        <v>339933</v>
      </c>
      <c r="H6" s="12">
        <f t="shared" si="2"/>
        <v>0</v>
      </c>
      <c r="I6" s="12">
        <f t="shared" si="3"/>
        <v>0</v>
      </c>
      <c r="J6" s="12">
        <f t="shared" si="4"/>
        <v>0</v>
      </c>
    </row>
    <row r="7" spans="1:10" ht="16.5" x14ac:dyDescent="0.3">
      <c r="A7" s="5" t="s">
        <v>13</v>
      </c>
      <c r="B7" s="10">
        <v>366463</v>
      </c>
      <c r="C7" s="10">
        <v>143546</v>
      </c>
      <c r="D7" s="10">
        <f t="shared" si="0"/>
        <v>510009</v>
      </c>
      <c r="E7" s="11">
        <v>366463</v>
      </c>
      <c r="F7" s="11">
        <v>143546</v>
      </c>
      <c r="G7" s="11">
        <f t="shared" si="1"/>
        <v>510009</v>
      </c>
      <c r="H7" s="12">
        <f t="shared" si="2"/>
        <v>0</v>
      </c>
      <c r="I7" s="12">
        <f t="shared" si="3"/>
        <v>0</v>
      </c>
      <c r="J7" s="12">
        <f t="shared" si="4"/>
        <v>0</v>
      </c>
    </row>
    <row r="8" spans="1:10" ht="16.5" x14ac:dyDescent="0.3">
      <c r="A8" s="5" t="s">
        <v>14</v>
      </c>
      <c r="B8" s="10">
        <v>63874</v>
      </c>
      <c r="C8" s="10">
        <v>23311</v>
      </c>
      <c r="D8" s="10">
        <f t="shared" si="0"/>
        <v>87185</v>
      </c>
      <c r="E8" s="11">
        <v>63874</v>
      </c>
      <c r="F8" s="11">
        <v>23311</v>
      </c>
      <c r="G8" s="11">
        <f t="shared" si="1"/>
        <v>87185</v>
      </c>
      <c r="H8" s="12">
        <f t="shared" si="2"/>
        <v>0</v>
      </c>
      <c r="I8" s="12">
        <f t="shared" si="3"/>
        <v>0</v>
      </c>
      <c r="J8" s="12">
        <f t="shared" si="4"/>
        <v>0</v>
      </c>
    </row>
    <row r="9" spans="1:10" ht="16.5" x14ac:dyDescent="0.3">
      <c r="A9" s="5" t="s">
        <v>15</v>
      </c>
      <c r="B9" s="10">
        <v>63001</v>
      </c>
      <c r="C9" s="10">
        <v>25182</v>
      </c>
      <c r="D9" s="10">
        <f t="shared" si="0"/>
        <v>88183</v>
      </c>
      <c r="E9" s="11">
        <v>63001</v>
      </c>
      <c r="F9" s="11">
        <v>25182</v>
      </c>
      <c r="G9" s="11">
        <f t="shared" si="1"/>
        <v>88183</v>
      </c>
      <c r="H9" s="12">
        <f t="shared" si="2"/>
        <v>0</v>
      </c>
      <c r="I9" s="12">
        <f t="shared" si="3"/>
        <v>0</v>
      </c>
      <c r="J9" s="12">
        <f t="shared" si="4"/>
        <v>0</v>
      </c>
    </row>
    <row r="10" spans="1:10" ht="16.5" x14ac:dyDescent="0.3">
      <c r="A10" s="5" t="s">
        <v>16</v>
      </c>
      <c r="B10" s="10">
        <v>16</v>
      </c>
      <c r="C10" s="10">
        <v>55039</v>
      </c>
      <c r="D10" s="10">
        <f t="shared" si="0"/>
        <v>55055</v>
      </c>
      <c r="E10" s="11">
        <v>16</v>
      </c>
      <c r="F10" s="11">
        <v>55039</v>
      </c>
      <c r="G10" s="11">
        <f t="shared" si="1"/>
        <v>55055</v>
      </c>
      <c r="H10" s="12">
        <f t="shared" si="2"/>
        <v>0</v>
      </c>
      <c r="I10" s="12">
        <f t="shared" si="3"/>
        <v>0</v>
      </c>
      <c r="J10" s="12">
        <f t="shared" si="4"/>
        <v>0</v>
      </c>
    </row>
    <row r="11" spans="1:10" ht="16.5" x14ac:dyDescent="0.3">
      <c r="A11" s="5" t="s">
        <v>17</v>
      </c>
      <c r="B11" s="10">
        <v>10</v>
      </c>
      <c r="C11" s="10">
        <v>59925</v>
      </c>
      <c r="D11" s="10">
        <f t="shared" si="0"/>
        <v>59935</v>
      </c>
      <c r="E11" s="11">
        <v>10</v>
      </c>
      <c r="F11" s="11">
        <v>59925</v>
      </c>
      <c r="G11" s="11">
        <f t="shared" si="1"/>
        <v>59935</v>
      </c>
      <c r="H11" s="12">
        <f t="shared" si="2"/>
        <v>0</v>
      </c>
      <c r="I11" s="12">
        <f t="shared" si="3"/>
        <v>0</v>
      </c>
      <c r="J11" s="12">
        <f t="shared" si="4"/>
        <v>0</v>
      </c>
    </row>
    <row r="12" spans="1:10" ht="16.5" x14ac:dyDescent="0.3">
      <c r="A12" s="5" t="s">
        <v>18</v>
      </c>
      <c r="B12" s="10">
        <v>66047</v>
      </c>
      <c r="C12" s="10">
        <v>25800</v>
      </c>
      <c r="D12" s="10">
        <f t="shared" si="0"/>
        <v>91847</v>
      </c>
      <c r="E12" s="11">
        <v>66047</v>
      </c>
      <c r="F12" s="11">
        <v>25800</v>
      </c>
      <c r="G12" s="11">
        <f t="shared" si="1"/>
        <v>91847</v>
      </c>
      <c r="H12" s="12">
        <f t="shared" si="2"/>
        <v>0</v>
      </c>
      <c r="I12" s="12">
        <f t="shared" si="3"/>
        <v>0</v>
      </c>
      <c r="J12" s="12">
        <f t="shared" si="4"/>
        <v>0</v>
      </c>
    </row>
    <row r="13" spans="1:10" ht="16.5" x14ac:dyDescent="0.3">
      <c r="A13" s="5" t="s">
        <v>19</v>
      </c>
      <c r="B13" s="10">
        <v>887597</v>
      </c>
      <c r="C13" s="10">
        <v>321617</v>
      </c>
      <c r="D13" s="10">
        <f t="shared" si="0"/>
        <v>1209214</v>
      </c>
      <c r="E13" s="11">
        <v>887597</v>
      </c>
      <c r="F13" s="11">
        <v>321617</v>
      </c>
      <c r="G13" s="11">
        <f t="shared" si="1"/>
        <v>1209214</v>
      </c>
      <c r="H13" s="12">
        <f t="shared" si="2"/>
        <v>0</v>
      </c>
      <c r="I13" s="12">
        <f t="shared" si="3"/>
        <v>0</v>
      </c>
      <c r="J13" s="12">
        <f t="shared" si="4"/>
        <v>0</v>
      </c>
    </row>
    <row r="14" spans="1:10" ht="16.5" x14ac:dyDescent="0.3">
      <c r="A14" s="5" t="s">
        <v>20</v>
      </c>
      <c r="B14" s="10">
        <v>350758</v>
      </c>
      <c r="C14" s="10">
        <v>75354</v>
      </c>
      <c r="D14" s="10">
        <f t="shared" si="0"/>
        <v>426112</v>
      </c>
      <c r="E14" s="11">
        <v>350758</v>
      </c>
      <c r="F14" s="11">
        <v>75354</v>
      </c>
      <c r="G14" s="11">
        <f t="shared" si="1"/>
        <v>426112</v>
      </c>
      <c r="H14" s="12">
        <f t="shared" si="2"/>
        <v>0</v>
      </c>
      <c r="I14" s="12">
        <f t="shared" si="3"/>
        <v>0</v>
      </c>
      <c r="J14" s="12">
        <f t="shared" si="4"/>
        <v>0</v>
      </c>
    </row>
    <row r="15" spans="1:10" ht="16.5" x14ac:dyDescent="0.3">
      <c r="A15" s="5" t="s">
        <v>21</v>
      </c>
      <c r="B15" s="10">
        <v>63912</v>
      </c>
      <c r="C15" s="10">
        <v>24251</v>
      </c>
      <c r="D15" s="10">
        <f t="shared" si="0"/>
        <v>88163</v>
      </c>
      <c r="E15" s="11">
        <v>63912</v>
      </c>
      <c r="F15" s="11">
        <v>24251</v>
      </c>
      <c r="G15" s="11">
        <f t="shared" si="1"/>
        <v>88163</v>
      </c>
      <c r="H15" s="12">
        <f t="shared" si="2"/>
        <v>0</v>
      </c>
      <c r="I15" s="12">
        <f t="shared" si="3"/>
        <v>0</v>
      </c>
      <c r="J15" s="12">
        <f t="shared" si="4"/>
        <v>0</v>
      </c>
    </row>
    <row r="16" spans="1:10" ht="16.5" x14ac:dyDescent="0.3">
      <c r="A16" s="5" t="s">
        <v>22</v>
      </c>
      <c r="B16" s="10">
        <v>63001</v>
      </c>
      <c r="C16" s="10">
        <v>25184</v>
      </c>
      <c r="D16" s="10">
        <f t="shared" si="0"/>
        <v>88185</v>
      </c>
      <c r="E16" s="11">
        <v>63001</v>
      </c>
      <c r="F16" s="11">
        <v>25182</v>
      </c>
      <c r="G16" s="11">
        <f t="shared" si="1"/>
        <v>88183</v>
      </c>
      <c r="H16" s="12">
        <f t="shared" si="2"/>
        <v>0</v>
      </c>
      <c r="I16" s="12">
        <f t="shared" si="3"/>
        <v>2</v>
      </c>
      <c r="J16" s="12">
        <f t="shared" si="4"/>
        <v>2</v>
      </c>
    </row>
    <row r="17" spans="1:14" ht="16.5" x14ac:dyDescent="0.3">
      <c r="A17" s="5" t="s">
        <v>23</v>
      </c>
      <c r="B17" s="10">
        <v>137989</v>
      </c>
      <c r="C17" s="10">
        <v>0</v>
      </c>
      <c r="D17" s="10">
        <f t="shared" si="0"/>
        <v>137989</v>
      </c>
      <c r="E17" s="11">
        <v>137989</v>
      </c>
      <c r="F17" s="11">
        <v>0</v>
      </c>
      <c r="G17" s="11">
        <f t="shared" si="1"/>
        <v>137989</v>
      </c>
      <c r="H17" s="12">
        <f t="shared" si="2"/>
        <v>0</v>
      </c>
      <c r="I17" s="12">
        <f t="shared" si="3"/>
        <v>0</v>
      </c>
      <c r="J17" s="12">
        <f t="shared" si="4"/>
        <v>0</v>
      </c>
    </row>
    <row r="18" spans="1:14" ht="16.5" x14ac:dyDescent="0.3">
      <c r="A18" s="5" t="s">
        <v>24</v>
      </c>
      <c r="B18" s="10">
        <v>264329</v>
      </c>
      <c r="C18" s="10">
        <v>0</v>
      </c>
      <c r="D18" s="10">
        <f t="shared" si="0"/>
        <v>264329</v>
      </c>
      <c r="E18" s="11">
        <v>264329</v>
      </c>
      <c r="F18" s="11">
        <v>0</v>
      </c>
      <c r="G18" s="11">
        <f t="shared" si="1"/>
        <v>264329</v>
      </c>
      <c r="H18" s="12">
        <f t="shared" si="2"/>
        <v>0</v>
      </c>
      <c r="I18" s="12">
        <f t="shared" si="3"/>
        <v>0</v>
      </c>
      <c r="J18" s="12">
        <f t="shared" si="4"/>
        <v>0</v>
      </c>
    </row>
    <row r="19" spans="1:14" ht="18.75" x14ac:dyDescent="0.3">
      <c r="A19" s="4" t="s">
        <v>7</v>
      </c>
      <c r="B19" s="13">
        <f>SUM(B4:B18)</f>
        <v>3132393</v>
      </c>
      <c r="C19" s="13">
        <f>SUM(C4:C18)</f>
        <v>1102704</v>
      </c>
      <c r="D19" s="14">
        <f t="shared" si="0"/>
        <v>4235097</v>
      </c>
      <c r="E19" s="13">
        <f>SUM(E4:E18)</f>
        <v>3132393</v>
      </c>
      <c r="F19" s="13">
        <f>SUM(F4:F18)</f>
        <v>1102702</v>
      </c>
      <c r="G19" s="15">
        <f t="shared" si="1"/>
        <v>4235095</v>
      </c>
      <c r="H19" s="16">
        <f t="shared" ref="H19" si="5">B19-E19</f>
        <v>0</v>
      </c>
      <c r="I19" s="16">
        <f t="shared" ref="I19" si="6">C19-F19</f>
        <v>2</v>
      </c>
      <c r="J19" s="16">
        <f t="shared" ref="J19" si="7">H19+I19</f>
        <v>2</v>
      </c>
    </row>
    <row r="20" spans="1:14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1:14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1:14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1:14" ht="18.75" x14ac:dyDescent="0.3">
      <c r="A23" s="4"/>
      <c r="B23" s="6">
        <v>44104</v>
      </c>
      <c r="C23" s="6">
        <v>44958</v>
      </c>
      <c r="D23" s="6"/>
      <c r="E23" s="6"/>
      <c r="F23" s="6"/>
      <c r="G23" s="6">
        <v>44958</v>
      </c>
      <c r="H23" s="6"/>
      <c r="I23" s="6"/>
      <c r="J23" s="6"/>
    </row>
    <row r="24" spans="1:14" ht="18.75" x14ac:dyDescent="0.3">
      <c r="A24" s="4"/>
      <c r="B24" s="17" t="s">
        <v>3</v>
      </c>
      <c r="C24" s="17"/>
      <c r="D24" s="17"/>
      <c r="E24" s="18" t="s">
        <v>5</v>
      </c>
      <c r="F24" s="18"/>
      <c r="G24" s="18"/>
      <c r="H24" s="19" t="s">
        <v>9</v>
      </c>
      <c r="I24" s="19"/>
      <c r="J24" s="19"/>
      <c r="N24" s="20"/>
    </row>
    <row r="25" spans="1:14" ht="18.75" x14ac:dyDescent="0.3">
      <c r="A25" s="4" t="s">
        <v>0</v>
      </c>
      <c r="B25" s="7" t="s">
        <v>1</v>
      </c>
      <c r="C25" s="7" t="s">
        <v>2</v>
      </c>
      <c r="D25" s="7" t="s">
        <v>3</v>
      </c>
      <c r="E25" s="8" t="s">
        <v>4</v>
      </c>
      <c r="F25" s="8" t="s">
        <v>6</v>
      </c>
      <c r="G25" s="8" t="s">
        <v>8</v>
      </c>
      <c r="H25" s="9" t="s">
        <v>4</v>
      </c>
      <c r="I25" s="9" t="s">
        <v>6</v>
      </c>
      <c r="J25" s="9" t="s">
        <v>7</v>
      </c>
      <c r="N25" s="20"/>
    </row>
    <row r="26" spans="1:14" ht="16.5" x14ac:dyDescent="0.3">
      <c r="A26" s="5" t="s">
        <v>10</v>
      </c>
      <c r="B26" s="10">
        <v>63913</v>
      </c>
      <c r="C26" s="10">
        <v>25582</v>
      </c>
      <c r="D26" s="10">
        <f>B26+C26</f>
        <v>89495</v>
      </c>
      <c r="E26" s="11">
        <v>63949</v>
      </c>
      <c r="F26" s="11">
        <v>25542</v>
      </c>
      <c r="G26" s="11">
        <f>E26+F26</f>
        <v>89491</v>
      </c>
      <c r="H26" s="12">
        <f>B26-E26</f>
        <v>-36</v>
      </c>
      <c r="I26" s="12">
        <f>C26-F26</f>
        <v>40</v>
      </c>
      <c r="J26" s="12">
        <f>H26+I26</f>
        <v>4</v>
      </c>
      <c r="N26" s="20"/>
    </row>
    <row r="27" spans="1:14" ht="16.5" x14ac:dyDescent="0.3">
      <c r="A27" s="5" t="s">
        <v>11</v>
      </c>
      <c r="B27" s="10">
        <v>487123</v>
      </c>
      <c r="C27" s="10">
        <v>212340</v>
      </c>
      <c r="D27" s="10">
        <f t="shared" ref="D27:D41" si="8">B27+C27</f>
        <v>699463</v>
      </c>
      <c r="E27" s="11">
        <v>487419</v>
      </c>
      <c r="F27" s="11">
        <v>211847</v>
      </c>
      <c r="G27" s="11">
        <f t="shared" ref="G27:G41" si="9">E27+F27</f>
        <v>699266</v>
      </c>
      <c r="H27" s="12">
        <f t="shared" ref="H27:H41" si="10">B27-E27</f>
        <v>-296</v>
      </c>
      <c r="I27" s="12">
        <f t="shared" ref="I27:I41" si="11">C27-F27</f>
        <v>493</v>
      </c>
      <c r="J27" s="12">
        <f t="shared" ref="J27:J41" si="12">H27+I27</f>
        <v>197</v>
      </c>
      <c r="N27" s="20"/>
    </row>
    <row r="28" spans="1:14" ht="16.5" x14ac:dyDescent="0.3">
      <c r="A28" s="5" t="s">
        <v>12</v>
      </c>
      <c r="B28" s="10">
        <v>254360</v>
      </c>
      <c r="C28" s="10">
        <v>85573</v>
      </c>
      <c r="D28" s="10">
        <f t="shared" si="8"/>
        <v>339933</v>
      </c>
      <c r="E28" s="11">
        <v>254394</v>
      </c>
      <c r="F28" s="11">
        <v>85435</v>
      </c>
      <c r="G28" s="11">
        <f t="shared" si="9"/>
        <v>339829</v>
      </c>
      <c r="H28" s="12">
        <f t="shared" si="10"/>
        <v>-34</v>
      </c>
      <c r="I28" s="12">
        <f t="shared" si="11"/>
        <v>138</v>
      </c>
      <c r="J28" s="12">
        <f t="shared" si="12"/>
        <v>104</v>
      </c>
      <c r="N28" s="20"/>
    </row>
    <row r="29" spans="1:14" ht="16.5" x14ac:dyDescent="0.3">
      <c r="A29" s="5" t="s">
        <v>13</v>
      </c>
      <c r="B29" s="10">
        <v>366463</v>
      </c>
      <c r="C29" s="10">
        <v>143546</v>
      </c>
      <c r="D29" s="10">
        <f t="shared" si="8"/>
        <v>510009</v>
      </c>
      <c r="E29" s="11">
        <v>366472</v>
      </c>
      <c r="F29" s="11">
        <v>143236</v>
      </c>
      <c r="G29" s="11">
        <f t="shared" si="9"/>
        <v>509708</v>
      </c>
      <c r="H29" s="12">
        <f t="shared" si="10"/>
        <v>-9</v>
      </c>
      <c r="I29" s="12">
        <f t="shared" si="11"/>
        <v>310</v>
      </c>
      <c r="J29" s="12">
        <f t="shared" si="12"/>
        <v>301</v>
      </c>
      <c r="N29" s="20"/>
    </row>
    <row r="30" spans="1:14" ht="16.5" x14ac:dyDescent="0.3">
      <c r="A30" s="5" t="s">
        <v>14</v>
      </c>
      <c r="B30" s="10">
        <v>63874</v>
      </c>
      <c r="C30" s="10">
        <v>23311</v>
      </c>
      <c r="D30" s="10">
        <f t="shared" si="8"/>
        <v>87185</v>
      </c>
      <c r="E30" s="11">
        <v>63874</v>
      </c>
      <c r="F30" s="11">
        <v>23272</v>
      </c>
      <c r="G30" s="11">
        <f t="shared" si="9"/>
        <v>87146</v>
      </c>
      <c r="H30" s="12">
        <f t="shared" si="10"/>
        <v>0</v>
      </c>
      <c r="I30" s="12">
        <f t="shared" si="11"/>
        <v>39</v>
      </c>
      <c r="J30" s="12">
        <f t="shared" si="12"/>
        <v>39</v>
      </c>
      <c r="N30" s="20"/>
    </row>
    <row r="31" spans="1:14" ht="16.5" x14ac:dyDescent="0.3">
      <c r="A31" s="5" t="s">
        <v>15</v>
      </c>
      <c r="B31" s="10">
        <v>63001</v>
      </c>
      <c r="C31" s="10">
        <v>25182</v>
      </c>
      <c r="D31" s="10">
        <f t="shared" si="8"/>
        <v>88183</v>
      </c>
      <c r="E31" s="11">
        <v>63036</v>
      </c>
      <c r="F31" s="11">
        <v>25143</v>
      </c>
      <c r="G31" s="11">
        <f t="shared" si="9"/>
        <v>88179</v>
      </c>
      <c r="H31" s="12">
        <f t="shared" si="10"/>
        <v>-35</v>
      </c>
      <c r="I31" s="12">
        <f t="shared" si="11"/>
        <v>39</v>
      </c>
      <c r="J31" s="12">
        <f t="shared" si="12"/>
        <v>4</v>
      </c>
      <c r="N31" s="20"/>
    </row>
    <row r="32" spans="1:14" ht="16.5" x14ac:dyDescent="0.3">
      <c r="A32" s="5" t="s">
        <v>16</v>
      </c>
      <c r="B32" s="10">
        <v>16</v>
      </c>
      <c r="C32" s="10">
        <v>55039</v>
      </c>
      <c r="D32" s="10">
        <f t="shared" si="8"/>
        <v>55055</v>
      </c>
      <c r="E32" s="11">
        <v>19</v>
      </c>
      <c r="F32" s="11">
        <v>55029</v>
      </c>
      <c r="G32" s="11">
        <f t="shared" si="9"/>
        <v>55048</v>
      </c>
      <c r="H32" s="12">
        <f t="shared" si="10"/>
        <v>-3</v>
      </c>
      <c r="I32" s="12">
        <f t="shared" si="11"/>
        <v>10</v>
      </c>
      <c r="J32" s="12">
        <f t="shared" si="12"/>
        <v>7</v>
      </c>
      <c r="N32" s="20"/>
    </row>
    <row r="33" spans="1:14" ht="16.5" x14ac:dyDescent="0.3">
      <c r="A33" s="5" t="s">
        <v>17</v>
      </c>
      <c r="B33" s="10">
        <v>10</v>
      </c>
      <c r="C33" s="10">
        <v>59925</v>
      </c>
      <c r="D33" s="10">
        <f t="shared" si="8"/>
        <v>59935</v>
      </c>
      <c r="E33" s="11">
        <v>10</v>
      </c>
      <c r="F33" s="11">
        <v>59825</v>
      </c>
      <c r="G33" s="11">
        <f t="shared" si="9"/>
        <v>59835</v>
      </c>
      <c r="H33" s="12">
        <f t="shared" si="10"/>
        <v>0</v>
      </c>
      <c r="I33" s="12">
        <f t="shared" si="11"/>
        <v>100</v>
      </c>
      <c r="J33" s="12">
        <f t="shared" si="12"/>
        <v>100</v>
      </c>
      <c r="N33" s="20"/>
    </row>
    <row r="34" spans="1:14" ht="16.5" x14ac:dyDescent="0.3">
      <c r="A34" s="5" t="s">
        <v>18</v>
      </c>
      <c r="B34" s="10">
        <v>66047</v>
      </c>
      <c r="C34" s="10">
        <v>25800</v>
      </c>
      <c r="D34" s="10">
        <f t="shared" si="8"/>
        <v>91847</v>
      </c>
      <c r="E34" s="11">
        <v>66047</v>
      </c>
      <c r="F34" s="11">
        <v>25737</v>
      </c>
      <c r="G34" s="11">
        <f t="shared" si="9"/>
        <v>91784</v>
      </c>
      <c r="H34" s="12">
        <f t="shared" si="10"/>
        <v>0</v>
      </c>
      <c r="I34" s="12">
        <f t="shared" si="11"/>
        <v>63</v>
      </c>
      <c r="J34" s="12">
        <f t="shared" si="12"/>
        <v>63</v>
      </c>
      <c r="N34" s="20"/>
    </row>
    <row r="35" spans="1:14" ht="16.5" x14ac:dyDescent="0.3">
      <c r="A35" s="5" t="s">
        <v>19</v>
      </c>
      <c r="B35" s="10">
        <v>887597</v>
      </c>
      <c r="C35" s="10">
        <v>321617</v>
      </c>
      <c r="D35" s="10">
        <f t="shared" si="8"/>
        <v>1209214</v>
      </c>
      <c r="E35" s="11">
        <v>887619</v>
      </c>
      <c r="F35" s="11">
        <v>320878</v>
      </c>
      <c r="G35" s="11">
        <f t="shared" si="9"/>
        <v>1208497</v>
      </c>
      <c r="H35" s="12">
        <f t="shared" si="10"/>
        <v>-22</v>
      </c>
      <c r="I35" s="12">
        <f t="shared" si="11"/>
        <v>739</v>
      </c>
      <c r="J35" s="12">
        <f t="shared" si="12"/>
        <v>717</v>
      </c>
      <c r="N35" s="20"/>
    </row>
    <row r="36" spans="1:14" ht="16.5" x14ac:dyDescent="0.3">
      <c r="A36" s="5" t="s">
        <v>20</v>
      </c>
      <c r="B36" s="10">
        <v>350758</v>
      </c>
      <c r="C36" s="10">
        <v>75354</v>
      </c>
      <c r="D36" s="10">
        <f t="shared" si="8"/>
        <v>426112</v>
      </c>
      <c r="E36" s="11">
        <v>351075</v>
      </c>
      <c r="F36" s="11">
        <v>75189</v>
      </c>
      <c r="G36" s="11">
        <f t="shared" si="9"/>
        <v>426264</v>
      </c>
      <c r="H36" s="12">
        <f t="shared" si="10"/>
        <v>-317</v>
      </c>
      <c r="I36" s="12">
        <f t="shared" si="11"/>
        <v>165</v>
      </c>
      <c r="J36" s="12">
        <f t="shared" si="12"/>
        <v>-152</v>
      </c>
      <c r="N36" s="20"/>
    </row>
    <row r="37" spans="1:14" ht="16.5" x14ac:dyDescent="0.3">
      <c r="A37" s="5" t="s">
        <v>21</v>
      </c>
      <c r="B37" s="10">
        <v>63912</v>
      </c>
      <c r="C37" s="10">
        <v>24251</v>
      </c>
      <c r="D37" s="10">
        <f t="shared" si="8"/>
        <v>88163</v>
      </c>
      <c r="E37" s="11">
        <v>63912</v>
      </c>
      <c r="F37" s="11">
        <v>24222</v>
      </c>
      <c r="G37" s="11">
        <f t="shared" si="9"/>
        <v>88134</v>
      </c>
      <c r="H37" s="12">
        <f t="shared" si="10"/>
        <v>0</v>
      </c>
      <c r="I37" s="12">
        <f t="shared" si="11"/>
        <v>29</v>
      </c>
      <c r="J37" s="12">
        <f t="shared" si="12"/>
        <v>29</v>
      </c>
      <c r="N37" s="20"/>
    </row>
    <row r="38" spans="1:14" ht="16.5" x14ac:dyDescent="0.3">
      <c r="A38" s="5" t="s">
        <v>22</v>
      </c>
      <c r="B38" s="10">
        <v>63001</v>
      </c>
      <c r="C38" s="10">
        <v>25184</v>
      </c>
      <c r="D38" s="10">
        <f t="shared" si="8"/>
        <v>88185</v>
      </c>
      <c r="E38" s="11">
        <v>63036</v>
      </c>
      <c r="F38" s="11">
        <v>25143</v>
      </c>
      <c r="G38" s="11">
        <f t="shared" si="9"/>
        <v>88179</v>
      </c>
      <c r="H38" s="12">
        <f t="shared" si="10"/>
        <v>-35</v>
      </c>
      <c r="I38" s="12">
        <f t="shared" si="11"/>
        <v>41</v>
      </c>
      <c r="J38" s="12">
        <f t="shared" si="12"/>
        <v>6</v>
      </c>
      <c r="N38" s="20"/>
    </row>
    <row r="39" spans="1:14" ht="16.5" x14ac:dyDescent="0.3">
      <c r="A39" s="5" t="s">
        <v>23</v>
      </c>
      <c r="B39" s="10">
        <v>137989</v>
      </c>
      <c r="C39" s="10">
        <v>0</v>
      </c>
      <c r="D39" s="10">
        <f t="shared" si="8"/>
        <v>137989</v>
      </c>
      <c r="E39" s="11">
        <v>137989</v>
      </c>
      <c r="F39" s="11">
        <v>0</v>
      </c>
      <c r="G39" s="11">
        <f t="shared" si="9"/>
        <v>137989</v>
      </c>
      <c r="H39" s="12">
        <f t="shared" si="10"/>
        <v>0</v>
      </c>
      <c r="I39" s="12">
        <f t="shared" si="11"/>
        <v>0</v>
      </c>
      <c r="J39" s="12">
        <f t="shared" si="12"/>
        <v>0</v>
      </c>
    </row>
    <row r="40" spans="1:14" ht="16.5" x14ac:dyDescent="0.3">
      <c r="A40" s="5" t="s">
        <v>24</v>
      </c>
      <c r="B40" s="10">
        <v>264329</v>
      </c>
      <c r="C40" s="10">
        <v>0</v>
      </c>
      <c r="D40" s="10">
        <f t="shared" si="8"/>
        <v>264329</v>
      </c>
      <c r="E40" s="11">
        <v>264329</v>
      </c>
      <c r="F40" s="11">
        <v>0</v>
      </c>
      <c r="G40" s="11">
        <f t="shared" si="9"/>
        <v>264329</v>
      </c>
      <c r="H40" s="12">
        <f t="shared" si="10"/>
        <v>0</v>
      </c>
      <c r="I40" s="12">
        <f t="shared" si="11"/>
        <v>0</v>
      </c>
      <c r="J40" s="12">
        <f t="shared" si="12"/>
        <v>0</v>
      </c>
    </row>
    <row r="41" spans="1:14" ht="18.75" x14ac:dyDescent="0.3">
      <c r="A41" s="4" t="s">
        <v>7</v>
      </c>
      <c r="B41" s="13">
        <f>SUM(B26:B40)</f>
        <v>3132393</v>
      </c>
      <c r="C41" s="13">
        <f>SUM(C26:C40)</f>
        <v>1102704</v>
      </c>
      <c r="D41" s="14">
        <f t="shared" si="8"/>
        <v>4235097</v>
      </c>
      <c r="E41" s="13">
        <f>SUM(E26:E40)</f>
        <v>3133180</v>
      </c>
      <c r="F41" s="13">
        <f>SUM(F26:F40)</f>
        <v>1100498</v>
      </c>
      <c r="G41" s="15">
        <f t="shared" si="9"/>
        <v>4233678</v>
      </c>
      <c r="H41" s="16">
        <f t="shared" si="10"/>
        <v>-787</v>
      </c>
      <c r="I41" s="16">
        <f t="shared" si="11"/>
        <v>2206</v>
      </c>
      <c r="J41" s="16">
        <f t="shared" si="12"/>
        <v>1419</v>
      </c>
    </row>
    <row r="42" spans="1:14" x14ac:dyDescent="0.25">
      <c r="B42" s="3"/>
      <c r="C42" s="3"/>
      <c r="D42" s="3"/>
      <c r="E42" s="3"/>
      <c r="F42" s="3"/>
      <c r="G42" s="3"/>
      <c r="H42" s="3"/>
      <c r="I42" s="3"/>
      <c r="J42" s="3"/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</row>
    <row r="44" spans="1:14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4" ht="18.75" x14ac:dyDescent="0.3">
      <c r="A45" s="4"/>
      <c r="B45" s="6">
        <v>44104</v>
      </c>
      <c r="C45" s="6">
        <v>44927</v>
      </c>
      <c r="D45" s="6"/>
      <c r="E45" s="6"/>
      <c r="F45" s="6"/>
      <c r="G45" s="6">
        <v>44948</v>
      </c>
      <c r="H45" s="6"/>
      <c r="I45" s="6"/>
      <c r="J45" s="6"/>
    </row>
    <row r="46" spans="1:14" ht="18.75" x14ac:dyDescent="0.3">
      <c r="A46" s="4"/>
      <c r="B46" s="17" t="s">
        <v>3</v>
      </c>
      <c r="C46" s="17"/>
      <c r="D46" s="17"/>
      <c r="E46" s="18" t="s">
        <v>5</v>
      </c>
      <c r="F46" s="18"/>
      <c r="G46" s="18"/>
      <c r="H46" s="19" t="s">
        <v>9</v>
      </c>
      <c r="I46" s="19"/>
      <c r="J46" s="19"/>
    </row>
    <row r="47" spans="1:14" ht="18.75" x14ac:dyDescent="0.3">
      <c r="A47" s="4" t="s">
        <v>0</v>
      </c>
      <c r="B47" s="7" t="s">
        <v>1</v>
      </c>
      <c r="C47" s="7" t="s">
        <v>2</v>
      </c>
      <c r="D47" s="7" t="s">
        <v>3</v>
      </c>
      <c r="E47" s="8" t="s">
        <v>4</v>
      </c>
      <c r="F47" s="8" t="s">
        <v>6</v>
      </c>
      <c r="G47" s="8" t="s">
        <v>8</v>
      </c>
      <c r="H47" s="9" t="s">
        <v>4</v>
      </c>
      <c r="I47" s="9" t="s">
        <v>6</v>
      </c>
      <c r="J47" s="9" t="s">
        <v>7</v>
      </c>
    </row>
    <row r="48" spans="1:14" ht="16.5" x14ac:dyDescent="0.3">
      <c r="A48" s="5" t="s">
        <v>10</v>
      </c>
      <c r="B48" s="10">
        <v>63913</v>
      </c>
      <c r="C48" s="10">
        <v>25448</v>
      </c>
      <c r="D48" s="10">
        <f>B48+C48</f>
        <v>89361</v>
      </c>
      <c r="E48" s="11">
        <v>63949</v>
      </c>
      <c r="F48" s="11">
        <v>25541</v>
      </c>
      <c r="G48" s="11">
        <f>E48+F48</f>
        <v>89490</v>
      </c>
      <c r="H48" s="12">
        <f>B48-E48</f>
        <v>-36</v>
      </c>
      <c r="I48" s="12">
        <f>C48-F48</f>
        <v>-93</v>
      </c>
      <c r="J48" s="12">
        <f>H48+I48</f>
        <v>-129</v>
      </c>
    </row>
    <row r="49" spans="1:10" ht="16.5" x14ac:dyDescent="0.3">
      <c r="A49" s="5" t="s">
        <v>11</v>
      </c>
      <c r="B49" s="10">
        <v>487123</v>
      </c>
      <c r="C49" s="10">
        <v>211020</v>
      </c>
      <c r="D49" s="10">
        <f t="shared" ref="D49:D63" si="13">B49+C49</f>
        <v>698143</v>
      </c>
      <c r="E49" s="11">
        <v>487415</v>
      </c>
      <c r="F49" s="11">
        <v>211847</v>
      </c>
      <c r="G49" s="11">
        <f t="shared" ref="G49:G63" si="14">E49+F49</f>
        <v>699262</v>
      </c>
      <c r="H49" s="12">
        <f t="shared" ref="H49:H63" si="15">B49-E49</f>
        <v>-292</v>
      </c>
      <c r="I49" s="12">
        <f t="shared" ref="I49:I63" si="16">C49-F49</f>
        <v>-827</v>
      </c>
      <c r="J49" s="12">
        <f t="shared" ref="J49:J63" si="17">H49+I49</f>
        <v>-1119</v>
      </c>
    </row>
    <row r="50" spans="1:10" ht="16.5" x14ac:dyDescent="0.3">
      <c r="A50" s="5" t="s">
        <v>12</v>
      </c>
      <c r="B50" s="10">
        <v>254360</v>
      </c>
      <c r="C50" s="10">
        <v>84875</v>
      </c>
      <c r="D50" s="10">
        <f t="shared" si="13"/>
        <v>339235</v>
      </c>
      <c r="E50" s="11">
        <v>254392</v>
      </c>
      <c r="F50" s="11">
        <v>85423</v>
      </c>
      <c r="G50" s="11">
        <f t="shared" si="14"/>
        <v>339815</v>
      </c>
      <c r="H50" s="12">
        <f t="shared" si="15"/>
        <v>-32</v>
      </c>
      <c r="I50" s="12">
        <f t="shared" si="16"/>
        <v>-548</v>
      </c>
      <c r="J50" s="12">
        <f t="shared" si="17"/>
        <v>-580</v>
      </c>
    </row>
    <row r="51" spans="1:10" ht="16.5" x14ac:dyDescent="0.3">
      <c r="A51" s="5" t="s">
        <v>13</v>
      </c>
      <c r="B51" s="10">
        <v>366463</v>
      </c>
      <c r="C51" s="10">
        <v>142895</v>
      </c>
      <c r="D51" s="10">
        <f t="shared" si="13"/>
        <v>509358</v>
      </c>
      <c r="E51" s="11">
        <v>366470</v>
      </c>
      <c r="F51" s="11">
        <v>143236</v>
      </c>
      <c r="G51" s="11">
        <f t="shared" si="14"/>
        <v>509706</v>
      </c>
      <c r="H51" s="12">
        <f t="shared" si="15"/>
        <v>-7</v>
      </c>
      <c r="I51" s="12">
        <f t="shared" si="16"/>
        <v>-341</v>
      </c>
      <c r="J51" s="12">
        <f t="shared" si="17"/>
        <v>-348</v>
      </c>
    </row>
    <row r="52" spans="1:10" ht="16.5" x14ac:dyDescent="0.3">
      <c r="A52" s="5" t="s">
        <v>14</v>
      </c>
      <c r="B52" s="10">
        <v>63874</v>
      </c>
      <c r="C52" s="10">
        <v>23220</v>
      </c>
      <c r="D52" s="10">
        <f t="shared" si="13"/>
        <v>87094</v>
      </c>
      <c r="E52" s="11">
        <v>63874</v>
      </c>
      <c r="F52" s="11">
        <v>23272</v>
      </c>
      <c r="G52" s="11">
        <f t="shared" si="14"/>
        <v>87146</v>
      </c>
      <c r="H52" s="12">
        <f t="shared" si="15"/>
        <v>0</v>
      </c>
      <c r="I52" s="12">
        <f t="shared" si="16"/>
        <v>-52</v>
      </c>
      <c r="J52" s="12">
        <f t="shared" si="17"/>
        <v>-52</v>
      </c>
    </row>
    <row r="53" spans="1:10" ht="16.5" x14ac:dyDescent="0.3">
      <c r="A53" s="5" t="s">
        <v>15</v>
      </c>
      <c r="B53" s="10">
        <v>63001</v>
      </c>
      <c r="C53" s="10">
        <v>25053</v>
      </c>
      <c r="D53" s="10">
        <f t="shared" si="13"/>
        <v>88054</v>
      </c>
      <c r="E53" s="11">
        <v>63036</v>
      </c>
      <c r="F53" s="11">
        <v>25142</v>
      </c>
      <c r="G53" s="11">
        <f t="shared" si="14"/>
        <v>88178</v>
      </c>
      <c r="H53" s="12">
        <f t="shared" si="15"/>
        <v>-35</v>
      </c>
      <c r="I53" s="12">
        <f t="shared" si="16"/>
        <v>-89</v>
      </c>
      <c r="J53" s="12">
        <f t="shared" si="17"/>
        <v>-124</v>
      </c>
    </row>
    <row r="54" spans="1:10" ht="16.5" x14ac:dyDescent="0.3">
      <c r="A54" s="5" t="s">
        <v>16</v>
      </c>
      <c r="B54" s="10">
        <v>16</v>
      </c>
      <c r="C54" s="10">
        <v>54812</v>
      </c>
      <c r="D54" s="10">
        <f t="shared" si="13"/>
        <v>54828</v>
      </c>
      <c r="E54" s="11">
        <v>18</v>
      </c>
      <c r="F54" s="11">
        <v>55028</v>
      </c>
      <c r="G54" s="11">
        <f t="shared" si="14"/>
        <v>55046</v>
      </c>
      <c r="H54" s="12">
        <f t="shared" si="15"/>
        <v>-2</v>
      </c>
      <c r="I54" s="12">
        <f t="shared" si="16"/>
        <v>-216</v>
      </c>
      <c r="J54" s="12">
        <f t="shared" si="17"/>
        <v>-218</v>
      </c>
    </row>
    <row r="55" spans="1:10" ht="16.5" x14ac:dyDescent="0.3">
      <c r="A55" s="5" t="s">
        <v>17</v>
      </c>
      <c r="B55" s="10">
        <v>10</v>
      </c>
      <c r="C55" s="10">
        <v>59658</v>
      </c>
      <c r="D55" s="10">
        <f t="shared" si="13"/>
        <v>59668</v>
      </c>
      <c r="E55" s="11">
        <v>10</v>
      </c>
      <c r="F55" s="11">
        <v>59825</v>
      </c>
      <c r="G55" s="11">
        <f t="shared" si="14"/>
        <v>59835</v>
      </c>
      <c r="H55" s="12">
        <f t="shared" si="15"/>
        <v>0</v>
      </c>
      <c r="I55" s="12">
        <f t="shared" si="16"/>
        <v>-167</v>
      </c>
      <c r="J55" s="12">
        <f t="shared" si="17"/>
        <v>-167</v>
      </c>
    </row>
    <row r="56" spans="1:10" ht="16.5" x14ac:dyDescent="0.3">
      <c r="A56" s="5" t="s">
        <v>18</v>
      </c>
      <c r="B56" s="10">
        <v>66047</v>
      </c>
      <c r="C56" s="10">
        <v>25673</v>
      </c>
      <c r="D56" s="10">
        <f t="shared" si="13"/>
        <v>91720</v>
      </c>
      <c r="E56" s="11">
        <v>66047</v>
      </c>
      <c r="F56" s="11">
        <v>25737</v>
      </c>
      <c r="G56" s="11">
        <f t="shared" si="14"/>
        <v>91784</v>
      </c>
      <c r="H56" s="12">
        <f t="shared" si="15"/>
        <v>0</v>
      </c>
      <c r="I56" s="12">
        <f t="shared" si="16"/>
        <v>-64</v>
      </c>
      <c r="J56" s="12">
        <f t="shared" si="17"/>
        <v>-64</v>
      </c>
    </row>
    <row r="57" spans="1:10" ht="16.5" x14ac:dyDescent="0.3">
      <c r="A57" s="5" t="s">
        <v>19</v>
      </c>
      <c r="B57" s="10">
        <v>887597</v>
      </c>
      <c r="C57" s="10">
        <v>320177</v>
      </c>
      <c r="D57" s="10">
        <f t="shared" si="13"/>
        <v>1207774</v>
      </c>
      <c r="E57" s="11">
        <v>887608</v>
      </c>
      <c r="F57" s="11">
        <v>320878</v>
      </c>
      <c r="G57" s="11">
        <f t="shared" si="14"/>
        <v>1208486</v>
      </c>
      <c r="H57" s="12">
        <f t="shared" si="15"/>
        <v>-11</v>
      </c>
      <c r="I57" s="12">
        <f t="shared" si="16"/>
        <v>-701</v>
      </c>
      <c r="J57" s="12">
        <f t="shared" si="17"/>
        <v>-712</v>
      </c>
    </row>
    <row r="58" spans="1:10" ht="16.5" x14ac:dyDescent="0.3">
      <c r="A58" s="5" t="s">
        <v>20</v>
      </c>
      <c r="B58" s="10">
        <v>350758</v>
      </c>
      <c r="C58" s="10">
        <v>74810</v>
      </c>
      <c r="D58" s="10">
        <f t="shared" si="13"/>
        <v>425568</v>
      </c>
      <c r="E58" s="11">
        <v>351071</v>
      </c>
      <c r="F58" s="11">
        <v>75187</v>
      </c>
      <c r="G58" s="11">
        <f t="shared" si="14"/>
        <v>426258</v>
      </c>
      <c r="H58" s="12">
        <f t="shared" si="15"/>
        <v>-313</v>
      </c>
      <c r="I58" s="12">
        <f t="shared" si="16"/>
        <v>-377</v>
      </c>
      <c r="J58" s="12">
        <f t="shared" si="17"/>
        <v>-690</v>
      </c>
    </row>
    <row r="59" spans="1:10" ht="16.5" x14ac:dyDescent="0.3">
      <c r="A59" s="5" t="s">
        <v>21</v>
      </c>
      <c r="B59" s="10">
        <v>63912</v>
      </c>
      <c r="C59" s="10">
        <v>24170</v>
      </c>
      <c r="D59" s="10">
        <f t="shared" si="13"/>
        <v>88082</v>
      </c>
      <c r="E59" s="11">
        <v>63912</v>
      </c>
      <c r="F59" s="11">
        <v>24222</v>
      </c>
      <c r="G59" s="11">
        <f t="shared" si="14"/>
        <v>88134</v>
      </c>
      <c r="H59" s="12">
        <f t="shared" si="15"/>
        <v>0</v>
      </c>
      <c r="I59" s="12">
        <f t="shared" si="16"/>
        <v>-52</v>
      </c>
      <c r="J59" s="12">
        <f t="shared" si="17"/>
        <v>-52</v>
      </c>
    </row>
    <row r="60" spans="1:10" ht="16.5" x14ac:dyDescent="0.3">
      <c r="A60" s="5" t="s">
        <v>22</v>
      </c>
      <c r="B60" s="10">
        <v>63001</v>
      </c>
      <c r="C60" s="10">
        <v>25055</v>
      </c>
      <c r="D60" s="10">
        <f t="shared" si="13"/>
        <v>88056</v>
      </c>
      <c r="E60" s="11">
        <v>63036</v>
      </c>
      <c r="F60" s="11">
        <v>25142</v>
      </c>
      <c r="G60" s="11">
        <f t="shared" si="14"/>
        <v>88178</v>
      </c>
      <c r="H60" s="12">
        <f t="shared" si="15"/>
        <v>-35</v>
      </c>
      <c r="I60" s="12">
        <f t="shared" si="16"/>
        <v>-87</v>
      </c>
      <c r="J60" s="12">
        <f t="shared" si="17"/>
        <v>-122</v>
      </c>
    </row>
    <row r="61" spans="1:10" ht="16.5" x14ac:dyDescent="0.3">
      <c r="A61" s="5" t="s">
        <v>23</v>
      </c>
      <c r="B61" s="10">
        <v>137989</v>
      </c>
      <c r="C61" s="10">
        <v>0</v>
      </c>
      <c r="D61" s="10">
        <f t="shared" si="13"/>
        <v>137989</v>
      </c>
      <c r="E61" s="11">
        <v>137989</v>
      </c>
      <c r="F61" s="11">
        <v>0</v>
      </c>
      <c r="G61" s="11">
        <f t="shared" si="14"/>
        <v>137989</v>
      </c>
      <c r="H61" s="12">
        <f t="shared" si="15"/>
        <v>0</v>
      </c>
      <c r="I61" s="12">
        <f t="shared" si="16"/>
        <v>0</v>
      </c>
      <c r="J61" s="12">
        <f t="shared" si="17"/>
        <v>0</v>
      </c>
    </row>
    <row r="62" spans="1:10" ht="16.5" x14ac:dyDescent="0.3">
      <c r="A62" s="5" t="s">
        <v>24</v>
      </c>
      <c r="B62" s="10">
        <v>264329</v>
      </c>
      <c r="C62" s="10">
        <v>0</v>
      </c>
      <c r="D62" s="10">
        <f t="shared" si="13"/>
        <v>264329</v>
      </c>
      <c r="E62" s="11">
        <v>264329</v>
      </c>
      <c r="F62" s="11">
        <v>0</v>
      </c>
      <c r="G62" s="11">
        <f t="shared" si="14"/>
        <v>264329</v>
      </c>
      <c r="H62" s="12">
        <f t="shared" si="15"/>
        <v>0</v>
      </c>
      <c r="I62" s="12">
        <f t="shared" si="16"/>
        <v>0</v>
      </c>
      <c r="J62" s="12">
        <f t="shared" si="17"/>
        <v>0</v>
      </c>
    </row>
    <row r="63" spans="1:10" ht="18.75" x14ac:dyDescent="0.3">
      <c r="A63" s="4" t="s">
        <v>7</v>
      </c>
      <c r="B63" s="13">
        <f>SUM(B48:B62)</f>
        <v>3132393</v>
      </c>
      <c r="C63" s="13">
        <f>SUM(C48:C62)</f>
        <v>1096866</v>
      </c>
      <c r="D63" s="14">
        <f t="shared" si="13"/>
        <v>4229259</v>
      </c>
      <c r="E63" s="13">
        <f>SUM(E48:E62)</f>
        <v>3133156</v>
      </c>
      <c r="F63" s="13">
        <f>SUM(F48:F62)</f>
        <v>1100480</v>
      </c>
      <c r="G63" s="15">
        <f t="shared" si="14"/>
        <v>4233636</v>
      </c>
      <c r="H63" s="16">
        <f t="shared" si="15"/>
        <v>-763</v>
      </c>
      <c r="I63" s="16">
        <f t="shared" si="16"/>
        <v>-3614</v>
      </c>
      <c r="J63" s="16">
        <f t="shared" si="17"/>
        <v>-4377</v>
      </c>
    </row>
  </sheetData>
  <mergeCells count="9">
    <mergeCell ref="B46:D46"/>
    <mergeCell ref="E46:G46"/>
    <mergeCell ref="H46:J46"/>
    <mergeCell ref="B2:D2"/>
    <mergeCell ref="E2:G2"/>
    <mergeCell ref="H2:J2"/>
    <mergeCell ref="B24:D24"/>
    <mergeCell ref="E24:G24"/>
    <mergeCell ref="H24:J24"/>
  </mergeCells>
  <printOptions gridLines="1"/>
  <pageMargins left="0.70866141732283472" right="0.70866141732283472" top="0.74803149606299213" bottom="0.74803149606299213" header="0.31496062992125984" footer="0.31496062992125984"/>
  <pageSetup paperSize="9" scale="79" orientation="landscape" horizontalDpi="4294967293" verticalDpi="1200" r:id="rId1"/>
  <headerFooter>
    <oddHeader>&amp;C&amp;"-,Bold"&amp;16Database Matching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2023-02-12T15:27:40Z</cp:lastPrinted>
  <dcterms:created xsi:type="dcterms:W3CDTF">2023-01-31T03:15:45Z</dcterms:created>
  <dcterms:modified xsi:type="dcterms:W3CDTF">2023-02-14T19:05:38Z</dcterms:modified>
</cp:coreProperties>
</file>