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Development\Projects\IO-Aero\io-avstats\resources\NTSB\"/>
    </mc:Choice>
  </mc:AlternateContent>
  <xr:revisionPtr revIDLastSave="0" documentId="13_ncr:1_{CE39E67D-5EB6-4295-A863-CE16DD369396}" xr6:coauthVersionLast="47" xr6:coauthVersionMax="47" xr10:uidLastSave="{00000000-0000-0000-0000-000000000000}"/>
  <bookViews>
    <workbookView xWindow="3900" yWindow="0" windowWidth="25800" windowHeight="21150" xr2:uid="{91048B92-CF9B-4D08-8FBC-BE0A33E5AC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F37" i="1"/>
  <c r="D37" i="1"/>
  <c r="C37" i="1"/>
  <c r="J36" i="1"/>
  <c r="I36" i="1"/>
  <c r="H36" i="1"/>
  <c r="E36" i="1"/>
  <c r="J35" i="1"/>
  <c r="I35" i="1"/>
  <c r="K35" i="1" s="1"/>
  <c r="H35" i="1"/>
  <c r="E35" i="1"/>
  <c r="J34" i="1"/>
  <c r="I34" i="1"/>
  <c r="K34" i="1" s="1"/>
  <c r="H34" i="1"/>
  <c r="E34" i="1"/>
  <c r="J33" i="1"/>
  <c r="I33" i="1"/>
  <c r="K33" i="1" s="1"/>
  <c r="H33" i="1"/>
  <c r="E33" i="1"/>
  <c r="J32" i="1"/>
  <c r="I32" i="1"/>
  <c r="K32" i="1" s="1"/>
  <c r="H32" i="1"/>
  <c r="E32" i="1"/>
  <c r="J31" i="1"/>
  <c r="I31" i="1"/>
  <c r="K31" i="1" s="1"/>
  <c r="H31" i="1"/>
  <c r="E31" i="1"/>
  <c r="J30" i="1"/>
  <c r="I30" i="1"/>
  <c r="K30" i="1" s="1"/>
  <c r="H30" i="1"/>
  <c r="E30" i="1"/>
  <c r="J29" i="1"/>
  <c r="I29" i="1"/>
  <c r="K29" i="1" s="1"/>
  <c r="H29" i="1"/>
  <c r="E29" i="1"/>
  <c r="J28" i="1"/>
  <c r="I28" i="1"/>
  <c r="K28" i="1" s="1"/>
  <c r="H28" i="1"/>
  <c r="E28" i="1"/>
  <c r="J27" i="1"/>
  <c r="I27" i="1"/>
  <c r="K27" i="1" s="1"/>
  <c r="H27" i="1"/>
  <c r="E27" i="1"/>
  <c r="J26" i="1"/>
  <c r="I26" i="1"/>
  <c r="K26" i="1" s="1"/>
  <c r="H26" i="1"/>
  <c r="E26" i="1"/>
  <c r="J25" i="1"/>
  <c r="I25" i="1"/>
  <c r="K25" i="1" s="1"/>
  <c r="H25" i="1"/>
  <c r="E25" i="1"/>
  <c r="J24" i="1"/>
  <c r="I24" i="1"/>
  <c r="H24" i="1"/>
  <c r="E24" i="1"/>
  <c r="J23" i="1"/>
  <c r="I23" i="1"/>
  <c r="K23" i="1" s="1"/>
  <c r="H23" i="1"/>
  <c r="E23" i="1"/>
  <c r="J22" i="1"/>
  <c r="J37" i="1" s="1"/>
  <c r="I22" i="1"/>
  <c r="H22" i="1"/>
  <c r="E22" i="1"/>
  <c r="G18" i="1"/>
  <c r="F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D18" i="1"/>
  <c r="C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K36" i="1" l="1"/>
  <c r="K24" i="1"/>
  <c r="E37" i="1"/>
  <c r="H37" i="1"/>
  <c r="K22" i="1"/>
  <c r="I37" i="1"/>
  <c r="K37" i="1"/>
  <c r="K6" i="1"/>
  <c r="K8" i="1"/>
  <c r="K9" i="1"/>
  <c r="K7" i="1"/>
  <c r="K16" i="1"/>
  <c r="K5" i="1"/>
  <c r="K10" i="1"/>
  <c r="K12" i="1"/>
  <c r="K13" i="1"/>
  <c r="K14" i="1"/>
  <c r="K4" i="1"/>
  <c r="K11" i="1"/>
  <c r="I18" i="1"/>
  <c r="K17" i="1"/>
  <c r="J18" i="1"/>
  <c r="H18" i="1"/>
  <c r="K3" i="1"/>
  <c r="K15" i="1"/>
  <c r="K18" i="1"/>
  <c r="E18" i="1"/>
</calcChain>
</file>

<file path=xl/sharedStrings.xml><?xml version="1.0" encoding="utf-8"?>
<sst xmlns="http://schemas.openxmlformats.org/spreadsheetml/2006/main" count="62" uniqueCount="28">
  <si>
    <t xml:space="preserve">aircraft       </t>
  </si>
  <si>
    <t xml:space="preserve">dt_aircraft    </t>
  </si>
  <si>
    <t xml:space="preserve">dt_events      </t>
  </si>
  <si>
    <t xml:space="preserve">dt_flight_crew </t>
  </si>
  <si>
    <t xml:space="preserve">engines        </t>
  </si>
  <si>
    <t xml:space="preserve">events         </t>
  </si>
  <si>
    <t>events_sequence</t>
  </si>
  <si>
    <t xml:space="preserve">findings       </t>
  </si>
  <si>
    <t xml:space="preserve">flight_crew    </t>
  </si>
  <si>
    <t xml:space="preserve">flight_time    </t>
  </si>
  <si>
    <t xml:space="preserve">injury         </t>
  </si>
  <si>
    <t xml:space="preserve">narratives     </t>
  </si>
  <si>
    <t xml:space="preserve">ntsb_admin     </t>
  </si>
  <si>
    <t xml:space="preserve">occurrences    </t>
  </si>
  <si>
    <t xml:space="preserve">seq_of_events  </t>
  </si>
  <si>
    <t>avall</t>
  </si>
  <si>
    <t>IO-AVSTATS</t>
  </si>
  <si>
    <t>Difference</t>
  </si>
  <si>
    <t>Database Table</t>
  </si>
  <si>
    <t>Pre2008</t>
  </si>
  <si>
    <t>NTSB</t>
  </si>
  <si>
    <t>Total</t>
  </si>
  <si>
    <t>&lt; 2008</t>
  </si>
  <si>
    <t>&gt;= 2008</t>
  </si>
  <si>
    <t>January 1,2023</t>
  </si>
  <si>
    <t>Nr.</t>
  </si>
  <si>
    <t>Proc.</t>
  </si>
  <si>
    <t>February 1,2023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</si>
</sst>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5700"/>
      <name val="Courier New"/>
      <family val="3"/>
    </font>
    <font>
      <sz val="11"/>
      <color rgb="FF006100"/>
      <name val="Courier New"/>
      <family val="3"/>
    </font>
    <font>
      <b/>
      <sz val="12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164" fontId="6" fillId="4" borderId="0" xfId="2" applyNumberFormat="1" applyFont="1"/>
    <xf numFmtId="164" fontId="7" fillId="3" borderId="0" xfId="1" applyNumberFormat="1" applyFont="1"/>
    <xf numFmtId="164" fontId="8" fillId="2" borderId="0" xfId="0" applyNumberFormat="1" applyFont="1" applyFill="1"/>
    <xf numFmtId="1" fontId="1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3" fillId="5" borderId="0" xfId="0" applyNumberFormat="1" applyFont="1" applyFill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0905-EC3F-433E-918A-F3BD7FCCF0EA}">
  <sheetPr>
    <pageSetUpPr fitToPage="1"/>
  </sheetPr>
  <dimension ref="A1:K37"/>
  <sheetViews>
    <sheetView tabSelected="1" topLeftCell="B1" workbookViewId="0">
      <selection activeCell="P31" sqref="P31"/>
    </sheetView>
  </sheetViews>
  <sheetFormatPr defaultRowHeight="15" x14ac:dyDescent="0.25"/>
  <cols>
    <col min="1" max="1" width="6" hidden="1" customWidth="1"/>
    <col min="2" max="2" width="16.7109375" bestFit="1" customWidth="1"/>
    <col min="3" max="4" width="15.5703125" bestFit="1" customWidth="1"/>
    <col min="5" max="7" width="15.5703125" customWidth="1"/>
    <col min="8" max="11" width="15.5703125" bestFit="1" customWidth="1"/>
  </cols>
  <sheetData>
    <row r="1" spans="1:11" s="2" customFormat="1" ht="15.75" x14ac:dyDescent="0.25">
      <c r="A1" s="4" t="s">
        <v>26</v>
      </c>
      <c r="B1" s="5" t="s">
        <v>27</v>
      </c>
      <c r="C1" s="10" t="s">
        <v>20</v>
      </c>
      <c r="D1" s="11"/>
      <c r="E1" s="11"/>
      <c r="F1" s="10" t="s">
        <v>16</v>
      </c>
      <c r="G1" s="11"/>
      <c r="H1" s="11"/>
      <c r="I1" s="10" t="s">
        <v>17</v>
      </c>
      <c r="J1" s="11"/>
      <c r="K1" s="11"/>
    </row>
    <row r="2" spans="1:11" s="2" customFormat="1" ht="15.75" x14ac:dyDescent="0.25">
      <c r="A2" s="4" t="s">
        <v>25</v>
      </c>
      <c r="B2" s="5" t="s">
        <v>18</v>
      </c>
      <c r="C2" s="4" t="s">
        <v>19</v>
      </c>
      <c r="D2" s="4" t="s">
        <v>15</v>
      </c>
      <c r="E2" s="4" t="s">
        <v>21</v>
      </c>
      <c r="F2" s="4" t="s">
        <v>22</v>
      </c>
      <c r="G2" s="4" t="s">
        <v>23</v>
      </c>
      <c r="H2" s="4" t="s">
        <v>21</v>
      </c>
      <c r="I2" s="4" t="s">
        <v>22</v>
      </c>
      <c r="J2" s="4" t="s">
        <v>23</v>
      </c>
      <c r="K2" s="4" t="s">
        <v>21</v>
      </c>
    </row>
    <row r="3" spans="1:11" x14ac:dyDescent="0.25">
      <c r="A3" s="9">
        <v>2</v>
      </c>
      <c r="B3" s="1" t="s">
        <v>0</v>
      </c>
      <c r="C3" s="6">
        <v>63913</v>
      </c>
      <c r="D3" s="6">
        <v>25582</v>
      </c>
      <c r="E3" s="6">
        <f>C3+D3</f>
        <v>89495</v>
      </c>
      <c r="F3" s="7">
        <v>63949</v>
      </c>
      <c r="G3" s="7">
        <v>25542</v>
      </c>
      <c r="H3" s="7">
        <f>F3+G3</f>
        <v>89491</v>
      </c>
      <c r="I3" s="3">
        <f>C3-F3</f>
        <v>-36</v>
      </c>
      <c r="J3" s="3">
        <f>D3-G3</f>
        <v>40</v>
      </c>
      <c r="K3" s="3">
        <f>I3+J3</f>
        <v>4</v>
      </c>
    </row>
    <row r="4" spans="1:11" x14ac:dyDescent="0.25">
      <c r="A4" s="9">
        <v>5</v>
      </c>
      <c r="B4" s="1" t="s">
        <v>1</v>
      </c>
      <c r="C4" s="6">
        <v>487123</v>
      </c>
      <c r="D4" s="6">
        <v>212340</v>
      </c>
      <c r="E4" s="6">
        <f t="shared" ref="E4:E17" si="0">C4+D4</f>
        <v>699463</v>
      </c>
      <c r="F4" s="7">
        <v>487419</v>
      </c>
      <c r="G4" s="7">
        <v>211847</v>
      </c>
      <c r="H4" s="7">
        <f t="shared" ref="H4:H17" si="1">F4+G4</f>
        <v>699266</v>
      </c>
      <c r="I4" s="3">
        <f t="shared" ref="I4:I17" si="2">C4-F4</f>
        <v>-296</v>
      </c>
      <c r="J4" s="3">
        <f t="shared" ref="J4:J17" si="3">D4-G4</f>
        <v>493</v>
      </c>
      <c r="K4" s="3">
        <f t="shared" ref="K4:K17" si="4">I4+J4</f>
        <v>197</v>
      </c>
    </row>
    <row r="5" spans="1:11" x14ac:dyDescent="0.25">
      <c r="A5" s="9">
        <v>3</v>
      </c>
      <c r="B5" s="1" t="s">
        <v>2</v>
      </c>
      <c r="C5" s="6">
        <v>254360</v>
      </c>
      <c r="D5" s="6">
        <v>85573</v>
      </c>
      <c r="E5" s="6">
        <f t="shared" si="0"/>
        <v>339933</v>
      </c>
      <c r="F5" s="7">
        <v>254394</v>
      </c>
      <c r="G5" s="7">
        <v>85435</v>
      </c>
      <c r="H5" s="7">
        <f t="shared" si="1"/>
        <v>339829</v>
      </c>
      <c r="I5" s="3">
        <f t="shared" si="2"/>
        <v>-34</v>
      </c>
      <c r="J5" s="3">
        <f t="shared" si="3"/>
        <v>138</v>
      </c>
      <c r="K5" s="3">
        <f t="shared" si="4"/>
        <v>104</v>
      </c>
    </row>
    <row r="6" spans="1:11" x14ac:dyDescent="0.25">
      <c r="A6" s="9">
        <v>13</v>
      </c>
      <c r="B6" s="1" t="s">
        <v>3</v>
      </c>
      <c r="C6" s="6">
        <v>366463</v>
      </c>
      <c r="D6" s="6">
        <v>143546</v>
      </c>
      <c r="E6" s="6">
        <f t="shared" si="0"/>
        <v>510009</v>
      </c>
      <c r="F6" s="7">
        <v>366472</v>
      </c>
      <c r="G6" s="7">
        <v>143236</v>
      </c>
      <c r="H6" s="7">
        <f t="shared" si="1"/>
        <v>509708</v>
      </c>
      <c r="I6" s="3">
        <f t="shared" si="2"/>
        <v>-9</v>
      </c>
      <c r="J6" s="3">
        <f t="shared" si="3"/>
        <v>310</v>
      </c>
      <c r="K6" s="3">
        <f t="shared" si="4"/>
        <v>301</v>
      </c>
    </row>
    <row r="7" spans="1:11" x14ac:dyDescent="0.25">
      <c r="A7" s="9">
        <v>6</v>
      </c>
      <c r="B7" s="1" t="s">
        <v>4</v>
      </c>
      <c r="C7" s="6">
        <v>63874</v>
      </c>
      <c r="D7" s="6">
        <v>23311</v>
      </c>
      <c r="E7" s="6">
        <f t="shared" si="0"/>
        <v>87185</v>
      </c>
      <c r="F7" s="7">
        <v>63874</v>
      </c>
      <c r="G7" s="7">
        <v>23272</v>
      </c>
      <c r="H7" s="7">
        <f t="shared" si="1"/>
        <v>87146</v>
      </c>
      <c r="I7" s="3">
        <f t="shared" si="2"/>
        <v>0</v>
      </c>
      <c r="J7" s="3">
        <f t="shared" si="3"/>
        <v>39</v>
      </c>
      <c r="K7" s="3">
        <f t="shared" si="4"/>
        <v>39</v>
      </c>
    </row>
    <row r="8" spans="1:11" x14ac:dyDescent="0.25">
      <c r="A8" s="9">
        <v>1</v>
      </c>
      <c r="B8" s="1" t="s">
        <v>5</v>
      </c>
      <c r="C8" s="6">
        <v>63001</v>
      </c>
      <c r="D8" s="6">
        <v>25182</v>
      </c>
      <c r="E8" s="6">
        <f t="shared" si="0"/>
        <v>88183</v>
      </c>
      <c r="F8" s="7">
        <v>63036</v>
      </c>
      <c r="G8" s="7">
        <v>25143</v>
      </c>
      <c r="H8" s="7">
        <f t="shared" si="1"/>
        <v>88179</v>
      </c>
      <c r="I8" s="12">
        <f t="shared" si="2"/>
        <v>-35</v>
      </c>
      <c r="J8" s="12">
        <f t="shared" si="3"/>
        <v>39</v>
      </c>
      <c r="K8" s="12">
        <f t="shared" si="4"/>
        <v>4</v>
      </c>
    </row>
    <row r="9" spans="1:11" x14ac:dyDescent="0.25">
      <c r="A9" s="9">
        <v>7</v>
      </c>
      <c r="B9" s="1" t="s">
        <v>6</v>
      </c>
      <c r="C9" s="6">
        <v>16</v>
      </c>
      <c r="D9" s="6">
        <v>55039</v>
      </c>
      <c r="E9" s="6">
        <f t="shared" si="0"/>
        <v>55055</v>
      </c>
      <c r="F9" s="7">
        <v>19</v>
      </c>
      <c r="G9" s="7">
        <v>55029</v>
      </c>
      <c r="H9" s="7">
        <f t="shared" si="1"/>
        <v>55048</v>
      </c>
      <c r="I9" s="3">
        <f t="shared" si="2"/>
        <v>-3</v>
      </c>
      <c r="J9" s="3">
        <f t="shared" si="3"/>
        <v>10</v>
      </c>
      <c r="K9" s="3">
        <f t="shared" si="4"/>
        <v>7</v>
      </c>
    </row>
    <row r="10" spans="1:11" x14ac:dyDescent="0.25">
      <c r="A10" s="9">
        <v>8</v>
      </c>
      <c r="B10" s="1" t="s">
        <v>7</v>
      </c>
      <c r="C10" s="6">
        <v>10</v>
      </c>
      <c r="D10" s="6">
        <v>59925</v>
      </c>
      <c r="E10" s="6">
        <f t="shared" si="0"/>
        <v>59935</v>
      </c>
      <c r="F10" s="7">
        <v>10</v>
      </c>
      <c r="G10" s="7">
        <v>59825</v>
      </c>
      <c r="H10" s="7">
        <f t="shared" si="1"/>
        <v>59835</v>
      </c>
      <c r="I10" s="3">
        <f t="shared" si="2"/>
        <v>0</v>
      </c>
      <c r="J10" s="3">
        <f t="shared" si="3"/>
        <v>100</v>
      </c>
      <c r="K10" s="3">
        <f t="shared" si="4"/>
        <v>100</v>
      </c>
    </row>
    <row r="11" spans="1:11" x14ac:dyDescent="0.25">
      <c r="A11" s="9">
        <v>9</v>
      </c>
      <c r="B11" s="1" t="s">
        <v>8</v>
      </c>
      <c r="C11" s="6">
        <v>66047</v>
      </c>
      <c r="D11" s="6">
        <v>25800</v>
      </c>
      <c r="E11" s="6">
        <f t="shared" si="0"/>
        <v>91847</v>
      </c>
      <c r="F11" s="7">
        <v>66047</v>
      </c>
      <c r="G11" s="7">
        <v>25737</v>
      </c>
      <c r="H11" s="7">
        <f t="shared" si="1"/>
        <v>91784</v>
      </c>
      <c r="I11" s="3">
        <f t="shared" si="2"/>
        <v>0</v>
      </c>
      <c r="J11" s="3">
        <f t="shared" si="3"/>
        <v>63</v>
      </c>
      <c r="K11" s="3">
        <f t="shared" si="4"/>
        <v>63</v>
      </c>
    </row>
    <row r="12" spans="1:11" x14ac:dyDescent="0.25">
      <c r="A12" s="9">
        <v>14</v>
      </c>
      <c r="B12" s="1" t="s">
        <v>9</v>
      </c>
      <c r="C12" s="6">
        <v>887597</v>
      </c>
      <c r="D12" s="6">
        <v>321617</v>
      </c>
      <c r="E12" s="6">
        <f t="shared" si="0"/>
        <v>1209214</v>
      </c>
      <c r="F12" s="7">
        <v>887619</v>
      </c>
      <c r="G12" s="7">
        <v>320878</v>
      </c>
      <c r="H12" s="7">
        <f t="shared" si="1"/>
        <v>1208497</v>
      </c>
      <c r="I12" s="3">
        <f t="shared" si="2"/>
        <v>-22</v>
      </c>
      <c r="J12" s="3">
        <f t="shared" si="3"/>
        <v>739</v>
      </c>
      <c r="K12" s="3">
        <f t="shared" si="4"/>
        <v>717</v>
      </c>
    </row>
    <row r="13" spans="1:11" x14ac:dyDescent="0.25">
      <c r="A13" s="9">
        <v>10</v>
      </c>
      <c r="B13" s="1" t="s">
        <v>10</v>
      </c>
      <c r="C13" s="6">
        <v>350758</v>
      </c>
      <c r="D13" s="6">
        <v>75354</v>
      </c>
      <c r="E13" s="6">
        <f t="shared" si="0"/>
        <v>426112</v>
      </c>
      <c r="F13" s="7">
        <v>351075</v>
      </c>
      <c r="G13" s="7">
        <v>75189</v>
      </c>
      <c r="H13" s="7">
        <f t="shared" si="1"/>
        <v>426264</v>
      </c>
      <c r="I13" s="3">
        <f t="shared" si="2"/>
        <v>-317</v>
      </c>
      <c r="J13" s="3">
        <f t="shared" si="3"/>
        <v>165</v>
      </c>
      <c r="K13" s="3">
        <f t="shared" si="4"/>
        <v>-152</v>
      </c>
    </row>
    <row r="14" spans="1:11" x14ac:dyDescent="0.25">
      <c r="A14" s="9">
        <v>11</v>
      </c>
      <c r="B14" s="1" t="s">
        <v>11</v>
      </c>
      <c r="C14" s="6">
        <v>63912</v>
      </c>
      <c r="D14" s="6">
        <v>24251</v>
      </c>
      <c r="E14" s="6">
        <f t="shared" si="0"/>
        <v>88163</v>
      </c>
      <c r="F14" s="7">
        <v>63912</v>
      </c>
      <c r="G14" s="7">
        <v>24222</v>
      </c>
      <c r="H14" s="7">
        <f t="shared" si="1"/>
        <v>88134</v>
      </c>
      <c r="I14" s="3">
        <f t="shared" si="2"/>
        <v>0</v>
      </c>
      <c r="J14" s="3">
        <f t="shared" si="3"/>
        <v>29</v>
      </c>
      <c r="K14" s="3">
        <f t="shared" si="4"/>
        <v>29</v>
      </c>
    </row>
    <row r="15" spans="1:11" x14ac:dyDescent="0.25">
      <c r="A15" s="9">
        <v>4</v>
      </c>
      <c r="B15" s="1" t="s">
        <v>12</v>
      </c>
      <c r="C15" s="6">
        <v>63001</v>
      </c>
      <c r="D15" s="6">
        <v>25184</v>
      </c>
      <c r="E15" s="6">
        <f t="shared" si="0"/>
        <v>88185</v>
      </c>
      <c r="F15" s="7">
        <v>63036</v>
      </c>
      <c r="G15" s="7">
        <v>25143</v>
      </c>
      <c r="H15" s="7">
        <f t="shared" si="1"/>
        <v>88179</v>
      </c>
      <c r="I15" s="3">
        <f t="shared" si="2"/>
        <v>-35</v>
      </c>
      <c r="J15" s="3">
        <f t="shared" si="3"/>
        <v>41</v>
      </c>
      <c r="K15" s="3">
        <f t="shared" si="4"/>
        <v>6</v>
      </c>
    </row>
    <row r="16" spans="1:11" x14ac:dyDescent="0.25">
      <c r="A16" s="9">
        <v>12</v>
      </c>
      <c r="B16" s="1" t="s">
        <v>13</v>
      </c>
      <c r="C16" s="6">
        <v>137989</v>
      </c>
      <c r="D16" s="6">
        <v>0</v>
      </c>
      <c r="E16" s="6">
        <f t="shared" si="0"/>
        <v>137989</v>
      </c>
      <c r="F16" s="7">
        <v>137989</v>
      </c>
      <c r="G16" s="7">
        <v>0</v>
      </c>
      <c r="H16" s="7">
        <f t="shared" si="1"/>
        <v>137989</v>
      </c>
      <c r="I16" s="3">
        <f t="shared" si="2"/>
        <v>0</v>
      </c>
      <c r="J16" s="3">
        <f t="shared" si="3"/>
        <v>0</v>
      </c>
      <c r="K16" s="3">
        <f t="shared" si="4"/>
        <v>0</v>
      </c>
    </row>
    <row r="17" spans="1:11" x14ac:dyDescent="0.25">
      <c r="A17" s="9">
        <v>15</v>
      </c>
      <c r="B17" s="1" t="s">
        <v>14</v>
      </c>
      <c r="C17" s="6">
        <v>264329</v>
      </c>
      <c r="D17" s="6">
        <v>0</v>
      </c>
      <c r="E17" s="6">
        <f t="shared" si="0"/>
        <v>264329</v>
      </c>
      <c r="F17" s="7">
        <v>264329</v>
      </c>
      <c r="G17" s="7">
        <v>0</v>
      </c>
      <c r="H17" s="7">
        <f t="shared" si="1"/>
        <v>264329</v>
      </c>
      <c r="I17" s="3">
        <f t="shared" si="2"/>
        <v>0</v>
      </c>
      <c r="J17" s="3">
        <f t="shared" si="3"/>
        <v>0</v>
      </c>
      <c r="K17" s="3">
        <f t="shared" si="4"/>
        <v>0</v>
      </c>
    </row>
    <row r="18" spans="1:11" s="2" customFormat="1" ht="16.5" x14ac:dyDescent="0.3">
      <c r="A18" s="5"/>
      <c r="B18" s="5" t="s">
        <v>21</v>
      </c>
      <c r="C18" s="8">
        <f>SUM(C3:C17)</f>
        <v>3132393</v>
      </c>
      <c r="D18" s="8">
        <f t="shared" ref="D18:K18" si="5">SUM(D3:D17)</f>
        <v>1102704</v>
      </c>
      <c r="E18" s="8">
        <f t="shared" si="5"/>
        <v>4235097</v>
      </c>
      <c r="F18" s="8">
        <f t="shared" si="5"/>
        <v>3133180</v>
      </c>
      <c r="G18" s="8">
        <f t="shared" si="5"/>
        <v>1100498</v>
      </c>
      <c r="H18" s="8">
        <f t="shared" si="5"/>
        <v>4233678</v>
      </c>
      <c r="I18" s="8">
        <f t="shared" si="5"/>
        <v>-787</v>
      </c>
      <c r="J18" s="8">
        <f t="shared" si="5"/>
        <v>2206</v>
      </c>
      <c r="K18" s="8">
        <f t="shared" si="5"/>
        <v>1419</v>
      </c>
    </row>
    <row r="20" spans="1:11" ht="15.75" x14ac:dyDescent="0.25">
      <c r="B20" s="5" t="s">
        <v>24</v>
      </c>
      <c r="C20" s="10" t="s">
        <v>20</v>
      </c>
      <c r="D20" s="11"/>
      <c r="E20" s="11"/>
      <c r="F20" s="10" t="s">
        <v>16</v>
      </c>
      <c r="G20" s="11"/>
      <c r="H20" s="11"/>
      <c r="I20" s="10" t="s">
        <v>17</v>
      </c>
      <c r="J20" s="11"/>
      <c r="K20" s="11"/>
    </row>
    <row r="21" spans="1:11" ht="15.75" x14ac:dyDescent="0.25">
      <c r="B21" s="5" t="s">
        <v>18</v>
      </c>
      <c r="C21" s="4" t="s">
        <v>19</v>
      </c>
      <c r="D21" s="4" t="s">
        <v>15</v>
      </c>
      <c r="E21" s="4" t="s">
        <v>21</v>
      </c>
      <c r="F21" s="4" t="s">
        <v>22</v>
      </c>
      <c r="G21" s="4" t="s">
        <v>23</v>
      </c>
      <c r="H21" s="4" t="s">
        <v>21</v>
      </c>
      <c r="I21" s="4" t="s">
        <v>22</v>
      </c>
      <c r="J21" s="4" t="s">
        <v>23</v>
      </c>
      <c r="K21" s="4" t="s">
        <v>21</v>
      </c>
    </row>
    <row r="22" spans="1:11" x14ac:dyDescent="0.25">
      <c r="B22" s="1" t="s">
        <v>0</v>
      </c>
      <c r="C22" s="6">
        <v>63913</v>
      </c>
      <c r="D22" s="6">
        <v>25448</v>
      </c>
      <c r="E22" s="6">
        <f>C22+D22</f>
        <v>89361</v>
      </c>
      <c r="F22" s="7">
        <v>63949</v>
      </c>
      <c r="G22" s="7">
        <v>25450</v>
      </c>
      <c r="H22" s="7">
        <f>F22+G22</f>
        <v>89399</v>
      </c>
      <c r="I22" s="3">
        <f>C22-F22</f>
        <v>-36</v>
      </c>
      <c r="J22" s="3">
        <f>D22-G22</f>
        <v>-2</v>
      </c>
      <c r="K22" s="3">
        <f>I22+J22</f>
        <v>-38</v>
      </c>
    </row>
    <row r="23" spans="1:11" x14ac:dyDescent="0.25">
      <c r="B23" s="1" t="s">
        <v>1</v>
      </c>
      <c r="C23" s="6">
        <v>487123</v>
      </c>
      <c r="D23" s="6">
        <v>211020</v>
      </c>
      <c r="E23" s="6">
        <f t="shared" ref="E23:E36" si="6">C23+D23</f>
        <v>698143</v>
      </c>
      <c r="F23" s="7">
        <v>487353</v>
      </c>
      <c r="G23" s="7">
        <v>211069</v>
      </c>
      <c r="H23" s="7">
        <f t="shared" ref="H23:H36" si="7">F23+G23</f>
        <v>698422</v>
      </c>
      <c r="I23" s="3">
        <f t="shared" ref="I23:I36" si="8">C23-F23</f>
        <v>-230</v>
      </c>
      <c r="J23" s="3">
        <f t="shared" ref="J23:J36" si="9">D23-G23</f>
        <v>-49</v>
      </c>
      <c r="K23" s="3">
        <f t="shared" ref="K23:K36" si="10">I23+J23</f>
        <v>-279</v>
      </c>
    </row>
    <row r="24" spans="1:11" x14ac:dyDescent="0.25">
      <c r="B24" s="1" t="s">
        <v>2</v>
      </c>
      <c r="C24" s="6">
        <v>254360</v>
      </c>
      <c r="D24" s="6">
        <v>84875</v>
      </c>
      <c r="E24" s="6">
        <f t="shared" si="6"/>
        <v>339235</v>
      </c>
      <c r="F24" s="7">
        <v>254391</v>
      </c>
      <c r="G24" s="7">
        <v>85023</v>
      </c>
      <c r="H24" s="7">
        <f t="shared" si="7"/>
        <v>339414</v>
      </c>
      <c r="I24" s="3">
        <f t="shared" si="8"/>
        <v>-31</v>
      </c>
      <c r="J24" s="3">
        <f t="shared" si="9"/>
        <v>-148</v>
      </c>
      <c r="K24" s="3">
        <f t="shared" si="10"/>
        <v>-179</v>
      </c>
    </row>
    <row r="25" spans="1:11" x14ac:dyDescent="0.25">
      <c r="B25" s="1" t="s">
        <v>3</v>
      </c>
      <c r="C25" s="6">
        <v>366463</v>
      </c>
      <c r="D25" s="6">
        <v>142895</v>
      </c>
      <c r="E25" s="6">
        <f t="shared" si="6"/>
        <v>509358</v>
      </c>
      <c r="F25" s="7">
        <v>366470</v>
      </c>
      <c r="G25" s="7">
        <v>142895</v>
      </c>
      <c r="H25" s="7">
        <f t="shared" si="7"/>
        <v>509365</v>
      </c>
      <c r="I25" s="3">
        <f t="shared" si="8"/>
        <v>-7</v>
      </c>
      <c r="J25" s="3">
        <f t="shared" si="9"/>
        <v>0</v>
      </c>
      <c r="K25" s="3">
        <f t="shared" si="10"/>
        <v>-7</v>
      </c>
    </row>
    <row r="26" spans="1:11" x14ac:dyDescent="0.25">
      <c r="B26" s="1" t="s">
        <v>4</v>
      </c>
      <c r="C26" s="6">
        <v>63874</v>
      </c>
      <c r="D26" s="6">
        <v>23220</v>
      </c>
      <c r="E26" s="6">
        <f t="shared" si="6"/>
        <v>87094</v>
      </c>
      <c r="F26" s="7">
        <v>63874</v>
      </c>
      <c r="G26" s="7">
        <v>23222</v>
      </c>
      <c r="H26" s="7">
        <f t="shared" si="7"/>
        <v>87096</v>
      </c>
      <c r="I26" s="3">
        <f t="shared" si="8"/>
        <v>0</v>
      </c>
      <c r="J26" s="3">
        <f t="shared" si="9"/>
        <v>-2</v>
      </c>
      <c r="K26" s="3">
        <f t="shared" si="10"/>
        <v>-2</v>
      </c>
    </row>
    <row r="27" spans="1:11" x14ac:dyDescent="0.25">
      <c r="B27" s="1" t="s">
        <v>5</v>
      </c>
      <c r="C27" s="6">
        <v>63001</v>
      </c>
      <c r="D27" s="6">
        <v>25053</v>
      </c>
      <c r="E27" s="6">
        <f t="shared" si="6"/>
        <v>88054</v>
      </c>
      <c r="F27" s="7">
        <v>63036</v>
      </c>
      <c r="G27" s="7">
        <v>25055</v>
      </c>
      <c r="H27" s="7">
        <f t="shared" si="7"/>
        <v>88091</v>
      </c>
      <c r="I27" s="12">
        <f t="shared" si="8"/>
        <v>-35</v>
      </c>
      <c r="J27" s="12">
        <f t="shared" si="9"/>
        <v>-2</v>
      </c>
      <c r="K27" s="12">
        <f t="shared" si="10"/>
        <v>-37</v>
      </c>
    </row>
    <row r="28" spans="1:11" x14ac:dyDescent="0.25">
      <c r="B28" s="1" t="s">
        <v>6</v>
      </c>
      <c r="C28" s="6">
        <v>16</v>
      </c>
      <c r="D28" s="6">
        <v>54812</v>
      </c>
      <c r="E28" s="6">
        <f t="shared" si="6"/>
        <v>54828</v>
      </c>
      <c r="F28" s="7">
        <v>18</v>
      </c>
      <c r="G28" s="7">
        <v>54876</v>
      </c>
      <c r="H28" s="7">
        <f t="shared" si="7"/>
        <v>54894</v>
      </c>
      <c r="I28" s="3">
        <f t="shared" si="8"/>
        <v>-2</v>
      </c>
      <c r="J28" s="3">
        <f t="shared" si="9"/>
        <v>-64</v>
      </c>
      <c r="K28" s="3">
        <f t="shared" si="10"/>
        <v>-66</v>
      </c>
    </row>
    <row r="29" spans="1:11" x14ac:dyDescent="0.25">
      <c r="B29" s="1" t="s">
        <v>7</v>
      </c>
      <c r="C29" s="6">
        <v>10</v>
      </c>
      <c r="D29" s="6">
        <v>59658</v>
      </c>
      <c r="E29" s="6">
        <f t="shared" si="6"/>
        <v>59668</v>
      </c>
      <c r="F29" s="7">
        <v>10</v>
      </c>
      <c r="G29" s="7">
        <v>59658</v>
      </c>
      <c r="H29" s="7">
        <f t="shared" si="7"/>
        <v>59668</v>
      </c>
      <c r="I29" s="3">
        <f t="shared" si="8"/>
        <v>0</v>
      </c>
      <c r="J29" s="3">
        <f t="shared" si="9"/>
        <v>0</v>
      </c>
      <c r="K29" s="3">
        <f t="shared" si="10"/>
        <v>0</v>
      </c>
    </row>
    <row r="30" spans="1:11" x14ac:dyDescent="0.25">
      <c r="B30" s="1" t="s">
        <v>8</v>
      </c>
      <c r="C30" s="6">
        <v>66047</v>
      </c>
      <c r="D30" s="6">
        <v>25673</v>
      </c>
      <c r="E30" s="6">
        <f t="shared" si="6"/>
        <v>91720</v>
      </c>
      <c r="F30" s="7">
        <v>66047</v>
      </c>
      <c r="G30" s="7">
        <v>25674</v>
      </c>
      <c r="H30" s="7">
        <f t="shared" si="7"/>
        <v>91721</v>
      </c>
      <c r="I30" s="3">
        <f t="shared" si="8"/>
        <v>0</v>
      </c>
      <c r="J30" s="3">
        <f t="shared" si="9"/>
        <v>-1</v>
      </c>
      <c r="K30" s="3">
        <f t="shared" si="10"/>
        <v>-1</v>
      </c>
    </row>
    <row r="31" spans="1:11" x14ac:dyDescent="0.25">
      <c r="B31" s="1" t="s">
        <v>9</v>
      </c>
      <c r="C31" s="6">
        <v>887597</v>
      </c>
      <c r="D31" s="6">
        <v>320177</v>
      </c>
      <c r="E31" s="6">
        <f t="shared" si="6"/>
        <v>1207774</v>
      </c>
      <c r="F31" s="7">
        <v>887608</v>
      </c>
      <c r="G31" s="7">
        <v>320177</v>
      </c>
      <c r="H31" s="7">
        <f t="shared" si="7"/>
        <v>1207785</v>
      </c>
      <c r="I31" s="3">
        <f t="shared" si="8"/>
        <v>-11</v>
      </c>
      <c r="J31" s="3">
        <f t="shared" si="9"/>
        <v>0</v>
      </c>
      <c r="K31" s="3">
        <f t="shared" si="10"/>
        <v>-11</v>
      </c>
    </row>
    <row r="32" spans="1:11" x14ac:dyDescent="0.25">
      <c r="B32" s="1" t="s">
        <v>10</v>
      </c>
      <c r="C32" s="6">
        <v>350758</v>
      </c>
      <c r="D32" s="6">
        <v>74810</v>
      </c>
      <c r="E32" s="6">
        <f t="shared" si="6"/>
        <v>425568</v>
      </c>
      <c r="F32" s="7">
        <v>350976</v>
      </c>
      <c r="G32" s="7">
        <v>74828</v>
      </c>
      <c r="H32" s="7">
        <f t="shared" si="7"/>
        <v>425804</v>
      </c>
      <c r="I32" s="3">
        <f t="shared" si="8"/>
        <v>-218</v>
      </c>
      <c r="J32" s="3">
        <f t="shared" si="9"/>
        <v>-18</v>
      </c>
      <c r="K32" s="3">
        <f t="shared" si="10"/>
        <v>-236</v>
      </c>
    </row>
    <row r="33" spans="2:11" x14ac:dyDescent="0.25">
      <c r="B33" s="1" t="s">
        <v>11</v>
      </c>
      <c r="C33" s="6">
        <v>63912</v>
      </c>
      <c r="D33" s="6">
        <v>24170</v>
      </c>
      <c r="E33" s="6">
        <f t="shared" si="6"/>
        <v>88082</v>
      </c>
      <c r="F33" s="7">
        <v>63912</v>
      </c>
      <c r="G33" s="7">
        <v>24172</v>
      </c>
      <c r="H33" s="7">
        <f t="shared" si="7"/>
        <v>88084</v>
      </c>
      <c r="I33" s="3">
        <f t="shared" si="8"/>
        <v>0</v>
      </c>
      <c r="J33" s="3">
        <f t="shared" si="9"/>
        <v>-2</v>
      </c>
      <c r="K33" s="3">
        <f t="shared" si="10"/>
        <v>-2</v>
      </c>
    </row>
    <row r="34" spans="2:11" x14ac:dyDescent="0.25">
      <c r="B34" s="1" t="s">
        <v>12</v>
      </c>
      <c r="C34" s="6">
        <v>63001</v>
      </c>
      <c r="D34" s="6">
        <v>25055</v>
      </c>
      <c r="E34" s="6">
        <f t="shared" si="6"/>
        <v>88056</v>
      </c>
      <c r="F34" s="7">
        <v>63036</v>
      </c>
      <c r="G34" s="7">
        <v>25055</v>
      </c>
      <c r="H34" s="7">
        <f t="shared" si="7"/>
        <v>88091</v>
      </c>
      <c r="I34" s="3">
        <f t="shared" si="8"/>
        <v>-35</v>
      </c>
      <c r="J34" s="3">
        <f t="shared" si="9"/>
        <v>0</v>
      </c>
      <c r="K34" s="3">
        <f t="shared" si="10"/>
        <v>-35</v>
      </c>
    </row>
    <row r="35" spans="2:11" x14ac:dyDescent="0.25">
      <c r="B35" s="1" t="s">
        <v>13</v>
      </c>
      <c r="C35" s="6">
        <v>137989</v>
      </c>
      <c r="D35" s="6">
        <v>0</v>
      </c>
      <c r="E35" s="6">
        <f t="shared" si="6"/>
        <v>137989</v>
      </c>
      <c r="F35" s="7">
        <v>137989</v>
      </c>
      <c r="G35" s="7">
        <v>0</v>
      </c>
      <c r="H35" s="7">
        <f t="shared" si="7"/>
        <v>137989</v>
      </c>
      <c r="I35" s="3">
        <f t="shared" si="8"/>
        <v>0</v>
      </c>
      <c r="J35" s="3">
        <f t="shared" si="9"/>
        <v>0</v>
      </c>
      <c r="K35" s="3">
        <f t="shared" si="10"/>
        <v>0</v>
      </c>
    </row>
    <row r="36" spans="2:11" x14ac:dyDescent="0.25">
      <c r="B36" s="1" t="s">
        <v>14</v>
      </c>
      <c r="C36" s="6">
        <v>264329</v>
      </c>
      <c r="D36" s="6">
        <v>0</v>
      </c>
      <c r="E36" s="6">
        <f t="shared" si="6"/>
        <v>264329</v>
      </c>
      <c r="F36" s="7">
        <v>264329</v>
      </c>
      <c r="G36" s="7">
        <v>0</v>
      </c>
      <c r="H36" s="7">
        <f t="shared" si="7"/>
        <v>264329</v>
      </c>
      <c r="I36" s="3">
        <f t="shared" si="8"/>
        <v>0</v>
      </c>
      <c r="J36" s="3">
        <f t="shared" si="9"/>
        <v>0</v>
      </c>
      <c r="K36" s="3">
        <f t="shared" si="10"/>
        <v>0</v>
      </c>
    </row>
    <row r="37" spans="2:11" ht="16.5" x14ac:dyDescent="0.3">
      <c r="B37" s="5" t="s">
        <v>21</v>
      </c>
      <c r="C37" s="8">
        <f>SUM(C22:C36)</f>
        <v>3132393</v>
      </c>
      <c r="D37" s="8">
        <f t="shared" ref="D37:K37" si="11">SUM(D22:D36)</f>
        <v>1096866</v>
      </c>
      <c r="E37" s="8">
        <f t="shared" si="11"/>
        <v>4229259</v>
      </c>
      <c r="F37" s="8">
        <f t="shared" si="11"/>
        <v>3132998</v>
      </c>
      <c r="G37" s="8">
        <f t="shared" si="11"/>
        <v>1097154</v>
      </c>
      <c r="H37" s="8">
        <f t="shared" si="11"/>
        <v>4230152</v>
      </c>
      <c r="I37" s="8">
        <f t="shared" si="11"/>
        <v>-605</v>
      </c>
      <c r="J37" s="8">
        <f t="shared" si="11"/>
        <v>-288</v>
      </c>
      <c r="K37" s="8">
        <f t="shared" si="11"/>
        <v>-893</v>
      </c>
    </row>
  </sheetData>
  <mergeCells count="6">
    <mergeCell ref="C1:E1"/>
    <mergeCell ref="F1:H1"/>
    <mergeCell ref="I1:K1"/>
    <mergeCell ref="C20:E20"/>
    <mergeCell ref="F20:H20"/>
    <mergeCell ref="I20:K20"/>
  </mergeCells>
  <printOptions gridLines="1"/>
  <pageMargins left="0.70866141732283472" right="0.70866141732283472" top="0.74803149606299213" bottom="0.74803149606299213" header="0.31496062992125984" footer="0.31496062992125984"/>
  <pageSetup paperSize="9" scale="84" orientation="landscape" horizontalDpi="4294967293" verticalDpi="1200" r:id="rId1"/>
  <headerFooter>
    <oddHeader>&amp;C&amp;"-,Bold"&amp;14Comparison NTSB to IO-AVSTATS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Weinmann</dc:creator>
  <cp:lastModifiedBy>Walter Weinmann</cp:lastModifiedBy>
  <cp:lastPrinted>2023-02-05T01:45:39Z</cp:lastPrinted>
  <dcterms:created xsi:type="dcterms:W3CDTF">2023-01-08T08:47:58Z</dcterms:created>
  <dcterms:modified xsi:type="dcterms:W3CDTF">2023-02-05T01:47:30Z</dcterms:modified>
</cp:coreProperties>
</file>