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Development\Projects\IO-Aero\io-avstats\data\Database Matching\"/>
    </mc:Choice>
  </mc:AlternateContent>
  <xr:revisionPtr revIDLastSave="0" documentId="13_ncr:1_{AF4D7301-B7CB-46B5-B54F-DF8B5C10FE5C}" xr6:coauthVersionLast="47" xr6:coauthVersionMax="47" xr10:uidLastSave="{00000000-0000-0000-0000-000000000000}"/>
  <bookViews>
    <workbookView xWindow="25800" yWindow="0" windowWidth="25800" windowHeight="21150" xr2:uid="{C2BEA774-B5F6-4678-8BF8-34358811A4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4" i="1" l="1"/>
  <c r="F44" i="1"/>
  <c r="E44" i="1"/>
  <c r="D44" i="1"/>
  <c r="C44" i="1"/>
  <c r="I44" i="1" s="1"/>
  <c r="B44" i="1"/>
  <c r="H44" i="1" s="1"/>
  <c r="J44" i="1" s="1"/>
  <c r="J43" i="1"/>
  <c r="I43" i="1"/>
  <c r="H43" i="1"/>
  <c r="G43" i="1"/>
  <c r="D43" i="1"/>
  <c r="I42" i="1"/>
  <c r="H42" i="1"/>
  <c r="J42" i="1" s="1"/>
  <c r="G42" i="1"/>
  <c r="D42" i="1"/>
  <c r="I41" i="1"/>
  <c r="H41" i="1"/>
  <c r="J41" i="1" s="1"/>
  <c r="G41" i="1"/>
  <c r="D41" i="1"/>
  <c r="I40" i="1"/>
  <c r="H40" i="1"/>
  <c r="J40" i="1" s="1"/>
  <c r="G40" i="1"/>
  <c r="D40" i="1"/>
  <c r="I39" i="1"/>
  <c r="H39" i="1"/>
  <c r="J39" i="1" s="1"/>
  <c r="G39" i="1"/>
  <c r="D39" i="1"/>
  <c r="I38" i="1"/>
  <c r="H38" i="1"/>
  <c r="J38" i="1" s="1"/>
  <c r="G38" i="1"/>
  <c r="D38" i="1"/>
  <c r="I37" i="1"/>
  <c r="H37" i="1"/>
  <c r="J37" i="1" s="1"/>
  <c r="G37" i="1"/>
  <c r="D37" i="1"/>
  <c r="I36" i="1"/>
  <c r="H36" i="1"/>
  <c r="J36" i="1" s="1"/>
  <c r="G36" i="1"/>
  <c r="D36" i="1"/>
  <c r="I35" i="1"/>
  <c r="H35" i="1"/>
  <c r="J35" i="1" s="1"/>
  <c r="G35" i="1"/>
  <c r="D35" i="1"/>
  <c r="I34" i="1"/>
  <c r="H34" i="1"/>
  <c r="J34" i="1" s="1"/>
  <c r="G34" i="1"/>
  <c r="D34" i="1"/>
  <c r="I33" i="1"/>
  <c r="H33" i="1"/>
  <c r="J33" i="1" s="1"/>
  <c r="G33" i="1"/>
  <c r="D33" i="1"/>
  <c r="I32" i="1"/>
  <c r="H32" i="1"/>
  <c r="J32" i="1" s="1"/>
  <c r="G32" i="1"/>
  <c r="D32" i="1"/>
  <c r="I31" i="1"/>
  <c r="H31" i="1"/>
  <c r="J31" i="1" s="1"/>
  <c r="G31" i="1"/>
  <c r="D31" i="1"/>
  <c r="I30" i="1"/>
  <c r="H30" i="1"/>
  <c r="J30" i="1" s="1"/>
  <c r="G30" i="1"/>
  <c r="D30" i="1"/>
  <c r="I29" i="1"/>
  <c r="H29" i="1"/>
  <c r="J29" i="1" s="1"/>
  <c r="G29" i="1"/>
  <c r="D29" i="1"/>
  <c r="F19" i="1"/>
  <c r="E19" i="1"/>
  <c r="C19" i="1"/>
  <c r="B19" i="1"/>
  <c r="I18" i="1"/>
  <c r="H18" i="1"/>
  <c r="J18" i="1" s="1"/>
  <c r="I17" i="1"/>
  <c r="H17" i="1"/>
  <c r="I16" i="1"/>
  <c r="H16" i="1"/>
  <c r="J16" i="1" s="1"/>
  <c r="I15" i="1"/>
  <c r="H15" i="1"/>
  <c r="J15" i="1" s="1"/>
  <c r="I14" i="1"/>
  <c r="H14" i="1"/>
  <c r="I13" i="1"/>
  <c r="H13" i="1"/>
  <c r="J13" i="1" s="1"/>
  <c r="I12" i="1"/>
  <c r="H12" i="1"/>
  <c r="I11" i="1"/>
  <c r="H11" i="1"/>
  <c r="I10" i="1"/>
  <c r="H10" i="1"/>
  <c r="I9" i="1"/>
  <c r="H9" i="1"/>
  <c r="J9" i="1" s="1"/>
  <c r="I8" i="1"/>
  <c r="H8" i="1"/>
  <c r="I7" i="1"/>
  <c r="H7" i="1"/>
  <c r="I6" i="1"/>
  <c r="H6" i="1"/>
  <c r="I5" i="1"/>
  <c r="H5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I4" i="1"/>
  <c r="H4" i="1"/>
  <c r="D4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J11" i="1" l="1"/>
  <c r="J17" i="1"/>
  <c r="G19" i="1"/>
  <c r="I19" i="1"/>
  <c r="J8" i="1"/>
  <c r="H19" i="1"/>
  <c r="J12" i="1"/>
  <c r="D19" i="1"/>
  <c r="J19" i="1"/>
  <c r="J14" i="1"/>
  <c r="J7" i="1"/>
  <c r="J5" i="1"/>
  <c r="J10" i="1"/>
  <c r="J6" i="1"/>
  <c r="J4" i="1"/>
</calcChain>
</file>

<file path=xl/sharedStrings.xml><?xml version="1.0" encoding="utf-8"?>
<sst xmlns="http://schemas.openxmlformats.org/spreadsheetml/2006/main" count="58" uniqueCount="25">
  <si>
    <t>Table</t>
  </si>
  <si>
    <t>Pre2008</t>
  </si>
  <si>
    <t>avall</t>
  </si>
  <si>
    <t>NTSB</t>
  </si>
  <si>
    <t>&lt; 2008</t>
  </si>
  <si>
    <t>IO-AVSTATS-DB</t>
  </si>
  <si>
    <t>&gt;= 2008</t>
  </si>
  <si>
    <t>Total</t>
  </si>
  <si>
    <t>IO-Aero</t>
  </si>
  <si>
    <t>Difference</t>
  </si>
  <si>
    <t xml:space="preserve">aircraft       </t>
  </si>
  <si>
    <t xml:space="preserve">dt_aircraft    </t>
  </si>
  <si>
    <t xml:space="preserve">dt_events      </t>
  </si>
  <si>
    <t xml:space="preserve">dt_flight_crew </t>
  </si>
  <si>
    <t xml:space="preserve">engines        </t>
  </si>
  <si>
    <t xml:space="preserve">events         </t>
  </si>
  <si>
    <t>events_sequence</t>
  </si>
  <si>
    <t xml:space="preserve">findings       </t>
  </si>
  <si>
    <t xml:space="preserve">flight_crew    </t>
  </si>
  <si>
    <t xml:space="preserve">flight_time    </t>
  </si>
  <si>
    <t xml:space="preserve">injury         </t>
  </si>
  <si>
    <t xml:space="preserve">narratives     </t>
  </si>
  <si>
    <t xml:space="preserve">ntsb_admin     </t>
  </si>
  <si>
    <t xml:space="preserve">occurrences    </t>
  </si>
  <si>
    <t xml:space="preserve">seq_of_events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</si>
</sst>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#,##0_ ;[Red]\-#,##0\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ourier New"/>
      <family val="3"/>
    </font>
    <font>
      <b/>
      <sz val="14"/>
      <color theme="1"/>
      <name val="Calibri"/>
      <family val="2"/>
      <scheme val="minor"/>
    </font>
    <font>
      <b/>
      <sz val="12"/>
      <color theme="1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20">
    <xf numFmtId="0" fontId="0" fillId="0" borderId="0" xfId="0"/>
    <xf numFmtId="49" fontId="2" fillId="0" borderId="0" xfId="0" applyNumberFormat="1" applyFont="1"/>
    <xf numFmtId="0" fontId="2" fillId="0" borderId="0" xfId="0" applyFont="1"/>
    <xf numFmtId="165" fontId="3" fillId="0" borderId="0" xfId="0" applyNumberFormat="1" applyFont="1"/>
    <xf numFmtId="49" fontId="4" fillId="5" borderId="0" xfId="0" applyNumberFormat="1" applyFont="1" applyFill="1"/>
    <xf numFmtId="49" fontId="5" fillId="5" borderId="0" xfId="0" applyNumberFormat="1" applyFont="1" applyFill="1"/>
    <xf numFmtId="164" fontId="4" fillId="5" borderId="0" xfId="0" applyNumberFormat="1" applyFont="1" applyFill="1" applyAlignment="1">
      <alignment horizontal="center"/>
    </xf>
    <xf numFmtId="0" fontId="4" fillId="2" borderId="0" xfId="1" applyFont="1" applyAlignment="1">
      <alignment horizontal="right"/>
    </xf>
    <xf numFmtId="0" fontId="4" fillId="4" borderId="0" xfId="3" applyFont="1" applyAlignment="1">
      <alignment horizontal="right"/>
    </xf>
    <xf numFmtId="0" fontId="4" fillId="3" borderId="0" xfId="2" applyFont="1" applyAlignment="1">
      <alignment horizontal="right"/>
    </xf>
    <xf numFmtId="165" fontId="3" fillId="2" borderId="0" xfId="1" applyNumberFormat="1" applyFont="1"/>
    <xf numFmtId="165" fontId="3" fillId="4" borderId="0" xfId="3" applyNumberFormat="1" applyFont="1"/>
    <xf numFmtId="165" fontId="3" fillId="3" borderId="0" xfId="2" applyNumberFormat="1" applyFont="1"/>
    <xf numFmtId="165" fontId="5" fillId="5" borderId="0" xfId="0" applyNumberFormat="1" applyFont="1" applyFill="1"/>
    <xf numFmtId="165" fontId="5" fillId="5" borderId="0" xfId="1" applyNumberFormat="1" applyFont="1" applyFill="1"/>
    <xf numFmtId="165" fontId="5" fillId="5" borderId="0" xfId="3" applyNumberFormat="1" applyFont="1" applyFill="1"/>
    <xf numFmtId="165" fontId="5" fillId="5" borderId="0" xfId="2" applyNumberFormat="1" applyFont="1" applyFill="1"/>
    <xf numFmtId="0" fontId="4" fillId="2" borderId="0" xfId="1" applyFont="1" applyAlignment="1">
      <alignment horizontal="center"/>
    </xf>
    <xf numFmtId="0" fontId="4" fillId="4" borderId="0" xfId="3" applyFont="1" applyAlignment="1">
      <alignment horizontal="center"/>
    </xf>
    <xf numFmtId="0" fontId="4" fillId="3" borderId="0" xfId="2" applyFont="1" applyAlignment="1">
      <alignment horizontal="center"/>
    </xf>
  </cellXfs>
  <cellStyles count="4">
    <cellStyle name="20% - Accent2" xfId="1" builtinId="34"/>
    <cellStyle name="20% - Accent4" xfId="2" builtinId="42"/>
    <cellStyle name="20% - Accent6" xfId="3" builtinId="5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1AA25-29EF-47D9-A154-6A22DCCB728C}">
  <sheetPr>
    <pageSetUpPr fitToPage="1"/>
  </sheetPr>
  <dimension ref="A1:J44"/>
  <sheetViews>
    <sheetView tabSelected="1" workbookViewId="0">
      <selection activeCell="K23" sqref="K23"/>
    </sheetView>
  </sheetViews>
  <sheetFormatPr defaultRowHeight="15.75" x14ac:dyDescent="0.25"/>
  <cols>
    <col min="1" max="1" width="23.140625" style="1" bestFit="1" customWidth="1"/>
    <col min="2" max="9" width="15.7109375" style="2" bestFit="1" customWidth="1"/>
    <col min="10" max="10" width="17.140625" style="2" bestFit="1" customWidth="1"/>
    <col min="11" max="16384" width="9.140625" style="2"/>
  </cols>
  <sheetData>
    <row r="1" spans="1:10" ht="18.75" x14ac:dyDescent="0.3">
      <c r="A1" s="4"/>
      <c r="B1" s="6">
        <v>44104</v>
      </c>
      <c r="C1" s="6">
        <v>44958</v>
      </c>
      <c r="D1" s="6"/>
      <c r="E1" s="6"/>
      <c r="F1" s="6"/>
      <c r="G1" s="6">
        <v>44958</v>
      </c>
      <c r="H1" s="6"/>
      <c r="I1" s="6"/>
      <c r="J1" s="6"/>
    </row>
    <row r="2" spans="1:10" ht="18.75" x14ac:dyDescent="0.3">
      <c r="A2" s="4"/>
      <c r="B2" s="17" t="s">
        <v>3</v>
      </c>
      <c r="C2" s="17"/>
      <c r="D2" s="17"/>
      <c r="E2" s="18" t="s">
        <v>5</v>
      </c>
      <c r="F2" s="18"/>
      <c r="G2" s="18"/>
      <c r="H2" s="19" t="s">
        <v>9</v>
      </c>
      <c r="I2" s="19"/>
      <c r="J2" s="19"/>
    </row>
    <row r="3" spans="1:10" ht="18.75" x14ac:dyDescent="0.3">
      <c r="A3" s="4" t="s">
        <v>0</v>
      </c>
      <c r="B3" s="7" t="s">
        <v>1</v>
      </c>
      <c r="C3" s="7" t="s">
        <v>2</v>
      </c>
      <c r="D3" s="7" t="s">
        <v>3</v>
      </c>
      <c r="E3" s="8" t="s">
        <v>4</v>
      </c>
      <c r="F3" s="8" t="s">
        <v>6</v>
      </c>
      <c r="G3" s="8" t="s">
        <v>8</v>
      </c>
      <c r="H3" s="9" t="s">
        <v>4</v>
      </c>
      <c r="I3" s="9" t="s">
        <v>6</v>
      </c>
      <c r="J3" s="9" t="s">
        <v>7</v>
      </c>
    </row>
    <row r="4" spans="1:10" ht="16.5" x14ac:dyDescent="0.3">
      <c r="A4" s="5" t="s">
        <v>10</v>
      </c>
      <c r="B4" s="10">
        <v>63913</v>
      </c>
      <c r="C4" s="10">
        <v>25448</v>
      </c>
      <c r="D4" s="10">
        <f>B4+C4</f>
        <v>89361</v>
      </c>
      <c r="E4" s="11">
        <v>63949</v>
      </c>
      <c r="F4" s="11">
        <v>25542</v>
      </c>
      <c r="G4" s="11">
        <f>E4+F4</f>
        <v>89491</v>
      </c>
      <c r="H4" s="12">
        <f>B4-E4</f>
        <v>-36</v>
      </c>
      <c r="I4" s="12">
        <f>C4-F4</f>
        <v>-94</v>
      </c>
      <c r="J4" s="12">
        <f>H4+I4</f>
        <v>-130</v>
      </c>
    </row>
    <row r="5" spans="1:10" ht="16.5" x14ac:dyDescent="0.3">
      <c r="A5" s="5" t="s">
        <v>11</v>
      </c>
      <c r="B5" s="10">
        <v>487123</v>
      </c>
      <c r="C5" s="10">
        <v>211020</v>
      </c>
      <c r="D5" s="10">
        <f t="shared" ref="D5:D19" si="0">B5+C5</f>
        <v>698143</v>
      </c>
      <c r="E5" s="11">
        <v>487419</v>
      </c>
      <c r="F5" s="11">
        <v>211847</v>
      </c>
      <c r="G5" s="11">
        <f t="shared" ref="G5:G19" si="1">E5+F5</f>
        <v>699266</v>
      </c>
      <c r="H5" s="12">
        <f t="shared" ref="H5:H18" si="2">B5-E5</f>
        <v>-296</v>
      </c>
      <c r="I5" s="12">
        <f t="shared" ref="I5:I18" si="3">C5-F5</f>
        <v>-827</v>
      </c>
      <c r="J5" s="12">
        <f t="shared" ref="J5:J18" si="4">H5+I5</f>
        <v>-1123</v>
      </c>
    </row>
    <row r="6" spans="1:10" ht="16.5" x14ac:dyDescent="0.3">
      <c r="A6" s="5" t="s">
        <v>12</v>
      </c>
      <c r="B6" s="10">
        <v>254360</v>
      </c>
      <c r="C6" s="10">
        <v>84875</v>
      </c>
      <c r="D6" s="10">
        <f t="shared" si="0"/>
        <v>339235</v>
      </c>
      <c r="E6" s="11">
        <v>254394</v>
      </c>
      <c r="F6" s="11">
        <v>85435</v>
      </c>
      <c r="G6" s="11">
        <f t="shared" si="1"/>
        <v>339829</v>
      </c>
      <c r="H6" s="12">
        <f t="shared" si="2"/>
        <v>-34</v>
      </c>
      <c r="I6" s="12">
        <f t="shared" si="3"/>
        <v>-560</v>
      </c>
      <c r="J6" s="12">
        <f t="shared" si="4"/>
        <v>-594</v>
      </c>
    </row>
    <row r="7" spans="1:10" ht="16.5" x14ac:dyDescent="0.3">
      <c r="A7" s="5" t="s">
        <v>13</v>
      </c>
      <c r="B7" s="10">
        <v>366463</v>
      </c>
      <c r="C7" s="10">
        <v>142895</v>
      </c>
      <c r="D7" s="10">
        <f t="shared" si="0"/>
        <v>509358</v>
      </c>
      <c r="E7" s="11">
        <v>366472</v>
      </c>
      <c r="F7" s="11">
        <v>143236</v>
      </c>
      <c r="G7" s="11">
        <f t="shared" si="1"/>
        <v>509708</v>
      </c>
      <c r="H7" s="12">
        <f t="shared" si="2"/>
        <v>-9</v>
      </c>
      <c r="I7" s="12">
        <f t="shared" si="3"/>
        <v>-341</v>
      </c>
      <c r="J7" s="12">
        <f t="shared" si="4"/>
        <v>-350</v>
      </c>
    </row>
    <row r="8" spans="1:10" ht="16.5" x14ac:dyDescent="0.3">
      <c r="A8" s="5" t="s">
        <v>14</v>
      </c>
      <c r="B8" s="10">
        <v>63874</v>
      </c>
      <c r="C8" s="10">
        <v>23220</v>
      </c>
      <c r="D8" s="10">
        <f t="shared" si="0"/>
        <v>87094</v>
      </c>
      <c r="E8" s="11">
        <v>63874</v>
      </c>
      <c r="F8" s="11">
        <v>23272</v>
      </c>
      <c r="G8" s="11">
        <f t="shared" si="1"/>
        <v>87146</v>
      </c>
      <c r="H8" s="12">
        <f t="shared" si="2"/>
        <v>0</v>
      </c>
      <c r="I8" s="12">
        <f t="shared" si="3"/>
        <v>-52</v>
      </c>
      <c r="J8" s="12">
        <f t="shared" si="4"/>
        <v>-52</v>
      </c>
    </row>
    <row r="9" spans="1:10" ht="16.5" x14ac:dyDescent="0.3">
      <c r="A9" s="5" t="s">
        <v>15</v>
      </c>
      <c r="B9" s="10">
        <v>63001</v>
      </c>
      <c r="C9" s="10">
        <v>25053</v>
      </c>
      <c r="D9" s="10">
        <f t="shared" si="0"/>
        <v>88054</v>
      </c>
      <c r="E9" s="11">
        <v>63036</v>
      </c>
      <c r="F9" s="11">
        <v>25143</v>
      </c>
      <c r="G9" s="11">
        <f t="shared" si="1"/>
        <v>88179</v>
      </c>
      <c r="H9" s="12">
        <f t="shared" si="2"/>
        <v>-35</v>
      </c>
      <c r="I9" s="12">
        <f t="shared" si="3"/>
        <v>-90</v>
      </c>
      <c r="J9" s="12">
        <f t="shared" si="4"/>
        <v>-125</v>
      </c>
    </row>
    <row r="10" spans="1:10" ht="16.5" x14ac:dyDescent="0.3">
      <c r="A10" s="5" t="s">
        <v>16</v>
      </c>
      <c r="B10" s="10">
        <v>16</v>
      </c>
      <c r="C10" s="10">
        <v>54812</v>
      </c>
      <c r="D10" s="10">
        <f t="shared" si="0"/>
        <v>54828</v>
      </c>
      <c r="E10" s="11">
        <v>19</v>
      </c>
      <c r="F10" s="11">
        <v>55029</v>
      </c>
      <c r="G10" s="11">
        <f t="shared" si="1"/>
        <v>55048</v>
      </c>
      <c r="H10" s="12">
        <f t="shared" si="2"/>
        <v>-3</v>
      </c>
      <c r="I10" s="12">
        <f t="shared" si="3"/>
        <v>-217</v>
      </c>
      <c r="J10" s="12">
        <f t="shared" si="4"/>
        <v>-220</v>
      </c>
    </row>
    <row r="11" spans="1:10" ht="16.5" x14ac:dyDescent="0.3">
      <c r="A11" s="5" t="s">
        <v>17</v>
      </c>
      <c r="B11" s="10">
        <v>10</v>
      </c>
      <c r="C11" s="10">
        <v>59658</v>
      </c>
      <c r="D11" s="10">
        <f t="shared" si="0"/>
        <v>59668</v>
      </c>
      <c r="E11" s="11">
        <v>10</v>
      </c>
      <c r="F11" s="11">
        <v>59825</v>
      </c>
      <c r="G11" s="11">
        <f t="shared" si="1"/>
        <v>59835</v>
      </c>
      <c r="H11" s="12">
        <f t="shared" si="2"/>
        <v>0</v>
      </c>
      <c r="I11" s="12">
        <f t="shared" si="3"/>
        <v>-167</v>
      </c>
      <c r="J11" s="12">
        <f t="shared" si="4"/>
        <v>-167</v>
      </c>
    </row>
    <row r="12" spans="1:10" ht="16.5" x14ac:dyDescent="0.3">
      <c r="A12" s="5" t="s">
        <v>18</v>
      </c>
      <c r="B12" s="10">
        <v>66047</v>
      </c>
      <c r="C12" s="10">
        <v>25673</v>
      </c>
      <c r="D12" s="10">
        <f t="shared" si="0"/>
        <v>91720</v>
      </c>
      <c r="E12" s="11">
        <v>66047</v>
      </c>
      <c r="F12" s="11">
        <v>25737</v>
      </c>
      <c r="G12" s="11">
        <f t="shared" si="1"/>
        <v>91784</v>
      </c>
      <c r="H12" s="12">
        <f t="shared" si="2"/>
        <v>0</v>
      </c>
      <c r="I12" s="12">
        <f t="shared" si="3"/>
        <v>-64</v>
      </c>
      <c r="J12" s="12">
        <f t="shared" si="4"/>
        <v>-64</v>
      </c>
    </row>
    <row r="13" spans="1:10" ht="16.5" x14ac:dyDescent="0.3">
      <c r="A13" s="5" t="s">
        <v>19</v>
      </c>
      <c r="B13" s="10">
        <v>887597</v>
      </c>
      <c r="C13" s="10">
        <v>320177</v>
      </c>
      <c r="D13" s="10">
        <f t="shared" si="0"/>
        <v>1207774</v>
      </c>
      <c r="E13" s="11">
        <v>887619</v>
      </c>
      <c r="F13" s="11">
        <v>320878</v>
      </c>
      <c r="G13" s="11">
        <f t="shared" si="1"/>
        <v>1208497</v>
      </c>
      <c r="H13" s="12">
        <f t="shared" si="2"/>
        <v>-22</v>
      </c>
      <c r="I13" s="12">
        <f t="shared" si="3"/>
        <v>-701</v>
      </c>
      <c r="J13" s="12">
        <f t="shared" si="4"/>
        <v>-723</v>
      </c>
    </row>
    <row r="14" spans="1:10" ht="16.5" x14ac:dyDescent="0.3">
      <c r="A14" s="5" t="s">
        <v>20</v>
      </c>
      <c r="B14" s="10">
        <v>350758</v>
      </c>
      <c r="C14" s="10">
        <v>74810</v>
      </c>
      <c r="D14" s="10">
        <f t="shared" si="0"/>
        <v>425568</v>
      </c>
      <c r="E14" s="11">
        <v>351075</v>
      </c>
      <c r="F14" s="11">
        <v>75189</v>
      </c>
      <c r="G14" s="11">
        <f t="shared" si="1"/>
        <v>426264</v>
      </c>
      <c r="H14" s="12">
        <f t="shared" si="2"/>
        <v>-317</v>
      </c>
      <c r="I14" s="12">
        <f t="shared" si="3"/>
        <v>-379</v>
      </c>
      <c r="J14" s="12">
        <f t="shared" si="4"/>
        <v>-696</v>
      </c>
    </row>
    <row r="15" spans="1:10" ht="16.5" x14ac:dyDescent="0.3">
      <c r="A15" s="5" t="s">
        <v>21</v>
      </c>
      <c r="B15" s="10">
        <v>63912</v>
      </c>
      <c r="C15" s="10">
        <v>24170</v>
      </c>
      <c r="D15" s="10">
        <f t="shared" si="0"/>
        <v>88082</v>
      </c>
      <c r="E15" s="11">
        <v>63912</v>
      </c>
      <c r="F15" s="11">
        <v>24222</v>
      </c>
      <c r="G15" s="11">
        <f t="shared" si="1"/>
        <v>88134</v>
      </c>
      <c r="H15" s="12">
        <f t="shared" si="2"/>
        <v>0</v>
      </c>
      <c r="I15" s="12">
        <f t="shared" si="3"/>
        <v>-52</v>
      </c>
      <c r="J15" s="12">
        <f t="shared" si="4"/>
        <v>-52</v>
      </c>
    </row>
    <row r="16" spans="1:10" ht="16.5" x14ac:dyDescent="0.3">
      <c r="A16" s="5" t="s">
        <v>22</v>
      </c>
      <c r="B16" s="10">
        <v>63001</v>
      </c>
      <c r="C16" s="10">
        <v>25055</v>
      </c>
      <c r="D16" s="10">
        <f t="shared" si="0"/>
        <v>88056</v>
      </c>
      <c r="E16" s="11">
        <v>63036</v>
      </c>
      <c r="F16" s="11">
        <v>25143</v>
      </c>
      <c r="G16" s="11">
        <f t="shared" si="1"/>
        <v>88179</v>
      </c>
      <c r="H16" s="12">
        <f t="shared" si="2"/>
        <v>-35</v>
      </c>
      <c r="I16" s="12">
        <f t="shared" si="3"/>
        <v>-88</v>
      </c>
      <c r="J16" s="12">
        <f t="shared" si="4"/>
        <v>-123</v>
      </c>
    </row>
    <row r="17" spans="1:10" ht="16.5" x14ac:dyDescent="0.3">
      <c r="A17" s="5" t="s">
        <v>23</v>
      </c>
      <c r="B17" s="10">
        <v>137989</v>
      </c>
      <c r="C17" s="10">
        <v>0</v>
      </c>
      <c r="D17" s="10">
        <f t="shared" si="0"/>
        <v>137989</v>
      </c>
      <c r="E17" s="11">
        <v>137989</v>
      </c>
      <c r="F17" s="11">
        <v>0</v>
      </c>
      <c r="G17" s="11">
        <f t="shared" si="1"/>
        <v>137989</v>
      </c>
      <c r="H17" s="12">
        <f t="shared" si="2"/>
        <v>0</v>
      </c>
      <c r="I17" s="12">
        <f t="shared" si="3"/>
        <v>0</v>
      </c>
      <c r="J17" s="12">
        <f t="shared" si="4"/>
        <v>0</v>
      </c>
    </row>
    <row r="18" spans="1:10" ht="16.5" x14ac:dyDescent="0.3">
      <c r="A18" s="5" t="s">
        <v>24</v>
      </c>
      <c r="B18" s="10">
        <v>264329</v>
      </c>
      <c r="C18" s="10">
        <v>0</v>
      </c>
      <c r="D18" s="10">
        <f t="shared" si="0"/>
        <v>264329</v>
      </c>
      <c r="E18" s="11">
        <v>264329</v>
      </c>
      <c r="F18" s="11">
        <v>0</v>
      </c>
      <c r="G18" s="11">
        <f t="shared" si="1"/>
        <v>264329</v>
      </c>
      <c r="H18" s="12">
        <f t="shared" si="2"/>
        <v>0</v>
      </c>
      <c r="I18" s="12">
        <f t="shared" si="3"/>
        <v>0</v>
      </c>
      <c r="J18" s="12">
        <f t="shared" si="4"/>
        <v>0</v>
      </c>
    </row>
    <row r="19" spans="1:10" ht="18.75" x14ac:dyDescent="0.3">
      <c r="A19" s="4" t="s">
        <v>7</v>
      </c>
      <c r="B19" s="13">
        <f>SUM(B4:B18)</f>
        <v>3132393</v>
      </c>
      <c r="C19" s="13">
        <f>SUM(C4:C18)</f>
        <v>1096866</v>
      </c>
      <c r="D19" s="14">
        <f t="shared" si="0"/>
        <v>4229259</v>
      </c>
      <c r="E19" s="13">
        <f>SUM(E4:E18)</f>
        <v>3133180</v>
      </c>
      <c r="F19" s="13">
        <f>SUM(F4:F18)</f>
        <v>1100498</v>
      </c>
      <c r="G19" s="15">
        <f t="shared" si="1"/>
        <v>4233678</v>
      </c>
      <c r="H19" s="16">
        <f t="shared" ref="H19" si="5">B19-E19</f>
        <v>-787</v>
      </c>
      <c r="I19" s="16">
        <f t="shared" ref="I19" si="6">C19-F19</f>
        <v>-3632</v>
      </c>
      <c r="J19" s="16">
        <f t="shared" ref="J19" si="7">H19+I19</f>
        <v>-4419</v>
      </c>
    </row>
    <row r="20" spans="1:10" x14ac:dyDescent="0.25"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5"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5"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5"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5"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5">
      <c r="B25" s="3"/>
      <c r="C25" s="3"/>
      <c r="D25" s="3"/>
      <c r="E25" s="3"/>
      <c r="F25" s="3"/>
      <c r="G25" s="3"/>
      <c r="H25" s="3"/>
      <c r="I25" s="3"/>
      <c r="J25" s="3"/>
    </row>
    <row r="26" spans="1:10" ht="18.75" x14ac:dyDescent="0.3">
      <c r="A26" s="4"/>
      <c r="B26" s="6">
        <v>44104</v>
      </c>
      <c r="C26" s="6">
        <v>44927</v>
      </c>
      <c r="D26" s="6"/>
      <c r="E26" s="6"/>
      <c r="F26" s="6"/>
      <c r="G26" s="6">
        <v>44948</v>
      </c>
      <c r="H26" s="6"/>
      <c r="I26" s="6"/>
      <c r="J26" s="6"/>
    </row>
    <row r="27" spans="1:10" ht="18.75" x14ac:dyDescent="0.3">
      <c r="A27" s="4"/>
      <c r="B27" s="17" t="s">
        <v>3</v>
      </c>
      <c r="C27" s="17"/>
      <c r="D27" s="17"/>
      <c r="E27" s="18" t="s">
        <v>5</v>
      </c>
      <c r="F27" s="18"/>
      <c r="G27" s="18"/>
      <c r="H27" s="19" t="s">
        <v>9</v>
      </c>
      <c r="I27" s="19"/>
      <c r="J27" s="19"/>
    </row>
    <row r="28" spans="1:10" ht="18.75" x14ac:dyDescent="0.3">
      <c r="A28" s="4" t="s">
        <v>0</v>
      </c>
      <c r="B28" s="7" t="s">
        <v>1</v>
      </c>
      <c r="C28" s="7" t="s">
        <v>2</v>
      </c>
      <c r="D28" s="7" t="s">
        <v>3</v>
      </c>
      <c r="E28" s="8" t="s">
        <v>4</v>
      </c>
      <c r="F28" s="8" t="s">
        <v>6</v>
      </c>
      <c r="G28" s="8" t="s">
        <v>8</v>
      </c>
      <c r="H28" s="9" t="s">
        <v>4</v>
      </c>
      <c r="I28" s="9" t="s">
        <v>6</v>
      </c>
      <c r="J28" s="9" t="s">
        <v>7</v>
      </c>
    </row>
    <row r="29" spans="1:10" ht="16.5" x14ac:dyDescent="0.3">
      <c r="A29" s="5" t="s">
        <v>10</v>
      </c>
      <c r="B29" s="10">
        <v>63913</v>
      </c>
      <c r="C29" s="10">
        <v>25448</v>
      </c>
      <c r="D29" s="10">
        <f>B29+C29</f>
        <v>89361</v>
      </c>
      <c r="E29" s="11">
        <v>63949</v>
      </c>
      <c r="F29" s="11">
        <v>25541</v>
      </c>
      <c r="G29" s="11">
        <f>E29+F29</f>
        <v>89490</v>
      </c>
      <c r="H29" s="12">
        <f>B29-E29</f>
        <v>-36</v>
      </c>
      <c r="I29" s="12">
        <f>C29-F29</f>
        <v>-93</v>
      </c>
      <c r="J29" s="12">
        <f>H29+I29</f>
        <v>-129</v>
      </c>
    </row>
    <row r="30" spans="1:10" ht="16.5" x14ac:dyDescent="0.3">
      <c r="A30" s="5" t="s">
        <v>11</v>
      </c>
      <c r="B30" s="10">
        <v>487123</v>
      </c>
      <c r="C30" s="10">
        <v>211020</v>
      </c>
      <c r="D30" s="10">
        <f t="shared" ref="D30:D44" si="8">B30+C30</f>
        <v>698143</v>
      </c>
      <c r="E30" s="11">
        <v>487415</v>
      </c>
      <c r="F30" s="11">
        <v>211847</v>
      </c>
      <c r="G30" s="11">
        <f t="shared" ref="G30:G44" si="9">E30+F30</f>
        <v>699262</v>
      </c>
      <c r="H30" s="12">
        <f t="shared" ref="H30:H44" si="10">B30-E30</f>
        <v>-292</v>
      </c>
      <c r="I30" s="12">
        <f t="shared" ref="I30:I44" si="11">C30-F30</f>
        <v>-827</v>
      </c>
      <c r="J30" s="12">
        <f t="shared" ref="J30:J44" si="12">H30+I30</f>
        <v>-1119</v>
      </c>
    </row>
    <row r="31" spans="1:10" ht="16.5" x14ac:dyDescent="0.3">
      <c r="A31" s="5" t="s">
        <v>12</v>
      </c>
      <c r="B31" s="10">
        <v>254360</v>
      </c>
      <c r="C31" s="10">
        <v>84875</v>
      </c>
      <c r="D31" s="10">
        <f t="shared" si="8"/>
        <v>339235</v>
      </c>
      <c r="E31" s="11">
        <v>254392</v>
      </c>
      <c r="F31" s="11">
        <v>85423</v>
      </c>
      <c r="G31" s="11">
        <f t="shared" si="9"/>
        <v>339815</v>
      </c>
      <c r="H31" s="12">
        <f t="shared" si="10"/>
        <v>-32</v>
      </c>
      <c r="I31" s="12">
        <f t="shared" si="11"/>
        <v>-548</v>
      </c>
      <c r="J31" s="12">
        <f t="shared" si="12"/>
        <v>-580</v>
      </c>
    </row>
    <row r="32" spans="1:10" ht="16.5" x14ac:dyDescent="0.3">
      <c r="A32" s="5" t="s">
        <v>13</v>
      </c>
      <c r="B32" s="10">
        <v>366463</v>
      </c>
      <c r="C32" s="10">
        <v>142895</v>
      </c>
      <c r="D32" s="10">
        <f t="shared" si="8"/>
        <v>509358</v>
      </c>
      <c r="E32" s="11">
        <v>366470</v>
      </c>
      <c r="F32" s="11">
        <v>143236</v>
      </c>
      <c r="G32" s="11">
        <f t="shared" si="9"/>
        <v>509706</v>
      </c>
      <c r="H32" s="12">
        <f t="shared" si="10"/>
        <v>-7</v>
      </c>
      <c r="I32" s="12">
        <f t="shared" si="11"/>
        <v>-341</v>
      </c>
      <c r="J32" s="12">
        <f t="shared" si="12"/>
        <v>-348</v>
      </c>
    </row>
    <row r="33" spans="1:10" ht="16.5" x14ac:dyDescent="0.3">
      <c r="A33" s="5" t="s">
        <v>14</v>
      </c>
      <c r="B33" s="10">
        <v>63874</v>
      </c>
      <c r="C33" s="10">
        <v>23220</v>
      </c>
      <c r="D33" s="10">
        <f t="shared" si="8"/>
        <v>87094</v>
      </c>
      <c r="E33" s="11">
        <v>63874</v>
      </c>
      <c r="F33" s="11">
        <v>23272</v>
      </c>
      <c r="G33" s="11">
        <f t="shared" si="9"/>
        <v>87146</v>
      </c>
      <c r="H33" s="12">
        <f t="shared" si="10"/>
        <v>0</v>
      </c>
      <c r="I33" s="12">
        <f t="shared" si="11"/>
        <v>-52</v>
      </c>
      <c r="J33" s="12">
        <f t="shared" si="12"/>
        <v>-52</v>
      </c>
    </row>
    <row r="34" spans="1:10" ht="16.5" x14ac:dyDescent="0.3">
      <c r="A34" s="5" t="s">
        <v>15</v>
      </c>
      <c r="B34" s="10">
        <v>63001</v>
      </c>
      <c r="C34" s="10">
        <v>25053</v>
      </c>
      <c r="D34" s="10">
        <f t="shared" si="8"/>
        <v>88054</v>
      </c>
      <c r="E34" s="11">
        <v>63036</v>
      </c>
      <c r="F34" s="11">
        <v>25142</v>
      </c>
      <c r="G34" s="11">
        <f t="shared" si="9"/>
        <v>88178</v>
      </c>
      <c r="H34" s="12">
        <f t="shared" si="10"/>
        <v>-35</v>
      </c>
      <c r="I34" s="12">
        <f t="shared" si="11"/>
        <v>-89</v>
      </c>
      <c r="J34" s="12">
        <f t="shared" si="12"/>
        <v>-124</v>
      </c>
    </row>
    <row r="35" spans="1:10" ht="16.5" x14ac:dyDescent="0.3">
      <c r="A35" s="5" t="s">
        <v>16</v>
      </c>
      <c r="B35" s="10">
        <v>16</v>
      </c>
      <c r="C35" s="10">
        <v>54812</v>
      </c>
      <c r="D35" s="10">
        <f t="shared" si="8"/>
        <v>54828</v>
      </c>
      <c r="E35" s="11">
        <v>18</v>
      </c>
      <c r="F35" s="11">
        <v>55028</v>
      </c>
      <c r="G35" s="11">
        <f t="shared" si="9"/>
        <v>55046</v>
      </c>
      <c r="H35" s="12">
        <f t="shared" si="10"/>
        <v>-2</v>
      </c>
      <c r="I35" s="12">
        <f t="shared" si="11"/>
        <v>-216</v>
      </c>
      <c r="J35" s="12">
        <f t="shared" si="12"/>
        <v>-218</v>
      </c>
    </row>
    <row r="36" spans="1:10" ht="16.5" x14ac:dyDescent="0.3">
      <c r="A36" s="5" t="s">
        <v>17</v>
      </c>
      <c r="B36" s="10">
        <v>10</v>
      </c>
      <c r="C36" s="10">
        <v>59658</v>
      </c>
      <c r="D36" s="10">
        <f t="shared" si="8"/>
        <v>59668</v>
      </c>
      <c r="E36" s="11">
        <v>10</v>
      </c>
      <c r="F36" s="11">
        <v>59825</v>
      </c>
      <c r="G36" s="11">
        <f t="shared" si="9"/>
        <v>59835</v>
      </c>
      <c r="H36" s="12">
        <f t="shared" si="10"/>
        <v>0</v>
      </c>
      <c r="I36" s="12">
        <f t="shared" si="11"/>
        <v>-167</v>
      </c>
      <c r="J36" s="12">
        <f t="shared" si="12"/>
        <v>-167</v>
      </c>
    </row>
    <row r="37" spans="1:10" ht="16.5" x14ac:dyDescent="0.3">
      <c r="A37" s="5" t="s">
        <v>18</v>
      </c>
      <c r="B37" s="10">
        <v>66047</v>
      </c>
      <c r="C37" s="10">
        <v>25673</v>
      </c>
      <c r="D37" s="10">
        <f t="shared" si="8"/>
        <v>91720</v>
      </c>
      <c r="E37" s="11">
        <v>66047</v>
      </c>
      <c r="F37" s="11">
        <v>25737</v>
      </c>
      <c r="G37" s="11">
        <f t="shared" si="9"/>
        <v>91784</v>
      </c>
      <c r="H37" s="12">
        <f t="shared" si="10"/>
        <v>0</v>
      </c>
      <c r="I37" s="12">
        <f t="shared" si="11"/>
        <v>-64</v>
      </c>
      <c r="J37" s="12">
        <f t="shared" si="12"/>
        <v>-64</v>
      </c>
    </row>
    <row r="38" spans="1:10" ht="16.5" x14ac:dyDescent="0.3">
      <c r="A38" s="5" t="s">
        <v>19</v>
      </c>
      <c r="B38" s="10">
        <v>887597</v>
      </c>
      <c r="C38" s="10">
        <v>320177</v>
      </c>
      <c r="D38" s="10">
        <f t="shared" si="8"/>
        <v>1207774</v>
      </c>
      <c r="E38" s="11">
        <v>887608</v>
      </c>
      <c r="F38" s="11">
        <v>320878</v>
      </c>
      <c r="G38" s="11">
        <f t="shared" si="9"/>
        <v>1208486</v>
      </c>
      <c r="H38" s="12">
        <f t="shared" si="10"/>
        <v>-11</v>
      </c>
      <c r="I38" s="12">
        <f t="shared" si="11"/>
        <v>-701</v>
      </c>
      <c r="J38" s="12">
        <f t="shared" si="12"/>
        <v>-712</v>
      </c>
    </row>
    <row r="39" spans="1:10" ht="16.5" x14ac:dyDescent="0.3">
      <c r="A39" s="5" t="s">
        <v>20</v>
      </c>
      <c r="B39" s="10">
        <v>350758</v>
      </c>
      <c r="C39" s="10">
        <v>74810</v>
      </c>
      <c r="D39" s="10">
        <f t="shared" si="8"/>
        <v>425568</v>
      </c>
      <c r="E39" s="11">
        <v>351071</v>
      </c>
      <c r="F39" s="11">
        <v>75187</v>
      </c>
      <c r="G39" s="11">
        <f t="shared" si="9"/>
        <v>426258</v>
      </c>
      <c r="H39" s="12">
        <f t="shared" si="10"/>
        <v>-313</v>
      </c>
      <c r="I39" s="12">
        <f t="shared" si="11"/>
        <v>-377</v>
      </c>
      <c r="J39" s="12">
        <f t="shared" si="12"/>
        <v>-690</v>
      </c>
    </row>
    <row r="40" spans="1:10" ht="16.5" x14ac:dyDescent="0.3">
      <c r="A40" s="5" t="s">
        <v>21</v>
      </c>
      <c r="B40" s="10">
        <v>63912</v>
      </c>
      <c r="C40" s="10">
        <v>24170</v>
      </c>
      <c r="D40" s="10">
        <f t="shared" si="8"/>
        <v>88082</v>
      </c>
      <c r="E40" s="11">
        <v>63912</v>
      </c>
      <c r="F40" s="11">
        <v>24222</v>
      </c>
      <c r="G40" s="11">
        <f t="shared" si="9"/>
        <v>88134</v>
      </c>
      <c r="H40" s="12">
        <f t="shared" si="10"/>
        <v>0</v>
      </c>
      <c r="I40" s="12">
        <f t="shared" si="11"/>
        <v>-52</v>
      </c>
      <c r="J40" s="12">
        <f t="shared" si="12"/>
        <v>-52</v>
      </c>
    </row>
    <row r="41" spans="1:10" ht="16.5" x14ac:dyDescent="0.3">
      <c r="A41" s="5" t="s">
        <v>22</v>
      </c>
      <c r="B41" s="10">
        <v>63001</v>
      </c>
      <c r="C41" s="10">
        <v>25055</v>
      </c>
      <c r="D41" s="10">
        <f t="shared" si="8"/>
        <v>88056</v>
      </c>
      <c r="E41" s="11">
        <v>63036</v>
      </c>
      <c r="F41" s="11">
        <v>25142</v>
      </c>
      <c r="G41" s="11">
        <f t="shared" si="9"/>
        <v>88178</v>
      </c>
      <c r="H41" s="12">
        <f t="shared" si="10"/>
        <v>-35</v>
      </c>
      <c r="I41" s="12">
        <f t="shared" si="11"/>
        <v>-87</v>
      </c>
      <c r="J41" s="12">
        <f t="shared" si="12"/>
        <v>-122</v>
      </c>
    </row>
    <row r="42" spans="1:10" ht="16.5" x14ac:dyDescent="0.3">
      <c r="A42" s="5" t="s">
        <v>23</v>
      </c>
      <c r="B42" s="10">
        <v>137989</v>
      </c>
      <c r="C42" s="10">
        <v>0</v>
      </c>
      <c r="D42" s="10">
        <f t="shared" si="8"/>
        <v>137989</v>
      </c>
      <c r="E42" s="11">
        <v>137989</v>
      </c>
      <c r="F42" s="11">
        <v>0</v>
      </c>
      <c r="G42" s="11">
        <f t="shared" si="9"/>
        <v>137989</v>
      </c>
      <c r="H42" s="12">
        <f t="shared" si="10"/>
        <v>0</v>
      </c>
      <c r="I42" s="12">
        <f t="shared" si="11"/>
        <v>0</v>
      </c>
      <c r="J42" s="12">
        <f t="shared" si="12"/>
        <v>0</v>
      </c>
    </row>
    <row r="43" spans="1:10" ht="16.5" x14ac:dyDescent="0.3">
      <c r="A43" s="5" t="s">
        <v>24</v>
      </c>
      <c r="B43" s="10">
        <v>264329</v>
      </c>
      <c r="C43" s="10">
        <v>0</v>
      </c>
      <c r="D43" s="10">
        <f t="shared" si="8"/>
        <v>264329</v>
      </c>
      <c r="E43" s="11">
        <v>264329</v>
      </c>
      <c r="F43" s="11">
        <v>0</v>
      </c>
      <c r="G43" s="11">
        <f t="shared" si="9"/>
        <v>264329</v>
      </c>
      <c r="H43" s="12">
        <f t="shared" si="10"/>
        <v>0</v>
      </c>
      <c r="I43" s="12">
        <f t="shared" si="11"/>
        <v>0</v>
      </c>
      <c r="J43" s="12">
        <f t="shared" si="12"/>
        <v>0</v>
      </c>
    </row>
    <row r="44" spans="1:10" ht="18.75" x14ac:dyDescent="0.3">
      <c r="A44" s="4" t="s">
        <v>7</v>
      </c>
      <c r="B44" s="13">
        <f>SUM(B29:B43)</f>
        <v>3132393</v>
      </c>
      <c r="C44" s="13">
        <f>SUM(C29:C43)</f>
        <v>1096866</v>
      </c>
      <c r="D44" s="14">
        <f t="shared" si="8"/>
        <v>4229259</v>
      </c>
      <c r="E44" s="13">
        <f>SUM(E29:E43)</f>
        <v>3133156</v>
      </c>
      <c r="F44" s="13">
        <f>SUM(F29:F43)</f>
        <v>1100480</v>
      </c>
      <c r="G44" s="15">
        <f t="shared" si="9"/>
        <v>4233636</v>
      </c>
      <c r="H44" s="16">
        <f t="shared" si="10"/>
        <v>-763</v>
      </c>
      <c r="I44" s="16">
        <f t="shared" si="11"/>
        <v>-3614</v>
      </c>
      <c r="J44" s="16">
        <f t="shared" si="12"/>
        <v>-4377</v>
      </c>
    </row>
  </sheetData>
  <mergeCells count="6">
    <mergeCell ref="B2:D2"/>
    <mergeCell ref="E2:G2"/>
    <mergeCell ref="H2:J2"/>
    <mergeCell ref="B27:D27"/>
    <mergeCell ref="E27:G27"/>
    <mergeCell ref="H27:J27"/>
  </mergeCells>
  <printOptions gridLines="1"/>
  <pageMargins left="0.70866141732283472" right="0.70866141732283472" top="0.74803149606299213" bottom="0.74803149606299213" header="0.31496062992125984" footer="0.31496062992125984"/>
  <pageSetup paperSize="9" scale="78" orientation="landscape" horizontalDpi="4294967293" verticalDpi="0" r:id="rId1"/>
  <headerFooter>
    <oddHeader>&amp;C&amp;"-,Bold"&amp;16Database Matching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Weinmann</dc:creator>
  <cp:lastModifiedBy>Walter Weinmann</cp:lastModifiedBy>
  <cp:lastPrinted>2023-01-31T04:20:46Z</cp:lastPrinted>
  <dcterms:created xsi:type="dcterms:W3CDTF">2023-01-31T03:15:45Z</dcterms:created>
  <dcterms:modified xsi:type="dcterms:W3CDTF">2023-01-31T11:55:41Z</dcterms:modified>
</cp:coreProperties>
</file>