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5875" windowHeight="11565"/>
  </bookViews>
  <sheets>
    <sheet name="Manuscript_Info" sheetId="2" r:id="rId1"/>
    <sheet name="Table S1" sheetId="1" r:id="rId2"/>
  </sheets>
  <calcPr calcId="145621" iterateDelta="1E-4"/>
</workbook>
</file>

<file path=xl/calcChain.xml><?xml version="1.0" encoding="utf-8"?>
<calcChain xmlns="http://schemas.openxmlformats.org/spreadsheetml/2006/main">
  <c r="H78" i="1" l="1"/>
  <c r="G78" i="1"/>
  <c r="F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79" i="1" s="1"/>
</calcChain>
</file>

<file path=xl/sharedStrings.xml><?xml version="1.0" encoding="utf-8"?>
<sst xmlns="http://schemas.openxmlformats.org/spreadsheetml/2006/main" count="340" uniqueCount="311">
  <si>
    <t>Sample</t>
  </si>
  <si>
    <t>Code</t>
  </si>
  <si>
    <t>Latitude</t>
  </si>
  <si>
    <t>Longitude</t>
  </si>
  <si>
    <t>Date</t>
  </si>
  <si>
    <t>Raw reads</t>
  </si>
  <si>
    <t>Reads after length filter</t>
  </si>
  <si>
    <t>Elasmobranch reads</t>
  </si>
  <si>
    <t>% Elasmo reads per total reads</t>
  </si>
  <si>
    <t>Elasmobranchs observed</t>
  </si>
  <si>
    <t>Elasmobranch eDNA detected</t>
  </si>
  <si>
    <t>Belize 1</t>
  </si>
  <si>
    <t>BE1</t>
  </si>
  <si>
    <t>16.742425</t>
  </si>
  <si>
    <t xml:space="preserve"> -87.826622</t>
  </si>
  <si>
    <t>Belize 2</t>
  </si>
  <si>
    <t>BE2</t>
  </si>
  <si>
    <t>16.739591</t>
  </si>
  <si>
    <t>-87.825214</t>
  </si>
  <si>
    <t>C. amblyrhynchos/limbatus_Caribbean</t>
  </si>
  <si>
    <t>Belize 3</t>
  </si>
  <si>
    <t>BE3</t>
  </si>
  <si>
    <t>16.753905</t>
  </si>
  <si>
    <t>-87.829629</t>
  </si>
  <si>
    <t>Belize 4</t>
  </si>
  <si>
    <t>BE4</t>
  </si>
  <si>
    <t>16.734768</t>
  </si>
  <si>
    <t>-87.821916</t>
  </si>
  <si>
    <t>Belize 5</t>
  </si>
  <si>
    <t>BE5</t>
  </si>
  <si>
    <t>16.734019</t>
  </si>
  <si>
    <t>-87.823741</t>
  </si>
  <si>
    <t>Belize 6</t>
  </si>
  <si>
    <t>BE6</t>
  </si>
  <si>
    <t>16.720795</t>
  </si>
  <si>
    <t>-87.873390</t>
  </si>
  <si>
    <t>Belize 7</t>
  </si>
  <si>
    <t>BE7</t>
  </si>
  <si>
    <t>16.719798</t>
  </si>
  <si>
    <t>-87.872900</t>
  </si>
  <si>
    <t>Belize 8</t>
  </si>
  <si>
    <t>BE8</t>
  </si>
  <si>
    <t>16.715376</t>
  </si>
  <si>
    <t xml:space="preserve"> -87.875989</t>
  </si>
  <si>
    <t>C. perezii</t>
  </si>
  <si>
    <t>C. perezii/falciformis_Caribbean</t>
  </si>
  <si>
    <t>Jamaica 1</t>
  </si>
  <si>
    <t>JA1</t>
  </si>
  <si>
    <t>18.470843</t>
  </si>
  <si>
    <t>-77.402583</t>
  </si>
  <si>
    <t>Jamaica 2</t>
  </si>
  <si>
    <t>JA2</t>
  </si>
  <si>
    <t>18.471855</t>
  </si>
  <si>
    <t>-77.401480</t>
  </si>
  <si>
    <t>D. americana</t>
  </si>
  <si>
    <t>Jamaica 3</t>
  </si>
  <si>
    <t>JA3</t>
  </si>
  <si>
    <t>18.462589</t>
  </si>
  <si>
    <t>-77.407249</t>
  </si>
  <si>
    <t>Jamaica 4</t>
  </si>
  <si>
    <t>JA4</t>
  </si>
  <si>
    <t>18.463221</t>
  </si>
  <si>
    <t>-77.405946</t>
  </si>
  <si>
    <t>N. brevirostris/acutidens_Caribbean &amp; D. americana</t>
  </si>
  <si>
    <t>Jamaica 5</t>
  </si>
  <si>
    <t>JA5</t>
  </si>
  <si>
    <t>18.475094</t>
  </si>
  <si>
    <t>-77.419606</t>
  </si>
  <si>
    <t>Jamaica 6</t>
  </si>
  <si>
    <t>JA6</t>
  </si>
  <si>
    <t>18.473628</t>
  </si>
  <si>
    <t>-77.420228</t>
  </si>
  <si>
    <t>Jamaica 7</t>
  </si>
  <si>
    <t>JA7</t>
  </si>
  <si>
    <t>18.509661</t>
  </si>
  <si>
    <t>-77.918802</t>
  </si>
  <si>
    <t>Jamaica 8</t>
  </si>
  <si>
    <t>JA8</t>
  </si>
  <si>
    <t>18.478746</t>
  </si>
  <si>
    <t>-77.942029</t>
  </si>
  <si>
    <t>Jamaica 9</t>
  </si>
  <si>
    <t>JA9</t>
  </si>
  <si>
    <t>18.485105</t>
  </si>
  <si>
    <t>-77.937299</t>
  </si>
  <si>
    <t>N. brevirostris/acutidens_Caribbean</t>
  </si>
  <si>
    <t>Jamaica 10</t>
  </si>
  <si>
    <t>JA10</t>
  </si>
  <si>
    <t>18.493893</t>
  </si>
  <si>
    <t xml:space="preserve"> -77.935327</t>
  </si>
  <si>
    <t>Jamaica 11</t>
  </si>
  <si>
    <t>JA11</t>
  </si>
  <si>
    <t>18.490476</t>
  </si>
  <si>
    <t>-77.935679</t>
  </si>
  <si>
    <t>Turks&amp;Caicos 1</t>
  </si>
  <si>
    <t>TC1</t>
  </si>
  <si>
    <t>21.489242</t>
  </si>
  <si>
    <t>-71.544499</t>
  </si>
  <si>
    <t>Turks&amp;Caicos 2</t>
  </si>
  <si>
    <t>TC2</t>
  </si>
  <si>
    <t>21.523266</t>
  </si>
  <si>
    <t>-71.502067</t>
  </si>
  <si>
    <t>Turks&amp;Caicos 3</t>
  </si>
  <si>
    <t>TC3</t>
  </si>
  <si>
    <t>21.491370</t>
  </si>
  <si>
    <t>-71.517633</t>
  </si>
  <si>
    <t>Turks&amp;Caicos 4</t>
  </si>
  <si>
    <t>TC4</t>
  </si>
  <si>
    <t>21.491240</t>
  </si>
  <si>
    <t>-71.517264</t>
  </si>
  <si>
    <t>Turks&amp;Caicos 5</t>
  </si>
  <si>
    <t>TC5</t>
  </si>
  <si>
    <t>21.524710</t>
  </si>
  <si>
    <t>-71.514431</t>
  </si>
  <si>
    <t>Turks&amp;Caicos 6</t>
  </si>
  <si>
    <t>TC6</t>
  </si>
  <si>
    <t>21.524191</t>
  </si>
  <si>
    <t>-71.515107</t>
  </si>
  <si>
    <t>Turks&amp;Caicos 7</t>
  </si>
  <si>
    <t>TC7</t>
  </si>
  <si>
    <t>21.509974</t>
  </si>
  <si>
    <t xml:space="preserve"> -71.546088</t>
  </si>
  <si>
    <t>Turks&amp;Caicos 8</t>
  </si>
  <si>
    <t>TC8</t>
  </si>
  <si>
    <t>21.507338</t>
  </si>
  <si>
    <t xml:space="preserve"> -71.549741</t>
  </si>
  <si>
    <t>C. amblyrhynchos/limbatus_Caribbean &amp; N. brevirostris/acutidens_Caribbean &amp; D. americana</t>
  </si>
  <si>
    <t>Turks&amp;Caicos 9</t>
  </si>
  <si>
    <t>TC9</t>
  </si>
  <si>
    <t>21.490505</t>
  </si>
  <si>
    <t>-71.533662</t>
  </si>
  <si>
    <t>Turks&amp;Caicos 10</t>
  </si>
  <si>
    <t>TC10</t>
  </si>
  <si>
    <t>21.484253</t>
  </si>
  <si>
    <t>-71.534393</t>
  </si>
  <si>
    <t>Turks&amp;Caicos 11</t>
  </si>
  <si>
    <t>TC11</t>
  </si>
  <si>
    <t>21.483943</t>
  </si>
  <si>
    <t>-71.534468</t>
  </si>
  <si>
    <t>Turks&amp;Caicos 12</t>
  </si>
  <si>
    <t>TC12</t>
  </si>
  <si>
    <t>21.453852</t>
  </si>
  <si>
    <t>-71.568077</t>
  </si>
  <si>
    <t>C. amblyrhynchos/limbatus_Caribbean &amp; C. perezii/falciformis_Caribbean &amp; N. brevirostris/acutidens_Caribbean</t>
  </si>
  <si>
    <t>Turks&amp;Caicos 13</t>
  </si>
  <si>
    <t>TC13</t>
  </si>
  <si>
    <t>21.454711</t>
  </si>
  <si>
    <t>-71.569944</t>
  </si>
  <si>
    <t>C. amblyrhynchos/limbatus_Caribbean &amp; C. obscurus/macloti/longimanus/galapagensis &amp; N. brevirostris/acutidens_Caribbean &amp;S.mokarran &amp; D. americana</t>
  </si>
  <si>
    <t>Turks&amp;Caicos 14</t>
  </si>
  <si>
    <t>TC14</t>
  </si>
  <si>
    <t>21.454881</t>
  </si>
  <si>
    <t>-71.572573</t>
  </si>
  <si>
    <t>Turks&amp;Caicos 15</t>
  </si>
  <si>
    <t>TC15</t>
  </si>
  <si>
    <t>21.448875</t>
  </si>
  <si>
    <t>-71.567181</t>
  </si>
  <si>
    <t>C. amblyrhynchos/limbatus_Caribbean &amp; D. americana</t>
  </si>
  <si>
    <t>Turks&amp;Caicos 16</t>
  </si>
  <si>
    <t>TC16</t>
  </si>
  <si>
    <t>21.484726</t>
  </si>
  <si>
    <t>-71.520559</t>
  </si>
  <si>
    <t>Turks&amp;Caicos 17</t>
  </si>
  <si>
    <t>TC17</t>
  </si>
  <si>
    <t>21.483477</t>
  </si>
  <si>
    <t>-71.519860</t>
  </si>
  <si>
    <t>C. amblyrhynchos/limbatus_Caribbean &amp; C. perezii/falciformis_Caribbean</t>
  </si>
  <si>
    <t>Turks&amp;Caicos 18</t>
  </si>
  <si>
    <t>TC18</t>
  </si>
  <si>
    <t>21.481869</t>
  </si>
  <si>
    <t>-71.519097</t>
  </si>
  <si>
    <t>Turks&amp;Caicos 19</t>
  </si>
  <si>
    <t>TC19</t>
  </si>
  <si>
    <t>21.484656</t>
  </si>
  <si>
    <t>-71.521063</t>
  </si>
  <si>
    <t>Turks&amp;Caicos 20</t>
  </si>
  <si>
    <t>TC20</t>
  </si>
  <si>
    <t>21.456078</t>
  </si>
  <si>
    <t>-71.563766</t>
  </si>
  <si>
    <t>Bahamas 1</t>
  </si>
  <si>
    <t>BH1</t>
  </si>
  <si>
    <t>25.747522</t>
  </si>
  <si>
    <t>-79.249553</t>
  </si>
  <si>
    <t>C. obscurus/macloti/longimanus/galapagensis &amp; C. perezii/falciformis_Caribbean</t>
  </si>
  <si>
    <t>Bahamas 2</t>
  </si>
  <si>
    <t>BH2</t>
  </si>
  <si>
    <t>C. leucas</t>
  </si>
  <si>
    <t>Bahamas 3</t>
  </si>
  <si>
    <t>BH3</t>
  </si>
  <si>
    <t>Bahamas 4</t>
  </si>
  <si>
    <t>BH4</t>
  </si>
  <si>
    <t>C. leucas &amp; C. perezii/falciformis_Caribbean &amp; N. brevirostris/acutidens_Caribbean &amp; S.mokarran</t>
  </si>
  <si>
    <t>Bahamas 5</t>
  </si>
  <si>
    <t>BH5</t>
  </si>
  <si>
    <t xml:space="preserve">C. amblyrhynchos/limbatus_Caribbean &amp; N. brevirostris/acutidens_Caribbean </t>
  </si>
  <si>
    <t>Bahamas 6</t>
  </si>
  <si>
    <t>BH6</t>
  </si>
  <si>
    <t>-79.303250</t>
  </si>
  <si>
    <t xml:space="preserve">S.mokarran &amp; G. cirratum </t>
  </si>
  <si>
    <t>C. acronotus &amp; N. brevirostris/acutidens_Caribbean &amp; C. amblyrhynchos/limbatus_Caribbean &amp; S.mokarran</t>
  </si>
  <si>
    <t>Bahamas 7</t>
  </si>
  <si>
    <t>BH7</t>
  </si>
  <si>
    <t>25.702940</t>
  </si>
  <si>
    <t xml:space="preserve"> -79.303027</t>
  </si>
  <si>
    <t>C. perezii/falciformis_Caribbean &amp; S.mokarran</t>
  </si>
  <si>
    <t>Bahamas 8</t>
  </si>
  <si>
    <t>BH8</t>
  </si>
  <si>
    <t>25.795269</t>
  </si>
  <si>
    <t>-79.239509</t>
  </si>
  <si>
    <t>N. brevirostris/acutidens_Caribbean &amp; S.mokarran</t>
  </si>
  <si>
    <t>Bahamas 9</t>
  </si>
  <si>
    <t>BH9</t>
  </si>
  <si>
    <t>25.797046</t>
  </si>
  <si>
    <t>-79.248568</t>
  </si>
  <si>
    <t>Bahamas 10</t>
  </si>
  <si>
    <t>BH10</t>
  </si>
  <si>
    <t>Bahamas 11</t>
  </si>
  <si>
    <t>BH11</t>
  </si>
  <si>
    <t>25.677480</t>
  </si>
  <si>
    <t>-79.284373</t>
  </si>
  <si>
    <t>Bahamas 12</t>
  </si>
  <si>
    <t>BH12</t>
  </si>
  <si>
    <t>G. cuvier</t>
  </si>
  <si>
    <t>Bahamas 13</t>
  </si>
  <si>
    <t>BH13</t>
  </si>
  <si>
    <t>Bahamas 14</t>
  </si>
  <si>
    <t>BH14</t>
  </si>
  <si>
    <t>C. perezii  &amp; C. acronotus</t>
  </si>
  <si>
    <t>C. amblyrhynchos/limbatus_Caribbean &amp; C. amblyrhynchos/limbatus/leiodon &amp; C. leucas &amp; C. perezii/falciformis_Caribbean &amp; N. brevirostris/acutidens_Caribbean &amp; Rhizoprionodon porosus/terraenovae</t>
  </si>
  <si>
    <t>Bahamas 15</t>
  </si>
  <si>
    <t>BH15</t>
  </si>
  <si>
    <t xml:space="preserve">C. acronotus &amp; C. brachyurus/perezii &amp; C. falciformis/acronotus &amp; C. perezii/falciformis_Caribbean &amp; N. brevirostris/acutidens_Caribbean &amp; S.mokarran </t>
  </si>
  <si>
    <t>Noumea 1</t>
  </si>
  <si>
    <t>NO1</t>
  </si>
  <si>
    <t>C. amblyrhynchos/limbatus_Pacific &amp; C. amblyrhynchos/limbatus/leiodon</t>
  </si>
  <si>
    <t>Noumea 2</t>
  </si>
  <si>
    <t>NO2</t>
  </si>
  <si>
    <t>C. melanopterus/cautus &amp; N. brevirostris/acutidens_Pacific</t>
  </si>
  <si>
    <t>Noumea 3</t>
  </si>
  <si>
    <t>NO3</t>
  </si>
  <si>
    <t>Noumea 4</t>
  </si>
  <si>
    <t>NO4</t>
  </si>
  <si>
    <t>C. amblyrhynchos/limbatus_Pacific &amp; C. perezii/falciformis_Pacific</t>
  </si>
  <si>
    <t>Noumea 5</t>
  </si>
  <si>
    <t>NO5</t>
  </si>
  <si>
    <t>Noumea 6</t>
  </si>
  <si>
    <t>NO6</t>
  </si>
  <si>
    <t>New Caledonia North 1</t>
  </si>
  <si>
    <t>NN1</t>
  </si>
  <si>
    <t>C. amblyrhynchos/limbatus_Pacific &amp; C. amblyrhynchos/limbatus/leiodon &amp; C. falciformis &amp; C. obscurus/macloti/longimanus/galapagensis</t>
  </si>
  <si>
    <t>New Caledonia North 2</t>
  </si>
  <si>
    <t>NN2</t>
  </si>
  <si>
    <t>C. amblyrhynchos &amp; C. albimarginatus</t>
  </si>
  <si>
    <t>C. falciformis &amp; Triaenodon obesus</t>
  </si>
  <si>
    <t>New Caledonia North 3</t>
  </si>
  <si>
    <t>NN3</t>
  </si>
  <si>
    <t>C. amblyrhynchos/limbatus_Pacific</t>
  </si>
  <si>
    <t>New Caledonia North 4</t>
  </si>
  <si>
    <t>NN4</t>
  </si>
  <si>
    <t>C. amblyrhynchos/limbatus_Pacific &amp; C. amblyrhynchos/limbatus/leiodon &amp; C. leucas &amp; C. obscurus/macloti/longimanus/galapagensis &amp; C. perezii/falciformis_Pacific &amp; N. brevirostris/acutidens_Pacific &amp; S.mokarran</t>
  </si>
  <si>
    <t>New Caledonia North 5</t>
  </si>
  <si>
    <t>NN5</t>
  </si>
  <si>
    <t>C. amblyrhynchos &amp; T. obesus</t>
  </si>
  <si>
    <t>New Caledonia North 6</t>
  </si>
  <si>
    <t>NN6</t>
  </si>
  <si>
    <t>New Caledonia North 7</t>
  </si>
  <si>
    <t>NN7</t>
  </si>
  <si>
    <t>C. amblyrhynchos/limbatus_Pacific &amp; C. amblyrhynchos/limbatus/leiodon &amp; C. melanopterus/cautus &amp; N. brevirostris/acutidens_Pacific &amp; S. fasciatum</t>
  </si>
  <si>
    <t>New Caledonia North 8</t>
  </si>
  <si>
    <t>NN8</t>
  </si>
  <si>
    <t xml:space="preserve">C. amblyrhynchos </t>
  </si>
  <si>
    <t>C. albimarginatus &amp; C. amblyrhynchos/limbatus_Pacific &amp; C. amblyrhynchos/limbatus/leiodon &amp; N. brevirostris/acutidens_Pacific &amp; Triaenodon obesus</t>
  </si>
  <si>
    <t>New Caledonia North 9</t>
  </si>
  <si>
    <t>NN9</t>
  </si>
  <si>
    <t>C. amblyrhynchos/limbatus_Pacific &amp; C. plumbeus &amp; C. plumbeus/altimus/sorrah</t>
  </si>
  <si>
    <t>New Caledonia North 10</t>
  </si>
  <si>
    <t>NN10</t>
  </si>
  <si>
    <t>Chesterfield 1</t>
  </si>
  <si>
    <t>NC1</t>
  </si>
  <si>
    <t>C. amblyrhynchos/limbatus_Pacific &amp; C. amblyrhynchos/limbatus/leiodon &amp; C. falciformis &amp; C. obscurus/macloti/longimanus/galapagensis &amp; Triaenodon obesus &amp; Stegostoma fasciatum</t>
  </si>
  <si>
    <t>Chesterfield 2</t>
  </si>
  <si>
    <t>NC2</t>
  </si>
  <si>
    <t>C. amblyrhynchos/limbatus_Pacific &amp; C. amblyrhynchos/limbatus/leiodon &amp; C. falciformis</t>
  </si>
  <si>
    <t>Chesterfield 3</t>
  </si>
  <si>
    <t>NC3</t>
  </si>
  <si>
    <t>C. amblyrhynchos/limbatus_Pacific &amp; C. amblyrhynchos/limbatus/leiodon &amp; C. melanopterus/cautus &amp; C. obscurus/macloti/longimanus/galapagensis &amp; C. perezii/falciformis_Pacific &amp; C. plumbeus/altimus/sorrah &amp; N. brevirostris/acutidens_Pacific</t>
  </si>
  <si>
    <t>Chesterfield 4</t>
  </si>
  <si>
    <t>NC4</t>
  </si>
  <si>
    <t>Chesterfield 5</t>
  </si>
  <si>
    <t>NC5</t>
  </si>
  <si>
    <t>C. amblyrhynchos/limbatus_Pacific &amp; C. amblyrhynchos/limbatus/leiodon &amp; C. brachyurus/perezii &amp; C. falciformis &amp; C. obscurus/macloti/longimanus/galapagensis</t>
  </si>
  <si>
    <t>Chesterfield 6</t>
  </si>
  <si>
    <t>NC6</t>
  </si>
  <si>
    <t>C. amblyrhynchos/limbatus_Pacific &amp; C. falciformis &amp; C. falciformis/acronotus &amp; C. plumbeus/altimus/sorrah &amp; C. sorrah &amp; T. obesus</t>
  </si>
  <si>
    <t>TOTAL N READS</t>
  </si>
  <si>
    <t>Average % elasmobranch reads per sample</t>
  </si>
  <si>
    <t>Manuscript title:</t>
  </si>
  <si>
    <t>Authors:</t>
  </si>
  <si>
    <t>Affiliations:</t>
  </si>
  <si>
    <t xml:space="preserve">  33199, USA.</t>
  </si>
  <si>
    <t xml:space="preserve">  34095 Montpellier Cedex, France.</t>
  </si>
  <si>
    <t>Prof. Stefano Mariani, Tel:  +44 (0)161-295-6913; Email: s.mariani@salford.ac.uk</t>
  </si>
  <si>
    <r>
      <t>Judith Bakker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Owen S. Wangensteen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Demian D. Chapman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Germain Boussarie</t>
    </r>
    <r>
      <rPr>
        <vertAlign val="superscript"/>
        <sz val="11"/>
        <color theme="1"/>
        <rFont val="Calibri"/>
        <family val="2"/>
        <scheme val="minor"/>
      </rPr>
      <t>3,4</t>
    </r>
    <r>
      <rPr>
        <sz val="11"/>
        <color theme="1"/>
        <rFont val="Calibri"/>
        <family val="2"/>
        <scheme val="minor"/>
      </rPr>
      <t>, Dayne Buddo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 Tristan L. Guttridge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Heidi Hertler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David Mouillot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Laurent Vigliola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&amp; Stefano Mariani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*</t>
    </r>
  </si>
  <si>
    <r>
      <t>1</t>
    </r>
    <r>
      <rPr>
        <sz val="11"/>
        <color rgb="FF000000"/>
        <rFont val="Calibri"/>
        <family val="2"/>
        <scheme val="minor"/>
      </rPr>
      <t xml:space="preserve"> Ecosystems &amp; Environment Research Centre, School of Environment &amp; Life Sciences, University of Salford, M5 4WT, UK.</t>
    </r>
  </si>
  <si>
    <r>
      <t>2</t>
    </r>
    <r>
      <rPr>
        <sz val="11"/>
        <color rgb="FF000000"/>
        <rFont val="Calibri"/>
        <family val="2"/>
        <scheme val="minor"/>
      </rPr>
      <t xml:space="preserve"> Department of Biological Sciences, Florida International University, 11200 S.W. 8th Street, Miami, Florida </t>
    </r>
  </si>
  <si>
    <r>
      <t xml:space="preserve">3 </t>
    </r>
    <r>
      <rPr>
        <sz val="11"/>
        <color rgb="FF000000"/>
        <rFont val="Calibri"/>
        <family val="2"/>
        <scheme val="minor"/>
      </rPr>
      <t xml:space="preserve">MARBEC, UMR IRD-CNRS-UM-IFREMER 9190, Université Montpellier, Languedoc-Roussillon,  </t>
    </r>
  </si>
  <si>
    <r>
      <t xml:space="preserve">4 </t>
    </r>
    <r>
      <rPr>
        <sz val="11"/>
        <color rgb="FF000000"/>
        <rFont val="Calibri"/>
        <family val="2"/>
        <scheme val="minor"/>
      </rPr>
      <t>IRD (Institut de Recherche pour le Développement), Laboratoire d’Excellence Labex Corail, UMR IRD-UR-CNRS ENTROPIE, Centre IRD de Noumea, BP A5, 98800 Noumea Cedex, New Caledonia, France</t>
    </r>
  </si>
  <si>
    <r>
      <t xml:space="preserve">5 </t>
    </r>
    <r>
      <rPr>
        <sz val="11"/>
        <color rgb="FF000000"/>
        <rFont val="Calibri"/>
        <family val="2"/>
        <scheme val="minor"/>
      </rPr>
      <t>University of the West Indies, Discovery Bay Marine Laboratory and Field Station, P.O. Box 35, Discovery Bay, St. Ann, Jamaica.</t>
    </r>
  </si>
  <si>
    <r>
      <t xml:space="preserve">6 </t>
    </r>
    <r>
      <rPr>
        <sz val="11"/>
        <color rgb="FF000000"/>
        <rFont val="Calibri"/>
        <family val="2"/>
        <scheme val="minor"/>
      </rPr>
      <t>Bimini Biological Field Station Foundation, South Bimini Bahamas.</t>
    </r>
  </si>
  <si>
    <r>
      <t>7</t>
    </r>
    <r>
      <rPr>
        <sz val="11"/>
        <color rgb="FF000000"/>
        <rFont val="Calibri"/>
        <family val="2"/>
        <scheme val="minor"/>
      </rPr>
      <t>The SFS Centre for Marine Resource Studies, Turks and Caicos Islands, UK.</t>
    </r>
  </si>
  <si>
    <t>Corresponding Author:</t>
  </si>
  <si>
    <t>Environmental DNA reveals tropical shark diversity in contrasting levels of anthropogenic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</si>
</sst>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Fill="1" applyBorder="1"/>
    <xf numFmtId="0" fontId="1" fillId="0" borderId="2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0" fillId="0" borderId="4" xfId="0" applyFont="1" applyFill="1" applyBorder="1"/>
    <xf numFmtId="0" fontId="0" fillId="0" borderId="5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3" fillId="0" borderId="5" xfId="0" applyFont="1" applyFill="1" applyBorder="1"/>
    <xf numFmtId="164" fontId="3" fillId="0" borderId="5" xfId="0" applyNumberFormat="1" applyFont="1" applyFill="1" applyBorder="1"/>
    <xf numFmtId="0" fontId="3" fillId="0" borderId="5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3" fillId="0" borderId="2" xfId="0" applyFont="1" applyFill="1" applyBorder="1"/>
    <xf numFmtId="0" fontId="1" fillId="0" borderId="7" xfId="0" applyFont="1" applyFill="1" applyBorder="1"/>
    <xf numFmtId="0" fontId="1" fillId="0" borderId="8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1" fillId="0" borderId="0" xfId="0" applyFont="1" applyFill="1"/>
    <xf numFmtId="0" fontId="0" fillId="0" borderId="7" xfId="0" applyFont="1" applyFill="1" applyBorder="1"/>
    <xf numFmtId="0" fontId="0" fillId="0" borderId="8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ont="1" applyFill="1"/>
    <xf numFmtId="0" fontId="4" fillId="0" borderId="0" xfId="0" applyFont="1"/>
    <xf numFmtId="0" fontId="0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tabSelected="1" workbookViewId="0">
      <selection activeCell="B2" sqref="B2"/>
    </sheetView>
  </sheetViews>
  <sheetFormatPr defaultRowHeight="15" x14ac:dyDescent="0.25"/>
  <cols>
    <col min="1" max="1" width="22.42578125" style="39" bestFit="1" customWidth="1"/>
    <col min="2" max="2" width="176" bestFit="1" customWidth="1"/>
  </cols>
  <sheetData>
    <row r="2" spans="1:2" x14ac:dyDescent="0.25">
      <c r="A2" s="39" t="s">
        <v>295</v>
      </c>
      <c r="B2" s="40" t="s">
        <v>310</v>
      </c>
    </row>
    <row r="3" spans="1:2" x14ac:dyDescent="0.25">
      <c r="B3" s="40"/>
    </row>
    <row r="4" spans="1:2" ht="17.25" x14ac:dyDescent="0.25">
      <c r="A4" s="39" t="s">
        <v>296</v>
      </c>
      <c r="B4" s="40" t="s">
        <v>301</v>
      </c>
    </row>
    <row r="5" spans="1:2" x14ac:dyDescent="0.25">
      <c r="B5" s="40"/>
    </row>
    <row r="6" spans="1:2" ht="17.25" x14ac:dyDescent="0.25">
      <c r="A6" s="39" t="s">
        <v>297</v>
      </c>
      <c r="B6" s="41" t="s">
        <v>302</v>
      </c>
    </row>
    <row r="7" spans="1:2" ht="17.25" x14ac:dyDescent="0.25">
      <c r="B7" s="41" t="s">
        <v>303</v>
      </c>
    </row>
    <row r="8" spans="1:2" x14ac:dyDescent="0.25">
      <c r="B8" s="42" t="s">
        <v>298</v>
      </c>
    </row>
    <row r="9" spans="1:2" ht="17.25" x14ac:dyDescent="0.25">
      <c r="B9" s="41" t="s">
        <v>304</v>
      </c>
    </row>
    <row r="10" spans="1:2" x14ac:dyDescent="0.25">
      <c r="B10" s="42" t="s">
        <v>299</v>
      </c>
    </row>
    <row r="11" spans="1:2" ht="17.25" x14ac:dyDescent="0.25">
      <c r="B11" s="41" t="s">
        <v>305</v>
      </c>
    </row>
    <row r="12" spans="1:2" ht="17.25" x14ac:dyDescent="0.25">
      <c r="B12" s="41" t="s">
        <v>306</v>
      </c>
    </row>
    <row r="13" spans="1:2" ht="17.25" x14ac:dyDescent="0.25">
      <c r="B13" s="41" t="s">
        <v>307</v>
      </c>
    </row>
    <row r="14" spans="1:2" ht="17.25" x14ac:dyDescent="0.25">
      <c r="B14" s="41" t="s">
        <v>308</v>
      </c>
    </row>
    <row r="15" spans="1:2" x14ac:dyDescent="0.25">
      <c r="B15" s="40"/>
    </row>
    <row r="16" spans="1:2" x14ac:dyDescent="0.25">
      <c r="A16" s="39" t="s">
        <v>309</v>
      </c>
      <c r="B16" s="42" t="s"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K84" sqref="K84"/>
    </sheetView>
  </sheetViews>
  <sheetFormatPr defaultRowHeight="15" x14ac:dyDescent="0.25"/>
  <cols>
    <col min="1" max="1" width="22.7109375" style="8" customWidth="1"/>
    <col min="2" max="2" width="5.85546875" style="8" bestFit="1" customWidth="1"/>
    <col min="3" max="3" width="11.85546875" style="37" bestFit="1" customWidth="1"/>
    <col min="4" max="5" width="11.85546875" style="37" customWidth="1"/>
    <col min="6" max="6" width="10.5703125" style="19" bestFit="1" customWidth="1"/>
    <col min="7" max="7" width="22.7109375" style="19" bestFit="1" customWidth="1"/>
    <col min="8" max="8" width="19.7109375" style="19" bestFit="1" customWidth="1"/>
    <col min="9" max="9" width="29.42578125" style="36" bestFit="1" customWidth="1"/>
    <col min="10" max="10" width="35.7109375" style="29" bestFit="1" customWidth="1"/>
    <col min="11" max="11" width="223.140625" style="29" bestFit="1" customWidth="1"/>
    <col min="12" max="12" width="9.140625" style="8"/>
    <col min="13" max="13" width="9.7109375" style="9" bestFit="1" customWidth="1"/>
    <col min="14" max="14" width="12" style="8" bestFit="1" customWidth="1"/>
    <col min="15" max="16384" width="9.140625" style="8"/>
  </cols>
  <sheetData>
    <row r="1" spans="1:13" ht="1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</row>
    <row r="2" spans="1:13" x14ac:dyDescent="0.25">
      <c r="A2" s="10" t="s">
        <v>11</v>
      </c>
      <c r="B2" s="10" t="s">
        <v>12</v>
      </c>
      <c r="C2" s="11" t="s">
        <v>13</v>
      </c>
      <c r="D2" s="12" t="s">
        <v>14</v>
      </c>
      <c r="E2" s="13">
        <v>42026</v>
      </c>
      <c r="F2" s="14">
        <v>29046</v>
      </c>
      <c r="G2" s="14">
        <v>110</v>
      </c>
      <c r="H2" s="14">
        <v>0</v>
      </c>
      <c r="I2" s="15">
        <f>H2/G2*100</f>
        <v>0</v>
      </c>
      <c r="J2" s="16"/>
      <c r="K2" s="16"/>
    </row>
    <row r="3" spans="1:13" x14ac:dyDescent="0.25">
      <c r="A3" s="10" t="s">
        <v>15</v>
      </c>
      <c r="B3" s="10" t="s">
        <v>16</v>
      </c>
      <c r="C3" s="11" t="s">
        <v>17</v>
      </c>
      <c r="D3" s="11" t="s">
        <v>18</v>
      </c>
      <c r="E3" s="13">
        <v>42026</v>
      </c>
      <c r="F3" s="14">
        <v>27222</v>
      </c>
      <c r="G3" s="14">
        <v>901</v>
      </c>
      <c r="H3" s="14">
        <v>3</v>
      </c>
      <c r="I3" s="15">
        <f>H3/G3*100</f>
        <v>0.33296337402885678</v>
      </c>
      <c r="J3" s="16"/>
      <c r="K3" s="16" t="s">
        <v>19</v>
      </c>
      <c r="M3" s="8"/>
    </row>
    <row r="4" spans="1:13" x14ac:dyDescent="0.25">
      <c r="A4" s="10" t="s">
        <v>20</v>
      </c>
      <c r="B4" s="10" t="s">
        <v>21</v>
      </c>
      <c r="C4" s="11" t="s">
        <v>22</v>
      </c>
      <c r="D4" s="11" t="s">
        <v>23</v>
      </c>
      <c r="E4" s="13">
        <v>42025</v>
      </c>
      <c r="F4" s="14">
        <v>16207</v>
      </c>
      <c r="G4" s="14">
        <v>2504</v>
      </c>
      <c r="H4" s="14">
        <v>0</v>
      </c>
      <c r="I4" s="15">
        <f t="shared" ref="I4:I67" si="0">H4/G4*100</f>
        <v>0</v>
      </c>
      <c r="J4" s="16"/>
      <c r="K4" s="16"/>
      <c r="M4" s="8"/>
    </row>
    <row r="5" spans="1:13" x14ac:dyDescent="0.25">
      <c r="A5" s="10" t="s">
        <v>24</v>
      </c>
      <c r="B5" s="10" t="s">
        <v>25</v>
      </c>
      <c r="C5" s="11" t="s">
        <v>26</v>
      </c>
      <c r="D5" s="11" t="s">
        <v>27</v>
      </c>
      <c r="E5" s="13">
        <v>42025</v>
      </c>
      <c r="F5" s="14">
        <v>90688</v>
      </c>
      <c r="G5" s="14">
        <v>3645</v>
      </c>
      <c r="H5" s="14">
        <v>0</v>
      </c>
      <c r="I5" s="15">
        <f t="shared" si="0"/>
        <v>0</v>
      </c>
      <c r="J5" s="16"/>
      <c r="K5" s="16"/>
      <c r="M5" s="8"/>
    </row>
    <row r="6" spans="1:13" x14ac:dyDescent="0.25">
      <c r="A6" s="10" t="s">
        <v>28</v>
      </c>
      <c r="B6" s="10" t="s">
        <v>29</v>
      </c>
      <c r="C6" s="11" t="s">
        <v>30</v>
      </c>
      <c r="D6" s="11" t="s">
        <v>31</v>
      </c>
      <c r="E6" s="13">
        <v>42027</v>
      </c>
      <c r="F6" s="14">
        <v>4609</v>
      </c>
      <c r="G6" s="14">
        <v>15</v>
      </c>
      <c r="H6" s="14">
        <v>0</v>
      </c>
      <c r="I6" s="15">
        <f t="shared" si="0"/>
        <v>0</v>
      </c>
      <c r="J6" s="16"/>
      <c r="K6" s="16"/>
      <c r="M6" s="8"/>
    </row>
    <row r="7" spans="1:13" x14ac:dyDescent="0.25">
      <c r="A7" s="10" t="s">
        <v>32</v>
      </c>
      <c r="B7" s="10" t="s">
        <v>33</v>
      </c>
      <c r="C7" s="11" t="s">
        <v>34</v>
      </c>
      <c r="D7" s="11" t="s">
        <v>35</v>
      </c>
      <c r="E7" s="13">
        <v>42024</v>
      </c>
      <c r="F7" s="14">
        <v>209</v>
      </c>
      <c r="G7" s="14">
        <v>22</v>
      </c>
      <c r="H7" s="14">
        <v>1</v>
      </c>
      <c r="I7" s="15">
        <f t="shared" si="0"/>
        <v>4.5454545454545459</v>
      </c>
      <c r="J7" s="16"/>
      <c r="K7" s="16" t="s">
        <v>19</v>
      </c>
      <c r="M7" s="8"/>
    </row>
    <row r="8" spans="1:13" x14ac:dyDescent="0.25">
      <c r="A8" s="10" t="s">
        <v>36</v>
      </c>
      <c r="B8" s="10" t="s">
        <v>37</v>
      </c>
      <c r="C8" s="11" t="s">
        <v>38</v>
      </c>
      <c r="D8" s="11" t="s">
        <v>39</v>
      </c>
      <c r="E8" s="13">
        <v>42028</v>
      </c>
      <c r="F8" s="14">
        <v>18341</v>
      </c>
      <c r="G8" s="14">
        <v>572</v>
      </c>
      <c r="H8" s="14">
        <v>0</v>
      </c>
      <c r="I8" s="15">
        <f t="shared" si="0"/>
        <v>0</v>
      </c>
      <c r="J8" s="16"/>
      <c r="K8" s="16"/>
      <c r="M8" s="8"/>
    </row>
    <row r="9" spans="1:13" x14ac:dyDescent="0.25">
      <c r="A9" s="10" t="s">
        <v>40</v>
      </c>
      <c r="B9" s="10" t="s">
        <v>41</v>
      </c>
      <c r="C9" s="11" t="s">
        <v>42</v>
      </c>
      <c r="D9" s="11" t="s">
        <v>43</v>
      </c>
      <c r="E9" s="13">
        <v>42024</v>
      </c>
      <c r="F9" s="14">
        <v>519772</v>
      </c>
      <c r="G9" s="14">
        <v>137518</v>
      </c>
      <c r="H9" s="14">
        <v>1</v>
      </c>
      <c r="I9" s="15">
        <f>H9/G9*100</f>
        <v>7.2717753312293661E-4</v>
      </c>
      <c r="J9" s="16" t="s">
        <v>44</v>
      </c>
      <c r="K9" s="16" t="s">
        <v>45</v>
      </c>
      <c r="M9" s="8"/>
    </row>
    <row r="10" spans="1:13" x14ac:dyDescent="0.25">
      <c r="A10" s="10" t="s">
        <v>46</v>
      </c>
      <c r="B10" s="10" t="s">
        <v>47</v>
      </c>
      <c r="C10" s="11" t="s">
        <v>48</v>
      </c>
      <c r="D10" s="11" t="s">
        <v>49</v>
      </c>
      <c r="E10" s="13">
        <v>42034</v>
      </c>
      <c r="F10" s="14">
        <v>39763</v>
      </c>
      <c r="G10" s="14">
        <v>6549</v>
      </c>
      <c r="H10" s="14">
        <v>0</v>
      </c>
      <c r="I10" s="15">
        <f t="shared" si="0"/>
        <v>0</v>
      </c>
      <c r="J10" s="16"/>
      <c r="K10" s="16"/>
    </row>
    <row r="11" spans="1:13" x14ac:dyDescent="0.25">
      <c r="A11" s="10" t="s">
        <v>50</v>
      </c>
      <c r="B11" s="10" t="s">
        <v>51</v>
      </c>
      <c r="C11" s="11" t="s">
        <v>52</v>
      </c>
      <c r="D11" s="11" t="s">
        <v>53</v>
      </c>
      <c r="E11" s="13">
        <v>42037</v>
      </c>
      <c r="F11" s="14">
        <v>271092</v>
      </c>
      <c r="G11" s="14">
        <v>11878</v>
      </c>
      <c r="H11" s="14">
        <v>2</v>
      </c>
      <c r="I11" s="15">
        <f t="shared" si="0"/>
        <v>1.6837851490149856E-2</v>
      </c>
      <c r="J11" s="16"/>
      <c r="K11" s="16" t="s">
        <v>54</v>
      </c>
    </row>
    <row r="12" spans="1:13" x14ac:dyDescent="0.25">
      <c r="A12" s="10" t="s">
        <v>55</v>
      </c>
      <c r="B12" s="10" t="s">
        <v>56</v>
      </c>
      <c r="C12" s="11" t="s">
        <v>57</v>
      </c>
      <c r="D12" s="11" t="s">
        <v>58</v>
      </c>
      <c r="E12" s="13">
        <v>42034</v>
      </c>
      <c r="F12" s="14">
        <v>75</v>
      </c>
      <c r="G12" s="14">
        <v>4</v>
      </c>
      <c r="H12" s="14">
        <v>0</v>
      </c>
      <c r="I12" s="15">
        <f t="shared" si="0"/>
        <v>0</v>
      </c>
      <c r="J12" s="16"/>
      <c r="K12" s="16"/>
    </row>
    <row r="13" spans="1:13" x14ac:dyDescent="0.25">
      <c r="A13" s="10" t="s">
        <v>59</v>
      </c>
      <c r="B13" s="10" t="s">
        <v>60</v>
      </c>
      <c r="C13" s="11" t="s">
        <v>61</v>
      </c>
      <c r="D13" s="11" t="s">
        <v>62</v>
      </c>
      <c r="E13" s="13">
        <v>42037</v>
      </c>
      <c r="F13" s="14">
        <v>32474</v>
      </c>
      <c r="G13" s="14">
        <v>561</v>
      </c>
      <c r="H13" s="14">
        <v>3</v>
      </c>
      <c r="I13" s="15">
        <f t="shared" si="0"/>
        <v>0.53475935828876997</v>
      </c>
      <c r="J13" s="16"/>
      <c r="K13" s="16" t="s">
        <v>63</v>
      </c>
    </row>
    <row r="14" spans="1:13" x14ac:dyDescent="0.25">
      <c r="A14" s="10" t="s">
        <v>64</v>
      </c>
      <c r="B14" s="10" t="s">
        <v>65</v>
      </c>
      <c r="C14" s="11" t="s">
        <v>66</v>
      </c>
      <c r="D14" s="11" t="s">
        <v>67</v>
      </c>
      <c r="E14" s="13">
        <v>42034</v>
      </c>
      <c r="F14" s="14">
        <v>3851</v>
      </c>
      <c r="G14" s="14">
        <v>622</v>
      </c>
      <c r="H14" s="14">
        <v>0</v>
      </c>
      <c r="I14" s="15">
        <f t="shared" si="0"/>
        <v>0</v>
      </c>
      <c r="J14" s="16"/>
      <c r="K14" s="16"/>
    </row>
    <row r="15" spans="1:13" x14ac:dyDescent="0.25">
      <c r="A15" s="10" t="s">
        <v>68</v>
      </c>
      <c r="B15" s="10" t="s">
        <v>69</v>
      </c>
      <c r="C15" s="11" t="s">
        <v>70</v>
      </c>
      <c r="D15" s="11" t="s">
        <v>71</v>
      </c>
      <c r="E15" s="13">
        <v>42037</v>
      </c>
      <c r="F15" s="14">
        <v>135780</v>
      </c>
      <c r="G15" s="14">
        <v>2987</v>
      </c>
      <c r="H15" s="14">
        <v>0</v>
      </c>
      <c r="I15" s="15">
        <f t="shared" si="0"/>
        <v>0</v>
      </c>
      <c r="J15" s="16"/>
      <c r="K15" s="16"/>
    </row>
    <row r="16" spans="1:13" x14ac:dyDescent="0.25">
      <c r="A16" s="10" t="s">
        <v>72</v>
      </c>
      <c r="B16" s="10" t="s">
        <v>73</v>
      </c>
      <c r="C16" s="11" t="s">
        <v>74</v>
      </c>
      <c r="D16" s="11" t="s">
        <v>75</v>
      </c>
      <c r="E16" s="13">
        <v>42033</v>
      </c>
      <c r="F16" s="14">
        <v>527</v>
      </c>
      <c r="G16" s="14">
        <v>6</v>
      </c>
      <c r="H16" s="14">
        <v>2</v>
      </c>
      <c r="I16" s="15">
        <f t="shared" si="0"/>
        <v>33.333333333333329</v>
      </c>
      <c r="J16" s="16"/>
      <c r="K16" s="16"/>
    </row>
    <row r="17" spans="1:13" x14ac:dyDescent="0.25">
      <c r="A17" s="10" t="s">
        <v>76</v>
      </c>
      <c r="B17" s="10" t="s">
        <v>77</v>
      </c>
      <c r="C17" s="11" t="s">
        <v>78</v>
      </c>
      <c r="D17" s="11" t="s">
        <v>79</v>
      </c>
      <c r="E17" s="13">
        <v>42032</v>
      </c>
      <c r="F17" s="14">
        <v>14643</v>
      </c>
      <c r="G17" s="14">
        <v>51</v>
      </c>
      <c r="H17" s="14">
        <v>1</v>
      </c>
      <c r="I17" s="15">
        <f t="shared" si="0"/>
        <v>1.9607843137254901</v>
      </c>
      <c r="J17" s="16"/>
      <c r="K17" s="16" t="s">
        <v>19</v>
      </c>
    </row>
    <row r="18" spans="1:13" x14ac:dyDescent="0.25">
      <c r="A18" s="10" t="s">
        <v>80</v>
      </c>
      <c r="B18" s="10" t="s">
        <v>81</v>
      </c>
      <c r="C18" s="11" t="s">
        <v>82</v>
      </c>
      <c r="D18" s="11" t="s">
        <v>83</v>
      </c>
      <c r="E18" s="13">
        <v>42033</v>
      </c>
      <c r="F18" s="14">
        <v>73</v>
      </c>
      <c r="G18" s="14">
        <v>9</v>
      </c>
      <c r="H18" s="14">
        <v>0</v>
      </c>
      <c r="I18" s="15">
        <f t="shared" si="0"/>
        <v>0</v>
      </c>
      <c r="J18" s="16"/>
      <c r="K18" s="16" t="s">
        <v>84</v>
      </c>
    </row>
    <row r="19" spans="1:13" x14ac:dyDescent="0.25">
      <c r="A19" s="10" t="s">
        <v>85</v>
      </c>
      <c r="B19" s="10" t="s">
        <v>86</v>
      </c>
      <c r="C19" s="11" t="s">
        <v>87</v>
      </c>
      <c r="D19" s="11" t="s">
        <v>88</v>
      </c>
      <c r="E19" s="13">
        <v>42032</v>
      </c>
      <c r="F19" s="14">
        <v>30530</v>
      </c>
      <c r="G19" s="14">
        <v>2005</v>
      </c>
      <c r="H19" s="14">
        <v>0</v>
      </c>
      <c r="I19" s="15">
        <f t="shared" si="0"/>
        <v>0</v>
      </c>
      <c r="J19" s="16"/>
      <c r="K19" s="16"/>
    </row>
    <row r="20" spans="1:13" x14ac:dyDescent="0.25">
      <c r="A20" s="10" t="s">
        <v>89</v>
      </c>
      <c r="B20" s="10" t="s">
        <v>90</v>
      </c>
      <c r="C20" s="11" t="s">
        <v>91</v>
      </c>
      <c r="D20" s="11" t="s">
        <v>92</v>
      </c>
      <c r="E20" s="13">
        <v>42033</v>
      </c>
      <c r="F20" s="14">
        <v>10093</v>
      </c>
      <c r="G20" s="14">
        <v>71</v>
      </c>
      <c r="H20" s="14">
        <v>1</v>
      </c>
      <c r="I20" s="15">
        <f t="shared" si="0"/>
        <v>1.4084507042253522</v>
      </c>
      <c r="J20" s="16"/>
      <c r="K20" s="16" t="s">
        <v>19</v>
      </c>
    </row>
    <row r="21" spans="1:13" x14ac:dyDescent="0.25">
      <c r="A21" s="10" t="s">
        <v>93</v>
      </c>
      <c r="B21" s="10" t="s">
        <v>94</v>
      </c>
      <c r="C21" s="11" t="s">
        <v>95</v>
      </c>
      <c r="D21" s="11" t="s">
        <v>96</v>
      </c>
      <c r="E21" s="13">
        <v>42056</v>
      </c>
      <c r="F21" s="14">
        <v>8354</v>
      </c>
      <c r="G21" s="14">
        <v>482</v>
      </c>
      <c r="H21" s="14">
        <v>0</v>
      </c>
      <c r="I21" s="15">
        <f t="shared" si="0"/>
        <v>0</v>
      </c>
      <c r="J21" s="16"/>
      <c r="K21" s="16"/>
    </row>
    <row r="22" spans="1:13" x14ac:dyDescent="0.25">
      <c r="A22" s="10" t="s">
        <v>97</v>
      </c>
      <c r="B22" s="10" t="s">
        <v>98</v>
      </c>
      <c r="C22" s="11" t="s">
        <v>99</v>
      </c>
      <c r="D22" s="11" t="s">
        <v>100</v>
      </c>
      <c r="E22" s="13">
        <v>42059</v>
      </c>
      <c r="F22" s="14">
        <v>21106</v>
      </c>
      <c r="G22" s="14">
        <v>369</v>
      </c>
      <c r="H22" s="14">
        <v>1</v>
      </c>
      <c r="I22" s="15">
        <f t="shared" si="0"/>
        <v>0.27100271002710025</v>
      </c>
      <c r="J22" s="16"/>
      <c r="K22" s="16" t="s">
        <v>19</v>
      </c>
    </row>
    <row r="23" spans="1:13" x14ac:dyDescent="0.25">
      <c r="A23" s="10" t="s">
        <v>101</v>
      </c>
      <c r="B23" s="10" t="s">
        <v>102</v>
      </c>
      <c r="C23" s="11" t="s">
        <v>103</v>
      </c>
      <c r="D23" s="11" t="s">
        <v>104</v>
      </c>
      <c r="E23" s="13">
        <v>42054</v>
      </c>
      <c r="F23" s="14">
        <v>5064</v>
      </c>
      <c r="G23" s="14">
        <v>16</v>
      </c>
      <c r="H23" s="14">
        <v>1</v>
      </c>
      <c r="I23" s="15">
        <f t="shared" si="0"/>
        <v>6.25</v>
      </c>
      <c r="J23" s="16"/>
      <c r="K23" s="17" t="s">
        <v>84</v>
      </c>
      <c r="M23" s="8"/>
    </row>
    <row r="24" spans="1:13" x14ac:dyDescent="0.25">
      <c r="A24" s="10" t="s">
        <v>105</v>
      </c>
      <c r="B24" s="10" t="s">
        <v>106</v>
      </c>
      <c r="C24" s="11" t="s">
        <v>107</v>
      </c>
      <c r="D24" s="11" t="s">
        <v>108</v>
      </c>
      <c r="E24" s="13">
        <v>42058</v>
      </c>
      <c r="F24" s="14">
        <v>5662</v>
      </c>
      <c r="G24" s="14">
        <v>539</v>
      </c>
      <c r="H24" s="14">
        <v>0</v>
      </c>
      <c r="I24" s="15">
        <f t="shared" si="0"/>
        <v>0</v>
      </c>
      <c r="J24" s="16"/>
      <c r="K24" s="17"/>
      <c r="M24" s="8"/>
    </row>
    <row r="25" spans="1:13" x14ac:dyDescent="0.25">
      <c r="A25" s="10" t="s">
        <v>109</v>
      </c>
      <c r="B25" s="10" t="s">
        <v>110</v>
      </c>
      <c r="C25" s="11" t="s">
        <v>111</v>
      </c>
      <c r="D25" s="11" t="s">
        <v>112</v>
      </c>
      <c r="E25" s="13">
        <v>42054</v>
      </c>
      <c r="F25" s="14">
        <v>115</v>
      </c>
      <c r="G25" s="14">
        <v>12</v>
      </c>
      <c r="H25" s="14">
        <v>0</v>
      </c>
      <c r="I25" s="15">
        <f t="shared" si="0"/>
        <v>0</v>
      </c>
      <c r="J25" s="16"/>
      <c r="K25" s="17"/>
    </row>
    <row r="26" spans="1:13" x14ac:dyDescent="0.25">
      <c r="A26" s="10" t="s">
        <v>113</v>
      </c>
      <c r="B26" s="10" t="s">
        <v>114</v>
      </c>
      <c r="C26" s="11" t="s">
        <v>115</v>
      </c>
      <c r="D26" s="11" t="s">
        <v>116</v>
      </c>
      <c r="E26" s="13">
        <v>42058</v>
      </c>
      <c r="F26" s="14">
        <v>24675</v>
      </c>
      <c r="G26" s="14">
        <v>2775</v>
      </c>
      <c r="H26" s="14">
        <v>0</v>
      </c>
      <c r="I26" s="15">
        <f t="shared" si="0"/>
        <v>0</v>
      </c>
      <c r="J26" s="16"/>
      <c r="K26" s="17"/>
    </row>
    <row r="27" spans="1:13" x14ac:dyDescent="0.25">
      <c r="A27" s="10" t="s">
        <v>117</v>
      </c>
      <c r="B27" s="10" t="s">
        <v>118</v>
      </c>
      <c r="C27" s="11" t="s">
        <v>119</v>
      </c>
      <c r="D27" s="11" t="s">
        <v>120</v>
      </c>
      <c r="E27" s="13">
        <v>42056</v>
      </c>
      <c r="F27" s="14">
        <v>64602</v>
      </c>
      <c r="G27" s="14">
        <v>2694</v>
      </c>
      <c r="H27" s="14">
        <v>10</v>
      </c>
      <c r="I27" s="15">
        <f t="shared" si="0"/>
        <v>0.3711952487008166</v>
      </c>
      <c r="J27" s="16"/>
      <c r="K27" s="16" t="s">
        <v>54</v>
      </c>
    </row>
    <row r="28" spans="1:13" x14ac:dyDescent="0.25">
      <c r="A28" s="10" t="s">
        <v>121</v>
      </c>
      <c r="B28" s="10" t="s">
        <v>122</v>
      </c>
      <c r="C28" s="11" t="s">
        <v>123</v>
      </c>
      <c r="D28" s="11" t="s">
        <v>124</v>
      </c>
      <c r="E28" s="13">
        <v>42062</v>
      </c>
      <c r="F28" s="14">
        <v>105180</v>
      </c>
      <c r="G28" s="14">
        <v>393</v>
      </c>
      <c r="H28" s="14">
        <v>112</v>
      </c>
      <c r="I28" s="15">
        <f t="shared" si="0"/>
        <v>28.498727735368956</v>
      </c>
      <c r="J28" s="16"/>
      <c r="K28" s="16" t="s">
        <v>125</v>
      </c>
    </row>
    <row r="29" spans="1:13" x14ac:dyDescent="0.25">
      <c r="A29" s="10" t="s">
        <v>126</v>
      </c>
      <c r="B29" s="10" t="s">
        <v>127</v>
      </c>
      <c r="C29" s="11" t="s">
        <v>128</v>
      </c>
      <c r="D29" s="11" t="s">
        <v>129</v>
      </c>
      <c r="E29" s="13">
        <v>42056</v>
      </c>
      <c r="F29" s="14">
        <v>121</v>
      </c>
      <c r="G29" s="14">
        <v>11</v>
      </c>
      <c r="H29" s="14">
        <v>1</v>
      </c>
      <c r="I29" s="15">
        <f t="shared" si="0"/>
        <v>9.0909090909090917</v>
      </c>
      <c r="J29" s="16"/>
      <c r="K29" s="16" t="s">
        <v>84</v>
      </c>
    </row>
    <row r="30" spans="1:13" x14ac:dyDescent="0.25">
      <c r="A30" s="10" t="s">
        <v>130</v>
      </c>
      <c r="B30" s="10" t="s">
        <v>131</v>
      </c>
      <c r="C30" s="11" t="s">
        <v>132</v>
      </c>
      <c r="D30" s="11" t="s">
        <v>133</v>
      </c>
      <c r="E30" s="13">
        <v>42055</v>
      </c>
      <c r="F30" s="14">
        <v>6167</v>
      </c>
      <c r="G30" s="14">
        <v>614</v>
      </c>
      <c r="H30" s="14">
        <v>1</v>
      </c>
      <c r="I30" s="15">
        <f t="shared" si="0"/>
        <v>0.16286644951140067</v>
      </c>
      <c r="J30" s="16"/>
      <c r="K30" s="16" t="s">
        <v>19</v>
      </c>
    </row>
    <row r="31" spans="1:13" x14ac:dyDescent="0.25">
      <c r="A31" s="10" t="s">
        <v>134</v>
      </c>
      <c r="B31" s="10" t="s">
        <v>135</v>
      </c>
      <c r="C31" s="11" t="s">
        <v>136</v>
      </c>
      <c r="D31" s="11" t="s">
        <v>137</v>
      </c>
      <c r="E31" s="13">
        <v>42058</v>
      </c>
      <c r="F31" s="14">
        <v>59114</v>
      </c>
      <c r="G31" s="14">
        <v>1935</v>
      </c>
      <c r="H31" s="14">
        <v>0</v>
      </c>
      <c r="I31" s="15">
        <f t="shared" si="0"/>
        <v>0</v>
      </c>
      <c r="J31" s="16"/>
      <c r="K31" s="16"/>
      <c r="M31" s="8"/>
    </row>
    <row r="32" spans="1:13" x14ac:dyDescent="0.25">
      <c r="A32" s="10" t="s">
        <v>138</v>
      </c>
      <c r="B32" s="10" t="s">
        <v>139</v>
      </c>
      <c r="C32" s="11" t="s">
        <v>140</v>
      </c>
      <c r="D32" s="11" t="s">
        <v>141</v>
      </c>
      <c r="E32" s="13">
        <v>42059</v>
      </c>
      <c r="F32" s="14">
        <v>354</v>
      </c>
      <c r="G32" s="14">
        <v>42</v>
      </c>
      <c r="H32" s="14">
        <v>6</v>
      </c>
      <c r="I32" s="15">
        <f t="shared" si="0"/>
        <v>14.285714285714285</v>
      </c>
      <c r="J32" s="16"/>
      <c r="K32" s="16" t="s">
        <v>142</v>
      </c>
      <c r="M32" s="8"/>
    </row>
    <row r="33" spans="1:13" x14ac:dyDescent="0.25">
      <c r="A33" s="10" t="s">
        <v>143</v>
      </c>
      <c r="B33" s="10" t="s">
        <v>144</v>
      </c>
      <c r="C33" s="11" t="s">
        <v>145</v>
      </c>
      <c r="D33" s="11" t="s">
        <v>146</v>
      </c>
      <c r="E33" s="13">
        <v>42059</v>
      </c>
      <c r="F33" s="14">
        <v>76926</v>
      </c>
      <c r="G33" s="14">
        <v>3851</v>
      </c>
      <c r="H33" s="14">
        <v>8</v>
      </c>
      <c r="I33" s="15">
        <f t="shared" si="0"/>
        <v>0.20773824980524538</v>
      </c>
      <c r="J33" s="16"/>
      <c r="K33" s="16" t="s">
        <v>147</v>
      </c>
    </row>
    <row r="34" spans="1:13" x14ac:dyDescent="0.25">
      <c r="A34" s="10" t="s">
        <v>148</v>
      </c>
      <c r="B34" s="10" t="s">
        <v>149</v>
      </c>
      <c r="C34" s="11" t="s">
        <v>150</v>
      </c>
      <c r="D34" s="11" t="s">
        <v>151</v>
      </c>
      <c r="E34" s="13">
        <v>42062</v>
      </c>
      <c r="F34" s="14">
        <v>81514</v>
      </c>
      <c r="G34" s="14">
        <v>1596</v>
      </c>
      <c r="H34" s="14">
        <v>0</v>
      </c>
      <c r="I34" s="15">
        <f t="shared" si="0"/>
        <v>0</v>
      </c>
      <c r="J34" s="16"/>
      <c r="K34" s="16"/>
    </row>
    <row r="35" spans="1:13" x14ac:dyDescent="0.25">
      <c r="A35" s="10" t="s">
        <v>152</v>
      </c>
      <c r="B35" s="10" t="s">
        <v>153</v>
      </c>
      <c r="C35" s="11" t="s">
        <v>154</v>
      </c>
      <c r="D35" s="11" t="s">
        <v>155</v>
      </c>
      <c r="E35" s="13">
        <v>42062</v>
      </c>
      <c r="F35" s="14">
        <v>102707</v>
      </c>
      <c r="G35" s="14">
        <v>14445</v>
      </c>
      <c r="H35" s="14">
        <v>4</v>
      </c>
      <c r="I35" s="15">
        <f t="shared" si="0"/>
        <v>2.7691242644513673E-2</v>
      </c>
      <c r="J35" s="16"/>
      <c r="K35" s="16" t="s">
        <v>156</v>
      </c>
    </row>
    <row r="36" spans="1:13" x14ac:dyDescent="0.25">
      <c r="A36" s="10" t="s">
        <v>157</v>
      </c>
      <c r="B36" s="10" t="s">
        <v>158</v>
      </c>
      <c r="C36" s="11" t="s">
        <v>159</v>
      </c>
      <c r="D36" s="11" t="s">
        <v>160</v>
      </c>
      <c r="E36" s="13">
        <v>42058</v>
      </c>
      <c r="F36" s="14">
        <v>131273</v>
      </c>
      <c r="G36" s="14">
        <v>8674</v>
      </c>
      <c r="H36" s="14">
        <v>0</v>
      </c>
      <c r="I36" s="15">
        <f t="shared" si="0"/>
        <v>0</v>
      </c>
      <c r="J36" s="16"/>
      <c r="K36" s="16"/>
    </row>
    <row r="37" spans="1:13" x14ac:dyDescent="0.25">
      <c r="A37" s="10" t="s">
        <v>161</v>
      </c>
      <c r="B37" s="10" t="s">
        <v>162</v>
      </c>
      <c r="C37" s="11" t="s">
        <v>163</v>
      </c>
      <c r="D37" s="11" t="s">
        <v>164</v>
      </c>
      <c r="E37" s="13">
        <v>42058</v>
      </c>
      <c r="F37" s="14">
        <v>4752</v>
      </c>
      <c r="G37" s="14">
        <v>251</v>
      </c>
      <c r="H37" s="14">
        <v>13</v>
      </c>
      <c r="I37" s="15">
        <f t="shared" si="0"/>
        <v>5.1792828685258963</v>
      </c>
      <c r="J37" s="16"/>
      <c r="K37" s="16" t="s">
        <v>165</v>
      </c>
    </row>
    <row r="38" spans="1:13" x14ac:dyDescent="0.25">
      <c r="A38" s="10" t="s">
        <v>166</v>
      </c>
      <c r="B38" s="10" t="s">
        <v>167</v>
      </c>
      <c r="C38" s="11" t="s">
        <v>168</v>
      </c>
      <c r="D38" s="11" t="s">
        <v>169</v>
      </c>
      <c r="E38" s="13">
        <v>42059</v>
      </c>
      <c r="F38" s="14">
        <v>2385</v>
      </c>
      <c r="G38" s="14">
        <v>194</v>
      </c>
      <c r="H38" s="14">
        <v>4</v>
      </c>
      <c r="I38" s="15">
        <f t="shared" si="0"/>
        <v>2.0618556701030926</v>
      </c>
      <c r="J38" s="16"/>
      <c r="K38" s="16" t="s">
        <v>84</v>
      </c>
    </row>
    <row r="39" spans="1:13" x14ac:dyDescent="0.25">
      <c r="A39" s="10" t="s">
        <v>170</v>
      </c>
      <c r="B39" s="10" t="s">
        <v>171</v>
      </c>
      <c r="C39" s="11" t="s">
        <v>172</v>
      </c>
      <c r="D39" s="11" t="s">
        <v>173</v>
      </c>
      <c r="E39" s="13">
        <v>42062</v>
      </c>
      <c r="F39" s="14">
        <v>183327</v>
      </c>
      <c r="G39" s="14">
        <v>7253</v>
      </c>
      <c r="H39" s="14">
        <v>6</v>
      </c>
      <c r="I39" s="15">
        <f t="shared" si="0"/>
        <v>8.2724389907624429E-2</v>
      </c>
      <c r="J39" s="16"/>
      <c r="K39" s="16" t="s">
        <v>19</v>
      </c>
    </row>
    <row r="40" spans="1:13" x14ac:dyDescent="0.25">
      <c r="A40" s="10" t="s">
        <v>174</v>
      </c>
      <c r="B40" s="10" t="s">
        <v>175</v>
      </c>
      <c r="C40" s="11" t="s">
        <v>176</v>
      </c>
      <c r="D40" s="11" t="s">
        <v>177</v>
      </c>
      <c r="E40" s="13">
        <v>42055</v>
      </c>
      <c r="F40" s="14">
        <v>17331</v>
      </c>
      <c r="G40" s="14">
        <v>2902</v>
      </c>
      <c r="H40" s="14">
        <v>15</v>
      </c>
      <c r="I40" s="15">
        <f t="shared" si="0"/>
        <v>0.51688490696071676</v>
      </c>
      <c r="J40" s="16"/>
      <c r="K40" s="16" t="s">
        <v>165</v>
      </c>
    </row>
    <row r="41" spans="1:13" x14ac:dyDescent="0.25">
      <c r="A41" s="10" t="s">
        <v>178</v>
      </c>
      <c r="B41" s="10" t="s">
        <v>179</v>
      </c>
      <c r="C41" s="11" t="s">
        <v>180</v>
      </c>
      <c r="D41" s="11" t="s">
        <v>181</v>
      </c>
      <c r="E41" s="13">
        <v>42044</v>
      </c>
      <c r="F41" s="14">
        <v>16482</v>
      </c>
      <c r="G41" s="14">
        <v>733</v>
      </c>
      <c r="H41" s="14">
        <v>2</v>
      </c>
      <c r="I41" s="15">
        <f t="shared" si="0"/>
        <v>0.27285129604365621</v>
      </c>
      <c r="J41" s="16"/>
      <c r="K41" s="16" t="s">
        <v>182</v>
      </c>
    </row>
    <row r="42" spans="1:13" x14ac:dyDescent="0.25">
      <c r="A42" s="10" t="s">
        <v>183</v>
      </c>
      <c r="B42" s="10" t="s">
        <v>184</v>
      </c>
      <c r="C42" s="11">
        <v>25.726562000000001</v>
      </c>
      <c r="D42" s="11">
        <v>-79.295653000000001</v>
      </c>
      <c r="E42" s="13">
        <v>42042</v>
      </c>
      <c r="F42" s="14">
        <v>259</v>
      </c>
      <c r="G42" s="14">
        <v>2</v>
      </c>
      <c r="H42" s="14">
        <v>0</v>
      </c>
      <c r="I42" s="15">
        <f t="shared" si="0"/>
        <v>0</v>
      </c>
      <c r="J42" s="16" t="s">
        <v>185</v>
      </c>
      <c r="K42" s="16"/>
      <c r="M42" s="8"/>
    </row>
    <row r="43" spans="1:13" x14ac:dyDescent="0.25">
      <c r="A43" s="10" t="s">
        <v>186</v>
      </c>
      <c r="B43" s="10" t="s">
        <v>187</v>
      </c>
      <c r="C43" s="11">
        <v>25.726562000000001</v>
      </c>
      <c r="D43" s="11">
        <v>-79.295653000000001</v>
      </c>
      <c r="E43" s="13">
        <v>42043</v>
      </c>
      <c r="F43" s="14">
        <v>1418</v>
      </c>
      <c r="G43" s="14">
        <v>128</v>
      </c>
      <c r="H43" s="14">
        <v>0</v>
      </c>
      <c r="I43" s="15">
        <f t="shared" si="0"/>
        <v>0</v>
      </c>
      <c r="J43" s="16" t="s">
        <v>185</v>
      </c>
      <c r="K43" s="16"/>
    </row>
    <row r="44" spans="1:13" x14ac:dyDescent="0.25">
      <c r="A44" s="10" t="s">
        <v>188</v>
      </c>
      <c r="B44" s="10" t="s">
        <v>189</v>
      </c>
      <c r="C44" s="11">
        <v>25.726562000000001</v>
      </c>
      <c r="D44" s="11">
        <v>-79.295653000000001</v>
      </c>
      <c r="E44" s="13">
        <v>42045</v>
      </c>
      <c r="F44" s="14">
        <v>65090</v>
      </c>
      <c r="G44" s="14">
        <v>7592</v>
      </c>
      <c r="H44" s="14">
        <v>48</v>
      </c>
      <c r="I44" s="15">
        <f t="shared" si="0"/>
        <v>0.63224446786090627</v>
      </c>
      <c r="J44" s="16" t="s">
        <v>185</v>
      </c>
      <c r="K44" s="16" t="s">
        <v>190</v>
      </c>
    </row>
    <row r="45" spans="1:13" x14ac:dyDescent="0.25">
      <c r="A45" s="10" t="s">
        <v>191</v>
      </c>
      <c r="B45" s="10" t="s">
        <v>192</v>
      </c>
      <c r="C45" s="11">
        <v>25.778075999999999</v>
      </c>
      <c r="D45" s="11">
        <v>-79.297282999999993</v>
      </c>
      <c r="E45" s="13">
        <v>42044</v>
      </c>
      <c r="F45" s="14">
        <v>59751</v>
      </c>
      <c r="G45" s="14">
        <v>1955</v>
      </c>
      <c r="H45" s="14">
        <v>6</v>
      </c>
      <c r="I45" s="15">
        <f t="shared" si="0"/>
        <v>0.30690537084398978</v>
      </c>
      <c r="J45" s="16"/>
      <c r="K45" s="16" t="s">
        <v>193</v>
      </c>
    </row>
    <row r="46" spans="1:13" x14ac:dyDescent="0.25">
      <c r="A46" s="10" t="s">
        <v>194</v>
      </c>
      <c r="B46" s="10" t="s">
        <v>195</v>
      </c>
      <c r="C46" s="11">
        <v>25.702672</v>
      </c>
      <c r="D46" s="11" t="s">
        <v>196</v>
      </c>
      <c r="E46" s="13">
        <v>42043</v>
      </c>
      <c r="F46" s="14">
        <v>48415</v>
      </c>
      <c r="G46" s="14">
        <v>3781</v>
      </c>
      <c r="H46" s="14">
        <v>744</v>
      </c>
      <c r="I46" s="15">
        <f t="shared" si="0"/>
        <v>19.677334038614124</v>
      </c>
      <c r="J46" s="16" t="s">
        <v>197</v>
      </c>
      <c r="K46" s="16" t="s">
        <v>198</v>
      </c>
    </row>
    <row r="47" spans="1:13" x14ac:dyDescent="0.25">
      <c r="A47" s="10" t="s">
        <v>199</v>
      </c>
      <c r="B47" s="10" t="s">
        <v>200</v>
      </c>
      <c r="C47" s="11" t="s">
        <v>201</v>
      </c>
      <c r="D47" s="11" t="s">
        <v>202</v>
      </c>
      <c r="E47" s="13">
        <v>42044</v>
      </c>
      <c r="F47" s="14">
        <v>18033</v>
      </c>
      <c r="G47" s="14">
        <v>55</v>
      </c>
      <c r="H47" s="14">
        <v>2</v>
      </c>
      <c r="I47" s="15">
        <f t="shared" si="0"/>
        <v>3.6363636363636362</v>
      </c>
      <c r="J47" s="16" t="s">
        <v>197</v>
      </c>
      <c r="K47" s="18" t="s">
        <v>203</v>
      </c>
    </row>
    <row r="48" spans="1:13" x14ac:dyDescent="0.25">
      <c r="A48" s="10" t="s">
        <v>204</v>
      </c>
      <c r="B48" s="10" t="s">
        <v>205</v>
      </c>
      <c r="C48" s="11" t="s">
        <v>206</v>
      </c>
      <c r="D48" s="11" t="s">
        <v>207</v>
      </c>
      <c r="E48" s="13">
        <v>42044</v>
      </c>
      <c r="F48" s="14">
        <v>31744</v>
      </c>
      <c r="G48" s="14">
        <v>560</v>
      </c>
      <c r="H48" s="14">
        <v>4</v>
      </c>
      <c r="I48" s="15">
        <f t="shared" si="0"/>
        <v>0.7142857142857143</v>
      </c>
      <c r="J48" s="16"/>
      <c r="K48" s="16" t="s">
        <v>208</v>
      </c>
    </row>
    <row r="49" spans="1:13" x14ac:dyDescent="0.25">
      <c r="A49" s="10" t="s">
        <v>209</v>
      </c>
      <c r="B49" s="10" t="s">
        <v>210</v>
      </c>
      <c r="C49" s="11" t="s">
        <v>211</v>
      </c>
      <c r="D49" s="11" t="s">
        <v>212</v>
      </c>
      <c r="E49" s="13">
        <v>42048</v>
      </c>
      <c r="F49" s="14">
        <v>18462</v>
      </c>
      <c r="G49" s="14">
        <v>1675</v>
      </c>
      <c r="H49" s="14">
        <v>2</v>
      </c>
      <c r="I49" s="15">
        <f t="shared" si="0"/>
        <v>0.11940298507462686</v>
      </c>
      <c r="J49" s="16"/>
      <c r="K49" s="16" t="s">
        <v>203</v>
      </c>
    </row>
    <row r="50" spans="1:13" x14ac:dyDescent="0.25">
      <c r="A50" s="10" t="s">
        <v>213</v>
      </c>
      <c r="B50" s="10" t="s">
        <v>214</v>
      </c>
      <c r="C50" s="11">
        <v>25.748293</v>
      </c>
      <c r="D50" s="11">
        <v>-79.262441999999993</v>
      </c>
      <c r="E50" s="13">
        <v>42044</v>
      </c>
      <c r="F50" s="14">
        <v>3075</v>
      </c>
      <c r="G50" s="14">
        <v>13</v>
      </c>
      <c r="H50" s="14">
        <v>0</v>
      </c>
      <c r="I50" s="15">
        <f t="shared" si="0"/>
        <v>0</v>
      </c>
      <c r="J50" s="16"/>
      <c r="K50" s="16"/>
    </row>
    <row r="51" spans="1:13" x14ac:dyDescent="0.25">
      <c r="A51" s="10" t="s">
        <v>215</v>
      </c>
      <c r="B51" s="10" t="s">
        <v>216</v>
      </c>
      <c r="C51" s="11" t="s">
        <v>217</v>
      </c>
      <c r="D51" s="11" t="s">
        <v>218</v>
      </c>
      <c r="E51" s="13">
        <v>42043</v>
      </c>
      <c r="F51" s="14">
        <v>3106</v>
      </c>
      <c r="G51" s="14">
        <v>309</v>
      </c>
      <c r="H51" s="14">
        <v>0</v>
      </c>
      <c r="I51" s="15">
        <f t="shared" si="0"/>
        <v>0</v>
      </c>
      <c r="J51" s="16"/>
      <c r="K51" s="16"/>
      <c r="M51" s="8"/>
    </row>
    <row r="52" spans="1:13" x14ac:dyDescent="0.25">
      <c r="A52" s="10" t="s">
        <v>219</v>
      </c>
      <c r="B52" s="10" t="s">
        <v>220</v>
      </c>
      <c r="C52" s="11">
        <v>25.651266</v>
      </c>
      <c r="D52" s="11">
        <v>-79.293582999999998</v>
      </c>
      <c r="E52" s="13">
        <v>42043</v>
      </c>
      <c r="F52" s="14">
        <v>17239</v>
      </c>
      <c r="G52" s="14">
        <v>784</v>
      </c>
      <c r="H52" s="14">
        <v>16</v>
      </c>
      <c r="I52" s="15">
        <f t="shared" si="0"/>
        <v>2.0408163265306123</v>
      </c>
      <c r="J52" s="16"/>
      <c r="K52" s="16" t="s">
        <v>221</v>
      </c>
      <c r="M52" s="8"/>
    </row>
    <row r="53" spans="1:13" x14ac:dyDescent="0.25">
      <c r="A53" s="10" t="s">
        <v>222</v>
      </c>
      <c r="B53" s="10" t="s">
        <v>223</v>
      </c>
      <c r="C53" s="11">
        <v>25.651266</v>
      </c>
      <c r="D53" s="11">
        <v>-79.293582999999998</v>
      </c>
      <c r="E53" s="13">
        <v>42042</v>
      </c>
      <c r="F53" s="14">
        <v>1255</v>
      </c>
      <c r="G53" s="14">
        <v>5</v>
      </c>
      <c r="H53" s="14">
        <v>0</v>
      </c>
      <c r="I53" s="15">
        <f t="shared" si="0"/>
        <v>0</v>
      </c>
      <c r="J53" s="16"/>
      <c r="K53" s="16"/>
      <c r="M53" s="8"/>
    </row>
    <row r="54" spans="1:13" x14ac:dyDescent="0.25">
      <c r="A54" s="10" t="s">
        <v>224</v>
      </c>
      <c r="B54" s="10" t="s">
        <v>225</v>
      </c>
      <c r="C54" s="11">
        <v>25.647659999999998</v>
      </c>
      <c r="D54" s="11">
        <v>-79.312078999999997</v>
      </c>
      <c r="E54" s="13">
        <v>42042</v>
      </c>
      <c r="F54" s="14">
        <v>10678</v>
      </c>
      <c r="G54" s="14">
        <v>1842</v>
      </c>
      <c r="H54" s="14">
        <v>553</v>
      </c>
      <c r="I54" s="15">
        <f t="shared" si="0"/>
        <v>30.021715526601522</v>
      </c>
      <c r="J54" s="16" t="s">
        <v>226</v>
      </c>
      <c r="K54" s="16" t="s">
        <v>227</v>
      </c>
      <c r="M54" s="8"/>
    </row>
    <row r="55" spans="1:13" x14ac:dyDescent="0.25">
      <c r="A55" s="10" t="s">
        <v>228</v>
      </c>
      <c r="B55" s="10" t="s">
        <v>229</v>
      </c>
      <c r="C55" s="11">
        <v>25.647659999999998</v>
      </c>
      <c r="D55" s="11">
        <v>-79.312078999999997</v>
      </c>
      <c r="E55" s="13">
        <v>42042</v>
      </c>
      <c r="F55" s="14">
        <v>168701</v>
      </c>
      <c r="G55" s="14">
        <v>3252</v>
      </c>
      <c r="H55" s="14">
        <v>639</v>
      </c>
      <c r="I55" s="15">
        <f t="shared" si="0"/>
        <v>19.649446494464947</v>
      </c>
      <c r="J55" s="16" t="s">
        <v>226</v>
      </c>
      <c r="K55" s="16" t="s">
        <v>230</v>
      </c>
      <c r="M55" s="8"/>
    </row>
    <row r="56" spans="1:13" x14ac:dyDescent="0.25">
      <c r="A56" s="10" t="s">
        <v>231</v>
      </c>
      <c r="B56" s="10" t="s">
        <v>232</v>
      </c>
      <c r="C56" s="11">
        <v>-22.370619999999999</v>
      </c>
      <c r="D56" s="11">
        <v>166.26868999999999</v>
      </c>
      <c r="E56" s="13">
        <v>42334</v>
      </c>
      <c r="F56" s="14">
        <v>613</v>
      </c>
      <c r="G56" s="14">
        <v>147</v>
      </c>
      <c r="H56" s="14">
        <v>36</v>
      </c>
      <c r="I56" s="15">
        <f t="shared" si="0"/>
        <v>24.489795918367346</v>
      </c>
      <c r="J56" s="16"/>
      <c r="K56" s="16" t="s">
        <v>233</v>
      </c>
      <c r="M56" s="8"/>
    </row>
    <row r="57" spans="1:13" x14ac:dyDescent="0.25">
      <c r="A57" s="10" t="s">
        <v>234</v>
      </c>
      <c r="B57" s="10" t="s">
        <v>235</v>
      </c>
      <c r="C57" s="11">
        <v>-22.37538</v>
      </c>
      <c r="D57" s="11">
        <v>166.27645999999999</v>
      </c>
      <c r="E57" s="13">
        <v>42334</v>
      </c>
      <c r="F57" s="14">
        <v>344</v>
      </c>
      <c r="G57" s="14">
        <v>136</v>
      </c>
      <c r="H57" s="14">
        <v>3</v>
      </c>
      <c r="I57" s="15">
        <f t="shared" si="0"/>
        <v>2.2058823529411766</v>
      </c>
      <c r="J57" s="16"/>
      <c r="K57" s="16" t="s">
        <v>236</v>
      </c>
      <c r="M57" s="8"/>
    </row>
    <row r="58" spans="1:13" x14ac:dyDescent="0.25">
      <c r="A58" s="10" t="s">
        <v>237</v>
      </c>
      <c r="B58" s="10" t="s">
        <v>238</v>
      </c>
      <c r="C58" s="11">
        <v>-22.380790000000001</v>
      </c>
      <c r="D58" s="11">
        <v>166.28214</v>
      </c>
      <c r="E58" s="13">
        <v>42334</v>
      </c>
      <c r="F58" s="14">
        <v>3320</v>
      </c>
      <c r="G58" s="14">
        <v>125</v>
      </c>
      <c r="H58" s="14">
        <v>5</v>
      </c>
      <c r="I58" s="15">
        <f t="shared" si="0"/>
        <v>4</v>
      </c>
      <c r="J58" s="16"/>
      <c r="K58" s="16" t="s">
        <v>185</v>
      </c>
      <c r="M58" s="8"/>
    </row>
    <row r="59" spans="1:13" x14ac:dyDescent="0.25">
      <c r="A59" s="10" t="s">
        <v>239</v>
      </c>
      <c r="B59" s="10" t="s">
        <v>240</v>
      </c>
      <c r="C59" s="11">
        <v>-22.365310000000001</v>
      </c>
      <c r="D59" s="11">
        <v>166.25641999999999</v>
      </c>
      <c r="E59" s="13">
        <v>42334</v>
      </c>
      <c r="F59" s="14">
        <v>6649</v>
      </c>
      <c r="G59" s="14">
        <v>2201</v>
      </c>
      <c r="H59" s="14">
        <v>59</v>
      </c>
      <c r="I59" s="15">
        <f t="shared" si="0"/>
        <v>2.680599727396638</v>
      </c>
      <c r="J59" s="16"/>
      <c r="K59" s="16" t="s">
        <v>241</v>
      </c>
      <c r="M59" s="8"/>
    </row>
    <row r="60" spans="1:13" x14ac:dyDescent="0.25">
      <c r="A60" s="10" t="s">
        <v>242</v>
      </c>
      <c r="B60" s="10" t="s">
        <v>243</v>
      </c>
      <c r="C60" s="11">
        <v>-22.340949999999999</v>
      </c>
      <c r="D60" s="11">
        <v>166.23013</v>
      </c>
      <c r="E60" s="13">
        <v>42306</v>
      </c>
      <c r="F60" s="14">
        <v>6127</v>
      </c>
      <c r="G60" s="14">
        <v>2871</v>
      </c>
      <c r="H60" s="14">
        <v>173</v>
      </c>
      <c r="I60" s="15">
        <f t="shared" si="0"/>
        <v>6.0257749912922325</v>
      </c>
      <c r="J60" s="16"/>
      <c r="K60" s="16" t="s">
        <v>233</v>
      </c>
      <c r="M60" s="8"/>
    </row>
    <row r="61" spans="1:13" x14ac:dyDescent="0.25">
      <c r="A61" s="10" t="s">
        <v>244</v>
      </c>
      <c r="B61" s="10" t="s">
        <v>245</v>
      </c>
      <c r="C61" s="11">
        <v>-22.326070000000001</v>
      </c>
      <c r="D61" s="11">
        <v>166.22008</v>
      </c>
      <c r="E61" s="13">
        <v>42306</v>
      </c>
      <c r="F61" s="14">
        <v>13966</v>
      </c>
      <c r="G61" s="14">
        <v>6</v>
      </c>
      <c r="H61" s="14">
        <v>0</v>
      </c>
      <c r="I61" s="15">
        <f>H61/G61*100</f>
        <v>0</v>
      </c>
      <c r="J61" s="16"/>
      <c r="K61" s="16"/>
      <c r="M61" s="8"/>
    </row>
    <row r="62" spans="1:13" x14ac:dyDescent="0.25">
      <c r="A62" s="10" t="s">
        <v>246</v>
      </c>
      <c r="B62" s="10" t="s">
        <v>247</v>
      </c>
      <c r="C62" s="11">
        <v>-18.485250000000001</v>
      </c>
      <c r="D62" s="11">
        <v>163.0780833</v>
      </c>
      <c r="E62" s="13">
        <v>42253</v>
      </c>
      <c r="F62" s="14">
        <v>8556</v>
      </c>
      <c r="G62" s="14">
        <v>790</v>
      </c>
      <c r="H62" s="14">
        <v>505</v>
      </c>
      <c r="I62" s="15">
        <f t="shared" si="0"/>
        <v>63.924050632911388</v>
      </c>
      <c r="J62" s="16"/>
      <c r="K62" s="16" t="s">
        <v>248</v>
      </c>
      <c r="M62" s="8"/>
    </row>
    <row r="63" spans="1:13" x14ac:dyDescent="0.25">
      <c r="A63" s="10" t="s">
        <v>249</v>
      </c>
      <c r="B63" s="10" t="s">
        <v>250</v>
      </c>
      <c r="C63" s="11">
        <v>-18.45872</v>
      </c>
      <c r="D63" s="11">
        <v>162.83797999999999</v>
      </c>
      <c r="E63" s="13">
        <v>42254</v>
      </c>
      <c r="F63" s="14">
        <v>57480</v>
      </c>
      <c r="G63" s="14">
        <v>2221</v>
      </c>
      <c r="H63" s="14">
        <v>1449</v>
      </c>
      <c r="I63" s="15">
        <f t="shared" si="0"/>
        <v>65.240882485366953</v>
      </c>
      <c r="J63" s="16" t="s">
        <v>251</v>
      </c>
      <c r="K63" s="16" t="s">
        <v>252</v>
      </c>
      <c r="M63" s="8"/>
    </row>
    <row r="64" spans="1:13" x14ac:dyDescent="0.25">
      <c r="A64" s="10" t="s">
        <v>253</v>
      </c>
      <c r="B64" s="10" t="s">
        <v>254</v>
      </c>
      <c r="C64" s="11">
        <v>-18.492349999999998</v>
      </c>
      <c r="D64" s="11">
        <v>163.09101999999999</v>
      </c>
      <c r="E64" s="13">
        <v>42325</v>
      </c>
      <c r="F64" s="14">
        <v>54559</v>
      </c>
      <c r="G64" s="14">
        <v>10</v>
      </c>
      <c r="H64" s="14">
        <v>3</v>
      </c>
      <c r="I64" s="15">
        <f t="shared" si="0"/>
        <v>30</v>
      </c>
      <c r="J64" s="16"/>
      <c r="K64" s="16" t="s">
        <v>255</v>
      </c>
      <c r="M64" s="8"/>
    </row>
    <row r="65" spans="1:15" x14ac:dyDescent="0.25">
      <c r="A65" s="10" t="s">
        <v>256</v>
      </c>
      <c r="B65" s="10" t="s">
        <v>257</v>
      </c>
      <c r="C65" s="11">
        <v>-19.472280000000001</v>
      </c>
      <c r="D65" s="11">
        <v>163.21939</v>
      </c>
      <c r="E65" s="13">
        <v>42320</v>
      </c>
      <c r="F65" s="14">
        <v>15468</v>
      </c>
      <c r="G65" s="14">
        <v>3055</v>
      </c>
      <c r="H65" s="14">
        <v>428</v>
      </c>
      <c r="I65" s="15">
        <f t="shared" si="0"/>
        <v>14.009819967266775</v>
      </c>
      <c r="J65" s="16"/>
      <c r="K65" s="16" t="s">
        <v>258</v>
      </c>
      <c r="M65" s="8"/>
    </row>
    <row r="66" spans="1:15" x14ac:dyDescent="0.25">
      <c r="A66" s="10" t="s">
        <v>259</v>
      </c>
      <c r="B66" s="10" t="s">
        <v>260</v>
      </c>
      <c r="C66" s="11">
        <v>-18.339130000000001</v>
      </c>
      <c r="D66" s="11">
        <v>162.9615</v>
      </c>
      <c r="E66" s="13">
        <v>42324</v>
      </c>
      <c r="F66" s="14">
        <v>2289</v>
      </c>
      <c r="G66" s="14">
        <v>21</v>
      </c>
      <c r="H66" s="14">
        <v>0</v>
      </c>
      <c r="I66" s="15">
        <f t="shared" si="0"/>
        <v>0</v>
      </c>
      <c r="J66" s="18" t="s">
        <v>261</v>
      </c>
      <c r="K66" s="16"/>
      <c r="M66" s="19"/>
      <c r="N66" s="19"/>
    </row>
    <row r="67" spans="1:15" x14ac:dyDescent="0.25">
      <c r="A67" s="10" t="s">
        <v>262</v>
      </c>
      <c r="B67" s="10" t="s">
        <v>263</v>
      </c>
      <c r="C67" s="11">
        <v>-18.521149999999999</v>
      </c>
      <c r="D67" s="11">
        <v>162.87237999999999</v>
      </c>
      <c r="E67" s="13">
        <v>42325</v>
      </c>
      <c r="F67" s="14">
        <v>5553</v>
      </c>
      <c r="G67" s="14">
        <v>1101</v>
      </c>
      <c r="H67" s="14">
        <v>2</v>
      </c>
      <c r="I67" s="15">
        <f t="shared" si="0"/>
        <v>0.18165304268846502</v>
      </c>
      <c r="J67" s="16"/>
      <c r="K67" s="16" t="s">
        <v>255</v>
      </c>
      <c r="M67" s="8"/>
      <c r="O67" s="38"/>
    </row>
    <row r="68" spans="1:15" x14ac:dyDescent="0.25">
      <c r="A68" s="10" t="s">
        <v>264</v>
      </c>
      <c r="B68" s="10" t="s">
        <v>265</v>
      </c>
      <c r="C68" s="19">
        <v>-19.359870000000001</v>
      </c>
      <c r="D68" s="14">
        <v>163.16380000000001</v>
      </c>
      <c r="E68" s="20">
        <v>42319</v>
      </c>
      <c r="F68" s="14">
        <v>30418</v>
      </c>
      <c r="G68" s="14">
        <v>3062</v>
      </c>
      <c r="H68" s="14">
        <v>180</v>
      </c>
      <c r="I68" s="15">
        <f t="shared" ref="I68:I77" si="1">H68/G68*100</f>
        <v>5.8785107772697582</v>
      </c>
      <c r="J68" s="16"/>
      <c r="K68" s="16" t="s">
        <v>266</v>
      </c>
    </row>
    <row r="69" spans="1:15" x14ac:dyDescent="0.25">
      <c r="A69" s="10" t="s">
        <v>267</v>
      </c>
      <c r="B69" s="10" t="s">
        <v>268</v>
      </c>
      <c r="C69" s="11">
        <v>-18.42886</v>
      </c>
      <c r="D69" s="11">
        <v>162.99843999999999</v>
      </c>
      <c r="E69" s="13">
        <v>42325</v>
      </c>
      <c r="F69" s="14">
        <v>7518</v>
      </c>
      <c r="G69" s="14">
        <v>1141</v>
      </c>
      <c r="H69" s="14">
        <v>408</v>
      </c>
      <c r="I69" s="15">
        <f t="shared" si="1"/>
        <v>35.758106923751093</v>
      </c>
      <c r="J69" s="16" t="s">
        <v>269</v>
      </c>
      <c r="K69" s="16" t="s">
        <v>270</v>
      </c>
    </row>
    <row r="70" spans="1:15" x14ac:dyDescent="0.25">
      <c r="A70" s="10" t="s">
        <v>271</v>
      </c>
      <c r="B70" s="10" t="s">
        <v>272</v>
      </c>
      <c r="C70" s="11">
        <v>-18.506740000000001</v>
      </c>
      <c r="D70" s="11">
        <v>163.21637999999999</v>
      </c>
      <c r="E70" s="13">
        <v>42323</v>
      </c>
      <c r="F70" s="14">
        <v>935</v>
      </c>
      <c r="G70" s="14">
        <v>196</v>
      </c>
      <c r="H70" s="14">
        <v>196</v>
      </c>
      <c r="I70" s="15">
        <f t="shared" si="1"/>
        <v>100</v>
      </c>
      <c r="J70" s="16" t="s">
        <v>269</v>
      </c>
      <c r="K70" s="16" t="s">
        <v>273</v>
      </c>
      <c r="O70" s="30"/>
    </row>
    <row r="71" spans="1:15" x14ac:dyDescent="0.25">
      <c r="A71" s="10" t="s">
        <v>274</v>
      </c>
      <c r="B71" s="10" t="s">
        <v>275</v>
      </c>
      <c r="C71" s="11">
        <v>-18.296569999999999</v>
      </c>
      <c r="D71" s="11">
        <v>163.00104999999999</v>
      </c>
      <c r="E71" s="13">
        <v>42323</v>
      </c>
      <c r="F71" s="14">
        <v>67</v>
      </c>
      <c r="G71" s="14">
        <v>3</v>
      </c>
      <c r="H71" s="14">
        <v>2</v>
      </c>
      <c r="I71" s="15">
        <f t="shared" si="1"/>
        <v>66.666666666666657</v>
      </c>
      <c r="J71" s="16" t="s">
        <v>269</v>
      </c>
      <c r="K71" s="16" t="s">
        <v>255</v>
      </c>
    </row>
    <row r="72" spans="1:15" x14ac:dyDescent="0.25">
      <c r="A72" s="10" t="s">
        <v>276</v>
      </c>
      <c r="B72" s="10" t="s">
        <v>277</v>
      </c>
      <c r="C72" s="11">
        <v>-19.47889</v>
      </c>
      <c r="D72" s="11">
        <v>158.25991999999999</v>
      </c>
      <c r="E72" s="13">
        <v>42277</v>
      </c>
      <c r="F72" s="14">
        <v>4739</v>
      </c>
      <c r="G72" s="14">
        <v>3987</v>
      </c>
      <c r="H72" s="14">
        <v>3947</v>
      </c>
      <c r="I72" s="15">
        <f t="shared" si="1"/>
        <v>98.996739403059948</v>
      </c>
      <c r="J72" s="16" t="s">
        <v>269</v>
      </c>
      <c r="K72" s="16" t="s">
        <v>278</v>
      </c>
    </row>
    <row r="73" spans="1:15" x14ac:dyDescent="0.25">
      <c r="A73" s="10" t="s">
        <v>279</v>
      </c>
      <c r="B73" s="10" t="s">
        <v>280</v>
      </c>
      <c r="C73" s="11">
        <v>-19.217289999999998</v>
      </c>
      <c r="D73" s="11">
        <v>158.34457</v>
      </c>
      <c r="E73" s="13">
        <v>42277</v>
      </c>
      <c r="F73" s="14">
        <v>11239</v>
      </c>
      <c r="G73" s="14">
        <v>1507</v>
      </c>
      <c r="H73" s="14">
        <v>97</v>
      </c>
      <c r="I73" s="15">
        <f t="shared" si="1"/>
        <v>6.4366290643662909</v>
      </c>
      <c r="J73" s="16" t="s">
        <v>269</v>
      </c>
      <c r="K73" s="16" t="s">
        <v>281</v>
      </c>
    </row>
    <row r="74" spans="1:15" x14ac:dyDescent="0.25">
      <c r="A74" s="10" t="s">
        <v>282</v>
      </c>
      <c r="B74" s="10" t="s">
        <v>283</v>
      </c>
      <c r="C74" s="11">
        <v>-19.069959999999998</v>
      </c>
      <c r="D74" s="11">
        <v>158.66453999999999</v>
      </c>
      <c r="E74" s="13">
        <v>42251</v>
      </c>
      <c r="F74" s="14">
        <v>7006</v>
      </c>
      <c r="G74" s="14">
        <v>5494</v>
      </c>
      <c r="H74" s="14">
        <v>5205</v>
      </c>
      <c r="I74" s="15">
        <f t="shared" si="1"/>
        <v>94.739716053876961</v>
      </c>
      <c r="J74" s="16" t="s">
        <v>269</v>
      </c>
      <c r="K74" s="16" t="s">
        <v>284</v>
      </c>
    </row>
    <row r="75" spans="1:15" s="38" customFormat="1" x14ac:dyDescent="0.25">
      <c r="A75" s="10" t="s">
        <v>285</v>
      </c>
      <c r="B75" s="10" t="s">
        <v>286</v>
      </c>
      <c r="C75" s="11">
        <v>-19.057680000000001</v>
      </c>
      <c r="D75" s="11">
        <v>158.98756</v>
      </c>
      <c r="E75" s="13">
        <v>42252</v>
      </c>
      <c r="F75" s="14">
        <v>43981</v>
      </c>
      <c r="G75" s="14">
        <v>3055</v>
      </c>
      <c r="H75" s="14">
        <v>89</v>
      </c>
      <c r="I75" s="15">
        <f t="shared" si="1"/>
        <v>2.9132569558101471</v>
      </c>
      <c r="J75" s="16" t="s">
        <v>269</v>
      </c>
      <c r="K75" s="16" t="s">
        <v>281</v>
      </c>
      <c r="M75" s="9"/>
      <c r="N75" s="8"/>
      <c r="O75" s="8"/>
    </row>
    <row r="76" spans="1:15" x14ac:dyDescent="0.25">
      <c r="A76" s="10" t="s">
        <v>287</v>
      </c>
      <c r="B76" s="10" t="s">
        <v>288</v>
      </c>
      <c r="C76" s="11">
        <v>-19.27486</v>
      </c>
      <c r="D76" s="11">
        <v>158.97310999999999</v>
      </c>
      <c r="E76" s="13">
        <v>42252</v>
      </c>
      <c r="F76" s="14">
        <v>22974</v>
      </c>
      <c r="G76" s="14">
        <v>6062</v>
      </c>
      <c r="H76" s="14">
        <v>4253</v>
      </c>
      <c r="I76" s="15">
        <f t="shared" si="1"/>
        <v>70.15836357637744</v>
      </c>
      <c r="J76" s="16" t="s">
        <v>251</v>
      </c>
      <c r="K76" s="16" t="s">
        <v>289</v>
      </c>
    </row>
    <row r="77" spans="1:15" ht="15.75" thickBot="1" x14ac:dyDescent="0.3">
      <c r="A77" s="10" t="s">
        <v>290</v>
      </c>
      <c r="B77" s="10" t="s">
        <v>291</v>
      </c>
      <c r="C77" s="21">
        <v>-19.426490000000001</v>
      </c>
      <c r="D77" s="21">
        <v>158.92831000000001</v>
      </c>
      <c r="E77" s="13">
        <v>42252</v>
      </c>
      <c r="F77" s="14">
        <v>59599</v>
      </c>
      <c r="G77" s="14">
        <v>5297</v>
      </c>
      <c r="H77" s="14">
        <v>2290</v>
      </c>
      <c r="I77" s="15">
        <f t="shared" si="1"/>
        <v>43.232018123466112</v>
      </c>
      <c r="J77" s="22" t="s">
        <v>269</v>
      </c>
      <c r="K77" s="22" t="s">
        <v>292</v>
      </c>
    </row>
    <row r="78" spans="1:15" s="30" customFormat="1" ht="15.75" thickBot="1" x14ac:dyDescent="0.3">
      <c r="A78" s="23" t="s">
        <v>293</v>
      </c>
      <c r="B78" s="23"/>
      <c r="C78" s="24"/>
      <c r="D78" s="3"/>
      <c r="E78" s="25"/>
      <c r="F78" s="26">
        <f>SUM(F2:F77)</f>
        <v>2972832</v>
      </c>
      <c r="G78" s="26">
        <f>SUM(G2:G77)</f>
        <v>284252</v>
      </c>
      <c r="H78" s="26">
        <f>SUM(H2:H77)</f>
        <v>21542</v>
      </c>
      <c r="I78" s="27"/>
      <c r="J78" s="28"/>
      <c r="K78" s="29"/>
      <c r="M78" s="9"/>
      <c r="N78" s="8"/>
      <c r="O78" s="8"/>
    </row>
    <row r="79" spans="1:15" ht="15.75" thickBot="1" x14ac:dyDescent="0.3">
      <c r="A79" s="31" t="s">
        <v>294</v>
      </c>
      <c r="B79" s="31"/>
      <c r="C79" s="32"/>
      <c r="D79" s="33"/>
      <c r="E79" s="33"/>
      <c r="F79" s="34"/>
      <c r="G79" s="35"/>
      <c r="H79" s="35"/>
      <c r="I79" s="27">
        <f>AVERAGE(I2:I77)</f>
        <v>12.154601789813386</v>
      </c>
      <c r="J79" s="28"/>
    </row>
    <row r="83" spans="1:13" x14ac:dyDescent="0.25">
      <c r="A83" s="19"/>
      <c r="B83" s="19"/>
      <c r="C83" s="19"/>
      <c r="D83" s="36"/>
      <c r="E83" s="36"/>
      <c r="F83" s="29"/>
      <c r="G83" s="29"/>
      <c r="H83" s="8"/>
      <c r="I83" s="9"/>
      <c r="J83" s="8"/>
      <c r="K83" s="8"/>
      <c r="M83" s="8"/>
    </row>
    <row r="84" spans="1:13" x14ac:dyDescent="0.25">
      <c r="A84" s="19"/>
      <c r="B84" s="19"/>
      <c r="C84" s="19"/>
      <c r="D84" s="36"/>
      <c r="E84" s="36"/>
      <c r="F84" s="29"/>
      <c r="G84" s="29"/>
      <c r="H84" s="8"/>
      <c r="I84" s="9"/>
      <c r="J84" s="8"/>
      <c r="K84" s="8"/>
      <c r="M84" s="8"/>
    </row>
    <row r="85" spans="1:13" x14ac:dyDescent="0.25">
      <c r="A85" s="19"/>
      <c r="B85" s="19"/>
      <c r="C85" s="19"/>
      <c r="D85" s="36"/>
      <c r="E85" s="36"/>
      <c r="F85" s="29"/>
      <c r="G85" s="29"/>
      <c r="H85" s="8"/>
      <c r="I85" s="9"/>
      <c r="J85" s="8"/>
      <c r="K85" s="8"/>
      <c r="M85" s="8"/>
    </row>
    <row r="86" spans="1:13" x14ac:dyDescent="0.25">
      <c r="A86" s="19"/>
      <c r="B86" s="19"/>
      <c r="C86" s="19"/>
      <c r="D86" s="36"/>
      <c r="E86" s="36"/>
      <c r="F86" s="29"/>
      <c r="G86" s="29"/>
      <c r="H86" s="8"/>
      <c r="I86" s="9"/>
      <c r="J86" s="8"/>
      <c r="K86" s="8"/>
      <c r="M86" s="8"/>
    </row>
    <row r="87" spans="1:13" x14ac:dyDescent="0.25">
      <c r="A87" s="19"/>
      <c r="B87" s="19"/>
      <c r="C87" s="19"/>
      <c r="D87" s="36"/>
      <c r="E87" s="36"/>
      <c r="F87" s="29"/>
      <c r="G87" s="29"/>
      <c r="H87" s="8"/>
      <c r="I87" s="9"/>
      <c r="J87" s="8"/>
      <c r="K87" s="8"/>
      <c r="M87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Manuscript_Info</vt:lpstr>
      <vt:lpstr>Table S1</vt:lpstr>
    </vt:vector>
  </TitlesOfParts>
  <Company>University of Salford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Bakker Judith</dc:creator>
  <cp:lastModifiedBy>Bakker Judith</cp:lastModifiedBy>
  <cp:lastPrinted>2017-03-09T13:30:26Z</cp:lastPrinted>
  <dcterms:created xsi:type="dcterms:W3CDTF">2017-02-14T18:16:57Z</dcterms:created>
  <dcterms:modified xsi:type="dcterms:W3CDTF">2017-10-27T11:01:08Z</dcterms:modified>
</cp:coreProperties>
</file>