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/>
  <xr:revisionPtr revIDLastSave="0" documentId="10_ncr:8100000_{200F739F-1AFC-4F80-8A14-34981FD52C58}" xr6:coauthVersionLast="33" xr6:coauthVersionMax="33" xr10:uidLastSave="{00000000-0000-0000-0000-000000000000}"/>
  <bookViews>
    <workbookView xWindow="0" yWindow="0" windowWidth="22260" windowHeight="12645" activeTab="1" xr2:uid="{00000000-000D-0000-FFFF-FFFF00000000}"/>
  </bookViews>
  <sheets>
    <sheet name="Sheet2 (3)" sheetId="9" r:id="rId1"/>
    <sheet name="Sheet5 (2)" sheetId="8" r:id="rId2"/>
    <sheet name="Sheet4 (2)" sheetId="7" r:id="rId3"/>
    <sheet name="Sheet2 (2)" sheetId="6" r:id="rId4"/>
    <sheet name="Sheet3" sheetId="3" r:id="rId5"/>
    <sheet name="Sheet2" sheetId="2" r:id="rId6"/>
    <sheet name="Sheet1" sheetId="1" r:id="rId7"/>
    <sheet name="Sheet4" sheetId="4" r:id="rId8"/>
    <sheet name="Sheet5" sheetId="5" r:id="rId9"/>
  </sheets>
  <definedNames>
    <definedName name="_xlnm._FilterDatabase" localSheetId="4" hidden="1">Sheet3!$A$1:$E$153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8" l="1"/>
  <c r="E21" i="8"/>
  <c r="F21" i="8"/>
  <c r="G21" i="8"/>
  <c r="H21" i="8"/>
  <c r="I21" i="8"/>
  <c r="J21" i="8"/>
  <c r="K21" i="8"/>
  <c r="L21" i="8"/>
  <c r="M21" i="8"/>
  <c r="C21" i="8"/>
  <c r="J84" i="3" l="1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83" i="3"/>
  <c r="I168" i="3" l="1"/>
  <c r="I167" i="3"/>
  <c r="H168" i="3"/>
  <c r="H167" i="3"/>
  <c r="R6" i="9"/>
  <c r="R7" i="9"/>
  <c r="R8" i="9"/>
  <c r="R5" i="9"/>
  <c r="Q9" i="9"/>
  <c r="S35" i="7"/>
  <c r="T35" i="7"/>
  <c r="U35" i="7"/>
  <c r="V35" i="7"/>
  <c r="X35" i="7"/>
  <c r="R35" i="7"/>
  <c r="X34" i="7"/>
  <c r="S34" i="7"/>
  <c r="T34" i="7"/>
  <c r="U34" i="7"/>
  <c r="V34" i="7"/>
  <c r="R34" i="7"/>
  <c r="H166" i="3"/>
  <c r="I166" i="3"/>
  <c r="V59" i="1" l="1"/>
  <c r="T58" i="1"/>
  <c r="S58" i="1"/>
  <c r="Q59" i="1"/>
  <c r="Q58" i="1"/>
  <c r="S59" i="1"/>
  <c r="T59" i="1"/>
  <c r="U59" i="1"/>
  <c r="R58" i="1"/>
  <c r="R59" i="1"/>
  <c r="R57" i="1"/>
  <c r="S57" i="1"/>
  <c r="S56" i="1"/>
  <c r="T56" i="1"/>
  <c r="U56" i="1"/>
  <c r="U57" i="1"/>
  <c r="V57" i="1"/>
  <c r="U58" i="1"/>
  <c r="V58" i="1"/>
  <c r="V56" i="1"/>
  <c r="T57" i="1"/>
  <c r="U55" i="1"/>
  <c r="T55" i="1"/>
  <c r="R56" i="1"/>
  <c r="R55" i="1"/>
  <c r="S54" i="1"/>
  <c r="S55" i="1"/>
  <c r="S53" i="1"/>
  <c r="T54" i="1"/>
  <c r="V55" i="1"/>
  <c r="W54" i="1"/>
  <c r="X54" i="1"/>
  <c r="W55" i="1"/>
  <c r="X55" i="1"/>
  <c r="W56" i="1"/>
  <c r="X56" i="1"/>
  <c r="W57" i="1"/>
  <c r="X57" i="1"/>
  <c r="W58" i="1"/>
  <c r="X58" i="1"/>
  <c r="X53" i="1"/>
  <c r="T53" i="1"/>
  <c r="U53" i="1"/>
  <c r="V53" i="1"/>
  <c r="W53" i="1"/>
  <c r="U54" i="1"/>
  <c r="V54" i="1"/>
  <c r="T52" i="1"/>
  <c r="V52" i="1"/>
  <c r="W52" i="1"/>
  <c r="V51" i="1"/>
  <c r="U52" i="1"/>
  <c r="U51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W59" i="1"/>
  <c r="X59" i="1"/>
  <c r="Y53" i="1"/>
  <c r="Y54" i="1"/>
  <c r="Y55" i="1"/>
  <c r="Y56" i="1"/>
  <c r="Y57" i="1"/>
  <c r="Y58" i="1"/>
  <c r="Y59" i="1"/>
  <c r="X52" i="1"/>
  <c r="Y52" i="1"/>
  <c r="X50" i="1"/>
  <c r="Y50" i="1"/>
  <c r="X51" i="1"/>
  <c r="Y51" i="1"/>
  <c r="W51" i="1"/>
  <c r="S52" i="1"/>
  <c r="S51" i="1"/>
  <c r="T51" i="1"/>
  <c r="Q55" i="1"/>
  <c r="Q56" i="1"/>
  <c r="Q57" i="1"/>
  <c r="Q54" i="1"/>
  <c r="R54" i="1"/>
  <c r="R51" i="1"/>
  <c r="R52" i="1"/>
  <c r="R53" i="1"/>
  <c r="R50" i="1"/>
  <c r="S46" i="1"/>
  <c r="T46" i="1"/>
  <c r="U46" i="1"/>
  <c r="V46" i="1"/>
  <c r="W46" i="1"/>
  <c r="X46" i="1"/>
  <c r="Y46" i="1"/>
  <c r="S47" i="1"/>
  <c r="T47" i="1"/>
  <c r="U47" i="1"/>
  <c r="V47" i="1"/>
  <c r="W47" i="1"/>
  <c r="X47" i="1"/>
  <c r="Y47" i="1"/>
  <c r="S48" i="1"/>
  <c r="T48" i="1"/>
  <c r="U48" i="1"/>
  <c r="V48" i="1"/>
  <c r="W48" i="1"/>
  <c r="X48" i="1"/>
  <c r="Y48" i="1"/>
  <c r="S49" i="1"/>
  <c r="T49" i="1"/>
  <c r="U49" i="1"/>
  <c r="V49" i="1"/>
  <c r="W49" i="1"/>
  <c r="X49" i="1"/>
  <c r="Y49" i="1"/>
  <c r="S50" i="1"/>
  <c r="T50" i="1"/>
  <c r="U50" i="1"/>
  <c r="V50" i="1"/>
  <c r="W50" i="1"/>
  <c r="T45" i="1"/>
  <c r="U45" i="1"/>
  <c r="V45" i="1"/>
  <c r="W45" i="1"/>
  <c r="X45" i="1"/>
  <c r="Y45" i="1"/>
  <c r="S45" i="1"/>
  <c r="V37" i="1"/>
  <c r="U36" i="1"/>
  <c r="U37" i="1"/>
  <c r="T36" i="1"/>
  <c r="S36" i="1"/>
  <c r="Q36" i="1"/>
  <c r="Q37" i="1"/>
  <c r="R37" i="1"/>
  <c r="S37" i="1"/>
  <c r="T37" i="1"/>
  <c r="R36" i="1"/>
  <c r="R35" i="1"/>
  <c r="V36" i="1"/>
  <c r="S35" i="1"/>
  <c r="T35" i="1"/>
  <c r="U35" i="1"/>
  <c r="V35" i="1"/>
  <c r="S34" i="1"/>
  <c r="T34" i="1"/>
  <c r="V34" i="1"/>
  <c r="U34" i="1"/>
  <c r="U33" i="1"/>
  <c r="T33" i="1"/>
  <c r="R34" i="1"/>
  <c r="R33" i="1"/>
  <c r="S31" i="1"/>
  <c r="S33" i="1"/>
  <c r="S32" i="1"/>
  <c r="T30" i="1"/>
  <c r="T31" i="1"/>
  <c r="T32" i="1"/>
  <c r="U31" i="1"/>
  <c r="U32" i="1"/>
  <c r="X34" i="1"/>
  <c r="X35" i="1"/>
  <c r="X33" i="1"/>
  <c r="W32" i="1"/>
  <c r="W33" i="1"/>
  <c r="W34" i="1"/>
  <c r="W35" i="1"/>
  <c r="W36" i="1"/>
  <c r="W31" i="1"/>
  <c r="V32" i="1"/>
  <c r="V33" i="1"/>
  <c r="V31" i="1"/>
  <c r="V30" i="1"/>
  <c r="V29" i="1"/>
  <c r="U30" i="1"/>
  <c r="Q32" i="1"/>
  <c r="Q33" i="1"/>
  <c r="Q34" i="1"/>
  <c r="Q35" i="1"/>
  <c r="Q31" i="1"/>
  <c r="S30" i="1"/>
  <c r="R30" i="1"/>
  <c r="R31" i="1"/>
  <c r="R32" i="1"/>
  <c r="W37" i="1"/>
  <c r="X37" i="1"/>
  <c r="Y37" i="1"/>
  <c r="X36" i="1"/>
  <c r="Z33" i="1"/>
  <c r="AA33" i="1"/>
  <c r="Z34" i="1"/>
  <c r="AA34" i="1"/>
  <c r="Z35" i="1"/>
  <c r="AA35" i="1"/>
  <c r="Z36" i="1"/>
  <c r="AA36" i="1"/>
  <c r="Z32" i="1"/>
  <c r="AA32" i="1"/>
  <c r="Y32" i="1"/>
  <c r="Y33" i="1"/>
  <c r="Y34" i="1"/>
  <c r="Y35" i="1"/>
  <c r="Y36" i="1"/>
  <c r="Y31" i="1"/>
  <c r="Z31" i="1"/>
  <c r="AA31" i="1"/>
  <c r="X31" i="1"/>
  <c r="X32" i="1"/>
  <c r="X30" i="1"/>
  <c r="Y30" i="1"/>
  <c r="Z30" i="1"/>
  <c r="AA30" i="1"/>
  <c r="W30" i="1"/>
  <c r="W29" i="1"/>
  <c r="X29" i="1"/>
  <c r="Y29" i="1"/>
  <c r="Z29" i="1"/>
  <c r="AA29" i="1"/>
  <c r="U29" i="1"/>
  <c r="S29" i="1"/>
  <c r="T29" i="1"/>
  <c r="R29" i="1"/>
  <c r="S28" i="1"/>
  <c r="T28" i="1"/>
  <c r="U28" i="1"/>
  <c r="V28" i="1"/>
  <c r="W28" i="1"/>
  <c r="X28" i="1"/>
  <c r="Y28" i="1"/>
  <c r="Z28" i="1"/>
  <c r="AA28" i="1"/>
  <c r="S27" i="1"/>
  <c r="T27" i="1"/>
  <c r="U27" i="1"/>
  <c r="V27" i="1"/>
  <c r="W27" i="1"/>
  <c r="X27" i="1"/>
  <c r="Y27" i="1"/>
  <c r="Z27" i="1"/>
  <c r="R27" i="1"/>
  <c r="R28" i="1"/>
  <c r="R26" i="1"/>
  <c r="T23" i="1"/>
  <c r="U23" i="1"/>
  <c r="V23" i="1"/>
  <c r="W23" i="1"/>
  <c r="X23" i="1"/>
  <c r="Y23" i="1"/>
  <c r="Z23" i="1"/>
  <c r="T24" i="1"/>
  <c r="U24" i="1"/>
  <c r="V24" i="1"/>
  <c r="W24" i="1"/>
  <c r="X24" i="1"/>
  <c r="Y24" i="1"/>
  <c r="Z24" i="1"/>
  <c r="T25" i="1"/>
  <c r="U25" i="1"/>
  <c r="V25" i="1"/>
  <c r="W25" i="1"/>
  <c r="X25" i="1"/>
  <c r="Y25" i="1"/>
  <c r="Z25" i="1"/>
  <c r="T26" i="1"/>
  <c r="U26" i="1"/>
  <c r="V26" i="1"/>
  <c r="W26" i="1"/>
  <c r="X26" i="1"/>
  <c r="Y26" i="1"/>
  <c r="Z26" i="1"/>
  <c r="S24" i="1"/>
  <c r="S25" i="1"/>
  <c r="S26" i="1"/>
  <c r="S23" i="1"/>
  <c r="O44" i="1"/>
  <c r="O22" i="1"/>
</calcChain>
</file>

<file path=xl/sharedStrings.xml><?xml version="1.0" encoding="utf-8"?>
<sst xmlns="http://schemas.openxmlformats.org/spreadsheetml/2006/main" count="746" uniqueCount="55">
  <si>
    <t>Sig Hgt (m)</t>
  </si>
  <si>
    <t>  151</t>
  </si>
  <si>
    <t>Obs</t>
  </si>
  <si>
    <t xml:space="preserve">&gt; 14 </t>
  </si>
  <si>
    <t xml:space="preserve">  </t>
  </si>
  <si>
    <t xml:space="preserve">13 to 14 </t>
  </si>
  <si>
    <t xml:space="preserve">12 to 13 </t>
  </si>
  <si>
    <t xml:space="preserve">11 to 12 </t>
  </si>
  <si>
    <t xml:space="preserve">10 to 11 </t>
  </si>
  <si>
    <t xml:space="preserve">9 to 10 </t>
  </si>
  <si>
    <t xml:space="preserve">8 to 9 </t>
  </si>
  <si>
    <t xml:space="preserve">7 to 8 </t>
  </si>
  <si>
    <t xml:space="preserve">6 to 7 </t>
  </si>
  <si>
    <t xml:space="preserve">5 to 6 </t>
  </si>
  <si>
    <t xml:space="preserve">4 to 5 </t>
  </si>
  <si>
    <t xml:space="preserve">3 to 4 </t>
  </si>
  <si>
    <t xml:space="preserve">2 to 3 </t>
  </si>
  <si>
    <t xml:space="preserve">1 to 2 </t>
  </si>
  <si>
    <t xml:space="preserve">0 to 1 </t>
  </si>
  <si>
    <t xml:space="preserve">&lt; 4 </t>
  </si>
  <si>
    <t xml:space="preserve">4 ~ 5 </t>
  </si>
  <si>
    <t xml:space="preserve">5 ~ 6 </t>
  </si>
  <si>
    <t xml:space="preserve">6 ~ 7 </t>
  </si>
  <si>
    <t xml:space="preserve">7 ~ 8 </t>
  </si>
  <si>
    <t xml:space="preserve">8 ~ 9 </t>
  </si>
  <si>
    <t xml:space="preserve">9 ~ 10 </t>
  </si>
  <si>
    <t xml:space="preserve">10 ~ 11 </t>
  </si>
  <si>
    <t xml:space="preserve">11 ~ 12 </t>
  </si>
  <si>
    <t xml:space="preserve">12 ~ 13 </t>
  </si>
  <si>
    <t xml:space="preserve">&gt; 13 </t>
  </si>
  <si>
    <t>Zero Crossing Period (s)</t>
  </si>
  <si>
    <t>工况序号图</t>
    <phoneticPr fontId="1" type="noConversion"/>
  </si>
  <si>
    <t>概率分布图</t>
    <phoneticPr fontId="1" type="noConversion"/>
  </si>
  <si>
    <t>  406</t>
  </si>
  <si>
    <t>40区</t>
    <phoneticPr fontId="1" type="noConversion"/>
  </si>
  <si>
    <t>z</t>
    <phoneticPr fontId="1" type="noConversion"/>
  </si>
  <si>
    <t>RZ</t>
    <phoneticPr fontId="1" type="noConversion"/>
  </si>
  <si>
    <t>RX</t>
    <phoneticPr fontId="1" type="noConversion"/>
  </si>
  <si>
    <t>RY</t>
    <phoneticPr fontId="1" type="noConversion"/>
  </si>
  <si>
    <t>x</t>
    <phoneticPr fontId="1" type="noConversion"/>
  </si>
  <si>
    <t>y</t>
    <phoneticPr fontId="1" type="noConversion"/>
  </si>
  <si>
    <t>40区</t>
    <phoneticPr fontId="1" type="noConversion"/>
  </si>
  <si>
    <t>41区</t>
    <phoneticPr fontId="1" type="noConversion"/>
  </si>
  <si>
    <t>忍耐时间</t>
  </si>
  <si>
    <t>相对差异率</t>
    <phoneticPr fontId="1" type="noConversion"/>
  </si>
  <si>
    <t>均值</t>
    <phoneticPr fontId="1" type="noConversion"/>
  </si>
  <si>
    <t>E(αx)</t>
    <phoneticPr fontId="1" type="noConversion"/>
  </si>
  <si>
    <t>工况数</t>
  </si>
  <si>
    <t>占比</t>
  </si>
  <si>
    <t>&gt;8h</t>
  </si>
  <si>
    <t>2h-8h</t>
  </si>
  <si>
    <t>0.5h-2h</t>
  </si>
  <si>
    <t>&lt;0.5h</t>
  </si>
  <si>
    <t>E(αy)</t>
    <phoneticPr fontId="1" type="noConversion"/>
  </si>
  <si>
    <t>E(αz)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</si>
</sst>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0.00000_);[Red]\(0.00000\)"/>
    <numFmt numFmtId="178" formatCode="0.0_ "/>
    <numFmt numFmtId="179" formatCode="0.00_ "/>
    <numFmt numFmtId="180" formatCode="0.000_ "/>
  </numFmts>
  <fonts count="3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name val="Arial"/>
      <family val="2"/>
    </font>
    <font>
      <sz val="9"/>
      <color rgb="FF000000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b/>
      <sz val="12"/>
      <color rgb="FF000000"/>
      <name val="等线"/>
      <family val="3"/>
      <charset val="134"/>
    </font>
    <font>
      <b/>
      <sz val="12"/>
      <color rgb="FF000000"/>
      <name val="Times New Roman"/>
      <family val="1"/>
    </font>
    <font>
      <b/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sz val="9"/>
      <color rgb="FF000000"/>
      <name val="Microsoft YaHei UI"/>
      <family val="2"/>
      <charset val="134"/>
    </font>
    <font>
      <sz val="11"/>
      <color theme="1"/>
      <name val="Microsoft YaHei UI"/>
      <family val="2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10" borderId="1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12" applyNumberFormat="0" applyFont="0" applyAlignment="0" applyProtection="0">
      <alignment vertical="center"/>
    </xf>
  </cellStyleXfs>
  <cellXfs count="57">
    <xf numFmtId="0" fontId="0" fillId="0" borderId="0" xfId="0"/>
    <xf numFmtId="0" fontId="3" fillId="0" borderId="1" xfId="0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right" vertical="center" wrapText="1" readingOrder="1"/>
    </xf>
    <xf numFmtId="0" fontId="3" fillId="3" borderId="1" xfId="0" applyFont="1" applyFill="1" applyBorder="1" applyAlignment="1">
      <alignment horizontal="right" vertical="center" wrapText="1" readingOrder="1"/>
    </xf>
    <xf numFmtId="0" fontId="3" fillId="4" borderId="1" xfId="0" applyFont="1" applyFill="1" applyBorder="1" applyAlignment="1">
      <alignment horizontal="right" vertical="center" wrapText="1" readingOrder="1"/>
    </xf>
    <xf numFmtId="0" fontId="3" fillId="0" borderId="1" xfId="0" applyFont="1" applyBorder="1" applyAlignment="1">
      <alignment horizontal="right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vertical="center" wrapText="1"/>
    </xf>
    <xf numFmtId="11" fontId="0" fillId="0" borderId="0" xfId="0" applyNumberFormat="1"/>
    <xf numFmtId="0" fontId="0" fillId="0" borderId="0" xfId="0" applyAlignment="1">
      <alignment vertical="center"/>
    </xf>
    <xf numFmtId="0" fontId="20" fillId="0" borderId="0" xfId="41">
      <alignment vertical="center"/>
    </xf>
    <xf numFmtId="176" fontId="0" fillId="0" borderId="0" xfId="0" applyNumberFormat="1"/>
    <xf numFmtId="176" fontId="0" fillId="0" borderId="0" xfId="0" applyNumberFormat="1" applyAlignment="1">
      <alignment vertical="center"/>
    </xf>
    <xf numFmtId="176" fontId="20" fillId="0" borderId="0" xfId="41" applyNumberFormat="1">
      <alignment vertical="center"/>
    </xf>
    <xf numFmtId="177" fontId="0" fillId="0" borderId="0" xfId="0" applyNumberFormat="1"/>
    <xf numFmtId="177" fontId="0" fillId="0" borderId="0" xfId="0" applyNumberFormat="1" applyAlignment="1">
      <alignment vertical="center"/>
    </xf>
    <xf numFmtId="177" fontId="20" fillId="0" borderId="0" xfId="41" applyNumberFormat="1">
      <alignment vertical="center"/>
    </xf>
    <xf numFmtId="0" fontId="21" fillId="0" borderId="1" xfId="0" applyFont="1" applyBorder="1" applyAlignment="1">
      <alignment horizontal="center" vertical="center" wrapText="1" readingOrder="1"/>
    </xf>
    <xf numFmtId="0" fontId="21" fillId="0" borderId="1" xfId="0" applyFont="1" applyBorder="1" applyAlignment="1">
      <alignment horizontal="right" vertical="center" wrapText="1" readingOrder="1"/>
    </xf>
    <xf numFmtId="176" fontId="22" fillId="0" borderId="1" xfId="0" applyNumberFormat="1" applyFont="1" applyBorder="1"/>
    <xf numFmtId="176" fontId="22" fillId="0" borderId="1" xfId="0" applyNumberFormat="1" applyFont="1" applyBorder="1" applyAlignment="1">
      <alignment vertical="center"/>
    </xf>
    <xf numFmtId="176" fontId="22" fillId="0" borderId="1" xfId="41" applyNumberFormat="1" applyFont="1" applyBorder="1">
      <alignment vertical="center"/>
    </xf>
    <xf numFmtId="0" fontId="21" fillId="0" borderId="1" xfId="0" applyFont="1" applyBorder="1" applyAlignment="1">
      <alignment horizontal="left" vertical="center" wrapText="1" readingOrder="1"/>
    </xf>
    <xf numFmtId="178" fontId="0" fillId="0" borderId="0" xfId="0" applyNumberFormat="1"/>
    <xf numFmtId="0" fontId="23" fillId="0" borderId="0" xfId="0" applyFont="1" applyAlignment="1">
      <alignment vertical="center"/>
    </xf>
    <xf numFmtId="10" fontId="23" fillId="0" borderId="0" xfId="0" applyNumberFormat="1" applyFont="1" applyAlignment="1">
      <alignment vertical="center"/>
    </xf>
    <xf numFmtId="179" fontId="22" fillId="0" borderId="1" xfId="0" applyNumberFormat="1" applyFont="1" applyBorder="1"/>
    <xf numFmtId="179" fontId="22" fillId="36" borderId="1" xfId="0" applyNumberFormat="1" applyFont="1" applyFill="1" applyBorder="1"/>
    <xf numFmtId="179" fontId="22" fillId="37" borderId="1" xfId="0" applyNumberFormat="1" applyFont="1" applyFill="1" applyBorder="1"/>
    <xf numFmtId="179" fontId="22" fillId="38" borderId="1" xfId="0" applyNumberFormat="1" applyFont="1" applyFill="1" applyBorder="1"/>
    <xf numFmtId="179" fontId="22" fillId="39" borderId="1" xfId="0" applyNumberFormat="1" applyFont="1" applyFill="1" applyBorder="1"/>
    <xf numFmtId="0" fontId="21" fillId="0" borderId="1" xfId="0" applyFont="1" applyFill="1" applyBorder="1" applyAlignment="1">
      <alignment horizontal="right" vertical="center" wrapText="1" readingOrder="1"/>
    </xf>
    <xf numFmtId="0" fontId="24" fillId="0" borderId="14" xfId="0" applyFont="1" applyBorder="1" applyAlignment="1">
      <alignment horizontal="justify" vertical="center" wrapText="1"/>
    </xf>
    <xf numFmtId="0" fontId="26" fillId="0" borderId="14" xfId="0" applyFont="1" applyBorder="1" applyAlignment="1">
      <alignment horizontal="justify" vertical="center" wrapText="1"/>
    </xf>
    <xf numFmtId="0" fontId="25" fillId="0" borderId="15" xfId="0" applyFont="1" applyBorder="1" applyAlignment="1">
      <alignment horizontal="justify" vertical="center" wrapText="1"/>
    </xf>
    <xf numFmtId="0" fontId="27" fillId="0" borderId="15" xfId="0" applyFont="1" applyBorder="1" applyAlignment="1">
      <alignment horizontal="justify" vertical="center" wrapText="1"/>
    </xf>
    <xf numFmtId="10" fontId="27" fillId="0" borderId="15" xfId="0" applyNumberFormat="1" applyFont="1" applyBorder="1" applyAlignment="1">
      <alignment horizontal="justify" vertical="center" wrapText="1"/>
    </xf>
    <xf numFmtId="0" fontId="25" fillId="0" borderId="0" xfId="0" applyFont="1" applyAlignment="1">
      <alignment horizontal="justify" vertical="center" wrapText="1"/>
    </xf>
    <xf numFmtId="0" fontId="27" fillId="0" borderId="0" xfId="0" applyFont="1" applyAlignment="1">
      <alignment horizontal="justify" vertical="center" wrapText="1"/>
    </xf>
    <xf numFmtId="0" fontId="25" fillId="0" borderId="14" xfId="0" applyFont="1" applyBorder="1" applyAlignment="1">
      <alignment horizontal="justify" vertical="center" wrapText="1"/>
    </xf>
    <xf numFmtId="0" fontId="27" fillId="0" borderId="14" xfId="0" applyFont="1" applyBorder="1" applyAlignment="1">
      <alignment horizontal="justify" vertical="center" wrapText="1"/>
    </xf>
    <xf numFmtId="0" fontId="21" fillId="40" borderId="1" xfId="0" applyFont="1" applyFill="1" applyBorder="1" applyAlignment="1">
      <alignment horizontal="right" vertical="center" wrapText="1" readingOrder="1"/>
    </xf>
    <xf numFmtId="180" fontId="21" fillId="0" borderId="1" xfId="0" applyNumberFormat="1" applyFont="1" applyBorder="1" applyAlignment="1">
      <alignment horizontal="right" vertical="center" wrapText="1" readingOrder="1"/>
    </xf>
    <xf numFmtId="180" fontId="0" fillId="0" borderId="0" xfId="0" applyNumberFormat="1"/>
    <xf numFmtId="178" fontId="21" fillId="0" borderId="1" xfId="0" applyNumberFormat="1" applyFont="1" applyBorder="1" applyAlignment="1">
      <alignment horizontal="right" vertical="center" wrapText="1" readingOrder="1"/>
    </xf>
    <xf numFmtId="0" fontId="28" fillId="0" borderId="1" xfId="0" applyFont="1" applyBorder="1" applyAlignment="1">
      <alignment horizontal="center" vertical="center" wrapText="1" readingOrder="1"/>
    </xf>
    <xf numFmtId="0" fontId="28" fillId="40" borderId="1" xfId="0" applyFont="1" applyFill="1" applyBorder="1" applyAlignment="1">
      <alignment horizontal="right" vertical="center" wrapText="1" readingOrder="1"/>
    </xf>
    <xf numFmtId="0" fontId="28" fillId="0" borderId="1" xfId="0" applyFont="1" applyBorder="1" applyAlignment="1">
      <alignment horizontal="right" vertical="center" wrapText="1" readingOrder="1"/>
    </xf>
    <xf numFmtId="0" fontId="28" fillId="0" borderId="1" xfId="0" applyFont="1" applyBorder="1" applyAlignment="1">
      <alignment horizontal="left" vertical="center" wrapText="1" readingOrder="1"/>
    </xf>
    <xf numFmtId="177" fontId="29" fillId="0" borderId="1" xfId="0" applyNumberFormat="1" applyFont="1" applyBorder="1"/>
    <xf numFmtId="177" fontId="29" fillId="0" borderId="1" xfId="0" applyNumberFormat="1" applyFont="1" applyBorder="1" applyAlignment="1">
      <alignment vertical="center"/>
    </xf>
    <xf numFmtId="177" fontId="29" fillId="0" borderId="1" xfId="41" applyNumberFormat="1" applyFont="1" applyBorder="1">
      <alignment vertical="center"/>
    </xf>
    <xf numFmtId="0" fontId="21" fillId="0" borderId="1" xfId="0" applyFont="1" applyBorder="1" applyAlignment="1">
      <alignment horizontal="center" vertical="center" wrapText="1" readingOrder="1"/>
    </xf>
    <xf numFmtId="0" fontId="28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l-GR" sz="1600" i="1"/>
              <a:t>α</a:t>
            </a:r>
            <a:r>
              <a:rPr lang="en-US" sz="1600" i="1" baseline="-25000"/>
              <a:t>z</a:t>
            </a:r>
            <a:r>
              <a:rPr lang="en-US" sz="1600" i="1"/>
              <a:t>-H</a:t>
            </a:r>
            <a:r>
              <a:rPr lang="en-US" sz="1600" i="1" baseline="-25000"/>
              <a:t>1/3</a:t>
            </a:r>
            <a:endParaRPr lang="zh-CN" sz="1600" i="1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'Sheet5 (2)'!$B$4:$B$18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xVal>
          <c:yVal>
            <c:numRef>
              <c:f>'Sheet5 (2)'!$C$12:$C$18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42-42AC-9282-17EC38CDD6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'Sheet5 (2)'!$B$4:$B$18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xVal>
          <c:yVal>
            <c:numRef>
              <c:f>'Sheet5 (2)'!$D$4:$D$15</c:f>
              <c:numCache>
                <c:formatCode>0.000_);[Red]\(0.000\)</c:formatCode>
                <c:ptCount val="12"/>
                <c:pt idx="0">
                  <c:v>4.7800000000000004E-3</c:v>
                </c:pt>
                <c:pt idx="1">
                  <c:v>5.6133333333333339E-3</c:v>
                </c:pt>
                <c:pt idx="2">
                  <c:v>5.5199999999999997E-3</c:v>
                </c:pt>
                <c:pt idx="3">
                  <c:v>5.0857142857142854E-3</c:v>
                </c:pt>
                <c:pt idx="4">
                  <c:v>4.0000000000000001E-3</c:v>
                </c:pt>
                <c:pt idx="5">
                  <c:v>3.8363636363636365E-3</c:v>
                </c:pt>
                <c:pt idx="6">
                  <c:v>3.7384615384615382E-3</c:v>
                </c:pt>
                <c:pt idx="7">
                  <c:v>4.6600533333333331E-3</c:v>
                </c:pt>
                <c:pt idx="8">
                  <c:v>4.6243430941176472E-3</c:v>
                </c:pt>
                <c:pt idx="9">
                  <c:v>4.5654672736842108E-3</c:v>
                </c:pt>
                <c:pt idx="10">
                  <c:v>4.4284614599999998E-3</c:v>
                </c:pt>
                <c:pt idx="11">
                  <c:v>4.4085347165217391E-3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42-42AC-9282-17EC38CDD64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'Sheet5 (2)'!$B$4:$B$18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xVal>
          <c:yVal>
            <c:numRef>
              <c:f>'Sheet5 (2)'!$E$4:$E$18</c:f>
              <c:numCache>
                <c:formatCode>0.000_);[Red]\(0.000\)</c:formatCode>
                <c:ptCount val="15"/>
                <c:pt idx="0">
                  <c:v>2.7000000000000001E-3</c:v>
                </c:pt>
                <c:pt idx="1">
                  <c:v>2.82E-3</c:v>
                </c:pt>
                <c:pt idx="2">
                  <c:v>3.0239999999999998E-3</c:v>
                </c:pt>
                <c:pt idx="3">
                  <c:v>1.8600000000000001E-3</c:v>
                </c:pt>
                <c:pt idx="4">
                  <c:v>2.6444444444444445E-3</c:v>
                </c:pt>
                <c:pt idx="5">
                  <c:v>2.6545454545454546E-3</c:v>
                </c:pt>
                <c:pt idx="6">
                  <c:v>2.5076923076923076E-3</c:v>
                </c:pt>
                <c:pt idx="7">
                  <c:v>2.3866572E-3</c:v>
                </c:pt>
                <c:pt idx="8">
                  <c:v>1.8195051917647056E-3</c:v>
                </c:pt>
                <c:pt idx="9">
                  <c:v>1.6084813368421054E-3</c:v>
                </c:pt>
                <c:pt idx="10">
                  <c:v>2.1033235161904765E-3</c:v>
                </c:pt>
                <c:pt idx="11">
                  <c:v>1.972801375652174E-3</c:v>
                </c:pt>
                <c:pt idx="12">
                  <c:v>1.9755262879999997E-3</c:v>
                </c:pt>
                <c:pt idx="13">
                  <c:v>2.1041962488888891E-3</c:v>
                </c:pt>
                <c:pt idx="14">
                  <c:v>1.6141735855172417E-3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42-42AC-9282-17EC38CDD64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'Sheet5 (2)'!$B$4:$B$18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xVal>
          <c:yVal>
            <c:numRef>
              <c:f>'Sheet5 (2)'!$F$4:$F$18</c:f>
              <c:numCache>
                <c:formatCode>0.000_);[Red]\(0.000\)</c:formatCode>
                <c:ptCount val="15"/>
                <c:pt idx="0">
                  <c:v>3.5599999999999998E-3</c:v>
                </c:pt>
                <c:pt idx="1">
                  <c:v>1.1733333333333333E-3</c:v>
                </c:pt>
                <c:pt idx="2">
                  <c:v>1.17281870916486E-3</c:v>
                </c:pt>
                <c:pt idx="3">
                  <c:v>8.6857142857142862E-4</c:v>
                </c:pt>
                <c:pt idx="4">
                  <c:v>1.0222222222222221E-3</c:v>
                </c:pt>
                <c:pt idx="5">
                  <c:v>7.163636363636364E-4</c:v>
                </c:pt>
                <c:pt idx="6">
                  <c:v>1.1707692307692307E-3</c:v>
                </c:pt>
                <c:pt idx="7">
                  <c:v>7.1733333333333339E-4</c:v>
                </c:pt>
                <c:pt idx="8">
                  <c:v>1.6630639541176471E-3</c:v>
                </c:pt>
                <c:pt idx="9">
                  <c:v>1.5795607070781686E-3</c:v>
                </c:pt>
                <c:pt idx="10">
                  <c:v>1.6394306329034667E-3</c:v>
                </c:pt>
                <c:pt idx="11">
                  <c:v>1.6619303547826087E-3</c:v>
                </c:pt>
                <c:pt idx="12">
                  <c:v>1.66418608278036E-3</c:v>
                </c:pt>
                <c:pt idx="13">
                  <c:v>1.6610110525925926E-3</c:v>
                </c:pt>
                <c:pt idx="14">
                  <c:v>1.6402461212770688E-3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42-42AC-9282-17EC38CDD64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'Sheet5 (2)'!$B$4:$B$18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xVal>
          <c:yVal>
            <c:numRef>
              <c:f>'Sheet5 (2)'!$G$4:$G$18</c:f>
              <c:numCache>
                <c:formatCode>0.000_);[Red]\(0.000\)</c:formatCode>
                <c:ptCount val="15"/>
                <c:pt idx="0">
                  <c:v>1.5319999999999999E-3</c:v>
                </c:pt>
                <c:pt idx="1">
                  <c:v>9.0666666666666673E-4</c:v>
                </c:pt>
                <c:pt idx="2">
                  <c:v>9.1199999999999994E-4</c:v>
                </c:pt>
                <c:pt idx="3">
                  <c:v>1.4199999999999998E-3</c:v>
                </c:pt>
                <c:pt idx="4">
                  <c:v>1.0888888888888888E-3</c:v>
                </c:pt>
                <c:pt idx="5">
                  <c:v>7.4727272727272728E-4</c:v>
                </c:pt>
                <c:pt idx="6">
                  <c:v>1.9230769230769232E-3</c:v>
                </c:pt>
                <c:pt idx="7">
                  <c:v>1.1639999999999999E-3</c:v>
                </c:pt>
                <c:pt idx="8">
                  <c:v>2.1480901764705886E-3</c:v>
                </c:pt>
                <c:pt idx="9">
                  <c:v>2.2251301101948104E-3</c:v>
                </c:pt>
                <c:pt idx="10">
                  <c:v>2.1476699923809522E-3</c:v>
                </c:pt>
                <c:pt idx="11">
                  <c:v>2.1866870963055131E-3</c:v>
                </c:pt>
                <c:pt idx="12">
                  <c:v>2.1500490607999998E-3</c:v>
                </c:pt>
                <c:pt idx="13">
                  <c:v>2.1855962566203553E-3</c:v>
                </c:pt>
                <c:pt idx="14">
                  <c:v>2.1496124501372204E-3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42-42AC-9282-17EC38CDD64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'Sheet5 (2)'!$B$4:$B$18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xVal>
          <c:yVal>
            <c:numRef>
              <c:f>'Sheet5 (2)'!$H$4:$H$18</c:f>
              <c:numCache>
                <c:formatCode>0.000_);[Red]\(0.000\)</c:formatCode>
                <c:ptCount val="15"/>
                <c:pt idx="0">
                  <c:v>2.4599999999999999E-3</c:v>
                </c:pt>
                <c:pt idx="1">
                  <c:v>3.4733333333333335E-3</c:v>
                </c:pt>
                <c:pt idx="2">
                  <c:v>2.2200000000000002E-3</c:v>
                </c:pt>
                <c:pt idx="3">
                  <c:v>2.9714285714285715E-3</c:v>
                </c:pt>
                <c:pt idx="4">
                  <c:v>1.3422222222222223E-3</c:v>
                </c:pt>
                <c:pt idx="5">
                  <c:v>2.8813383636363639E-3</c:v>
                </c:pt>
                <c:pt idx="6">
                  <c:v>2.8615384615384614E-3</c:v>
                </c:pt>
                <c:pt idx="7">
                  <c:v>2.5066666666666666E-3</c:v>
                </c:pt>
                <c:pt idx="8">
                  <c:v>1.803472474117647E-3</c:v>
                </c:pt>
                <c:pt idx="9">
                  <c:v>1.8978273294736839E-3</c:v>
                </c:pt>
                <c:pt idx="10">
                  <c:v>1.8025637561904764E-3</c:v>
                </c:pt>
                <c:pt idx="11">
                  <c:v>1.8026220165217391E-3</c:v>
                </c:pt>
                <c:pt idx="12">
                  <c:v>1.6124486923217759E-3</c:v>
                </c:pt>
                <c:pt idx="13">
                  <c:v>1.8038226429629631E-3</c:v>
                </c:pt>
                <c:pt idx="14">
                  <c:v>1.8027911344827585E-3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42-42AC-9282-17EC38CDD64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'Sheet5 (2)'!$B$4:$B$18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xVal>
          <c:yVal>
            <c:numRef>
              <c:f>'Sheet5 (2)'!$I$4:$I$18</c:f>
              <c:numCache>
                <c:formatCode>0.000_);[Red]\(0.000\)</c:formatCode>
                <c:ptCount val="15"/>
                <c:pt idx="0">
                  <c:v>2.2399999999999998E-3</c:v>
                </c:pt>
                <c:pt idx="1">
                  <c:v>1.7400621436536332E-3</c:v>
                </c:pt>
                <c:pt idx="2">
                  <c:v>1.124E-3</c:v>
                </c:pt>
                <c:pt idx="3">
                  <c:v>1.8571428571428571E-3</c:v>
                </c:pt>
                <c:pt idx="4">
                  <c:v>1.7266666666666667E-3</c:v>
                </c:pt>
                <c:pt idx="5">
                  <c:v>1.9454545454545454E-3</c:v>
                </c:pt>
                <c:pt idx="6">
                  <c:v>1.8615384615384616E-3</c:v>
                </c:pt>
                <c:pt idx="7">
                  <c:v>1.7466666666666668E-3</c:v>
                </c:pt>
                <c:pt idx="8">
                  <c:v>1.6601567211764706E-3</c:v>
                </c:pt>
                <c:pt idx="9">
                  <c:v>1.6156987189473683E-3</c:v>
                </c:pt>
                <c:pt idx="10">
                  <c:v>1.6595999752380952E-3</c:v>
                </c:pt>
                <c:pt idx="11">
                  <c:v>1.6143925121739134E-3</c:v>
                </c:pt>
                <c:pt idx="12">
                  <c:v>1.6572043295999999E-3</c:v>
                </c:pt>
                <c:pt idx="13">
                  <c:v>1.5258414807407408E-3</c:v>
                </c:pt>
                <c:pt idx="14">
                  <c:v>1.5263572531034482E-3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42-42AC-9282-17EC38CDD64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'Sheet5 (2)'!$B$4:$B$18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xVal>
          <c:yVal>
            <c:numRef>
              <c:f>'Sheet5 (2)'!$J$4:$J$18</c:f>
              <c:numCache>
                <c:formatCode>0.000_);[Red]\(0.000\)</c:formatCode>
                <c:ptCount val="15"/>
                <c:pt idx="0">
                  <c:v>1.2819999999999999E-3</c:v>
                </c:pt>
                <c:pt idx="1">
                  <c:v>7.7999999999999999E-4</c:v>
                </c:pt>
                <c:pt idx="2">
                  <c:v>8.3599999999999994E-4</c:v>
                </c:pt>
                <c:pt idx="3">
                  <c:v>9.6000000000000002E-4</c:v>
                </c:pt>
                <c:pt idx="4">
                  <c:v>9.6000000000000002E-4</c:v>
                </c:pt>
                <c:pt idx="5">
                  <c:v>1.1345454545454545E-3</c:v>
                </c:pt>
                <c:pt idx="6">
                  <c:v>1.0830769230769231E-3</c:v>
                </c:pt>
                <c:pt idx="7">
                  <c:v>1.1579142879999998E-3</c:v>
                </c:pt>
                <c:pt idx="8">
                  <c:v>1.1591732447058822E-3</c:v>
                </c:pt>
                <c:pt idx="9">
                  <c:v>1.1593087473684212E-3</c:v>
                </c:pt>
                <c:pt idx="10">
                  <c:v>1.087733100952381E-3</c:v>
                </c:pt>
                <c:pt idx="11">
                  <c:v>1.1851852156521737E-3</c:v>
                </c:pt>
                <c:pt idx="12">
                  <c:v>1.1861681935999998E-3</c:v>
                </c:pt>
                <c:pt idx="13">
                  <c:v>1.1858677799999999E-3</c:v>
                </c:pt>
                <c:pt idx="14">
                  <c:v>1.1623868365517242E-3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42-42AC-9282-17EC38CDD64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'Sheet5 (2)'!$B$4:$B$18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xVal>
          <c:yVal>
            <c:numRef>
              <c:f>'Sheet5 (2)'!$K$4:$K$18</c:f>
              <c:numCache>
                <c:formatCode>0.000_);[Red]\(0.000\)</c:formatCode>
                <c:ptCount val="15"/>
                <c:pt idx="0">
                  <c:v>1.4940000000000001E-3</c:v>
                </c:pt>
                <c:pt idx="1">
                  <c:v>4.6066666666666668E-4</c:v>
                </c:pt>
                <c:pt idx="2">
                  <c:v>5.04E-4</c:v>
                </c:pt>
                <c:pt idx="3">
                  <c:v>6.0857142857142859E-4</c:v>
                </c:pt>
                <c:pt idx="4">
                  <c:v>6.066666666666666E-4</c:v>
                </c:pt>
                <c:pt idx="5">
                  <c:v>7.6727272727272723E-4</c:v>
                </c:pt>
                <c:pt idx="6">
                  <c:v>7.0153846153846156E-4</c:v>
                </c:pt>
                <c:pt idx="7">
                  <c:v>8.5711541333333325E-4</c:v>
                </c:pt>
                <c:pt idx="8">
                  <c:v>8.558358670588235E-4</c:v>
                </c:pt>
                <c:pt idx="9">
                  <c:v>8.5881169789473681E-4</c:v>
                </c:pt>
                <c:pt idx="10">
                  <c:v>8.4878455523809519E-4</c:v>
                </c:pt>
                <c:pt idx="11">
                  <c:v>8.6351115565217395E-4</c:v>
                </c:pt>
                <c:pt idx="12">
                  <c:v>8.6265485759999994E-4</c:v>
                </c:pt>
                <c:pt idx="13">
                  <c:v>8.5658497259259259E-4</c:v>
                </c:pt>
                <c:pt idx="14">
                  <c:v>8.5919324689655177E-4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42-42AC-9282-17EC38CDD64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'Sheet5 (2)'!$B$4:$B$18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xVal>
          <c:yVal>
            <c:numRef>
              <c:f>'Sheet5 (2)'!$L$4:$L$18</c:f>
              <c:numCache>
                <c:formatCode>0.000_);[Red]\(0.000\)</c:formatCode>
                <c:ptCount val="15"/>
                <c:pt idx="0" formatCode="General">
                  <c:v>0</c:v>
                </c:pt>
                <c:pt idx="1">
                  <c:v>3.6533333333333334E-4</c:v>
                </c:pt>
                <c:pt idx="2">
                  <c:v>4.0400000000000001E-4</c:v>
                </c:pt>
                <c:pt idx="3">
                  <c:v>4.9714285714285713E-4</c:v>
                </c:pt>
                <c:pt idx="4">
                  <c:v>5.0000000000000001E-4</c:v>
                </c:pt>
                <c:pt idx="5">
                  <c:v>6.5636363636363635E-4</c:v>
                </c:pt>
                <c:pt idx="6">
                  <c:v>5.9076923076923076E-4</c:v>
                </c:pt>
                <c:pt idx="7">
                  <c:v>6.6154302718738657E-4</c:v>
                </c:pt>
                <c:pt idx="8">
                  <c:v>6.6029544705882353E-4</c:v>
                </c:pt>
                <c:pt idx="9">
                  <c:v>6.5869657894736841E-4</c:v>
                </c:pt>
                <c:pt idx="10">
                  <c:v>6.5856186380952391E-4</c:v>
                </c:pt>
                <c:pt idx="11">
                  <c:v>6.5595883391304354E-4</c:v>
                </c:pt>
                <c:pt idx="12">
                  <c:v>6.6128699119999998E-4</c:v>
                </c:pt>
                <c:pt idx="13">
                  <c:v>6.6172025407407414E-4</c:v>
                </c:pt>
                <c:pt idx="14">
                  <c:v>6.6288273172413804E-4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42-42AC-9282-17EC38CDD64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'Sheet5 (2)'!$B$4:$B$18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xVal>
          <c:yVal>
            <c:numRef>
              <c:f>'Sheet5 (2)'!$M$4:$M$18</c:f>
              <c:numCache>
                <c:formatCode>0.000_);[Red]\(0.000\)</c:formatCode>
                <c:ptCount val="15"/>
                <c:pt idx="0" formatCode="General">
                  <c:v>0</c:v>
                </c:pt>
                <c:pt idx="1">
                  <c:v>4.8933333333333327E-4</c:v>
                </c:pt>
                <c:pt idx="2">
                  <c:v>3.4199999999999996E-4</c:v>
                </c:pt>
                <c:pt idx="3">
                  <c:v>4.2571428571428572E-4</c:v>
                </c:pt>
                <c:pt idx="4">
                  <c:v>4.2666666666666667E-4</c:v>
                </c:pt>
                <c:pt idx="5">
                  <c:v>5.7090909090909089E-4</c:v>
                </c:pt>
                <c:pt idx="6">
                  <c:v>5.0769230769230774E-4</c:v>
                </c:pt>
                <c:pt idx="7">
                  <c:v>5.3991090195874391E-4</c:v>
                </c:pt>
                <c:pt idx="8">
                  <c:v>5.3889570117647057E-4</c:v>
                </c:pt>
                <c:pt idx="9">
                  <c:v>5.4070738315789471E-4</c:v>
                </c:pt>
                <c:pt idx="10">
                  <c:v>5.3678323238095236E-4</c:v>
                </c:pt>
                <c:pt idx="11">
                  <c:v>5.3354037913043472E-4</c:v>
                </c:pt>
                <c:pt idx="12">
                  <c:v>5.3274920239999998E-4</c:v>
                </c:pt>
                <c:pt idx="13">
                  <c:v>5.3875855407407413E-4</c:v>
                </c:pt>
                <c:pt idx="14">
                  <c:v>5.3902092413793097E-4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42-42AC-9282-17EC38CDD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50304"/>
        <c:axId val="62673808"/>
      </c:scatterChart>
      <c:valAx>
        <c:axId val="2002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673808"/>
        <c:crosses val="autoZero"/>
        <c:crossBetween val="midCat"/>
      </c:valAx>
      <c:valAx>
        <c:axId val="626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25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l-GR" sz="1600" i="1">
                <a:solidFill>
                  <a:schemeClr val="tx1"/>
                </a:solidFill>
              </a:rPr>
              <a:t>α</a:t>
            </a:r>
            <a:r>
              <a:rPr lang="en-US" sz="1600" i="1">
                <a:solidFill>
                  <a:schemeClr val="tx1"/>
                </a:solidFill>
              </a:rPr>
              <a:t>y-T</a:t>
            </a:r>
            <a:endParaRPr lang="zh-CN" sz="1600" i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'Sheet4 (2)'!$D$22:$D$30</c:f>
              <c:numCache>
                <c:formatCode>0.0_ </c:formatCode>
                <c:ptCount val="9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</c:numCache>
            </c:numRef>
          </c:xVal>
          <c:yVal>
            <c:numRef>
              <c:f>'Sheet4 (2)'!$E$22:$E$30</c:f>
              <c:numCache>
                <c:formatCode>0.000_);[Red]\(0.000\)</c:formatCode>
                <c:ptCount val="9"/>
                <c:pt idx="0">
                  <c:v>3.4199999999999999E-3</c:v>
                </c:pt>
                <c:pt idx="1">
                  <c:v>2.3900000000000002E-3</c:v>
                </c:pt>
                <c:pt idx="2">
                  <c:v>1.3500000000000001E-3</c:v>
                </c:pt>
                <c:pt idx="3">
                  <c:v>1.7799999999999999E-3</c:v>
                </c:pt>
                <c:pt idx="4">
                  <c:v>7.6599999999999997E-4</c:v>
                </c:pt>
                <c:pt idx="5">
                  <c:v>1.23E-3</c:v>
                </c:pt>
                <c:pt idx="6">
                  <c:v>1.1199999999999999E-3</c:v>
                </c:pt>
                <c:pt idx="7">
                  <c:v>6.4099999999999997E-4</c:v>
                </c:pt>
                <c:pt idx="8">
                  <c:v>7.4700000000000005E-4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5E-4688-964C-646F2D0F31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'Sheet4 (2)'!$D$22:$D$32</c:f>
              <c:numCache>
                <c:formatCode>0.0_ 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'Sheet4 (2)'!$F$22:$F$32</c:f>
              <c:numCache>
                <c:formatCode>0.000_);[Red]\(0.000\)</c:formatCode>
                <c:ptCount val="11"/>
                <c:pt idx="0">
                  <c:v>4.2500000000000003E-3</c:v>
                </c:pt>
                <c:pt idx="1">
                  <c:v>8.4200000000000004E-3</c:v>
                </c:pt>
                <c:pt idx="2">
                  <c:v>4.2300000000000003E-3</c:v>
                </c:pt>
                <c:pt idx="3">
                  <c:v>1.7600000000000001E-3</c:v>
                </c:pt>
                <c:pt idx="4">
                  <c:v>1.3600000000000001E-3</c:v>
                </c:pt>
                <c:pt idx="5">
                  <c:v>5.2100000000000002E-3</c:v>
                </c:pt>
                <c:pt idx="6">
                  <c:v>2.6100932154804499E-3</c:v>
                </c:pt>
                <c:pt idx="7">
                  <c:v>1.17E-3</c:v>
                </c:pt>
                <c:pt idx="8">
                  <c:v>6.9099999999999999E-4</c:v>
                </c:pt>
                <c:pt idx="9">
                  <c:v>5.4799999999999998E-4</c:v>
                </c:pt>
                <c:pt idx="10">
                  <c:v>7.3399999999999995E-4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5E-4688-964C-646F2D0F31F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'Sheet4 (2)'!$D$22:$D$32</c:f>
              <c:numCache>
                <c:formatCode>0.0_ 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'Sheet4 (2)'!$G$22:$G$32</c:f>
              <c:numCache>
                <c:formatCode>0.000_);[Red]\(0.000\)</c:formatCode>
                <c:ptCount val="11"/>
                <c:pt idx="0">
                  <c:v>8.2199999999999999E-3</c:v>
                </c:pt>
                <c:pt idx="1">
                  <c:v>1.38E-2</c:v>
                </c:pt>
                <c:pt idx="2">
                  <c:v>7.5599999999999999E-3</c:v>
                </c:pt>
                <c:pt idx="3">
                  <c:v>2.9320467729121499E-3</c:v>
                </c:pt>
                <c:pt idx="4">
                  <c:v>2.2799999999999999E-3</c:v>
                </c:pt>
                <c:pt idx="5">
                  <c:v>5.5500000000000002E-3</c:v>
                </c:pt>
                <c:pt idx="6">
                  <c:v>2.81E-3</c:v>
                </c:pt>
                <c:pt idx="7">
                  <c:v>2.0899999999999998E-3</c:v>
                </c:pt>
                <c:pt idx="8">
                  <c:v>1.2600000000000001E-3</c:v>
                </c:pt>
                <c:pt idx="9">
                  <c:v>1.01E-3</c:v>
                </c:pt>
                <c:pt idx="10">
                  <c:v>8.5499999999999997E-4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5E-4688-964C-646F2D0F31F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'Sheet4 (2)'!$D$22:$D$32</c:f>
              <c:numCache>
                <c:formatCode>0.0_ 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'Sheet4 (2)'!$H$22:$H$32</c:f>
              <c:numCache>
                <c:formatCode>0.000_);[Red]\(0.000\)</c:formatCode>
                <c:ptCount val="11"/>
                <c:pt idx="0">
                  <c:v>1.0800000000000001E-2</c:v>
                </c:pt>
                <c:pt idx="1">
                  <c:v>1.78E-2</c:v>
                </c:pt>
                <c:pt idx="2">
                  <c:v>6.5100000000000002E-3</c:v>
                </c:pt>
                <c:pt idx="3">
                  <c:v>3.0400000000000002E-3</c:v>
                </c:pt>
                <c:pt idx="4">
                  <c:v>4.9699999999999996E-3</c:v>
                </c:pt>
                <c:pt idx="5">
                  <c:v>1.04E-2</c:v>
                </c:pt>
                <c:pt idx="6">
                  <c:v>6.4999999999999997E-3</c:v>
                </c:pt>
                <c:pt idx="7">
                  <c:v>3.3600000000000001E-3</c:v>
                </c:pt>
                <c:pt idx="8">
                  <c:v>2.1299999999999999E-3</c:v>
                </c:pt>
                <c:pt idx="9">
                  <c:v>1.74E-3</c:v>
                </c:pt>
                <c:pt idx="10">
                  <c:v>1.49E-3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5E-4688-964C-646F2D0F31F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'Sheet4 (2)'!$D$22:$D$32</c:f>
              <c:numCache>
                <c:formatCode>0.0_ 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'Sheet4 (2)'!$I$22:$I$32</c:f>
              <c:numCache>
                <c:formatCode>0.000_);[Red]\(0.000\)</c:formatCode>
                <c:ptCount val="11"/>
                <c:pt idx="0">
                  <c:v>1.9300000000000001E-2</c:v>
                </c:pt>
                <c:pt idx="1">
                  <c:v>1.7999999999999999E-2</c:v>
                </c:pt>
                <c:pt idx="2">
                  <c:v>1.1900000000000001E-2</c:v>
                </c:pt>
                <c:pt idx="3">
                  <c:v>4.5999999999999999E-3</c:v>
                </c:pt>
                <c:pt idx="4">
                  <c:v>4.8999999999999998E-3</c:v>
                </c:pt>
                <c:pt idx="5">
                  <c:v>6.0400000000000002E-3</c:v>
                </c:pt>
                <c:pt idx="6">
                  <c:v>7.77E-3</c:v>
                </c:pt>
                <c:pt idx="7">
                  <c:v>4.3200000000000001E-3</c:v>
                </c:pt>
                <c:pt idx="8">
                  <c:v>2.7299999999999998E-3</c:v>
                </c:pt>
                <c:pt idx="9">
                  <c:v>2.2499999999999998E-3</c:v>
                </c:pt>
                <c:pt idx="10">
                  <c:v>1.92E-3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5E-4688-964C-646F2D0F31F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'Sheet4 (2)'!$D$22:$D$32</c:f>
              <c:numCache>
                <c:formatCode>0.0_ 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'Sheet4 (2)'!$J$22:$J$32</c:f>
              <c:numCache>
                <c:formatCode>0.000_);[Red]\(0.000\)</c:formatCode>
                <c:ptCount val="11"/>
                <c:pt idx="0">
                  <c:v>2.3699999999999999E-2</c:v>
                </c:pt>
                <c:pt idx="1">
                  <c:v>2.1100000000000001E-2</c:v>
                </c:pt>
                <c:pt idx="2">
                  <c:v>1.46E-2</c:v>
                </c:pt>
                <c:pt idx="3">
                  <c:v>3.9399999999999999E-3</c:v>
                </c:pt>
                <c:pt idx="4">
                  <c:v>4.1099999999999999E-3</c:v>
                </c:pt>
                <c:pt idx="5">
                  <c:v>1.5847361000000001E-2</c:v>
                </c:pt>
                <c:pt idx="6">
                  <c:v>1.0699999999999999E-2</c:v>
                </c:pt>
                <c:pt idx="7">
                  <c:v>6.2399999999999999E-3</c:v>
                </c:pt>
                <c:pt idx="8">
                  <c:v>4.2199999999999998E-3</c:v>
                </c:pt>
                <c:pt idx="9">
                  <c:v>3.6099999999999999E-3</c:v>
                </c:pt>
                <c:pt idx="10">
                  <c:v>3.14E-3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D5E-4688-964C-646F2D0F31F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'Sheet4 (2)'!$D$22:$D$32</c:f>
              <c:numCache>
                <c:formatCode>0.0_ 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'Sheet4 (2)'!$K$22:$K$32</c:f>
              <c:numCache>
                <c:formatCode>0.000_);[Red]\(0.000\)</c:formatCode>
                <c:ptCount val="11"/>
                <c:pt idx="0">
                  <c:v>3.9699999999999999E-2</c:v>
                </c:pt>
                <c:pt idx="1">
                  <c:v>2.4299999999999999E-2</c:v>
                </c:pt>
                <c:pt idx="2">
                  <c:v>1.6299999999999999E-2</c:v>
                </c:pt>
                <c:pt idx="3">
                  <c:v>7.6099999999999996E-3</c:v>
                </c:pt>
                <c:pt idx="4">
                  <c:v>1.2500000000000001E-2</c:v>
                </c:pt>
                <c:pt idx="5">
                  <c:v>1.8599999999999998E-2</c:v>
                </c:pt>
                <c:pt idx="6">
                  <c:v>1.21E-2</c:v>
                </c:pt>
                <c:pt idx="7">
                  <c:v>7.0400000000000003E-3</c:v>
                </c:pt>
                <c:pt idx="8">
                  <c:v>4.5599999999999998E-3</c:v>
                </c:pt>
                <c:pt idx="9">
                  <c:v>3.8400000000000001E-3</c:v>
                </c:pt>
                <c:pt idx="10">
                  <c:v>3.3E-3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D5E-4688-964C-646F2D0F31F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'Sheet4 (2)'!$D$23:$D$32</c:f>
              <c:numCache>
                <c:formatCode>0.0_ </c:formatCode>
                <c:ptCount val="10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</c:numCache>
            </c:numRef>
          </c:xVal>
          <c:yVal>
            <c:numRef>
              <c:f>'Sheet4 (2)'!$L$23:$L$32</c:f>
              <c:numCache>
                <c:formatCode>0.000_);[Red]\(0.000\)</c:formatCode>
                <c:ptCount val="10"/>
                <c:pt idx="0">
                  <c:v>3.49504E-2</c:v>
                </c:pt>
                <c:pt idx="1">
                  <c:v>1.7899928999999998E-2</c:v>
                </c:pt>
                <c:pt idx="2">
                  <c:v>5.3800000000000002E-3</c:v>
                </c:pt>
                <c:pt idx="3">
                  <c:v>8.7299999999999999E-3</c:v>
                </c:pt>
                <c:pt idx="4">
                  <c:v>1.8800000000000001E-2</c:v>
                </c:pt>
                <c:pt idx="5">
                  <c:v>1.3100000000000001E-2</c:v>
                </c:pt>
                <c:pt idx="6">
                  <c:v>8.6843571599999995E-3</c:v>
                </c:pt>
                <c:pt idx="7">
                  <c:v>6.4283655999999995E-3</c:v>
                </c:pt>
                <c:pt idx="8">
                  <c:v>4.9615727039053993E-3</c:v>
                </c:pt>
                <c:pt idx="9">
                  <c:v>4.0493317646905797E-3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D5E-4688-964C-646F2D0F31F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'Sheet4 (2)'!$D$23:$D$32</c:f>
              <c:numCache>
                <c:formatCode>0.0_ </c:formatCode>
                <c:ptCount val="10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</c:numCache>
            </c:numRef>
          </c:xVal>
          <c:yVal>
            <c:numRef>
              <c:f>'Sheet4 (2)'!$M$23:$M$32</c:f>
              <c:numCache>
                <c:formatCode>0.000_);[Red]\(0.000\)</c:formatCode>
                <c:ptCount val="10"/>
                <c:pt idx="0">
                  <c:v>3.9306916300000001E-2</c:v>
                </c:pt>
                <c:pt idx="1">
                  <c:v>1.5465794129999998E-2</c:v>
                </c:pt>
                <c:pt idx="2">
                  <c:v>1.4136043609999999E-2</c:v>
                </c:pt>
                <c:pt idx="3">
                  <c:v>1.8258766500000002E-2</c:v>
                </c:pt>
                <c:pt idx="4">
                  <c:v>1.532951603E-2</c:v>
                </c:pt>
                <c:pt idx="5">
                  <c:v>1.4111332130000001E-2</c:v>
                </c:pt>
                <c:pt idx="6">
                  <c:v>9.8529725799999992E-3</c:v>
                </c:pt>
                <c:pt idx="7">
                  <c:v>7.2746048699999996E-3</c:v>
                </c:pt>
                <c:pt idx="8">
                  <c:v>5.6125113000000003E-3</c:v>
                </c:pt>
                <c:pt idx="9">
                  <c:v>4.5806134599999998E-3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D5E-4688-964C-646F2D0F31F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'Sheet4 (2)'!$D$23:$D$32</c:f>
              <c:numCache>
                <c:formatCode>0.0_ </c:formatCode>
                <c:ptCount val="10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</c:numCache>
            </c:numRef>
          </c:xVal>
          <c:yVal>
            <c:numRef>
              <c:f>'Sheet4 (2)'!$N$23:$N$32</c:f>
              <c:numCache>
                <c:formatCode>0.000_);[Red]\(0.000\)</c:formatCode>
                <c:ptCount val="10"/>
                <c:pt idx="0">
                  <c:v>4.33719391E-2</c:v>
                </c:pt>
                <c:pt idx="1">
                  <c:v>1.52805727E-2</c:v>
                </c:pt>
                <c:pt idx="2">
                  <c:v>1.5005826717242602E-2</c:v>
                </c:pt>
                <c:pt idx="3">
                  <c:v>2.1138736046850699E-2</c:v>
                </c:pt>
                <c:pt idx="4">
                  <c:v>1.8029359629999998E-2</c:v>
                </c:pt>
                <c:pt idx="5">
                  <c:v>1.5349137829999998E-2</c:v>
                </c:pt>
                <c:pt idx="6">
                  <c:v>1.1013433100000001E-2</c:v>
                </c:pt>
                <c:pt idx="7">
                  <c:v>8.1587111299999994E-3</c:v>
                </c:pt>
                <c:pt idx="8">
                  <c:v>6.2576174999999998E-3</c:v>
                </c:pt>
                <c:pt idx="9">
                  <c:v>5.1367201399999994E-3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D5E-4688-964C-646F2D0F31F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'Sheet4 (2)'!$D$23:$D$32</c:f>
              <c:numCache>
                <c:formatCode>0.0_ </c:formatCode>
                <c:ptCount val="10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</c:numCache>
            </c:numRef>
          </c:xVal>
          <c:yVal>
            <c:numRef>
              <c:f>'Sheet4 (2)'!$O$23:$O$32</c:f>
              <c:numCache>
                <c:formatCode>0.000_);[Red]\(0.000\)</c:formatCode>
                <c:ptCount val="10"/>
                <c:pt idx="0">
                  <c:v>4.6498845329999997E-2</c:v>
                </c:pt>
                <c:pt idx="1">
                  <c:v>2.2084896920000003E-2</c:v>
                </c:pt>
                <c:pt idx="2">
                  <c:v>1.72140216454864E-2</c:v>
                </c:pt>
                <c:pt idx="3">
                  <c:v>2.255053492E-2</c:v>
                </c:pt>
                <c:pt idx="4">
                  <c:v>1.8926919440000002E-2</c:v>
                </c:pt>
                <c:pt idx="5">
                  <c:v>1.7425799740000001E-2</c:v>
                </c:pt>
                <c:pt idx="6">
                  <c:v>1.142119756E-2</c:v>
                </c:pt>
                <c:pt idx="7">
                  <c:v>8.9122378299999992E-3</c:v>
                </c:pt>
                <c:pt idx="8">
                  <c:v>6.9148995700000007E-3</c:v>
                </c:pt>
                <c:pt idx="9">
                  <c:v>5.6362239399999998E-3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D5E-4688-964C-646F2D0F31F6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'Sheet4 (2)'!$D$23:$D$32</c:f>
              <c:numCache>
                <c:formatCode>0.0_ </c:formatCode>
                <c:ptCount val="10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</c:numCache>
            </c:numRef>
          </c:xVal>
          <c:yVal>
            <c:numRef>
              <c:f>'Sheet4 (2)'!$P$23:$P$32</c:f>
              <c:numCache>
                <c:formatCode>0.000_);[Red]\(0.000\)</c:formatCode>
                <c:ptCount val="10"/>
                <c:pt idx="0">
                  <c:v>5.0698149239999997E-2</c:v>
                </c:pt>
                <c:pt idx="1">
                  <c:v>2.2687215820000002E-2</c:v>
                </c:pt>
                <c:pt idx="2">
                  <c:v>1.911219908E-2</c:v>
                </c:pt>
                <c:pt idx="3">
                  <c:v>2.51469016075134E-2</c:v>
                </c:pt>
                <c:pt idx="4">
                  <c:v>2.073015319E-2</c:v>
                </c:pt>
                <c:pt idx="5">
                  <c:v>1.8565513890000003E-2</c:v>
                </c:pt>
                <c:pt idx="6">
                  <c:v>1.3629629979999999E-2</c:v>
                </c:pt>
                <c:pt idx="7">
                  <c:v>9.9303782899999998E-3</c:v>
                </c:pt>
                <c:pt idx="8">
                  <c:v>7.5435265900000003E-3</c:v>
                </c:pt>
                <c:pt idx="9">
                  <c:v>6.1357143599999999E-3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D5E-4688-964C-646F2D0F31F6}"/>
            </c:ext>
          </c:extLst>
        </c:ser>
        <c:ser>
          <c:idx val="12"/>
          <c:order val="12"/>
          <c:tx>
            <c:strRef>
              <c:f>'Sheet4 (2)'!$D$23</c:f>
              <c:strCache>
                <c:ptCount val="1"/>
                <c:pt idx="0">
                  <c:v>4.5 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'Sheet4 (2)'!$D$24:$D$32</c:f>
              <c:numCache>
                <c:formatCode>0.0_ </c:formatCode>
                <c:ptCount val="9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</c:numCache>
            </c:numRef>
          </c:xVal>
          <c:yVal>
            <c:numRef>
              <c:f>'Sheet4 (2)'!$Q$24:$Q$32</c:f>
              <c:numCache>
                <c:formatCode>0.000_);[Red]\(0.000\)</c:formatCode>
                <c:ptCount val="9"/>
                <c:pt idx="0">
                  <c:v>2.4694078599999999E-2</c:v>
                </c:pt>
                <c:pt idx="1">
                  <c:v>2.0802326034754501E-2</c:v>
                </c:pt>
                <c:pt idx="2">
                  <c:v>2.6875613259999997E-2</c:v>
                </c:pt>
                <c:pt idx="3">
                  <c:v>2.0155608654022199E-2</c:v>
                </c:pt>
                <c:pt idx="4">
                  <c:v>2.071505412E-2</c:v>
                </c:pt>
                <c:pt idx="5">
                  <c:v>1.4827102419999998E-2</c:v>
                </c:pt>
                <c:pt idx="6">
                  <c:v>1.078318572E-2</c:v>
                </c:pt>
                <c:pt idx="7">
                  <c:v>8.2660873899999994E-3</c:v>
                </c:pt>
                <c:pt idx="8">
                  <c:v>6.6593650300000003E-3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D5E-4688-964C-646F2D0F31F6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'Sheet4 (2)'!$D$24:$D$32</c:f>
              <c:numCache>
                <c:formatCode>0.0_ </c:formatCode>
                <c:ptCount val="9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</c:numCache>
            </c:numRef>
          </c:xVal>
          <c:yVal>
            <c:numRef>
              <c:f>'Sheet4 (2)'!$R$24:$R$32</c:f>
              <c:numCache>
                <c:formatCode>0.000_);[Red]\(0.000\)</c:formatCode>
                <c:ptCount val="9"/>
                <c:pt idx="0">
                  <c:v>2.8406649360000001E-2</c:v>
                </c:pt>
                <c:pt idx="1">
                  <c:v>2.242364921E-2</c:v>
                </c:pt>
                <c:pt idx="2">
                  <c:v>2.9505549464374798E-2</c:v>
                </c:pt>
                <c:pt idx="3">
                  <c:v>2.4351605680000003E-2</c:v>
                </c:pt>
                <c:pt idx="4">
                  <c:v>2.0598859990000003E-2</c:v>
                </c:pt>
                <c:pt idx="5">
                  <c:v>1.6009215029999999E-2</c:v>
                </c:pt>
                <c:pt idx="6">
                  <c:v>1.156389713E-2</c:v>
                </c:pt>
                <c:pt idx="7">
                  <c:v>8.9332234300000014E-3</c:v>
                </c:pt>
                <c:pt idx="8">
                  <c:v>7.2732404800000001E-3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D5E-4688-964C-646F2D0F31F6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'Sheet4 (2)'!$D$24:$D$32</c:f>
              <c:numCache>
                <c:formatCode>0.0_ </c:formatCode>
                <c:ptCount val="9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</c:numCache>
            </c:numRef>
          </c:xVal>
          <c:yVal>
            <c:numRef>
              <c:f>'Sheet4 (2)'!$S$24:$S$32</c:f>
              <c:numCache>
                <c:formatCode>0.000_);[Red]\(0.000\)</c:formatCode>
                <c:ptCount val="9"/>
                <c:pt idx="0">
                  <c:v>2.3405516990000003E-2</c:v>
                </c:pt>
                <c:pt idx="1">
                  <c:v>2.3783568758517497E-2</c:v>
                </c:pt>
                <c:pt idx="2">
                  <c:v>3.1169380526989698E-2</c:v>
                </c:pt>
                <c:pt idx="3">
                  <c:v>2.6140471449999998E-2</c:v>
                </c:pt>
                <c:pt idx="4">
                  <c:v>2.2132180169999998E-2</c:v>
                </c:pt>
                <c:pt idx="5">
                  <c:v>1.685460913E-2</c:v>
                </c:pt>
                <c:pt idx="6">
                  <c:v>1.2458302080000001E-2</c:v>
                </c:pt>
                <c:pt idx="7">
                  <c:v>9.6117996100000009E-3</c:v>
                </c:pt>
                <c:pt idx="8">
                  <c:v>7.8158033999999998E-3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D5E-4688-964C-646F2D0F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71872"/>
        <c:axId val="16447328"/>
      </c:scatterChart>
      <c:valAx>
        <c:axId val="203171872"/>
        <c:scaling>
          <c:orientation val="minMax"/>
          <c:max val="14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447328"/>
        <c:crosses val="autoZero"/>
        <c:crossBetween val="midCat"/>
      </c:valAx>
      <c:valAx>
        <c:axId val="16447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317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i="1"/>
              <a:t>T-a</a:t>
            </a:r>
            <a:r>
              <a:rPr lang="en-US" sz="1200" i="1"/>
              <a:t>z</a:t>
            </a:r>
            <a:endParaRPr lang="zh-CN" sz="18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Sheet4!$D$22:$D$30</c:f>
              <c:numCache>
                <c:formatCode>General</c:formatCode>
                <c:ptCount val="9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</c:numCache>
            </c:numRef>
          </c:xVal>
          <c:yVal>
            <c:numRef>
              <c:f>Sheet4!$E$22:$E$30</c:f>
              <c:numCache>
                <c:formatCode>0.000_);[Red]\(0.000\)</c:formatCode>
                <c:ptCount val="9"/>
                <c:pt idx="0">
                  <c:v>0.16507343399999999</c:v>
                </c:pt>
                <c:pt idx="1">
                  <c:v>0.10038558199999999</c:v>
                </c:pt>
                <c:pt idx="2">
                  <c:v>6.8392677333333332E-2</c:v>
                </c:pt>
                <c:pt idx="3">
                  <c:v>4.5400001333333335E-2</c:v>
                </c:pt>
                <c:pt idx="4">
                  <c:v>3.1200000000000002E-2</c:v>
                </c:pt>
                <c:pt idx="5">
                  <c:v>2.3233333333333332E-2</c:v>
                </c:pt>
                <c:pt idx="6">
                  <c:v>1.17E-2</c:v>
                </c:pt>
                <c:pt idx="7">
                  <c:v>7.0821376666666659E-3</c:v>
                </c:pt>
                <c:pt idx="8">
                  <c:v>1.1299999999999999E-2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83-45B3-85CC-920B99D272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Sheet4!$D$22:$D$32</c:f>
              <c:numCache>
                <c:formatCode>General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Sheet4!$F$22:$F$32</c:f>
              <c:numCache>
                <c:formatCode>0.000_);[Red]\(0.000\)</c:formatCode>
                <c:ptCount val="11"/>
                <c:pt idx="0">
                  <c:v>0.63640422500000005</c:v>
                </c:pt>
                <c:pt idx="1">
                  <c:v>0.48557665033333336</c:v>
                </c:pt>
                <c:pt idx="2">
                  <c:v>0.235825913</c:v>
                </c:pt>
                <c:pt idx="3">
                  <c:v>0.19378841166666699</c:v>
                </c:pt>
                <c:pt idx="4">
                  <c:v>0.16382804233333334</c:v>
                </c:pt>
                <c:pt idx="5">
                  <c:v>0.144655176</c:v>
                </c:pt>
                <c:pt idx="6">
                  <c:v>8.6126693834861004E-2</c:v>
                </c:pt>
                <c:pt idx="7">
                  <c:v>4.3601554333333327E-2</c:v>
                </c:pt>
                <c:pt idx="8">
                  <c:v>3.04E-2</c:v>
                </c:pt>
                <c:pt idx="9">
                  <c:v>2.8233333333333333E-2</c:v>
                </c:pt>
                <c:pt idx="10">
                  <c:v>2.75E-2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83-45B3-85CC-920B99D272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Sheet4!$D$22:$D$32</c:f>
              <c:numCache>
                <c:formatCode>General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Sheet4!$G$22:$G$32</c:f>
              <c:numCache>
                <c:formatCode>0.000_);[Red]\(0.000\)</c:formatCode>
                <c:ptCount val="11"/>
                <c:pt idx="0">
                  <c:v>1.0826412276666666</c:v>
                </c:pt>
                <c:pt idx="1">
                  <c:v>0.81729112800000003</c:v>
                </c:pt>
                <c:pt idx="2">
                  <c:v>0.39340722533333333</c:v>
                </c:pt>
                <c:pt idx="3">
                  <c:v>0.34262550933333302</c:v>
                </c:pt>
                <c:pt idx="4">
                  <c:v>0.27287076233333335</c:v>
                </c:pt>
                <c:pt idx="5">
                  <c:v>0.24373113400000002</c:v>
                </c:pt>
                <c:pt idx="6">
                  <c:v>0.13873436066666667</c:v>
                </c:pt>
                <c:pt idx="7">
                  <c:v>7.2505426999999997E-2</c:v>
                </c:pt>
                <c:pt idx="8">
                  <c:v>5.0615039000000001E-2</c:v>
                </c:pt>
                <c:pt idx="9">
                  <c:v>4.6963260333333333E-2</c:v>
                </c:pt>
                <c:pt idx="10">
                  <c:v>4.5974991E-2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83-45B3-85CC-920B99D272E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Sheet4!$D$22:$D$32</c:f>
              <c:numCache>
                <c:formatCode>General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Sheet4!$H$22:$H$32</c:f>
              <c:numCache>
                <c:formatCode>0.000_);[Red]\(0.000\)</c:formatCode>
                <c:ptCount val="11"/>
                <c:pt idx="0">
                  <c:v>1.4841179363333332</c:v>
                </c:pt>
                <c:pt idx="1">
                  <c:v>1.1283350176666664</c:v>
                </c:pt>
                <c:pt idx="2">
                  <c:v>0.5502215743333333</c:v>
                </c:pt>
                <c:pt idx="3">
                  <c:v>0.44117331500000001</c:v>
                </c:pt>
                <c:pt idx="4">
                  <c:v>0.38648804200000003</c:v>
                </c:pt>
                <c:pt idx="5">
                  <c:v>0.33738592166666664</c:v>
                </c:pt>
                <c:pt idx="6">
                  <c:v>0.19950933833333331</c:v>
                </c:pt>
                <c:pt idx="7">
                  <c:v>0.10153687133333333</c:v>
                </c:pt>
                <c:pt idx="8">
                  <c:v>7.1001515666666667E-2</c:v>
                </c:pt>
                <c:pt idx="9">
                  <c:v>6.5799021666666679E-2</c:v>
                </c:pt>
                <c:pt idx="10">
                  <c:v>6.3986507666666664E-2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83-45B3-85CC-920B99D272E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Sheet4!$D$22:$D$32</c:f>
              <c:numCache>
                <c:formatCode>General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Sheet4!$I$22:$I$32</c:f>
              <c:numCache>
                <c:formatCode>0.000_);[Red]\(0.000\)</c:formatCode>
                <c:ptCount val="11"/>
                <c:pt idx="0">
                  <c:v>1.9089026996666665</c:v>
                </c:pt>
                <c:pt idx="1">
                  <c:v>1.4496458073333331</c:v>
                </c:pt>
                <c:pt idx="2">
                  <c:v>0.70714158933333326</c:v>
                </c:pt>
                <c:pt idx="3">
                  <c:v>0.56017488800000004</c:v>
                </c:pt>
                <c:pt idx="4">
                  <c:v>0.43720932966666698</c:v>
                </c:pt>
                <c:pt idx="5">
                  <c:v>0.24453494299999998</c:v>
                </c:pt>
                <c:pt idx="6">
                  <c:v>0.25764156199999999</c:v>
                </c:pt>
                <c:pt idx="7">
                  <c:v>0.13041840666666668</c:v>
                </c:pt>
                <c:pt idx="8">
                  <c:v>9.1203847333333324E-2</c:v>
                </c:pt>
                <c:pt idx="9">
                  <c:v>8.4633628666666669E-2</c:v>
                </c:pt>
                <c:pt idx="10">
                  <c:v>8.2414645666666661E-2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83-45B3-85CC-920B99D272E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Sheet4!$D$22:$D$32</c:f>
              <c:numCache>
                <c:formatCode>General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Sheet4!$J$22:$J$32</c:f>
              <c:numCache>
                <c:formatCode>0.000_);[Red]\(0.000\)</c:formatCode>
                <c:ptCount val="11"/>
                <c:pt idx="0">
                  <c:v>2.3345964340000003</c:v>
                </c:pt>
                <c:pt idx="1">
                  <c:v>1.7700971413333333</c:v>
                </c:pt>
                <c:pt idx="2">
                  <c:v>0.86464841533333336</c:v>
                </c:pt>
                <c:pt idx="3">
                  <c:v>0.739724195333333</c:v>
                </c:pt>
                <c:pt idx="4">
                  <c:v>0.60002005200000008</c:v>
                </c:pt>
                <c:pt idx="5">
                  <c:v>0.5301509516666667</c:v>
                </c:pt>
                <c:pt idx="6">
                  <c:v>0.31310085133333332</c:v>
                </c:pt>
                <c:pt idx="7">
                  <c:v>0.15947538</c:v>
                </c:pt>
                <c:pt idx="8">
                  <c:v>0.11170192733333334</c:v>
                </c:pt>
                <c:pt idx="9">
                  <c:v>0.10327415666666667</c:v>
                </c:pt>
                <c:pt idx="10">
                  <c:v>0.10058761100000001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83-45B3-85CC-920B99D272E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Sheet4!$D$22:$D$32</c:f>
              <c:numCache>
                <c:formatCode>General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Sheet4!$K$22:$K$32</c:f>
              <c:numCache>
                <c:formatCode>0.000_);[Red]\(0.000\)</c:formatCode>
                <c:ptCount val="11"/>
                <c:pt idx="0">
                  <c:v>2.7578842516666668</c:v>
                </c:pt>
                <c:pt idx="1">
                  <c:v>2.1210157623333332</c:v>
                </c:pt>
                <c:pt idx="2">
                  <c:v>1.0313265180000002</c:v>
                </c:pt>
                <c:pt idx="3">
                  <c:v>0.85125077800000004</c:v>
                </c:pt>
                <c:pt idx="4">
                  <c:v>0.71697891700000005</c:v>
                </c:pt>
                <c:pt idx="5">
                  <c:v>0.6268870396666667</c:v>
                </c:pt>
                <c:pt idx="6">
                  <c:v>0.37446152433333335</c:v>
                </c:pt>
                <c:pt idx="7">
                  <c:v>0.18802428766666668</c:v>
                </c:pt>
                <c:pt idx="8">
                  <c:v>0.13161662100000002</c:v>
                </c:pt>
                <c:pt idx="9">
                  <c:v>0.12213436033333336</c:v>
                </c:pt>
                <c:pt idx="10">
                  <c:v>0.11870165100000001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83-45B3-85CC-920B99D272E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Sheet4!$D$23:$D$32</c:f>
              <c:numCache>
                <c:formatCode>General</c:formatCode>
                <c:ptCount val="10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</c:numCache>
            </c:numRef>
          </c:xVal>
          <c:yVal>
            <c:numRef>
              <c:f>Sheet4!$L$23:$L$32</c:f>
              <c:numCache>
                <c:formatCode>0.000_);[Red]\(0.000\)</c:formatCode>
                <c:ptCount val="10"/>
                <c:pt idx="0">
                  <c:v>2.4154021716666665</c:v>
                </c:pt>
                <c:pt idx="1">
                  <c:v>1.1889047456666666</c:v>
                </c:pt>
                <c:pt idx="2">
                  <c:v>0.95661627366666702</c:v>
                </c:pt>
                <c:pt idx="3">
                  <c:v>0.81810766533333334</c:v>
                </c:pt>
                <c:pt idx="4">
                  <c:v>0.73500451</c:v>
                </c:pt>
                <c:pt idx="5">
                  <c:v>0.42836205099999997</c:v>
                </c:pt>
                <c:pt idx="6">
                  <c:v>0.21764213066666668</c:v>
                </c:pt>
                <c:pt idx="7">
                  <c:v>0.15177012133333334</c:v>
                </c:pt>
                <c:pt idx="8">
                  <c:v>0.14095716566666666</c:v>
                </c:pt>
                <c:pt idx="9">
                  <c:v>0.13706033733333334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83-45B3-85CC-920B99D272E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Sheet4!$D$23:$D$32</c:f>
              <c:numCache>
                <c:formatCode>General</c:formatCode>
                <c:ptCount val="10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</c:numCache>
            </c:numRef>
          </c:xVal>
          <c:yVal>
            <c:numRef>
              <c:f>Sheet4!$M$23:$M$32</c:f>
              <c:numCache>
                <c:formatCode>0.000_);[Red]\(0.000\)</c:formatCode>
                <c:ptCount val="10"/>
                <c:pt idx="0">
                  <c:v>2.7883813406666671</c:v>
                </c:pt>
                <c:pt idx="1">
                  <c:v>1.3352224293333332</c:v>
                </c:pt>
                <c:pt idx="2">
                  <c:v>1.1168680310000001</c:v>
                </c:pt>
                <c:pt idx="3">
                  <c:v>0.92759852600000003</c:v>
                </c:pt>
                <c:pt idx="4">
                  <c:v>0.81978163999999998</c:v>
                </c:pt>
                <c:pt idx="5">
                  <c:v>0.49190021433333331</c:v>
                </c:pt>
                <c:pt idx="6">
                  <c:v>0.24695855500000005</c:v>
                </c:pt>
                <c:pt idx="7">
                  <c:v>0.17208443033333332</c:v>
                </c:pt>
                <c:pt idx="8">
                  <c:v>0.15985674699999999</c:v>
                </c:pt>
                <c:pt idx="9">
                  <c:v>0.15506350133333333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83-45B3-85CC-920B99D272E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Sheet4!$D$23:$D$32</c:f>
              <c:numCache>
                <c:formatCode>General</c:formatCode>
                <c:ptCount val="10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</c:numCache>
            </c:numRef>
          </c:xVal>
          <c:yVal>
            <c:numRef>
              <c:f>Sheet4!$N$23:$N$32</c:f>
              <c:numCache>
                <c:formatCode>0.000_);[Red]\(0.000\)</c:formatCode>
                <c:ptCount val="10"/>
                <c:pt idx="0">
                  <c:v>3.0592242256666666</c:v>
                </c:pt>
                <c:pt idx="1">
                  <c:v>1.4918789576666667</c:v>
                </c:pt>
                <c:pt idx="2">
                  <c:v>1.2550561326666601</c:v>
                </c:pt>
                <c:pt idx="3">
                  <c:v>1.0359293469999999</c:v>
                </c:pt>
                <c:pt idx="4">
                  <c:v>0.93369085033333332</c:v>
                </c:pt>
                <c:pt idx="5">
                  <c:v>0.54854507699999999</c:v>
                </c:pt>
                <c:pt idx="6">
                  <c:v>0.27591030799999999</c:v>
                </c:pt>
                <c:pt idx="7">
                  <c:v>0.19258093866666667</c:v>
                </c:pt>
                <c:pt idx="8">
                  <c:v>0.17806119300000001</c:v>
                </c:pt>
                <c:pt idx="9">
                  <c:v>0.17324695366666668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83-45B3-85CC-920B99D272E8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Sheet4!$D$23:$D$32</c:f>
              <c:numCache>
                <c:formatCode>General</c:formatCode>
                <c:ptCount val="10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</c:numCache>
            </c:numRef>
          </c:xVal>
          <c:yVal>
            <c:numRef>
              <c:f>Sheet4!$O$23:$O$32</c:f>
              <c:numCache>
                <c:formatCode>0.000_);[Red]\(0.000\)</c:formatCode>
                <c:ptCount val="10"/>
                <c:pt idx="0">
                  <c:v>3.38263282</c:v>
                </c:pt>
                <c:pt idx="1">
                  <c:v>1.6839254336666667</c:v>
                </c:pt>
                <c:pt idx="2">
                  <c:v>1.3255491800000001</c:v>
                </c:pt>
                <c:pt idx="3">
                  <c:v>1.1454535803333334</c:v>
                </c:pt>
                <c:pt idx="4">
                  <c:v>1.0127050336666665</c:v>
                </c:pt>
                <c:pt idx="5">
                  <c:v>0.60674971133333333</c:v>
                </c:pt>
                <c:pt idx="6">
                  <c:v>0.30333162666666663</c:v>
                </c:pt>
                <c:pt idx="7">
                  <c:v>0.21235103499999999</c:v>
                </c:pt>
                <c:pt idx="8">
                  <c:v>0.19768499366666667</c:v>
                </c:pt>
                <c:pt idx="9">
                  <c:v>0.19157522666666668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83-45B3-85CC-920B99D272E8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Sheet4!$D$23:$D$32</c:f>
              <c:numCache>
                <c:formatCode>General</c:formatCode>
                <c:ptCount val="10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</c:numCache>
            </c:numRef>
          </c:xVal>
          <c:yVal>
            <c:numRef>
              <c:f>Sheet4!$P$23:$P$32</c:f>
              <c:numCache>
                <c:formatCode>0.000_);[Red]\(0.000\)</c:formatCode>
                <c:ptCount val="10"/>
                <c:pt idx="0">
                  <c:v>3.66092225</c:v>
                </c:pt>
                <c:pt idx="1">
                  <c:v>1.8047730749999999</c:v>
                </c:pt>
                <c:pt idx="2">
                  <c:v>1.5335607959999999</c:v>
                </c:pt>
                <c:pt idx="3">
                  <c:v>1.255394503</c:v>
                </c:pt>
                <c:pt idx="4">
                  <c:v>1.1086221783333332</c:v>
                </c:pt>
                <c:pt idx="5">
                  <c:v>0.66460669033333331</c:v>
                </c:pt>
                <c:pt idx="6">
                  <c:v>0.33418019299999996</c:v>
                </c:pt>
                <c:pt idx="7">
                  <c:v>0.23329240500000001</c:v>
                </c:pt>
                <c:pt idx="8">
                  <c:v>0.21567236400000001</c:v>
                </c:pt>
                <c:pt idx="9">
                  <c:v>0.21036541633333336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83-45B3-85CC-920B99D272E8}"/>
            </c:ext>
          </c:extLst>
        </c:ser>
        <c:ser>
          <c:idx val="12"/>
          <c:order val="12"/>
          <c:tx>
            <c:strRef>
              <c:f>Sheet4!$D$23</c:f>
              <c:strCache>
                <c:ptCount val="1"/>
                <c:pt idx="0">
                  <c:v>4.5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Sheet4!$D$24:$D$32</c:f>
              <c:numCache>
                <c:formatCode>General</c:formatCode>
                <c:ptCount val="9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</c:numCache>
            </c:numRef>
          </c:xVal>
          <c:yVal>
            <c:numRef>
              <c:f>Sheet4!$Q$24:$Q$32</c:f>
              <c:numCache>
                <c:formatCode>0.000_);[Red]\(0.000\)</c:formatCode>
                <c:ptCount val="9"/>
                <c:pt idx="0">
                  <c:v>1.9655441866666663</c:v>
                </c:pt>
                <c:pt idx="1">
                  <c:v>1.66468923833333</c:v>
                </c:pt>
                <c:pt idx="2">
                  <c:v>1.3647458206666701</c:v>
                </c:pt>
                <c:pt idx="3">
                  <c:v>1.2059016929999999</c:v>
                </c:pt>
                <c:pt idx="4">
                  <c:v>0.72196560599999993</c:v>
                </c:pt>
                <c:pt idx="5">
                  <c:v>0.36306694766666664</c:v>
                </c:pt>
                <c:pt idx="6">
                  <c:v>0.25338755233333332</c:v>
                </c:pt>
                <c:pt idx="7">
                  <c:v>0.23499713266666666</c:v>
                </c:pt>
                <c:pt idx="8">
                  <c:v>0.22860723166666666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83-45B3-85CC-920B99D272E8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Sheet4!$D$24:$D$32</c:f>
              <c:numCache>
                <c:formatCode>General</c:formatCode>
                <c:ptCount val="9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</c:numCache>
            </c:numRef>
          </c:xVal>
          <c:yVal>
            <c:numRef>
              <c:f>Sheet4!$R$24:$R$32</c:f>
              <c:numCache>
                <c:formatCode>0.000_);[Red]\(0.000\)</c:formatCode>
                <c:ptCount val="9"/>
                <c:pt idx="0">
                  <c:v>2.1666047783333333</c:v>
                </c:pt>
                <c:pt idx="1">
                  <c:v>1.79307002183333</c:v>
                </c:pt>
                <c:pt idx="2">
                  <c:v>1.4725462533333333</c:v>
                </c:pt>
                <c:pt idx="3">
                  <c:v>1.3021766206666667</c:v>
                </c:pt>
                <c:pt idx="4">
                  <c:v>0.76915308199999999</c:v>
                </c:pt>
                <c:pt idx="5">
                  <c:v>0.39124488833333332</c:v>
                </c:pt>
                <c:pt idx="6">
                  <c:v>0.27373320566666665</c:v>
                </c:pt>
                <c:pt idx="7">
                  <c:v>0.25372286699999996</c:v>
                </c:pt>
                <c:pt idx="8">
                  <c:v>0.24666332566666668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83-45B3-85CC-920B99D272E8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Sheet4!$D$24:$D$32</c:f>
              <c:numCache>
                <c:formatCode>General</c:formatCode>
                <c:ptCount val="9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</c:numCache>
            </c:numRef>
          </c:xVal>
          <c:yVal>
            <c:numRef>
              <c:f>Sheet4!$S$24:$S$32</c:f>
              <c:numCache>
                <c:formatCode>0.000_);[Red]\(0.000\)</c:formatCode>
                <c:ptCount val="9"/>
                <c:pt idx="0">
                  <c:v>2.2815933139999998</c:v>
                </c:pt>
                <c:pt idx="1">
                  <c:v>1.80396418333333</c:v>
                </c:pt>
                <c:pt idx="2">
                  <c:v>1.5839684443333333</c:v>
                </c:pt>
                <c:pt idx="3">
                  <c:v>1.398272502</c:v>
                </c:pt>
                <c:pt idx="4">
                  <c:v>0.82617105600000007</c:v>
                </c:pt>
                <c:pt idx="5">
                  <c:v>0.42010905833333334</c:v>
                </c:pt>
                <c:pt idx="6">
                  <c:v>0.29442375900000001</c:v>
                </c:pt>
                <c:pt idx="7">
                  <c:v>0.27227223233333336</c:v>
                </c:pt>
                <c:pt idx="8">
                  <c:v>0.26452504500000001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383-45B3-85CC-920B99D27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71872"/>
        <c:axId val="16447328"/>
      </c:scatterChart>
      <c:valAx>
        <c:axId val="203171872"/>
        <c:scaling>
          <c:orientation val="minMax"/>
          <c:max val="14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447328"/>
        <c:crosses val="autoZero"/>
        <c:crossBetween val="midCat"/>
      </c:valAx>
      <c:valAx>
        <c:axId val="164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317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i="1"/>
              <a:t>H</a:t>
            </a:r>
            <a:r>
              <a:rPr lang="en-US" sz="2000" i="1" baseline="-25000"/>
              <a:t>1/3</a:t>
            </a:r>
            <a:r>
              <a:rPr lang="en-US" sz="2000" i="1"/>
              <a:t>-a</a:t>
            </a:r>
            <a:r>
              <a:rPr lang="en-US" sz="2000" i="1" baseline="-25000"/>
              <a:t>z</a:t>
            </a:r>
            <a:endParaRPr lang="zh-CN" sz="2000" i="1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Sheet5!$C$12:$C$18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A-4122-82E9-04163D2825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Sheet5!$D$4:$D$15</c:f>
              <c:numCache>
                <c:formatCode>0.000_);[Red]\(0.000\)</c:formatCode>
                <c:ptCount val="12"/>
                <c:pt idx="0">
                  <c:v>0.10038558199999999</c:v>
                </c:pt>
                <c:pt idx="1">
                  <c:v>0.48557665033333336</c:v>
                </c:pt>
                <c:pt idx="2">
                  <c:v>0.81729112800000003</c:v>
                </c:pt>
                <c:pt idx="3">
                  <c:v>1.1283350176666664</c:v>
                </c:pt>
                <c:pt idx="4">
                  <c:v>1.4496458073333331</c:v>
                </c:pt>
                <c:pt idx="5">
                  <c:v>1.7700971413333333</c:v>
                </c:pt>
                <c:pt idx="6">
                  <c:v>2.1210157623333332</c:v>
                </c:pt>
                <c:pt idx="7">
                  <c:v>2.4154021716666665</c:v>
                </c:pt>
                <c:pt idx="8">
                  <c:v>2.7883813406666671</c:v>
                </c:pt>
                <c:pt idx="9">
                  <c:v>3.0592242256666666</c:v>
                </c:pt>
                <c:pt idx="10">
                  <c:v>3.38263282</c:v>
                </c:pt>
                <c:pt idx="11">
                  <c:v>3.66092225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A-4122-82E9-04163D2825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Sheet5!$E$4:$E$18</c:f>
              <c:numCache>
                <c:formatCode>0.000_);[Red]\(0.000\)</c:formatCode>
                <c:ptCount val="15"/>
                <c:pt idx="0">
                  <c:v>6.8392677333333332E-2</c:v>
                </c:pt>
                <c:pt idx="1">
                  <c:v>0.235825913</c:v>
                </c:pt>
                <c:pt idx="2">
                  <c:v>0.39340722533333333</c:v>
                </c:pt>
                <c:pt idx="3">
                  <c:v>0.5502215743333333</c:v>
                </c:pt>
                <c:pt idx="4">
                  <c:v>0.70714158933333326</c:v>
                </c:pt>
                <c:pt idx="5">
                  <c:v>0.86464841533333336</c:v>
                </c:pt>
                <c:pt idx="6">
                  <c:v>1.0313265180000002</c:v>
                </c:pt>
                <c:pt idx="7">
                  <c:v>1.1889047456666666</c:v>
                </c:pt>
                <c:pt idx="8">
                  <c:v>1.3352224293333332</c:v>
                </c:pt>
                <c:pt idx="9">
                  <c:v>1.4918789576666667</c:v>
                </c:pt>
                <c:pt idx="10">
                  <c:v>1.6839254336666667</c:v>
                </c:pt>
                <c:pt idx="11">
                  <c:v>1.8047730749999999</c:v>
                </c:pt>
                <c:pt idx="12">
                  <c:v>1.9655441866666663</c:v>
                </c:pt>
                <c:pt idx="13">
                  <c:v>2.1666047783333333</c:v>
                </c:pt>
                <c:pt idx="14">
                  <c:v>2.2815933139999998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A-4122-82E9-04163D2825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Sheet5!$F$4:$F$18</c:f>
              <c:numCache>
                <c:formatCode>0.000_);[Red]\(0.000\)</c:formatCode>
                <c:ptCount val="15"/>
                <c:pt idx="0">
                  <c:v>4.5400001333333335E-2</c:v>
                </c:pt>
                <c:pt idx="1">
                  <c:v>0.19378841166666699</c:v>
                </c:pt>
                <c:pt idx="2">
                  <c:v>0.34262550933333302</c:v>
                </c:pt>
                <c:pt idx="3">
                  <c:v>0.44117331500000001</c:v>
                </c:pt>
                <c:pt idx="4">
                  <c:v>0.56017488800000004</c:v>
                </c:pt>
                <c:pt idx="5">
                  <c:v>0.739724195333333</c:v>
                </c:pt>
                <c:pt idx="6">
                  <c:v>0.85125077800000004</c:v>
                </c:pt>
                <c:pt idx="7">
                  <c:v>0.95661627366666702</c:v>
                </c:pt>
                <c:pt idx="8">
                  <c:v>1.1168680310000001</c:v>
                </c:pt>
                <c:pt idx="9">
                  <c:v>1.2550561326666601</c:v>
                </c:pt>
                <c:pt idx="10">
                  <c:v>1.3255491800000001</c:v>
                </c:pt>
                <c:pt idx="11">
                  <c:v>1.5335607959999999</c:v>
                </c:pt>
                <c:pt idx="12">
                  <c:v>1.66468923833333</c:v>
                </c:pt>
                <c:pt idx="13">
                  <c:v>1.79307002183333</c:v>
                </c:pt>
                <c:pt idx="14">
                  <c:v>1.80396418333333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A-4122-82E9-04163D2825B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Sheet5!$B$4:$B$18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Sheet5!$G$4:$G$18</c:f>
              <c:numCache>
                <c:formatCode>0.000_);[Red]\(0.000\)</c:formatCode>
                <c:ptCount val="15"/>
                <c:pt idx="0">
                  <c:v>3.1200000000000002E-2</c:v>
                </c:pt>
                <c:pt idx="1">
                  <c:v>0.16382804233333334</c:v>
                </c:pt>
                <c:pt idx="2">
                  <c:v>0.27287076233333335</c:v>
                </c:pt>
                <c:pt idx="3">
                  <c:v>0.38648804200000003</c:v>
                </c:pt>
                <c:pt idx="4">
                  <c:v>0.43720932966666698</c:v>
                </c:pt>
                <c:pt idx="5">
                  <c:v>0.60002005200000008</c:v>
                </c:pt>
                <c:pt idx="6">
                  <c:v>0.71697891700000005</c:v>
                </c:pt>
                <c:pt idx="7">
                  <c:v>0.81810766533333334</c:v>
                </c:pt>
                <c:pt idx="8">
                  <c:v>0.92759852600000003</c:v>
                </c:pt>
                <c:pt idx="9">
                  <c:v>1.0359293469999999</c:v>
                </c:pt>
                <c:pt idx="10">
                  <c:v>1.1454535803333334</c:v>
                </c:pt>
                <c:pt idx="11">
                  <c:v>1.255394503</c:v>
                </c:pt>
                <c:pt idx="12">
                  <c:v>1.3647458206666665</c:v>
                </c:pt>
                <c:pt idx="13">
                  <c:v>1.4725462533333333</c:v>
                </c:pt>
                <c:pt idx="14">
                  <c:v>1.5839684443333333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A-4122-82E9-04163D2825B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Sheet5!$B$4:$B$18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Sheet5!$H$4:$H$18</c:f>
              <c:numCache>
                <c:formatCode>0.000_);[Red]\(0.000\)</c:formatCode>
                <c:ptCount val="15"/>
                <c:pt idx="0">
                  <c:v>2.3233333333333332E-2</c:v>
                </c:pt>
                <c:pt idx="1">
                  <c:v>0.144655176</c:v>
                </c:pt>
                <c:pt idx="2">
                  <c:v>0.24373113400000002</c:v>
                </c:pt>
                <c:pt idx="3">
                  <c:v>0.33738592166666664</c:v>
                </c:pt>
                <c:pt idx="4">
                  <c:v>0.24453494299999998</c:v>
                </c:pt>
                <c:pt idx="5">
                  <c:v>0.5301509516666667</c:v>
                </c:pt>
                <c:pt idx="6">
                  <c:v>0.6268870396666667</c:v>
                </c:pt>
                <c:pt idx="7">
                  <c:v>0.73500451</c:v>
                </c:pt>
                <c:pt idx="8">
                  <c:v>0.81978163999999998</c:v>
                </c:pt>
                <c:pt idx="9">
                  <c:v>0.93369085033333332</c:v>
                </c:pt>
                <c:pt idx="10">
                  <c:v>1.0127050336666665</c:v>
                </c:pt>
                <c:pt idx="11">
                  <c:v>1.1086221783333332</c:v>
                </c:pt>
                <c:pt idx="12">
                  <c:v>1.2059016929999999</c:v>
                </c:pt>
                <c:pt idx="13">
                  <c:v>1.3021766206666667</c:v>
                </c:pt>
                <c:pt idx="14">
                  <c:v>1.398272502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A-4122-82E9-04163D2825B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Sheet5!$I$4:$I$18</c:f>
              <c:numCache>
                <c:formatCode>0.000_);[Red]\(0.000\)</c:formatCode>
                <c:ptCount val="15"/>
                <c:pt idx="0">
                  <c:v>1.17E-2</c:v>
                </c:pt>
                <c:pt idx="1">
                  <c:v>8.6126693834861004E-2</c:v>
                </c:pt>
                <c:pt idx="2">
                  <c:v>0.13873436066666667</c:v>
                </c:pt>
                <c:pt idx="3">
                  <c:v>0.19950933833333331</c:v>
                </c:pt>
                <c:pt idx="4">
                  <c:v>0.25764156199999999</c:v>
                </c:pt>
                <c:pt idx="5">
                  <c:v>0.31310085133333332</c:v>
                </c:pt>
                <c:pt idx="6">
                  <c:v>0.37446152433333335</c:v>
                </c:pt>
                <c:pt idx="7">
                  <c:v>0.42836205099999997</c:v>
                </c:pt>
                <c:pt idx="8">
                  <c:v>0.49190021433333331</c:v>
                </c:pt>
                <c:pt idx="9">
                  <c:v>0.54854507699999999</c:v>
                </c:pt>
                <c:pt idx="10">
                  <c:v>0.60674971133333333</c:v>
                </c:pt>
                <c:pt idx="11">
                  <c:v>0.66460669033333331</c:v>
                </c:pt>
                <c:pt idx="12">
                  <c:v>0.72196560599999993</c:v>
                </c:pt>
                <c:pt idx="13">
                  <c:v>0.76915308199999999</c:v>
                </c:pt>
                <c:pt idx="14">
                  <c:v>0.82617105600000007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5A-4122-82E9-04163D2825B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Sheet5!$J$4:$J$18</c:f>
              <c:numCache>
                <c:formatCode>0.000_);[Red]\(0.000\)</c:formatCode>
                <c:ptCount val="15"/>
                <c:pt idx="0">
                  <c:v>7.0821376666666659E-3</c:v>
                </c:pt>
                <c:pt idx="1">
                  <c:v>4.3601554333333327E-2</c:v>
                </c:pt>
                <c:pt idx="2">
                  <c:v>7.2505426999999997E-2</c:v>
                </c:pt>
                <c:pt idx="3">
                  <c:v>0.10153687133333333</c:v>
                </c:pt>
                <c:pt idx="4">
                  <c:v>0.13041840666666668</c:v>
                </c:pt>
                <c:pt idx="5">
                  <c:v>0.15947538</c:v>
                </c:pt>
                <c:pt idx="6">
                  <c:v>0.18802428766666668</c:v>
                </c:pt>
                <c:pt idx="7">
                  <c:v>0.21764213066666668</c:v>
                </c:pt>
                <c:pt idx="8">
                  <c:v>0.24695855500000005</c:v>
                </c:pt>
                <c:pt idx="9">
                  <c:v>0.27591030799999999</c:v>
                </c:pt>
                <c:pt idx="10">
                  <c:v>0.30333162666666663</c:v>
                </c:pt>
                <c:pt idx="11">
                  <c:v>0.33418019299999996</c:v>
                </c:pt>
                <c:pt idx="12">
                  <c:v>0.36306694766666664</c:v>
                </c:pt>
                <c:pt idx="13">
                  <c:v>0.39124488833333332</c:v>
                </c:pt>
                <c:pt idx="14">
                  <c:v>0.42010905833333334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5A-4122-82E9-04163D2825B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Sheet5!$K$4:$K$18</c:f>
              <c:numCache>
                <c:formatCode>0.000_);[Red]\(0.000\)</c:formatCode>
                <c:ptCount val="15"/>
                <c:pt idx="0">
                  <c:v>1.1299999999999999E-2</c:v>
                </c:pt>
                <c:pt idx="1">
                  <c:v>3.04E-2</c:v>
                </c:pt>
                <c:pt idx="2">
                  <c:v>5.0615039000000001E-2</c:v>
                </c:pt>
                <c:pt idx="3">
                  <c:v>7.1001515666666667E-2</c:v>
                </c:pt>
                <c:pt idx="4">
                  <c:v>9.1203847333333324E-2</c:v>
                </c:pt>
                <c:pt idx="5">
                  <c:v>0.11170192733333334</c:v>
                </c:pt>
                <c:pt idx="6">
                  <c:v>0.13161662100000002</c:v>
                </c:pt>
                <c:pt idx="7">
                  <c:v>0.15177012133333334</c:v>
                </c:pt>
                <c:pt idx="8">
                  <c:v>0.17208443033333332</c:v>
                </c:pt>
                <c:pt idx="9">
                  <c:v>0.19258093866666667</c:v>
                </c:pt>
                <c:pt idx="10">
                  <c:v>0.21235103499999999</c:v>
                </c:pt>
                <c:pt idx="11">
                  <c:v>0.23329240500000001</c:v>
                </c:pt>
                <c:pt idx="12">
                  <c:v>0.25338755233333332</c:v>
                </c:pt>
                <c:pt idx="13">
                  <c:v>0.27373320566666665</c:v>
                </c:pt>
                <c:pt idx="14">
                  <c:v>0.29442375900000001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5A-4122-82E9-04163D2825B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Sheet5!$L$4:$L$18</c:f>
              <c:numCache>
                <c:formatCode>0.000_);[Red]\(0.000\)</c:formatCode>
                <c:ptCount val="15"/>
                <c:pt idx="0" formatCode="General">
                  <c:v>0</c:v>
                </c:pt>
                <c:pt idx="1">
                  <c:v>2.8233333333333333E-2</c:v>
                </c:pt>
                <c:pt idx="2">
                  <c:v>4.6963260333333333E-2</c:v>
                </c:pt>
                <c:pt idx="3">
                  <c:v>6.5799021666666679E-2</c:v>
                </c:pt>
                <c:pt idx="4">
                  <c:v>8.4633628666666669E-2</c:v>
                </c:pt>
                <c:pt idx="5">
                  <c:v>0.10327415666666667</c:v>
                </c:pt>
                <c:pt idx="6">
                  <c:v>0.12213436033333336</c:v>
                </c:pt>
                <c:pt idx="7">
                  <c:v>0.14095716566666666</c:v>
                </c:pt>
                <c:pt idx="8">
                  <c:v>0.15985674699999999</c:v>
                </c:pt>
                <c:pt idx="9">
                  <c:v>0.17806119300000001</c:v>
                </c:pt>
                <c:pt idx="10">
                  <c:v>0.19768499366666667</c:v>
                </c:pt>
                <c:pt idx="11">
                  <c:v>0.21567236400000001</c:v>
                </c:pt>
                <c:pt idx="12">
                  <c:v>0.23499713266666666</c:v>
                </c:pt>
                <c:pt idx="13">
                  <c:v>0.25372286699999996</c:v>
                </c:pt>
                <c:pt idx="14">
                  <c:v>0.27227223233333336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5A-4122-82E9-04163D2825B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Sheet5!$M$4:$M$18</c:f>
              <c:numCache>
                <c:formatCode>0.000_);[Red]\(0.000\)</c:formatCode>
                <c:ptCount val="15"/>
                <c:pt idx="0" formatCode="General">
                  <c:v>0</c:v>
                </c:pt>
                <c:pt idx="1">
                  <c:v>2.75E-2</c:v>
                </c:pt>
                <c:pt idx="2">
                  <c:v>4.5974991E-2</c:v>
                </c:pt>
                <c:pt idx="3">
                  <c:v>6.3986507666666664E-2</c:v>
                </c:pt>
                <c:pt idx="4">
                  <c:v>8.2414645666666661E-2</c:v>
                </c:pt>
                <c:pt idx="5">
                  <c:v>0.10058761100000001</c:v>
                </c:pt>
                <c:pt idx="6">
                  <c:v>0.11870165100000001</c:v>
                </c:pt>
                <c:pt idx="7">
                  <c:v>0.13706033733333334</c:v>
                </c:pt>
                <c:pt idx="8">
                  <c:v>0.15506350133333333</c:v>
                </c:pt>
                <c:pt idx="9">
                  <c:v>0.17324695366666668</c:v>
                </c:pt>
                <c:pt idx="10">
                  <c:v>0.19157522666666668</c:v>
                </c:pt>
                <c:pt idx="11">
                  <c:v>0.21036541633333336</c:v>
                </c:pt>
                <c:pt idx="12">
                  <c:v>0.22860723166666666</c:v>
                </c:pt>
                <c:pt idx="13">
                  <c:v>0.24666332566666668</c:v>
                </c:pt>
                <c:pt idx="14">
                  <c:v>0.26452504500000001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5A-4122-82E9-04163D28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50304"/>
        <c:axId val="62673808"/>
      </c:lineChart>
      <c:catAx>
        <c:axId val="2002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673808"/>
        <c:crosses val="autoZero"/>
        <c:auto val="1"/>
        <c:lblAlgn val="ctr"/>
        <c:lblOffset val="100"/>
        <c:noMultiLvlLbl val="0"/>
      </c:catAx>
      <c:valAx>
        <c:axId val="626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>
            <a:solidFill>
              <a:schemeClr val="tx1">
                <a:lumMod val="25000"/>
                <a:lumOff val="75000"/>
              </a:schemeClr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25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</xdr:colOff>
      <xdr:row>24</xdr:row>
      <xdr:rowOff>57150</xdr:rowOff>
    </xdr:from>
    <xdr:to>
      <xdr:col>13</xdr:col>
      <xdr:colOff>567641</xdr:colOff>
      <xdr:row>46</xdr:row>
      <xdr:rowOff>38100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B077E627-26EC-43EC-BE65-9855C90680B9}"/>
            </a:ext>
          </a:extLst>
        </xdr:cNvPr>
        <xdr:cNvGrpSpPr/>
      </xdr:nvGrpSpPr>
      <xdr:grpSpPr>
        <a:xfrm>
          <a:off x="2252662" y="4848225"/>
          <a:ext cx="7230379" cy="3962400"/>
          <a:chOff x="2252662" y="4848225"/>
          <a:chExt cx="7230379" cy="3962400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aphicFramePr>
            <a:graphicFrameLocks/>
          </xdr:cNvGraphicFramePr>
        </xdr:nvGraphicFramePr>
        <xdr:xfrm>
          <a:off x="2252662" y="4848225"/>
          <a:ext cx="7100888" cy="3962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文本框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/>
        </xdr:nvSpPr>
        <xdr:spPr>
          <a:xfrm>
            <a:off x="2390775" y="5000625"/>
            <a:ext cx="910541" cy="32386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l-GR" altLang="zh-CN" sz="1200" b="0" i="1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US" altLang="zh-CN" sz="1200" b="0" i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r>
              <a:rPr lang="en-US" altLang="zh-CN" sz="1200" b="0" i="0"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n-US" altLang="zh-CN" sz="1200" b="0" i="1">
                <a:latin typeface="Times New Roman" panose="02020603050405020304" pitchFamily="18" charset="0"/>
                <a:cs typeface="Times New Roman" panose="02020603050405020304" pitchFamily="18" charset="0"/>
              </a:rPr>
              <a:t>°/s</a:t>
            </a:r>
            <a:r>
              <a:rPr lang="en-US" altLang="zh-CN" sz="1200" b="0" i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US" altLang="zh-CN" sz="1200" b="0" i="1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zh-CN" altLang="en-US" sz="1200" b="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文本框 1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8877300" y="8239125"/>
            <a:ext cx="605741" cy="32386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200" b="0" i="1">
                <a:latin typeface="Times New Roman" panose="02020603050405020304" pitchFamily="18" charset="0"/>
                <a:cs typeface="Times New Roman" panose="02020603050405020304" pitchFamily="18" charset="0"/>
              </a:rPr>
              <a:t>H</a:t>
            </a:r>
            <a:r>
              <a:rPr lang="en-US" altLang="zh-CN" sz="1200" b="0" i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1/3</a:t>
            </a:r>
            <a:r>
              <a:rPr lang="en-US" altLang="zh-CN" sz="1200" b="0" i="1">
                <a:latin typeface="Times New Roman" panose="02020603050405020304" pitchFamily="18" charset="0"/>
                <a:cs typeface="Times New Roman" panose="02020603050405020304" pitchFamily="18" charset="0"/>
              </a:rPr>
              <a:t>(m)</a:t>
            </a:r>
            <a:endParaRPr lang="zh-CN" altLang="en-US" sz="1200" b="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290511</xdr:colOff>
      <xdr:row>35</xdr:row>
      <xdr:rowOff>19050</xdr:rowOff>
    </xdr:from>
    <xdr:to>
      <xdr:col>17</xdr:col>
      <xdr:colOff>219074</xdr:colOff>
      <xdr:row>55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36</xdr:row>
      <xdr:rowOff>19050</xdr:rowOff>
    </xdr:from>
    <xdr:to>
      <xdr:col>7</xdr:col>
      <xdr:colOff>72341</xdr:colOff>
      <xdr:row>37</xdr:row>
      <xdr:rowOff>133362</xdr:rowOff>
    </xdr:to>
    <xdr:sp macro="" textlink="">
      <xdr:nvSpPr>
        <xdr:cNvPr id="3" name="文本框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962400" y="7439025"/>
          <a:ext cx="910541" cy="32386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l-GR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α</a:t>
          </a:r>
          <a:r>
            <a:rPr lang="en-US" altLang="zh-CN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(°/s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390525</xdr:colOff>
      <xdr:row>52</xdr:row>
      <xdr:rowOff>95250</xdr:rowOff>
    </xdr:from>
    <xdr:to>
      <xdr:col>17</xdr:col>
      <xdr:colOff>186641</xdr:colOff>
      <xdr:row>54</xdr:row>
      <xdr:rowOff>57162</xdr:rowOff>
    </xdr:to>
    <xdr:sp macro="" textlink="">
      <xdr:nvSpPr>
        <xdr:cNvPr id="4" name="文本框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1363325" y="10534650"/>
          <a:ext cx="481916" cy="32386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T(s)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290511</xdr:colOff>
      <xdr:row>35</xdr:row>
      <xdr:rowOff>19050</xdr:rowOff>
    </xdr:from>
    <xdr:to>
      <xdr:col>17</xdr:col>
      <xdr:colOff>219074</xdr:colOff>
      <xdr:row>55</xdr:row>
      <xdr:rowOff>152400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pSpPr/>
      </xdr:nvGrpSpPr>
      <xdr:grpSpPr>
        <a:xfrm>
          <a:off x="3719511" y="7229475"/>
          <a:ext cx="8158163" cy="3905250"/>
          <a:chOff x="3719511" y="7229475"/>
          <a:chExt cx="8158163" cy="3905250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GraphicFramePr/>
        </xdr:nvGraphicFramePr>
        <xdr:xfrm>
          <a:off x="3719511" y="7229475"/>
          <a:ext cx="8158163" cy="3905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文本框 1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/>
        </xdr:nvSpPr>
        <xdr:spPr>
          <a:xfrm>
            <a:off x="3962400" y="7439025"/>
            <a:ext cx="910541" cy="32386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200" b="0" i="1"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en-US" altLang="zh-CN" sz="1200" b="0" i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z</a:t>
            </a:r>
            <a:r>
              <a:rPr lang="en-US" altLang="zh-CN" sz="1200" b="0" i="1">
                <a:latin typeface="Times New Roman" panose="02020603050405020304" pitchFamily="18" charset="0"/>
                <a:cs typeface="Times New Roman" panose="02020603050405020304" pitchFamily="18" charset="0"/>
              </a:rPr>
              <a:t>(m/s</a:t>
            </a:r>
            <a:r>
              <a:rPr lang="en-US" altLang="zh-CN" sz="1200" b="0" i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US" altLang="zh-CN" sz="1200" b="0" i="1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zh-CN" altLang="en-US" sz="1200" b="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文本框 1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 txBox="1"/>
        </xdr:nvSpPr>
        <xdr:spPr>
          <a:xfrm>
            <a:off x="11363325" y="10534650"/>
            <a:ext cx="481916" cy="32386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200" b="0" i="1">
                <a:latin typeface="Times New Roman" panose="02020603050405020304" pitchFamily="18" charset="0"/>
                <a:cs typeface="Times New Roman" panose="02020603050405020304" pitchFamily="18" charset="0"/>
              </a:rPr>
              <a:t>T(s)</a:t>
            </a:r>
            <a:endParaRPr lang="zh-CN" altLang="en-US" sz="1200" b="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21</xdr:row>
      <xdr:rowOff>38100</xdr:rowOff>
    </xdr:from>
    <xdr:to>
      <xdr:col>14</xdr:col>
      <xdr:colOff>28575</xdr:colOff>
      <xdr:row>43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15</xdr:row>
      <xdr:rowOff>123825</xdr:rowOff>
    </xdr:from>
    <xdr:to>
      <xdr:col>5</xdr:col>
      <xdr:colOff>367616</xdr:colOff>
      <xdr:row>17</xdr:row>
      <xdr:rowOff>28587</xdr:rowOff>
    </xdr:to>
    <xdr:sp macro="" textlink="">
      <xdr:nvSpPr>
        <xdr:cNvPr id="3" name="文本框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2886075" y="3190875"/>
          <a:ext cx="910541" cy="32386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n-US" altLang="zh-CN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z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(m/s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428625</xdr:colOff>
      <xdr:row>32</xdr:row>
      <xdr:rowOff>133350</xdr:rowOff>
    </xdr:from>
    <xdr:to>
      <xdr:col>14</xdr:col>
      <xdr:colOff>348566</xdr:colOff>
      <xdr:row>34</xdr:row>
      <xdr:rowOff>95262</xdr:rowOff>
    </xdr:to>
    <xdr:sp macro="" textlink="">
      <xdr:nvSpPr>
        <xdr:cNvPr id="4" name="文本框 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9344025" y="6372225"/>
          <a:ext cx="605741" cy="32386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H(m)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4398-75C8-492C-9AD6-F97E96E81057}">
  <dimension ref="B1:R58"/>
  <sheetViews>
    <sheetView zoomScaleNormal="100" workbookViewId="0">
      <selection activeCell="P4" sqref="P4:R8"/>
    </sheetView>
  </sheetViews>
  <sheetFormatPr defaultRowHeight="14.25" x14ac:dyDescent="0.2"/>
  <sheetData>
    <row r="1" spans="2:18" ht="15" thickBot="1" x14ac:dyDescent="0.25"/>
    <row r="2" spans="2:18" ht="15.75" thickTop="1" thickBot="1" x14ac:dyDescent="0.25">
      <c r="B2" s="17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18" t="s">
        <v>2</v>
      </c>
    </row>
    <row r="3" spans="2:18" ht="16.5" thickTop="1" thickBot="1" x14ac:dyDescent="0.3">
      <c r="B3" s="18" t="s">
        <v>3</v>
      </c>
      <c r="C3" s="26" t="s">
        <v>4</v>
      </c>
      <c r="D3" s="26" t="s">
        <v>4</v>
      </c>
      <c r="E3" s="29">
        <v>2.2815933139999998</v>
      </c>
      <c r="F3" s="29">
        <v>1.80396418333333</v>
      </c>
      <c r="G3" s="29">
        <v>1.5839684443333333</v>
      </c>
      <c r="H3" s="29">
        <v>1.398272502</v>
      </c>
      <c r="I3" s="30">
        <v>0.82617105600000007</v>
      </c>
      <c r="J3" s="27">
        <v>0.42010905833333334</v>
      </c>
      <c r="K3" s="27">
        <v>0.29442375900000001</v>
      </c>
      <c r="L3" s="27">
        <v>0.27227223233333336</v>
      </c>
      <c r="M3" s="27">
        <v>0.26452504500000001</v>
      </c>
      <c r="N3" s="31"/>
    </row>
    <row r="4" spans="2:18" ht="17.25" thickTop="1" thickBot="1" x14ac:dyDescent="0.3">
      <c r="B4" s="18" t="s">
        <v>5</v>
      </c>
      <c r="C4" s="26" t="s">
        <v>4</v>
      </c>
      <c r="D4" s="26" t="s">
        <v>4</v>
      </c>
      <c r="E4" s="29">
        <v>2.1666047783333333</v>
      </c>
      <c r="F4" s="29">
        <v>1.79307002183333</v>
      </c>
      <c r="G4" s="29">
        <v>1.4725462533333333</v>
      </c>
      <c r="H4" s="29">
        <v>1.3021766206666667</v>
      </c>
      <c r="I4" s="30">
        <v>0.76915308199999999</v>
      </c>
      <c r="J4" s="27">
        <v>0.39124488833333332</v>
      </c>
      <c r="K4" s="27">
        <v>0.27373320566666665</v>
      </c>
      <c r="L4" s="28">
        <v>0.25372286699999996</v>
      </c>
      <c r="M4" s="28">
        <v>0.24666332566666668</v>
      </c>
      <c r="N4" s="31"/>
      <c r="P4" s="32" t="s">
        <v>43</v>
      </c>
      <c r="Q4" s="33" t="s">
        <v>47</v>
      </c>
      <c r="R4" s="32" t="s">
        <v>48</v>
      </c>
    </row>
    <row r="5" spans="2:18" ht="17.25" thickTop="1" thickBot="1" x14ac:dyDescent="0.3">
      <c r="B5" s="18" t="s">
        <v>6</v>
      </c>
      <c r="C5" s="26" t="s">
        <v>4</v>
      </c>
      <c r="D5" s="26" t="s">
        <v>4</v>
      </c>
      <c r="E5" s="29">
        <v>1.9655441866666663</v>
      </c>
      <c r="F5" s="29">
        <v>1.66468923833333</v>
      </c>
      <c r="G5" s="29">
        <v>1.3647458206666665</v>
      </c>
      <c r="H5" s="29">
        <v>1.2059016929999999</v>
      </c>
      <c r="I5" s="30">
        <v>0.72196560599999993</v>
      </c>
      <c r="J5" s="27">
        <v>0.36306694766666664</v>
      </c>
      <c r="K5" s="28">
        <v>0.25338755233333332</v>
      </c>
      <c r="L5" s="28">
        <v>0.23499713266666666</v>
      </c>
      <c r="M5" s="28">
        <v>0.22860723166666666</v>
      </c>
      <c r="N5" s="31"/>
      <c r="P5" s="34" t="s">
        <v>49</v>
      </c>
      <c r="Q5" s="35">
        <v>64</v>
      </c>
      <c r="R5" s="36">
        <f>Q5/152</f>
        <v>0.42105263157894735</v>
      </c>
    </row>
    <row r="6" spans="2:18" ht="17.25" thickTop="1" thickBot="1" x14ac:dyDescent="0.3">
      <c r="B6" s="18" t="s">
        <v>7</v>
      </c>
      <c r="C6" s="26" t="s">
        <v>4</v>
      </c>
      <c r="D6" s="29">
        <v>3.66092225</v>
      </c>
      <c r="E6" s="29">
        <v>1.8047730749999999</v>
      </c>
      <c r="F6" s="29">
        <v>1.5335607959999999</v>
      </c>
      <c r="G6" s="29">
        <v>1.255394503</v>
      </c>
      <c r="H6" s="29">
        <v>1.1086221783333332</v>
      </c>
      <c r="I6" s="30">
        <v>0.66460669033333331</v>
      </c>
      <c r="J6" s="27">
        <v>0.33418019299999996</v>
      </c>
      <c r="K6" s="28">
        <v>0.23329240500000001</v>
      </c>
      <c r="L6" s="28">
        <v>0.21567236400000001</v>
      </c>
      <c r="M6" s="28">
        <v>0.21036541633333336</v>
      </c>
      <c r="N6" s="31"/>
      <c r="P6" s="37" t="s">
        <v>50</v>
      </c>
      <c r="Q6" s="38">
        <v>24</v>
      </c>
      <c r="R6" s="36">
        <f>Q6/152</f>
        <v>0.15789473684210525</v>
      </c>
    </row>
    <row r="7" spans="2:18" ht="17.25" thickTop="1" thickBot="1" x14ac:dyDescent="0.3">
      <c r="B7" s="18" t="s">
        <v>8</v>
      </c>
      <c r="C7" s="26" t="s">
        <v>4</v>
      </c>
      <c r="D7" s="29">
        <v>3.38263282</v>
      </c>
      <c r="E7" s="29">
        <v>1.6839254336666667</v>
      </c>
      <c r="F7" s="29">
        <v>1.3255491800000001</v>
      </c>
      <c r="G7" s="29">
        <v>1.1454535803333334</v>
      </c>
      <c r="H7" s="29">
        <v>1.0127050336666665</v>
      </c>
      <c r="I7" s="30">
        <v>0.60674971133333333</v>
      </c>
      <c r="J7" s="27">
        <v>0.30333162666666663</v>
      </c>
      <c r="K7" s="28">
        <v>0.21235103499999999</v>
      </c>
      <c r="L7" s="28">
        <v>0.19768499366666667</v>
      </c>
      <c r="M7" s="28">
        <v>0.19157522666666668</v>
      </c>
      <c r="N7" s="31"/>
      <c r="P7" s="39" t="s">
        <v>51</v>
      </c>
      <c r="Q7" s="40">
        <v>24</v>
      </c>
      <c r="R7" s="36">
        <f>Q7/152</f>
        <v>0.15789473684210525</v>
      </c>
    </row>
    <row r="8" spans="2:18" ht="17.25" thickTop="1" thickBot="1" x14ac:dyDescent="0.3">
      <c r="B8" s="18" t="s">
        <v>9</v>
      </c>
      <c r="C8" s="26" t="s">
        <v>4</v>
      </c>
      <c r="D8" s="29">
        <v>3.0592242256666666</v>
      </c>
      <c r="E8" s="29">
        <v>1.4918789576666667</v>
      </c>
      <c r="F8" s="29">
        <v>1.2550561326666601</v>
      </c>
      <c r="G8" s="29">
        <v>1.0359293469999999</v>
      </c>
      <c r="H8" s="30">
        <v>0.93369085033333332</v>
      </c>
      <c r="I8" s="30">
        <v>0.54854507699999999</v>
      </c>
      <c r="J8" s="27">
        <v>0.27591030799999999</v>
      </c>
      <c r="K8" s="28">
        <v>0.19258093866666667</v>
      </c>
      <c r="L8" s="28">
        <v>0.17806119300000001</v>
      </c>
      <c r="M8" s="28">
        <v>0.17324695366666668</v>
      </c>
      <c r="N8" s="31"/>
      <c r="P8" s="34" t="s">
        <v>52</v>
      </c>
      <c r="Q8" s="35">
        <v>40</v>
      </c>
      <c r="R8" s="36">
        <f>Q8/152</f>
        <v>0.26315789473684209</v>
      </c>
    </row>
    <row r="9" spans="2:18" ht="16.5" thickTop="1" thickBot="1" x14ac:dyDescent="0.3">
      <c r="B9" s="18" t="s">
        <v>10</v>
      </c>
      <c r="C9" s="26" t="s">
        <v>4</v>
      </c>
      <c r="D9" s="29">
        <v>2.7883813406666671</v>
      </c>
      <c r="E9" s="29">
        <v>1.3352224293333332</v>
      </c>
      <c r="F9" s="29">
        <v>1.1168680310000001</v>
      </c>
      <c r="G9" s="30">
        <v>0.92759852600000003</v>
      </c>
      <c r="H9" s="30">
        <v>0.81978163999999998</v>
      </c>
      <c r="I9" s="27">
        <v>0.49190021433333331</v>
      </c>
      <c r="J9" s="28">
        <v>0.24695855500000005</v>
      </c>
      <c r="K9" s="28">
        <v>0.17208443033333332</v>
      </c>
      <c r="L9" s="28">
        <v>0.15985674699999999</v>
      </c>
      <c r="M9" s="28">
        <v>0.15506350133333333</v>
      </c>
      <c r="N9" s="31"/>
      <c r="Q9">
        <f>SUM(Q5:Q8)</f>
        <v>152</v>
      </c>
    </row>
    <row r="10" spans="2:18" ht="16.5" thickTop="1" thickBot="1" x14ac:dyDescent="0.3">
      <c r="B10" s="18" t="s">
        <v>11</v>
      </c>
      <c r="C10" s="26" t="s">
        <v>4</v>
      </c>
      <c r="D10" s="29">
        <v>2.4154021716666665</v>
      </c>
      <c r="E10" s="29">
        <v>1.1889047456666666</v>
      </c>
      <c r="F10" s="30">
        <v>0.95661627366666702</v>
      </c>
      <c r="G10" s="30">
        <v>0.81810766533333334</v>
      </c>
      <c r="H10" s="30">
        <v>0.73500451</v>
      </c>
      <c r="I10" s="27">
        <v>0.42836205099999997</v>
      </c>
      <c r="J10" s="28">
        <v>0.21764213066666668</v>
      </c>
      <c r="K10" s="28">
        <v>0.15177012133333334</v>
      </c>
      <c r="L10" s="28">
        <v>0.14095716566666666</v>
      </c>
      <c r="M10" s="28">
        <v>0.13706033733333334</v>
      </c>
      <c r="N10" s="31"/>
    </row>
    <row r="11" spans="2:18" ht="16.5" thickTop="1" thickBot="1" x14ac:dyDescent="0.3">
      <c r="B11" s="18" t="s">
        <v>12</v>
      </c>
      <c r="C11" s="29">
        <v>2.7578842516666668</v>
      </c>
      <c r="D11" s="29">
        <v>2.1210157623333332</v>
      </c>
      <c r="E11" s="29">
        <v>1.0313265180000002</v>
      </c>
      <c r="F11" s="30">
        <v>0.85125077800000004</v>
      </c>
      <c r="G11" s="30">
        <v>0.71697891700000005</v>
      </c>
      <c r="H11" s="30">
        <v>0.6268870396666667</v>
      </c>
      <c r="I11" s="27">
        <v>0.37446152433333335</v>
      </c>
      <c r="J11" s="28">
        <v>0.18802428766666668</v>
      </c>
      <c r="K11" s="28">
        <v>0.13161662100000002</v>
      </c>
      <c r="L11" s="28">
        <v>0.12213436033333336</v>
      </c>
      <c r="M11" s="28">
        <v>0.11870165100000001</v>
      </c>
      <c r="N11" s="31"/>
    </row>
    <row r="12" spans="2:18" ht="16.5" thickTop="1" thickBot="1" x14ac:dyDescent="0.3">
      <c r="B12" s="18" t="s">
        <v>13</v>
      </c>
      <c r="C12" s="29">
        <v>2.3345964340000003</v>
      </c>
      <c r="D12" s="29">
        <v>1.7700971413333333</v>
      </c>
      <c r="E12" s="30">
        <v>0.86464841533333336</v>
      </c>
      <c r="F12" s="30">
        <v>0.739724195333333</v>
      </c>
      <c r="G12" s="30">
        <v>0.60002005200000008</v>
      </c>
      <c r="H12" s="30">
        <v>0.5301509516666667</v>
      </c>
      <c r="I12" s="27">
        <v>0.31310085133333332</v>
      </c>
      <c r="J12" s="28">
        <v>0.15947538</v>
      </c>
      <c r="K12" s="28">
        <v>0.11170192733333334</v>
      </c>
      <c r="L12" s="28">
        <v>0.10327415666666667</v>
      </c>
      <c r="M12" s="28">
        <v>0.10058761100000001</v>
      </c>
      <c r="N12" s="31"/>
    </row>
    <row r="13" spans="2:18" ht="16.5" thickTop="1" thickBot="1" x14ac:dyDescent="0.3">
      <c r="B13" s="18" t="s">
        <v>14</v>
      </c>
      <c r="C13" s="29">
        <v>1.9089026996666665</v>
      </c>
      <c r="D13" s="29">
        <v>1.4496458073333331</v>
      </c>
      <c r="E13" s="30">
        <v>0.70714158933333326</v>
      </c>
      <c r="F13" s="30">
        <v>0.56017488800000004</v>
      </c>
      <c r="G13" s="27">
        <v>0.43720932966666698</v>
      </c>
      <c r="H13" s="27">
        <v>0.24453494299999998</v>
      </c>
      <c r="I13" s="27">
        <v>0.25764156199999999</v>
      </c>
      <c r="J13" s="28">
        <v>0.13041840666666668</v>
      </c>
      <c r="K13" s="28">
        <v>9.1203847333333324E-2</v>
      </c>
      <c r="L13" s="28">
        <v>8.4633628666666669E-2</v>
      </c>
      <c r="M13" s="28">
        <v>8.2414645666666661E-2</v>
      </c>
      <c r="N13" s="31"/>
    </row>
    <row r="14" spans="2:18" ht="16.5" thickTop="1" thickBot="1" x14ac:dyDescent="0.3">
      <c r="B14" s="18" t="s">
        <v>15</v>
      </c>
      <c r="C14" s="29">
        <v>1.4841179363333332</v>
      </c>
      <c r="D14" s="29">
        <v>1.1283350176666664</v>
      </c>
      <c r="E14" s="30">
        <v>0.5502215743333333</v>
      </c>
      <c r="F14" s="27">
        <v>0.44117331500000001</v>
      </c>
      <c r="G14" s="27">
        <v>0.38648804200000003</v>
      </c>
      <c r="H14" s="27">
        <v>0.33738592166666664</v>
      </c>
      <c r="I14" s="28">
        <v>0.19950933833333331</v>
      </c>
      <c r="J14" s="28">
        <v>0.10153687133333333</v>
      </c>
      <c r="K14" s="28">
        <v>7.1001515666666667E-2</v>
      </c>
      <c r="L14" s="28">
        <v>6.5799021666666679E-2</v>
      </c>
      <c r="M14" s="28">
        <v>6.3986507666666664E-2</v>
      </c>
      <c r="N14" s="31"/>
    </row>
    <row r="15" spans="2:18" ht="16.5" thickTop="1" thickBot="1" x14ac:dyDescent="0.3">
      <c r="B15" s="18" t="s">
        <v>16</v>
      </c>
      <c r="C15" s="29">
        <v>1.0826412276666666</v>
      </c>
      <c r="D15" s="30">
        <v>0.81729112800000003</v>
      </c>
      <c r="E15" s="27">
        <v>0.39340722533333333</v>
      </c>
      <c r="F15" s="27">
        <v>0.34262550933333302</v>
      </c>
      <c r="G15" s="27">
        <v>0.27287076233333335</v>
      </c>
      <c r="H15" s="28">
        <v>0.24373113400000002</v>
      </c>
      <c r="I15" s="28">
        <v>0.13873436066666667</v>
      </c>
      <c r="J15" s="28">
        <v>7.2505426999999997E-2</v>
      </c>
      <c r="K15" s="28">
        <v>5.0615039000000001E-2</v>
      </c>
      <c r="L15" s="28">
        <v>4.6963260333333333E-2</v>
      </c>
      <c r="M15" s="28">
        <v>4.5974991E-2</v>
      </c>
      <c r="N15" s="31"/>
    </row>
    <row r="16" spans="2:18" ht="16.5" thickTop="1" thickBot="1" x14ac:dyDescent="0.3">
      <c r="B16" s="18" t="s">
        <v>17</v>
      </c>
      <c r="C16" s="30">
        <v>0.63640422500000005</v>
      </c>
      <c r="D16" s="27">
        <v>0.48557665033333336</v>
      </c>
      <c r="E16" s="28">
        <v>0.235825913</v>
      </c>
      <c r="F16" s="28">
        <v>0.19378841166666699</v>
      </c>
      <c r="G16" s="28">
        <v>0.16382804233333334</v>
      </c>
      <c r="H16" s="28">
        <v>0.144655176</v>
      </c>
      <c r="I16" s="28">
        <v>8.6126693834861004E-2</v>
      </c>
      <c r="J16" s="28">
        <v>4.3601554333333327E-2</v>
      </c>
      <c r="K16" s="28">
        <v>3.04E-2</v>
      </c>
      <c r="L16" s="28">
        <v>2.8233333333333333E-2</v>
      </c>
      <c r="M16" s="28">
        <v>2.75E-2</v>
      </c>
      <c r="N16" s="31"/>
    </row>
    <row r="17" spans="2:14" ht="16.5" thickTop="1" thickBot="1" x14ac:dyDescent="0.3">
      <c r="B17" s="18" t="s">
        <v>18</v>
      </c>
      <c r="C17" s="28">
        <v>0.16507343399999999</v>
      </c>
      <c r="D17" s="28">
        <v>0.10038558199999999</v>
      </c>
      <c r="E17" s="28">
        <v>6.8392677333333332E-2</v>
      </c>
      <c r="F17" s="28">
        <v>4.5400001333333335E-2</v>
      </c>
      <c r="G17" s="28">
        <v>3.1200000000000002E-2</v>
      </c>
      <c r="H17" s="28">
        <v>2.3233333333333332E-2</v>
      </c>
      <c r="I17" s="28">
        <v>1.17E-2</v>
      </c>
      <c r="J17" s="28">
        <v>7.0821376666666659E-3</v>
      </c>
      <c r="K17" s="28">
        <v>1.1299999999999999E-2</v>
      </c>
      <c r="L17" s="26" t="s">
        <v>4</v>
      </c>
      <c r="M17" s="26" t="s">
        <v>4</v>
      </c>
      <c r="N17" s="31"/>
    </row>
    <row r="18" spans="2:14" ht="15.75" thickTop="1" thickBot="1" x14ac:dyDescent="0.25">
      <c r="B18" s="22" t="s">
        <v>4</v>
      </c>
      <c r="C18" s="18" t="s">
        <v>19</v>
      </c>
      <c r="D18" s="18" t="s">
        <v>20</v>
      </c>
      <c r="E18" s="18" t="s">
        <v>21</v>
      </c>
      <c r="F18" s="18" t="s">
        <v>22</v>
      </c>
      <c r="G18" s="18" t="s">
        <v>23</v>
      </c>
      <c r="H18" s="18" t="s">
        <v>24</v>
      </c>
      <c r="I18" s="18" t="s">
        <v>25</v>
      </c>
      <c r="J18" s="18" t="s">
        <v>26</v>
      </c>
      <c r="K18" s="18" t="s">
        <v>27</v>
      </c>
      <c r="L18" s="18" t="s">
        <v>28</v>
      </c>
      <c r="M18" s="18" t="s">
        <v>29</v>
      </c>
      <c r="N18" s="18" t="s">
        <v>4</v>
      </c>
    </row>
    <row r="19" spans="2:14" ht="15.75" customHeight="1" thickTop="1" thickBot="1" x14ac:dyDescent="0.25">
      <c r="B19" s="22" t="s">
        <v>4</v>
      </c>
      <c r="C19" s="52" t="s">
        <v>30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18" t="s">
        <v>4</v>
      </c>
    </row>
    <row r="20" spans="2:14" ht="15" thickTop="1" x14ac:dyDescent="0.2"/>
    <row r="22" spans="2:14" x14ac:dyDescent="0.2">
      <c r="B22" t="s">
        <v>0</v>
      </c>
      <c r="C22">
        <v>15555</v>
      </c>
      <c r="D22">
        <v>124064</v>
      </c>
      <c r="E22">
        <v>296886</v>
      </c>
      <c r="F22">
        <v>306470</v>
      </c>
      <c r="G22">
        <v>173809</v>
      </c>
      <c r="H22">
        <v>64953</v>
      </c>
      <c r="I22">
        <v>18186</v>
      </c>
      <c r="J22">
        <v>4170</v>
      </c>
      <c r="K22">
        <v>833</v>
      </c>
      <c r="L22" t="s">
        <v>1</v>
      </c>
      <c r="M22">
        <v>26</v>
      </c>
      <c r="N22" t="s">
        <v>2</v>
      </c>
    </row>
    <row r="23" spans="2:14" x14ac:dyDescent="0.2">
      <c r="B23" t="s">
        <v>3</v>
      </c>
      <c r="C23" t="s">
        <v>4</v>
      </c>
      <c r="D23" t="s">
        <v>4</v>
      </c>
      <c r="E23">
        <v>2.9852172044037924E-6</v>
      </c>
      <c r="F23">
        <v>1.3931013620551031E-5</v>
      </c>
      <c r="G23">
        <v>2.8857099642569994E-5</v>
      </c>
      <c r="H23">
        <v>3.1842316846973786E-5</v>
      </c>
      <c r="I23">
        <v>2.1891592832294476E-5</v>
      </c>
      <c r="J23">
        <v>9.9507240146793081E-6</v>
      </c>
      <c r="K23">
        <v>3.9802896058717232E-6</v>
      </c>
      <c r="L23">
        <v>9.9507240146793081E-7</v>
      </c>
      <c r="M23">
        <v>0</v>
      </c>
      <c r="N23">
        <v>115</v>
      </c>
    </row>
    <row r="24" spans="2:14" x14ac:dyDescent="0.2">
      <c r="B24" t="s">
        <v>5</v>
      </c>
      <c r="C24" t="s">
        <v>4</v>
      </c>
      <c r="D24" t="s">
        <v>4</v>
      </c>
      <c r="E24">
        <v>1.9901448029358616E-6</v>
      </c>
      <c r="F24">
        <v>1.0945796416147238E-5</v>
      </c>
      <c r="G24">
        <v>1.9901448029358616E-5</v>
      </c>
      <c r="H24">
        <v>1.9901448029358616E-5</v>
      </c>
      <c r="I24">
        <v>1.194086881761517E-5</v>
      </c>
      <c r="J24">
        <v>4.975362007339654E-6</v>
      </c>
      <c r="K24">
        <v>1.9901448029358616E-6</v>
      </c>
      <c r="L24">
        <v>9.9507240146793081E-7</v>
      </c>
      <c r="M24">
        <v>0</v>
      </c>
      <c r="N24">
        <v>74</v>
      </c>
    </row>
    <row r="25" spans="2:14" x14ac:dyDescent="0.2">
      <c r="B25" t="s">
        <v>6</v>
      </c>
      <c r="C25" t="s">
        <v>4</v>
      </c>
      <c r="D25" t="s">
        <v>4</v>
      </c>
      <c r="E25">
        <v>3.9802896058717232E-6</v>
      </c>
      <c r="F25">
        <v>1.9901448029358616E-5</v>
      </c>
      <c r="G25">
        <v>3.5822606452845506E-5</v>
      </c>
      <c r="H25">
        <v>3.3832461649909649E-5</v>
      </c>
      <c r="I25">
        <v>1.9901448029358616E-5</v>
      </c>
      <c r="J25">
        <v>8.9556516132113764E-6</v>
      </c>
      <c r="K25">
        <v>2.9852172044037924E-6</v>
      </c>
      <c r="L25">
        <v>9.9507240146793081E-7</v>
      </c>
      <c r="M25">
        <v>0</v>
      </c>
      <c r="N25">
        <v>128</v>
      </c>
    </row>
    <row r="26" spans="2:14" x14ac:dyDescent="0.2">
      <c r="B26" t="s">
        <v>7</v>
      </c>
      <c r="C26" t="s">
        <v>4</v>
      </c>
      <c r="D26">
        <v>9.9507240146793081E-7</v>
      </c>
      <c r="E26">
        <v>8.9556516132113764E-6</v>
      </c>
      <c r="F26">
        <v>3.9802896058717232E-5</v>
      </c>
      <c r="G26">
        <v>6.7664923299819298E-5</v>
      </c>
      <c r="H26">
        <v>6.0699416489543777E-5</v>
      </c>
      <c r="I26">
        <v>3.4827534051377581E-5</v>
      </c>
      <c r="J26">
        <v>1.3931013620551031E-5</v>
      </c>
      <c r="K26">
        <v>4.975362007339654E-6</v>
      </c>
      <c r="L26">
        <v>9.9507240146793081E-7</v>
      </c>
      <c r="M26">
        <v>0</v>
      </c>
      <c r="N26">
        <v>235</v>
      </c>
    </row>
    <row r="27" spans="2:14" x14ac:dyDescent="0.2">
      <c r="B27" t="s">
        <v>8</v>
      </c>
      <c r="C27" t="s">
        <v>4</v>
      </c>
      <c r="D27">
        <v>9.9507240146793081E-7</v>
      </c>
      <c r="E27">
        <v>2.0896520430826548E-5</v>
      </c>
      <c r="F27">
        <v>8.4581154124774123E-5</v>
      </c>
      <c r="G27">
        <v>1.353298465996386E-4</v>
      </c>
      <c r="H27">
        <v>1.1443332616881205E-4</v>
      </c>
      <c r="I27">
        <v>6.1694488891011708E-5</v>
      </c>
      <c r="J27">
        <v>2.3881737635230339E-5</v>
      </c>
      <c r="K27">
        <v>7.9605792117434465E-6</v>
      </c>
      <c r="L27">
        <v>1.9901448029358616E-6</v>
      </c>
      <c r="M27">
        <v>0</v>
      </c>
      <c r="N27">
        <v>456</v>
      </c>
    </row>
    <row r="28" spans="2:14" x14ac:dyDescent="0.2">
      <c r="B28" t="s">
        <v>9</v>
      </c>
      <c r="C28" t="s">
        <v>4</v>
      </c>
      <c r="D28">
        <v>3.9802896058717232E-6</v>
      </c>
      <c r="E28">
        <v>5.1743764876332399E-5</v>
      </c>
      <c r="F28">
        <v>1.9105390108184272E-4</v>
      </c>
      <c r="G28">
        <v>2.8558577922129614E-4</v>
      </c>
      <c r="H28">
        <v>2.2787157993615616E-4</v>
      </c>
      <c r="I28">
        <v>1.1642347097174791E-4</v>
      </c>
      <c r="J28">
        <v>4.4181214625176128E-4</v>
      </c>
      <c r="K28">
        <v>1.29359412190831E-5</v>
      </c>
      <c r="L28">
        <v>2.9852172044037924E-6</v>
      </c>
      <c r="M28">
        <v>9.9507240146793081E-7</v>
      </c>
      <c r="N28">
        <v>940</v>
      </c>
    </row>
    <row r="29" spans="2:14" x14ac:dyDescent="0.2">
      <c r="B29" t="s">
        <v>10</v>
      </c>
      <c r="C29" t="s">
        <v>4</v>
      </c>
      <c r="D29">
        <v>9.9507240146793081E-6</v>
      </c>
      <c r="E29">
        <v>1.3333970179670273E-4</v>
      </c>
      <c r="F29">
        <v>4.5673823227378022E-4</v>
      </c>
      <c r="G29">
        <v>6.3485619213653991E-4</v>
      </c>
      <c r="H29">
        <v>4.7365446309873509E-4</v>
      </c>
      <c r="I29">
        <v>2.2787157993615616E-4</v>
      </c>
      <c r="J29">
        <v>8.0600864518902396E-5</v>
      </c>
      <c r="K29">
        <v>2.2886665233762408E-5</v>
      </c>
      <c r="L29">
        <v>4.975362007339654E-6</v>
      </c>
      <c r="M29">
        <v>9.9507240146793081E-7</v>
      </c>
      <c r="N29">
        <v>2059</v>
      </c>
    </row>
    <row r="30" spans="2:14" x14ac:dyDescent="0.2">
      <c r="B30" t="s">
        <v>11</v>
      </c>
      <c r="C30" t="s">
        <v>4</v>
      </c>
      <c r="D30">
        <v>3.1842316846973786E-5</v>
      </c>
      <c r="E30">
        <v>3.6917186094460235E-4</v>
      </c>
      <c r="F30">
        <v>1.14930862369546E-3</v>
      </c>
      <c r="G30">
        <v>1.4677317921651979E-3</v>
      </c>
      <c r="H30">
        <v>1.0149738494972895E-3</v>
      </c>
      <c r="I30">
        <v>4.5673823227378022E-4</v>
      </c>
      <c r="J30">
        <v>1.5125100502312548E-4</v>
      </c>
      <c r="K30">
        <v>4.0797968460185164E-5</v>
      </c>
      <c r="L30">
        <v>8.9556516132113764E-6</v>
      </c>
      <c r="M30">
        <v>1.9901448029358616E-6</v>
      </c>
      <c r="N30">
        <v>4715</v>
      </c>
    </row>
    <row r="31" spans="2:14" x14ac:dyDescent="0.2">
      <c r="B31" t="s">
        <v>12</v>
      </c>
      <c r="C31">
        <v>9.9507240146793081E-7</v>
      </c>
      <c r="D31">
        <v>1.0249245735119688E-4</v>
      </c>
      <c r="E31">
        <v>1.0607471799648142E-3</v>
      </c>
      <c r="F31">
        <v>2.9653157563744336E-3</v>
      </c>
      <c r="G31">
        <v>3.4409603642761048E-3</v>
      </c>
      <c r="H31">
        <v>2.18318884882064E-3</v>
      </c>
      <c r="I31">
        <v>9.0750603013875291E-4</v>
      </c>
      <c r="J31">
        <v>2.8061041721395651E-4</v>
      </c>
      <c r="K31">
        <v>6.9655068102755162E-5</v>
      </c>
      <c r="L31">
        <v>1.4926086022018961E-5</v>
      </c>
      <c r="M31">
        <v>2.9852172044037924E-6</v>
      </c>
      <c r="N31">
        <v>11085</v>
      </c>
    </row>
    <row r="32" spans="2:14" x14ac:dyDescent="0.2">
      <c r="B32" t="s">
        <v>13</v>
      </c>
      <c r="C32">
        <v>4.975362007339654E-6</v>
      </c>
      <c r="D32">
        <v>3.4628519571083995E-4</v>
      </c>
      <c r="E32">
        <v>3.1145766165946234E-3</v>
      </c>
      <c r="F32">
        <v>7.6720082153177464E-3</v>
      </c>
      <c r="G32">
        <v>7.9546087773346395E-3</v>
      </c>
      <c r="H32">
        <v>4.5604168159275272E-3</v>
      </c>
      <c r="I32">
        <v>1.7314259785541997E-3</v>
      </c>
      <c r="J32">
        <v>4.9256083872662576E-4</v>
      </c>
      <c r="K32">
        <v>1.1443332616881205E-4</v>
      </c>
      <c r="L32">
        <v>2.2886665233762408E-5</v>
      </c>
      <c r="M32">
        <v>3.9802896058717232E-6</v>
      </c>
      <c r="N32">
        <v>26146</v>
      </c>
    </row>
    <row r="33" spans="2:14" x14ac:dyDescent="0.2">
      <c r="B33" t="s">
        <v>14</v>
      </c>
      <c r="C33">
        <v>2.0896520430826548E-5</v>
      </c>
      <c r="D33">
        <v>1.2050326781776642E-3</v>
      </c>
      <c r="E33">
        <v>9.092971604613951E-3</v>
      </c>
      <c r="F33">
        <v>1.9237734737579507E-2</v>
      </c>
      <c r="G33">
        <v>1.7414762098090258E-2</v>
      </c>
      <c r="H33">
        <v>8.8392281422396291E-3</v>
      </c>
      <c r="I33">
        <v>3.0071087972360867E-3</v>
      </c>
      <c r="J33">
        <v>7.7416632834205012E-4</v>
      </c>
      <c r="K33">
        <v>1.6418694624220859E-4</v>
      </c>
      <c r="L33">
        <v>2.9852172044037923E-5</v>
      </c>
      <c r="M33">
        <v>4.975362007339654E-6</v>
      </c>
      <c r="N33">
        <v>60089</v>
      </c>
    </row>
    <row r="34" spans="2:14" x14ac:dyDescent="0.2">
      <c r="B34" t="s">
        <v>15</v>
      </c>
      <c r="C34">
        <v>9.5526950540921358E-5</v>
      </c>
      <c r="D34">
        <v>4.1832843757711813E-3</v>
      </c>
      <c r="E34">
        <v>2.5379321599439574E-2</v>
      </c>
      <c r="F34">
        <v>4.4339431137009527E-2</v>
      </c>
      <c r="G34">
        <v>3.3853358170340471E-2</v>
      </c>
      <c r="H34">
        <v>1.4753938496565011E-2</v>
      </c>
      <c r="I34">
        <v>4.3783185664588954E-3</v>
      </c>
      <c r="J34">
        <v>9.970625462708666E-4</v>
      </c>
      <c r="K34">
        <v>1.8906375627890685E-4</v>
      </c>
      <c r="L34">
        <v>3.1842316846973786E-5</v>
      </c>
      <c r="M34">
        <v>4.975362007339654E-6</v>
      </c>
      <c r="N34">
        <v>128840</v>
      </c>
    </row>
    <row r="35" spans="2:14" x14ac:dyDescent="0.2">
      <c r="B35" t="s">
        <v>16</v>
      </c>
      <c r="C35">
        <v>4.5375301506937646E-4</v>
      </c>
      <c r="D35">
        <v>1.3933003765353967E-2</v>
      </c>
      <c r="E35">
        <v>6.3004999243744975E-2</v>
      </c>
      <c r="F35">
        <v>8.5120483366369737E-2</v>
      </c>
      <c r="G35">
        <v>5.1767646613967634E-2</v>
      </c>
      <c r="H35">
        <v>1.8423765513178737E-2</v>
      </c>
      <c r="I35">
        <v>4.5643971055333984E-3</v>
      </c>
      <c r="J35">
        <v>8.8362429250352255E-4</v>
      </c>
      <c r="K35">
        <v>1.4428549821284995E-4</v>
      </c>
      <c r="L35">
        <v>2.0896520430826548E-5</v>
      </c>
      <c r="M35">
        <v>2.9852172044037924E-6</v>
      </c>
      <c r="N35">
        <v>239500</v>
      </c>
    </row>
    <row r="36" spans="2:14" x14ac:dyDescent="0.2">
      <c r="B36" t="s">
        <v>17</v>
      </c>
      <c r="C36">
        <v>2.2996123197923882E-3</v>
      </c>
      <c r="D36">
        <v>4.074821484011177E-2</v>
      </c>
      <c r="E36">
        <v>0.11756979437823896</v>
      </c>
      <c r="F36">
        <v>0.1077882326718092</v>
      </c>
      <c r="G36">
        <v>9.0860060978036755E-3</v>
      </c>
      <c r="H36">
        <v>1.2382680963866931E-2</v>
      </c>
      <c r="I36">
        <v>2.3652870982892715E-3</v>
      </c>
      <c r="J36">
        <v>3.6320142653579476E-4</v>
      </c>
      <c r="K36">
        <v>4.7763475270460679E-5</v>
      </c>
      <c r="L36">
        <v>5.9704344088075849E-6</v>
      </c>
      <c r="M36">
        <v>9.9507240146793081E-7</v>
      </c>
      <c r="N36">
        <v>331965</v>
      </c>
    </row>
    <row r="37" spans="2:14" x14ac:dyDescent="0.2">
      <c r="B37" t="s">
        <v>18</v>
      </c>
      <c r="C37">
        <v>1.2601596892189875E-2</v>
      </c>
      <c r="D37">
        <v>6.2886585627970296E-2</v>
      </c>
      <c r="E37">
        <v>7.5606596135934845E-2</v>
      </c>
      <c r="F37">
        <v>3.5870369928115972E-2</v>
      </c>
      <c r="G37">
        <v>4.67574570725766E-2</v>
      </c>
      <c r="H37">
        <v>1.2382680963866931E-2</v>
      </c>
      <c r="I37">
        <v>1.9105390108184272E-4</v>
      </c>
      <c r="J37">
        <v>1.9901448029358616E-5</v>
      </c>
      <c r="K37">
        <v>1.9901448029358616E-6</v>
      </c>
      <c r="L37" t="s">
        <v>4</v>
      </c>
      <c r="M37" t="s">
        <v>4</v>
      </c>
      <c r="N37">
        <v>198756</v>
      </c>
    </row>
    <row r="38" spans="2:14" x14ac:dyDescent="0.2">
      <c r="B38" t="s">
        <v>4</v>
      </c>
      <c r="C38" t="s">
        <v>19</v>
      </c>
      <c r="D38" t="s">
        <v>20</v>
      </c>
      <c r="E38" t="s">
        <v>21</v>
      </c>
      <c r="F38" t="s">
        <v>22</v>
      </c>
      <c r="G38" t="s">
        <v>23</v>
      </c>
      <c r="H38" t="s">
        <v>24</v>
      </c>
      <c r="I38" t="s">
        <v>25</v>
      </c>
      <c r="J38" t="s">
        <v>26</v>
      </c>
      <c r="K38" t="s">
        <v>27</v>
      </c>
      <c r="L38" t="s">
        <v>28</v>
      </c>
      <c r="M38" t="s">
        <v>29</v>
      </c>
      <c r="N38" t="s">
        <v>4</v>
      </c>
    </row>
    <row r="39" spans="2:14" x14ac:dyDescent="0.2">
      <c r="B39" t="s">
        <v>4</v>
      </c>
      <c r="C39" t="s">
        <v>30</v>
      </c>
      <c r="N39" t="s">
        <v>4</v>
      </c>
    </row>
    <row r="41" spans="2:14" x14ac:dyDescent="0.2">
      <c r="B41" t="s">
        <v>0</v>
      </c>
      <c r="C41">
        <v>7547</v>
      </c>
      <c r="D41">
        <v>79549</v>
      </c>
      <c r="E41">
        <v>245134</v>
      </c>
      <c r="F41">
        <v>314014</v>
      </c>
      <c r="G41">
        <v>215923</v>
      </c>
      <c r="H41">
        <v>96299</v>
      </c>
      <c r="I41">
        <v>31756</v>
      </c>
      <c r="J41">
        <v>8478</v>
      </c>
      <c r="K41">
        <v>1953</v>
      </c>
      <c r="L41" t="s">
        <v>33</v>
      </c>
      <c r="M41">
        <v>79</v>
      </c>
      <c r="N41" t="s">
        <v>2</v>
      </c>
    </row>
    <row r="42" spans="2:14" x14ac:dyDescent="0.2">
      <c r="B42" t="s">
        <v>3</v>
      </c>
      <c r="C42" t="s">
        <v>4</v>
      </c>
      <c r="D42" t="s">
        <v>4</v>
      </c>
      <c r="E42">
        <v>9.9926853543206368E-7</v>
      </c>
      <c r="F42">
        <v>9.9926853543206368E-6</v>
      </c>
      <c r="G42">
        <v>3.0977324598393972E-5</v>
      </c>
      <c r="H42">
        <v>4.5966352629874933E-5</v>
      </c>
      <c r="I42">
        <v>4.0970009952714612E-5</v>
      </c>
      <c r="J42">
        <v>2.5980981921233656E-5</v>
      </c>
      <c r="K42">
        <v>1.1991222425184764E-5</v>
      </c>
      <c r="L42">
        <v>4.9963426771603184E-6</v>
      </c>
      <c r="M42">
        <v>1.9985370708641274E-6</v>
      </c>
      <c r="N42">
        <v>173</v>
      </c>
    </row>
    <row r="43" spans="2:14" x14ac:dyDescent="0.2">
      <c r="B43" t="s">
        <v>5</v>
      </c>
      <c r="C43" t="s">
        <v>4</v>
      </c>
      <c r="D43" t="s">
        <v>4</v>
      </c>
      <c r="E43">
        <v>9.9926853543206368E-7</v>
      </c>
      <c r="F43">
        <v>7.9941482834565094E-6</v>
      </c>
      <c r="G43">
        <v>2.1983907779505401E-5</v>
      </c>
      <c r="H43">
        <v>2.997805606296191E-5</v>
      </c>
      <c r="I43">
        <v>2.4981713385801594E-5</v>
      </c>
      <c r="J43">
        <v>1.3989759496048891E-5</v>
      </c>
      <c r="K43">
        <v>5.9956112125923821E-6</v>
      </c>
      <c r="L43">
        <v>1.9985370708641274E-6</v>
      </c>
      <c r="M43">
        <v>9.9926853543206368E-7</v>
      </c>
      <c r="N43">
        <v>109</v>
      </c>
    </row>
    <row r="44" spans="2:14" x14ac:dyDescent="0.2">
      <c r="B44" t="s">
        <v>6</v>
      </c>
      <c r="C44" t="s">
        <v>4</v>
      </c>
      <c r="D44" t="s">
        <v>4</v>
      </c>
      <c r="E44">
        <v>1.9985370708641274E-6</v>
      </c>
      <c r="F44">
        <v>1.5988296566913019E-5</v>
      </c>
      <c r="G44">
        <v>3.9970741417282547E-5</v>
      </c>
      <c r="H44">
        <v>5.0962695307035253E-5</v>
      </c>
      <c r="I44">
        <v>3.9970741417282547E-5</v>
      </c>
      <c r="J44">
        <v>2.0984639244073339E-5</v>
      </c>
      <c r="K44">
        <v>8.9934168188885731E-6</v>
      </c>
      <c r="L44">
        <v>2.997805606296191E-6</v>
      </c>
      <c r="M44">
        <v>9.9926853543206368E-7</v>
      </c>
      <c r="N44">
        <v>183</v>
      </c>
    </row>
    <row r="45" spans="2:14" x14ac:dyDescent="0.2">
      <c r="B45" t="s">
        <v>7</v>
      </c>
      <c r="C45" t="s">
        <v>4</v>
      </c>
      <c r="D45">
        <v>0</v>
      </c>
      <c r="E45">
        <v>4.9963426771603184E-6</v>
      </c>
      <c r="F45">
        <v>3.0977324598393972E-5</v>
      </c>
      <c r="G45">
        <v>7.4945140157404774E-5</v>
      </c>
      <c r="H45">
        <v>8.9934168188885734E-5</v>
      </c>
      <c r="I45">
        <v>6.6950991873948265E-5</v>
      </c>
      <c r="J45">
        <v>3.3975130204690168E-5</v>
      </c>
      <c r="K45">
        <v>1.2990490960616828E-5</v>
      </c>
      <c r="L45">
        <v>3.9970741417282547E-6</v>
      </c>
      <c r="M45">
        <v>9.9926853543206368E-7</v>
      </c>
      <c r="N45">
        <v>321</v>
      </c>
    </row>
    <row r="46" spans="2:14" x14ac:dyDescent="0.2">
      <c r="B46" t="s">
        <v>8</v>
      </c>
      <c r="C46" t="s">
        <v>4</v>
      </c>
      <c r="D46">
        <v>0</v>
      </c>
      <c r="E46">
        <v>1.09919538897527E-5</v>
      </c>
      <c r="F46">
        <v>6.4952454803084148E-5</v>
      </c>
      <c r="G46">
        <v>1.4589320617308131E-4</v>
      </c>
      <c r="H46">
        <v>1.6587857688172257E-4</v>
      </c>
      <c r="I46">
        <v>1.1591515011011939E-4</v>
      </c>
      <c r="J46">
        <v>5.0962695307035253E-5</v>
      </c>
      <c r="K46">
        <v>2.0984639244073339E-5</v>
      </c>
      <c r="L46">
        <v>6.9948797480244457E-6</v>
      </c>
      <c r="M46">
        <v>1.9985370708641274E-6</v>
      </c>
      <c r="N46">
        <v>590</v>
      </c>
    </row>
    <row r="47" spans="2:14" x14ac:dyDescent="0.2">
      <c r="B47" t="s">
        <v>9</v>
      </c>
      <c r="C47" t="s">
        <v>4</v>
      </c>
      <c r="D47">
        <v>9.9926853543206368E-7</v>
      </c>
      <c r="E47">
        <v>2.5980981921233656E-5</v>
      </c>
      <c r="F47">
        <v>1.4389466910221717E-4</v>
      </c>
      <c r="G47">
        <v>3.0277836623591531E-4</v>
      </c>
      <c r="H47">
        <v>3.2176446840912452E-4</v>
      </c>
      <c r="I47">
        <v>2.1084566097616543E-4</v>
      </c>
      <c r="J47">
        <v>9.6929047936910185E-5</v>
      </c>
      <c r="K47">
        <v>3.4974398740122234E-5</v>
      </c>
      <c r="L47">
        <v>9.9926853543206368E-6</v>
      </c>
      <c r="M47">
        <v>2.997805606296191E-6</v>
      </c>
      <c r="N47">
        <v>1151</v>
      </c>
    </row>
    <row r="48" spans="2:14" x14ac:dyDescent="0.2">
      <c r="B48" t="s">
        <v>10</v>
      </c>
      <c r="C48" t="s">
        <v>4</v>
      </c>
      <c r="D48">
        <v>2.997805606296191E-6</v>
      </c>
      <c r="E48">
        <v>6.8949528944812395E-5</v>
      </c>
      <c r="F48">
        <v>3.4574691325949404E-4</v>
      </c>
      <c r="G48">
        <v>6.6551284459775441E-4</v>
      </c>
      <c r="H48">
        <v>6.555201592434338E-4</v>
      </c>
      <c r="I48">
        <v>4.0070668270825757E-4</v>
      </c>
      <c r="J48">
        <v>1.7387272516517909E-4</v>
      </c>
      <c r="K48">
        <v>5.8956843590491762E-5</v>
      </c>
      <c r="L48">
        <v>1.5988296566913019E-5</v>
      </c>
      <c r="M48">
        <v>3.9970741417282547E-6</v>
      </c>
      <c r="N48">
        <v>2393</v>
      </c>
    </row>
    <row r="49" spans="2:14" x14ac:dyDescent="0.2">
      <c r="B49" t="s">
        <v>11</v>
      </c>
      <c r="C49" t="s">
        <v>4</v>
      </c>
      <c r="D49">
        <v>9.9926853543206368E-6</v>
      </c>
      <c r="E49">
        <v>1.9385809587382037E-4</v>
      </c>
      <c r="F49">
        <v>8.7935631118021612E-4</v>
      </c>
      <c r="G49">
        <v>1.5398728131008103E-3</v>
      </c>
      <c r="H49">
        <v>1.3919810698568647E-3</v>
      </c>
      <c r="I49">
        <v>7.8742360592046624E-4</v>
      </c>
      <c r="J49">
        <v>3.1776739426739629E-4</v>
      </c>
      <c r="K49">
        <v>1.0092612207863843E-4</v>
      </c>
      <c r="L49">
        <v>2.6980250456665721E-5</v>
      </c>
      <c r="M49">
        <v>5.9956112125923821E-6</v>
      </c>
      <c r="N49">
        <v>5258</v>
      </c>
    </row>
    <row r="50" spans="2:14" x14ac:dyDescent="0.2">
      <c r="B50" t="s">
        <v>12</v>
      </c>
      <c r="C50">
        <v>0</v>
      </c>
      <c r="D50">
        <v>3.5973667275554292E-5</v>
      </c>
      <c r="E50">
        <v>5.8157428762146111E-4</v>
      </c>
      <c r="F50">
        <v>2.335290567304733E-3</v>
      </c>
      <c r="G50">
        <v>3.6683147935711057E-3</v>
      </c>
      <c r="H50">
        <v>3.0067990231150798E-3</v>
      </c>
      <c r="I50">
        <v>1.5568603782031554E-3</v>
      </c>
      <c r="J50">
        <v>5.8057501908602904E-4</v>
      </c>
      <c r="K50">
        <v>1.708749195588829E-4</v>
      </c>
      <c r="L50">
        <v>4.1969278488146678E-5</v>
      </c>
      <c r="M50">
        <v>8.9934168188885731E-6</v>
      </c>
      <c r="N50">
        <v>11996</v>
      </c>
    </row>
    <row r="51" spans="2:14" x14ac:dyDescent="0.2">
      <c r="B51" t="s">
        <v>13</v>
      </c>
      <c r="C51">
        <v>9.9926853543206368E-7</v>
      </c>
      <c r="D51">
        <v>1.3190344667703241E-4</v>
      </c>
      <c r="E51">
        <v>1.8136723918091957E-3</v>
      </c>
      <c r="F51">
        <v>6.3093815327180504E-3</v>
      </c>
      <c r="G51">
        <v>8.7246135828573483E-3</v>
      </c>
      <c r="H51">
        <v>6.3773317931274309E-3</v>
      </c>
      <c r="I51">
        <v>2.9768209670521179E-3</v>
      </c>
      <c r="J51">
        <v>1.0102604893218164E-3</v>
      </c>
      <c r="K51">
        <v>2.7280031017295342E-4</v>
      </c>
      <c r="L51">
        <v>6.2953917732220017E-5</v>
      </c>
      <c r="M51">
        <v>1.2990490960616828E-5</v>
      </c>
      <c r="N51">
        <v>27714</v>
      </c>
    </row>
    <row r="52" spans="2:14" x14ac:dyDescent="0.2">
      <c r="B52" t="s">
        <v>14</v>
      </c>
      <c r="C52">
        <v>4.9963426771603184E-6</v>
      </c>
      <c r="D52">
        <v>5.0962695307035246E-4</v>
      </c>
      <c r="E52">
        <v>5.7328035877737497E-3</v>
      </c>
      <c r="F52">
        <v>1.6782715052581509E-2</v>
      </c>
      <c r="G52">
        <v>1.990642849434214E-2</v>
      </c>
      <c r="H52">
        <v>1.2678719177562024E-2</v>
      </c>
      <c r="I52">
        <v>5.2261744403096933E-3</v>
      </c>
      <c r="J52">
        <v>1.583840628659821E-3</v>
      </c>
      <c r="K52">
        <v>3.857176546767766E-4</v>
      </c>
      <c r="L52">
        <v>8.0940751369997166E-5</v>
      </c>
      <c r="M52">
        <v>1.4989028031480955E-5</v>
      </c>
      <c r="N52">
        <v>62954</v>
      </c>
    </row>
    <row r="53" spans="2:14" x14ac:dyDescent="0.2">
      <c r="B53" t="s">
        <v>15</v>
      </c>
      <c r="C53">
        <v>2.7979518992097783E-5</v>
      </c>
      <c r="D53">
        <v>2.025517321320793E-3</v>
      </c>
      <c r="E53">
        <v>1.7762997485840364E-2</v>
      </c>
      <c r="F53">
        <v>4.1861357486320014E-2</v>
      </c>
      <c r="G53">
        <v>4.094802604493511E-2</v>
      </c>
      <c r="H53">
        <v>2.194393703808812E-2</v>
      </c>
      <c r="I53">
        <v>7.7433318810630619E-3</v>
      </c>
      <c r="J53">
        <v>2.0405063493522742E-3</v>
      </c>
      <c r="K53">
        <v>4.3767961851924391E-4</v>
      </c>
      <c r="L53">
        <v>8.0940751369997166E-5</v>
      </c>
      <c r="M53">
        <v>1.3989759496048891E-5</v>
      </c>
      <c r="N53">
        <v>134986</v>
      </c>
    </row>
    <row r="54" spans="2:14" x14ac:dyDescent="0.2">
      <c r="B54" t="s">
        <v>16</v>
      </c>
      <c r="C54">
        <v>1.6987565102345083E-4</v>
      </c>
      <c r="D54">
        <v>8.0191299968423117E-3</v>
      </c>
      <c r="E54">
        <v>5.0305176610720953E-2</v>
      </c>
      <c r="F54">
        <v>8.8583157128981585E-2</v>
      </c>
      <c r="G54">
        <v>6.6955988216625434E-2</v>
      </c>
      <c r="H54">
        <v>2.852012326976653E-2</v>
      </c>
      <c r="I54">
        <v>8.1979990646846509E-3</v>
      </c>
      <c r="J54">
        <v>1.7966848267068505E-3</v>
      </c>
      <c r="K54">
        <v>3.2576154255085276E-4</v>
      </c>
      <c r="L54">
        <v>5.1961963842467311E-5</v>
      </c>
      <c r="M54">
        <v>7.9941482834565094E-6</v>
      </c>
      <c r="N54">
        <v>253118</v>
      </c>
    </row>
    <row r="55" spans="2:14" x14ac:dyDescent="0.2">
      <c r="B55" t="s">
        <v>17</v>
      </c>
      <c r="C55">
        <v>1.1231778338256396E-3</v>
      </c>
      <c r="D55">
        <v>2.8233333200097528E-2</v>
      </c>
      <c r="E55">
        <v>0.10632317143850702</v>
      </c>
      <c r="F55">
        <v>0.12085553374929552</v>
      </c>
      <c r="G55">
        <v>6.2446289316220524E-2</v>
      </c>
      <c r="H55">
        <v>1.9069041461650071E-2</v>
      </c>
      <c r="I55">
        <v>4.0910053840588689E-3</v>
      </c>
      <c r="J55">
        <v>6.9149382651898807E-4</v>
      </c>
      <c r="K55">
        <v>9.8927585007774316E-5</v>
      </c>
      <c r="L55">
        <v>1.2990490960616828E-5</v>
      </c>
      <c r="M55">
        <v>1.9985370708641274E-6</v>
      </c>
      <c r="N55">
        <v>343197</v>
      </c>
    </row>
    <row r="56" spans="2:14" x14ac:dyDescent="0.2">
      <c r="B56" t="s">
        <v>18</v>
      </c>
      <c r="C56">
        <v>6.2144510218520048E-3</v>
      </c>
      <c r="D56">
        <v>4.0519339843234754E-2</v>
      </c>
      <c r="E56">
        <v>6.2125524116346836E-2</v>
      </c>
      <c r="F56">
        <v>3.555997010188542E-2</v>
      </c>
      <c r="G56">
        <v>1.0292465914950257E-2</v>
      </c>
      <c r="H56">
        <v>1.8816226522185759E-3</v>
      </c>
      <c r="I56">
        <v>2.5381420799974421E-4</v>
      </c>
      <c r="J56">
        <v>2.7979518992097783E-5</v>
      </c>
      <c r="K56">
        <v>2.997805606296191E-6</v>
      </c>
      <c r="N56">
        <v>156994</v>
      </c>
    </row>
    <row r="57" spans="2:14" x14ac:dyDescent="0.2">
      <c r="B57" t="s">
        <v>4</v>
      </c>
      <c r="C57" t="s">
        <v>19</v>
      </c>
      <c r="D57" t="s">
        <v>20</v>
      </c>
      <c r="E57" t="s">
        <v>21</v>
      </c>
      <c r="F57" t="s">
        <v>22</v>
      </c>
      <c r="G57" t="s">
        <v>23</v>
      </c>
      <c r="H57" t="s">
        <v>24</v>
      </c>
      <c r="I57" t="s">
        <v>25</v>
      </c>
      <c r="J57" t="s">
        <v>26</v>
      </c>
      <c r="K57" t="s">
        <v>27</v>
      </c>
      <c r="L57" t="s">
        <v>28</v>
      </c>
      <c r="M57" t="s">
        <v>29</v>
      </c>
      <c r="N57" t="s">
        <v>4</v>
      </c>
    </row>
    <row r="58" spans="2:14" x14ac:dyDescent="0.2">
      <c r="B58" t="s">
        <v>4</v>
      </c>
      <c r="C58" t="s">
        <v>30</v>
      </c>
      <c r="N58" t="s">
        <v>4</v>
      </c>
    </row>
  </sheetData>
  <mergeCells count="1">
    <mergeCell ref="C19:M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D410-2A67-426D-AAD6-4B2E3D05CDE8}">
  <dimension ref="B3:P21"/>
  <sheetViews>
    <sheetView tabSelected="1" topLeftCell="A19" workbookViewId="0">
      <selection activeCell="I17" sqref="I17"/>
    </sheetView>
  </sheetViews>
  <sheetFormatPr defaultRowHeight="14.25" x14ac:dyDescent="0.2"/>
  <sheetData>
    <row r="3" spans="2:16" ht="15" thickBot="1" x14ac:dyDescent="0.25"/>
    <row r="4" spans="2:16" ht="16.5" thickTop="1" thickBot="1" x14ac:dyDescent="0.3">
      <c r="B4" s="18">
        <v>0.5</v>
      </c>
      <c r="C4" s="19">
        <v>6.8399999999999997E-3</v>
      </c>
      <c r="D4" s="19">
        <v>4.7800000000000004E-3</v>
      </c>
      <c r="E4" s="19">
        <v>2.7000000000000001E-3</v>
      </c>
      <c r="F4" s="19">
        <v>3.5599999999999998E-3</v>
      </c>
      <c r="G4" s="19">
        <v>1.5319999999999999E-3</v>
      </c>
      <c r="H4" s="19">
        <v>2.4599999999999999E-3</v>
      </c>
      <c r="I4" s="19">
        <v>2.2399999999999998E-3</v>
      </c>
      <c r="J4" s="19">
        <v>1.2819999999999999E-3</v>
      </c>
      <c r="K4" s="19">
        <v>1.4940000000000001E-3</v>
      </c>
      <c r="L4" s="18" t="s">
        <v>4</v>
      </c>
      <c r="M4" s="18" t="s">
        <v>4</v>
      </c>
    </row>
    <row r="5" spans="2:16" ht="16.5" thickTop="1" thickBot="1" x14ac:dyDescent="0.3">
      <c r="B5" s="18">
        <v>1.5</v>
      </c>
      <c r="C5" s="19">
        <v>2.8333333333333335E-3</v>
      </c>
      <c r="D5" s="19">
        <v>5.6133333333333339E-3</v>
      </c>
      <c r="E5" s="19">
        <v>2.82E-3</v>
      </c>
      <c r="F5" s="19">
        <v>1.1733333333333333E-3</v>
      </c>
      <c r="G5" s="20">
        <v>9.0666666666666673E-4</v>
      </c>
      <c r="H5" s="19">
        <v>3.4733333333333335E-3</v>
      </c>
      <c r="I5" s="21">
        <v>1.7400621436536332E-3</v>
      </c>
      <c r="J5" s="19">
        <v>7.7999999999999999E-4</v>
      </c>
      <c r="K5" s="19">
        <v>4.6066666666666668E-4</v>
      </c>
      <c r="L5" s="19">
        <v>3.6533333333333334E-4</v>
      </c>
      <c r="M5" s="19">
        <v>4.8933333333333327E-4</v>
      </c>
    </row>
    <row r="6" spans="2:16" ht="16.5" thickTop="1" thickBot="1" x14ac:dyDescent="0.3">
      <c r="B6" s="18">
        <v>2.5</v>
      </c>
      <c r="C6" s="19">
        <v>3.2880000000000001E-3</v>
      </c>
      <c r="D6" s="19">
        <v>5.5199999999999997E-3</v>
      </c>
      <c r="E6" s="20">
        <v>3.0239999999999998E-3</v>
      </c>
      <c r="F6" s="19">
        <v>1.17281870916486E-3</v>
      </c>
      <c r="G6" s="19">
        <v>9.1199999999999994E-4</v>
      </c>
      <c r="H6" s="19">
        <v>2.2200000000000002E-3</v>
      </c>
      <c r="I6" s="19">
        <v>1.124E-3</v>
      </c>
      <c r="J6" s="19">
        <v>8.3599999999999994E-4</v>
      </c>
      <c r="K6" s="19">
        <v>5.04E-4</v>
      </c>
      <c r="L6" s="19">
        <v>4.0400000000000001E-4</v>
      </c>
      <c r="M6" s="19">
        <v>3.4199999999999996E-4</v>
      </c>
    </row>
    <row r="7" spans="2:16" ht="16.5" thickTop="1" thickBot="1" x14ac:dyDescent="0.3">
      <c r="B7" s="18">
        <v>3.5</v>
      </c>
      <c r="C7" s="19">
        <v>3.0857142857142858E-3</v>
      </c>
      <c r="D7" s="19">
        <v>5.0857142857142854E-3</v>
      </c>
      <c r="E7" s="19">
        <v>1.8600000000000001E-3</v>
      </c>
      <c r="F7" s="19">
        <v>8.6857142857142862E-4</v>
      </c>
      <c r="G7" s="19">
        <v>1.4199999999999998E-3</v>
      </c>
      <c r="H7" s="19">
        <v>2.9714285714285715E-3</v>
      </c>
      <c r="I7" s="19">
        <v>1.8571428571428571E-3</v>
      </c>
      <c r="J7" s="19">
        <v>9.6000000000000002E-4</v>
      </c>
      <c r="K7" s="19">
        <v>6.0857142857142859E-4</v>
      </c>
      <c r="L7" s="19">
        <v>4.9714285714285713E-4</v>
      </c>
      <c r="M7" s="19">
        <v>4.2571428571428572E-4</v>
      </c>
    </row>
    <row r="8" spans="2:16" ht="16.5" thickTop="1" thickBot="1" x14ac:dyDescent="0.3">
      <c r="B8" s="18">
        <v>4.5</v>
      </c>
      <c r="C8" s="19">
        <v>4.288888888888889E-3</v>
      </c>
      <c r="D8" s="19">
        <v>4.0000000000000001E-3</v>
      </c>
      <c r="E8" s="19">
        <v>2.6444444444444445E-3</v>
      </c>
      <c r="F8" s="19">
        <v>1.0222222222222221E-3</v>
      </c>
      <c r="G8" s="19">
        <v>1.0888888888888888E-3</v>
      </c>
      <c r="H8" s="19">
        <v>1.3422222222222223E-3</v>
      </c>
      <c r="I8" s="19">
        <v>1.7266666666666667E-3</v>
      </c>
      <c r="J8" s="19">
        <v>9.6000000000000002E-4</v>
      </c>
      <c r="K8" s="19">
        <v>6.066666666666666E-4</v>
      </c>
      <c r="L8" s="19">
        <v>5.0000000000000001E-4</v>
      </c>
      <c r="M8" s="19">
        <v>4.2666666666666667E-4</v>
      </c>
    </row>
    <row r="9" spans="2:16" ht="16.5" thickTop="1" thickBot="1" x14ac:dyDescent="0.3">
      <c r="B9" s="18">
        <v>5.5</v>
      </c>
      <c r="C9" s="19">
        <v>4.3090909090909091E-3</v>
      </c>
      <c r="D9" s="19">
        <v>3.8363636363636365E-3</v>
      </c>
      <c r="E9" s="19">
        <v>2.6545454545454546E-3</v>
      </c>
      <c r="F9" s="19">
        <v>7.163636363636364E-4</v>
      </c>
      <c r="G9" s="19">
        <v>7.4727272727272728E-4</v>
      </c>
      <c r="H9" s="19">
        <v>2.8813383636363639E-3</v>
      </c>
      <c r="I9" s="19">
        <v>1.9454545454545454E-3</v>
      </c>
      <c r="J9" s="19">
        <v>1.1345454545454545E-3</v>
      </c>
      <c r="K9" s="19">
        <v>7.6727272727272723E-4</v>
      </c>
      <c r="L9" s="19">
        <v>6.5636363636363635E-4</v>
      </c>
      <c r="M9" s="19">
        <v>5.7090909090909089E-4</v>
      </c>
    </row>
    <row r="10" spans="2:16" ht="16.5" thickTop="1" thickBot="1" x14ac:dyDescent="0.3">
      <c r="B10" s="18">
        <v>6.5</v>
      </c>
      <c r="C10" s="19">
        <v>6.1076923076923079E-3</v>
      </c>
      <c r="D10" s="19">
        <v>3.7384615384615382E-3</v>
      </c>
      <c r="E10" s="19">
        <v>2.5076923076923076E-3</v>
      </c>
      <c r="F10" s="19">
        <v>1.1707692307692307E-3</v>
      </c>
      <c r="G10" s="19">
        <v>1.9230769230769232E-3</v>
      </c>
      <c r="H10" s="19">
        <v>2.8615384615384614E-3</v>
      </c>
      <c r="I10" s="19">
        <v>1.8615384615384616E-3</v>
      </c>
      <c r="J10" s="19">
        <v>1.0830769230769231E-3</v>
      </c>
      <c r="K10" s="19">
        <v>7.0153846153846156E-4</v>
      </c>
      <c r="L10" s="19">
        <v>5.9076923076923076E-4</v>
      </c>
      <c r="M10" s="19">
        <v>5.0769230769230774E-4</v>
      </c>
    </row>
    <row r="11" spans="2:16" ht="16.5" thickTop="1" thickBot="1" x14ac:dyDescent="0.3">
      <c r="B11" s="18">
        <v>7.5</v>
      </c>
      <c r="C11" s="18" t="s">
        <v>4</v>
      </c>
      <c r="D11" s="19">
        <v>4.6600533333333331E-3</v>
      </c>
      <c r="E11" s="19">
        <v>2.3866572E-3</v>
      </c>
      <c r="F11" s="19">
        <v>7.1733333333333339E-4</v>
      </c>
      <c r="G11" s="19">
        <v>1.1639999999999999E-3</v>
      </c>
      <c r="H11" s="19">
        <v>2.5066666666666666E-3</v>
      </c>
      <c r="I11" s="19">
        <v>1.7466666666666668E-3</v>
      </c>
      <c r="J11" s="19">
        <v>1.1579142879999998E-3</v>
      </c>
      <c r="K11" s="19">
        <v>8.5711541333333325E-4</v>
      </c>
      <c r="L11" s="19">
        <v>6.6154302718738657E-4</v>
      </c>
      <c r="M11" s="19">
        <v>5.3991090195874391E-4</v>
      </c>
    </row>
    <row r="12" spans="2:16" ht="16.5" thickTop="1" thickBot="1" x14ac:dyDescent="0.3">
      <c r="B12" s="18">
        <v>8.5</v>
      </c>
      <c r="C12" s="18" t="s">
        <v>4</v>
      </c>
      <c r="D12" s="19">
        <v>4.6243430941176472E-3</v>
      </c>
      <c r="E12" s="19">
        <v>1.8195051917647056E-3</v>
      </c>
      <c r="F12" s="19">
        <v>1.6630639541176471E-3</v>
      </c>
      <c r="G12" s="19">
        <v>2.1480901764705886E-3</v>
      </c>
      <c r="H12" s="19">
        <v>1.803472474117647E-3</v>
      </c>
      <c r="I12" s="19">
        <v>1.6601567211764706E-3</v>
      </c>
      <c r="J12" s="19">
        <v>1.1591732447058822E-3</v>
      </c>
      <c r="K12" s="19">
        <v>8.558358670588235E-4</v>
      </c>
      <c r="L12" s="19">
        <v>6.6029544705882353E-4</v>
      </c>
      <c r="M12" s="19">
        <v>5.3889570117647057E-4</v>
      </c>
      <c r="O12" s="19">
        <v>9.1856665909290397E-2</v>
      </c>
      <c r="P12" s="19">
        <v>4.8763167113065602E-2</v>
      </c>
    </row>
    <row r="13" spans="2:16" ht="16.5" thickTop="1" thickBot="1" x14ac:dyDescent="0.3">
      <c r="B13" s="18">
        <v>9.5</v>
      </c>
      <c r="C13" s="18" t="s">
        <v>4</v>
      </c>
      <c r="D13" s="19">
        <v>4.5654672736842108E-3</v>
      </c>
      <c r="E13" s="19">
        <v>1.6084813368421054E-3</v>
      </c>
      <c r="F13" s="19">
        <v>1.5795607070781686E-3</v>
      </c>
      <c r="G13" s="19">
        <v>2.2251301101948104E-3</v>
      </c>
      <c r="H13" s="19">
        <v>1.8978273294736839E-3</v>
      </c>
      <c r="I13" s="19">
        <v>1.6156987189473683E-3</v>
      </c>
      <c r="J13" s="19">
        <v>1.1593087473684212E-3</v>
      </c>
      <c r="K13" s="19">
        <v>8.5881169789473681E-4</v>
      </c>
      <c r="L13" s="19">
        <v>6.5869657894736841E-4</v>
      </c>
      <c r="M13" s="19">
        <v>5.4070738315789471E-4</v>
      </c>
      <c r="O13" s="19">
        <v>8.9302115142345595E-2</v>
      </c>
      <c r="P13" s="19">
        <v>6.054979935288439E-2</v>
      </c>
    </row>
    <row r="14" spans="2:16" ht="16.5" thickTop="1" thickBot="1" x14ac:dyDescent="0.3">
      <c r="B14" s="18">
        <v>10.5</v>
      </c>
      <c r="C14" s="18" t="s">
        <v>4</v>
      </c>
      <c r="D14" s="19">
        <v>4.4284614599999998E-3</v>
      </c>
      <c r="E14" s="19">
        <v>2.1033235161904765E-3</v>
      </c>
      <c r="F14" s="19">
        <v>1.6394306329034667E-3</v>
      </c>
      <c r="G14" s="19">
        <v>2.1476699923809522E-3</v>
      </c>
      <c r="H14" s="19">
        <v>1.8025637561904764E-3</v>
      </c>
      <c r="I14" s="19">
        <v>1.6595999752380952E-3</v>
      </c>
      <c r="J14" s="19">
        <v>1.087733100952381E-3</v>
      </c>
      <c r="K14" s="19">
        <v>8.4878455523809519E-4</v>
      </c>
      <c r="L14" s="19">
        <v>6.5856186380952391E-4</v>
      </c>
      <c r="M14" s="19">
        <v>5.3678323238095236E-4</v>
      </c>
      <c r="O14" s="19">
        <v>0.1135576888918876</v>
      </c>
      <c r="P14" s="19">
        <v>6.0376439243555201E-2</v>
      </c>
    </row>
    <row r="15" spans="2:16" ht="16.5" thickTop="1" thickBot="1" x14ac:dyDescent="0.3">
      <c r="B15" s="18">
        <v>11.5</v>
      </c>
      <c r="C15" s="18" t="s">
        <v>4</v>
      </c>
      <c r="D15" s="19">
        <v>4.4085347165217391E-3</v>
      </c>
      <c r="E15" s="19">
        <v>1.972801375652174E-3</v>
      </c>
      <c r="F15" s="19">
        <v>1.6619303547826087E-3</v>
      </c>
      <c r="G15" s="19">
        <v>2.1866870963055131E-3</v>
      </c>
      <c r="H15" s="19">
        <v>1.8026220165217391E-3</v>
      </c>
      <c r="I15" s="19">
        <v>1.6143925121739134E-3</v>
      </c>
      <c r="J15" s="19">
        <v>1.1851852156521737E-3</v>
      </c>
      <c r="K15" s="19">
        <v>8.6351115565217395E-4</v>
      </c>
      <c r="L15" s="19">
        <v>6.5595883391304354E-4</v>
      </c>
      <c r="M15" s="19">
        <v>5.3354037913043472E-4</v>
      </c>
      <c r="O15" s="19">
        <v>0.124265931546688</v>
      </c>
      <c r="P15" s="19">
        <v>7.3535688221454801E-2</v>
      </c>
    </row>
    <row r="16" spans="2:16" ht="16.5" thickTop="1" thickBot="1" x14ac:dyDescent="0.3">
      <c r="B16" s="18">
        <v>12.5</v>
      </c>
      <c r="C16" s="18" t="s">
        <v>4</v>
      </c>
      <c r="D16" s="18" t="s">
        <v>4</v>
      </c>
      <c r="E16" s="19">
        <v>1.9755262879999997E-3</v>
      </c>
      <c r="F16" s="19">
        <v>1.66418608278036E-3</v>
      </c>
      <c r="G16" s="19">
        <v>2.1500490607999998E-3</v>
      </c>
      <c r="H16" s="19">
        <v>1.6124486923217759E-3</v>
      </c>
      <c r="I16" s="19">
        <v>1.6572043295999999E-3</v>
      </c>
      <c r="J16" s="19">
        <v>1.1861681935999998E-3</v>
      </c>
      <c r="K16" s="19">
        <v>8.6265485759999994E-4</v>
      </c>
      <c r="L16" s="19">
        <v>6.6128699119999998E-4</v>
      </c>
      <c r="M16" s="19">
        <v>5.3274920239999998E-4</v>
      </c>
      <c r="O16" s="19">
        <v>0.1482266932725908</v>
      </c>
      <c r="P16" s="19">
        <v>7.2092808783054393E-2</v>
      </c>
    </row>
    <row r="17" spans="2:16" ht="16.5" thickTop="1" thickBot="1" x14ac:dyDescent="0.3">
      <c r="B17" s="18">
        <v>13.5</v>
      </c>
      <c r="C17" s="18" t="s">
        <v>4</v>
      </c>
      <c r="D17" s="18" t="s">
        <v>4</v>
      </c>
      <c r="E17" s="19">
        <v>2.1041962488888891E-3</v>
      </c>
      <c r="F17" s="19">
        <v>1.6610110525925926E-3</v>
      </c>
      <c r="G17" s="19">
        <v>2.1855962566203553E-3</v>
      </c>
      <c r="H17" s="19">
        <v>1.8038226429629631E-3</v>
      </c>
      <c r="I17" s="19">
        <v>1.5258414807407408E-3</v>
      </c>
      <c r="J17" s="19">
        <v>1.1858677799999999E-3</v>
      </c>
      <c r="K17" s="19">
        <v>8.5658497259259259E-4</v>
      </c>
      <c r="L17" s="19">
        <v>6.6172025407407414E-4</v>
      </c>
      <c r="M17" s="19">
        <v>5.3875855407407413E-4</v>
      </c>
      <c r="O17" s="19">
        <v>0.1212132640481</v>
      </c>
      <c r="P17" s="19">
        <v>0.112549307607114</v>
      </c>
    </row>
    <row r="18" spans="2:16" ht="16.5" thickTop="1" thickBot="1" x14ac:dyDescent="0.3">
      <c r="B18" s="18">
        <v>14.5</v>
      </c>
      <c r="C18" s="18" t="s">
        <v>4</v>
      </c>
      <c r="D18" s="18" t="s">
        <v>4</v>
      </c>
      <c r="E18" s="19">
        <v>1.6141735855172417E-3</v>
      </c>
      <c r="F18" s="19">
        <v>1.6402461212770688E-3</v>
      </c>
      <c r="G18" s="19">
        <v>2.1496124501372204E-3</v>
      </c>
      <c r="H18" s="19">
        <v>1.8027911344827585E-3</v>
      </c>
      <c r="I18" s="19">
        <v>1.5263572531034482E-3</v>
      </c>
      <c r="J18" s="19">
        <v>1.1623868365517242E-3</v>
      </c>
      <c r="K18" s="19">
        <v>8.5919324689655177E-4</v>
      </c>
      <c r="L18" s="19">
        <v>6.6288273172413804E-4</v>
      </c>
      <c r="M18" s="19">
        <v>5.3902092413793097E-4</v>
      </c>
      <c r="O18" s="19">
        <v>0.15676836669445041</v>
      </c>
      <c r="P18" s="19">
        <v>0.1080947518348692</v>
      </c>
    </row>
    <row r="19" spans="2:16" ht="15" thickTop="1" x14ac:dyDescent="0.2"/>
    <row r="21" spans="2:16" x14ac:dyDescent="0.2">
      <c r="C21">
        <f>C4/2</f>
        <v>3.4199999999999999E-3</v>
      </c>
      <c r="D21">
        <f t="shared" ref="D21:M21" si="0">D4/2</f>
        <v>2.3900000000000002E-3</v>
      </c>
      <c r="E21">
        <f t="shared" si="0"/>
        <v>1.3500000000000001E-3</v>
      </c>
      <c r="F21">
        <f t="shared" si="0"/>
        <v>1.7799999999999999E-3</v>
      </c>
      <c r="G21">
        <f t="shared" si="0"/>
        <v>7.6599999999999997E-4</v>
      </c>
      <c r="H21">
        <f t="shared" si="0"/>
        <v>1.23E-3</v>
      </c>
      <c r="I21">
        <f t="shared" si="0"/>
        <v>1.1199999999999999E-3</v>
      </c>
      <c r="J21">
        <f t="shared" si="0"/>
        <v>6.4099999999999997E-4</v>
      </c>
      <c r="K21">
        <f t="shared" si="0"/>
        <v>7.4700000000000005E-4</v>
      </c>
      <c r="L21" t="e">
        <f t="shared" si="0"/>
        <v>#VALUE!</v>
      </c>
      <c r="M21" t="e">
        <f t="shared" si="0"/>
        <v>#VALUE!</v>
      </c>
    </row>
  </sheetData>
  <phoneticPr fontId="1" type="noConversion"/>
  <conditionalFormatting sqref="C4:D18 I4:M1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{ED9295AB-8DD2-4384-907E-37B4EADEFB22}</x14:id>
        </ext>
      </extLst>
    </cfRule>
  </conditionalFormatting>
  <conditionalFormatting sqref="E4:H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{1D32BADB-1B29-4C41-B9AF-2053B4060929}</x14:id>
        </ext>
      </extLst>
    </cfRule>
  </conditionalFormatting>
  <conditionalFormatting sqref="O12:O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{AB087140-9ECD-45A4-8133-AC4007FF405E}</x14:id>
        </ext>
      </extLst>
    </cfRule>
  </conditionalFormatting>
  <conditionalFormatting sqref="P12:P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{614367F5-BFFF-482D-9991-148AC343A024}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9295AB-8DD2-4384-907E-37B4EADEF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C4:D18 I4:M18</xm:sqref>
        </x14:conditionalFormatting>
        <x14:conditionalFormatting xmlns:xm="http://schemas.microsoft.com/office/excel/2006/main">
          <x14:cfRule type="dataBar" id="{1D32BADB-1B29-4C41-B9AF-2053B4060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E4:H18</xm:sqref>
        </x14:conditionalFormatting>
        <x14:conditionalFormatting xmlns:xm="http://schemas.microsoft.com/office/excel/2006/main">
          <x14:cfRule type="dataBar" id="{AB087140-9ECD-45A4-8133-AC4007FF40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O12:O18</xm:sqref>
        </x14:conditionalFormatting>
        <x14:conditionalFormatting xmlns:xm="http://schemas.microsoft.com/office/excel/2006/main">
          <x14:cfRule type="dataBar" id="{614367F5-BFFF-482D-9991-148AC343A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P12:P18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0FF2-426E-4B42-8445-371D72F6DB93}">
  <dimension ref="A2:X62"/>
  <sheetViews>
    <sheetView topLeftCell="D43" workbookViewId="0">
      <selection activeCell="U51" sqref="U51"/>
    </sheetView>
  </sheetViews>
  <sheetFormatPr defaultRowHeight="14.25" x14ac:dyDescent="0.2"/>
  <sheetData>
    <row r="2" spans="3:14" ht="15" thickBot="1" x14ac:dyDescent="0.25"/>
    <row r="3" spans="3:14" ht="16.5" thickTop="1" thickBot="1" x14ac:dyDescent="0.3">
      <c r="C3" s="18"/>
      <c r="D3" s="18"/>
      <c r="E3" s="18"/>
      <c r="F3" s="19"/>
      <c r="G3" s="19"/>
      <c r="H3" s="19"/>
      <c r="I3" s="19"/>
      <c r="J3" s="19"/>
      <c r="K3" s="19"/>
      <c r="L3" s="19"/>
      <c r="M3" s="19"/>
      <c r="N3" s="19"/>
    </row>
    <row r="4" spans="3:14" ht="16.5" thickTop="1" thickBot="1" x14ac:dyDescent="0.3">
      <c r="C4" s="18"/>
      <c r="D4" s="18"/>
      <c r="E4" s="18"/>
      <c r="F4" s="19"/>
      <c r="G4" s="19"/>
      <c r="H4" s="19"/>
      <c r="I4" s="19"/>
      <c r="J4" s="19"/>
      <c r="K4" s="19"/>
      <c r="L4" s="19"/>
      <c r="M4" s="19"/>
      <c r="N4" s="19"/>
    </row>
    <row r="5" spans="3:14" ht="16.5" thickTop="1" thickBot="1" x14ac:dyDescent="0.3">
      <c r="C5" s="18"/>
      <c r="D5" s="18"/>
      <c r="E5" s="18"/>
      <c r="F5" s="19"/>
      <c r="G5" s="19"/>
      <c r="H5" s="19"/>
      <c r="I5" s="19"/>
      <c r="J5" s="19"/>
      <c r="K5" s="19"/>
      <c r="L5" s="19"/>
      <c r="M5" s="19"/>
      <c r="N5" s="19"/>
    </row>
    <row r="6" spans="3:14" ht="16.5" thickTop="1" thickBot="1" x14ac:dyDescent="0.3">
      <c r="C6" s="18"/>
      <c r="D6" s="18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3:14" ht="16.5" thickTop="1" thickBot="1" x14ac:dyDescent="0.3">
      <c r="C7" s="18"/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3:14" ht="16.5" thickTop="1" thickBot="1" x14ac:dyDescent="0.3">
      <c r="C8" s="18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3:14" ht="16.5" thickTop="1" thickBot="1" x14ac:dyDescent="0.3">
      <c r="C9" s="18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3:14" ht="16.5" thickTop="1" thickBot="1" x14ac:dyDescent="0.3">
      <c r="C10" s="18"/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3:14" ht="16.5" thickTop="1" thickBot="1" x14ac:dyDescent="0.3"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3:14" ht="16.5" thickTop="1" thickBot="1" x14ac:dyDescent="0.3"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3:14" ht="16.5" thickTop="1" thickBot="1" x14ac:dyDescent="0.3"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3:14" ht="16.5" thickTop="1" thickBot="1" x14ac:dyDescent="0.3"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3:14" ht="16.5" thickTop="1" thickBot="1" x14ac:dyDescent="0.3">
      <c r="C15" s="18"/>
      <c r="D15" s="19"/>
      <c r="E15" s="19"/>
      <c r="F15" s="20"/>
      <c r="G15" s="19"/>
      <c r="H15" s="19"/>
      <c r="I15" s="19"/>
      <c r="J15" s="19"/>
      <c r="K15" s="19"/>
      <c r="L15" s="19"/>
      <c r="M15" s="19"/>
      <c r="N15" s="19"/>
    </row>
    <row r="16" spans="3:14" ht="16.5" thickTop="1" thickBot="1" x14ac:dyDescent="0.3">
      <c r="C16" s="18"/>
      <c r="D16" s="19"/>
      <c r="E16" s="19"/>
      <c r="F16" s="19"/>
      <c r="G16" s="19"/>
      <c r="H16" s="20"/>
      <c r="I16" s="19"/>
      <c r="J16" s="21"/>
      <c r="K16" s="19"/>
      <c r="L16" s="19"/>
      <c r="M16" s="19"/>
      <c r="N16" s="19"/>
    </row>
    <row r="17" spans="1:19" ht="16.5" thickTop="1" thickBot="1" x14ac:dyDescent="0.3"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8"/>
      <c r="N17" s="18"/>
    </row>
    <row r="18" spans="1:19" ht="15.75" thickTop="1" thickBot="1" x14ac:dyDescent="0.25">
      <c r="C18" s="22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9" ht="15" thickTop="1" x14ac:dyDescent="0.2"/>
    <row r="21" spans="1:19" ht="15" thickBot="1" x14ac:dyDescent="0.25"/>
    <row r="22" spans="1:19" ht="16.5" thickTop="1" thickBot="1" x14ac:dyDescent="0.3">
      <c r="D22" s="44">
        <v>3.5</v>
      </c>
      <c r="E22" s="19">
        <v>3.4199999999999999E-3</v>
      </c>
      <c r="F22" s="19">
        <v>4.2500000000000003E-3</v>
      </c>
      <c r="G22" s="19">
        <v>8.2199999999999999E-3</v>
      </c>
      <c r="H22" s="19">
        <v>1.0800000000000001E-2</v>
      </c>
      <c r="I22" s="19">
        <v>1.9300000000000001E-2</v>
      </c>
      <c r="J22" s="19">
        <v>2.3699999999999999E-2</v>
      </c>
      <c r="K22" s="19">
        <v>3.9699999999999999E-2</v>
      </c>
      <c r="L22" s="42" t="s">
        <v>4</v>
      </c>
      <c r="M22" s="42" t="s">
        <v>4</v>
      </c>
      <c r="N22" s="42" t="s">
        <v>4</v>
      </c>
      <c r="O22" s="42" t="s">
        <v>4</v>
      </c>
      <c r="P22" s="42" t="s">
        <v>4</v>
      </c>
      <c r="Q22" s="42" t="s">
        <v>4</v>
      </c>
      <c r="R22" s="42" t="s">
        <v>4</v>
      </c>
      <c r="S22" s="42" t="s">
        <v>4</v>
      </c>
    </row>
    <row r="23" spans="1:19" ht="16.5" thickTop="1" thickBot="1" x14ac:dyDescent="0.3">
      <c r="D23" s="44">
        <v>4.5</v>
      </c>
      <c r="E23" s="19">
        <v>2.3900000000000002E-3</v>
      </c>
      <c r="F23" s="19">
        <v>8.4200000000000004E-3</v>
      </c>
      <c r="G23" s="19">
        <v>1.38E-2</v>
      </c>
      <c r="H23" s="19">
        <v>1.78E-2</v>
      </c>
      <c r="I23" s="19">
        <v>1.7999999999999999E-2</v>
      </c>
      <c r="J23" s="19">
        <v>2.1100000000000001E-2</v>
      </c>
      <c r="K23" s="19">
        <v>2.4299999999999999E-2</v>
      </c>
      <c r="L23" s="19">
        <v>3.49504E-2</v>
      </c>
      <c r="M23" s="19">
        <v>3.9306916300000001E-2</v>
      </c>
      <c r="N23" s="19">
        <v>4.33719391E-2</v>
      </c>
      <c r="O23" s="19">
        <v>4.6498845329999997E-2</v>
      </c>
      <c r="P23" s="19">
        <v>5.0698149239999997E-2</v>
      </c>
      <c r="Q23" s="42" t="s">
        <v>4</v>
      </c>
      <c r="R23" s="42" t="s">
        <v>4</v>
      </c>
      <c r="S23" s="42" t="s">
        <v>4</v>
      </c>
    </row>
    <row r="24" spans="1:19" ht="16.5" thickTop="1" thickBot="1" x14ac:dyDescent="0.3">
      <c r="D24" s="44">
        <v>5.5</v>
      </c>
      <c r="E24" s="19">
        <v>1.3500000000000001E-3</v>
      </c>
      <c r="F24" s="19">
        <v>4.2300000000000003E-3</v>
      </c>
      <c r="G24" s="20">
        <v>7.5599999999999999E-3</v>
      </c>
      <c r="H24" s="19">
        <v>6.5100000000000002E-3</v>
      </c>
      <c r="I24" s="19">
        <v>1.1900000000000001E-2</v>
      </c>
      <c r="J24" s="19">
        <v>1.46E-2</v>
      </c>
      <c r="K24" s="19">
        <v>1.6299999999999999E-2</v>
      </c>
      <c r="L24" s="19">
        <v>1.7899928999999998E-2</v>
      </c>
      <c r="M24" s="19">
        <v>1.5465794129999998E-2</v>
      </c>
      <c r="N24" s="19">
        <v>1.52805727E-2</v>
      </c>
      <c r="O24" s="19">
        <v>2.2084896920000003E-2</v>
      </c>
      <c r="P24" s="19">
        <v>2.2687215820000002E-2</v>
      </c>
      <c r="Q24" s="19">
        <v>2.4694078599999999E-2</v>
      </c>
      <c r="R24" s="19">
        <v>2.8406649360000001E-2</v>
      </c>
      <c r="S24" s="19">
        <v>2.3405516990000003E-2</v>
      </c>
    </row>
    <row r="25" spans="1:19" ht="16.5" thickTop="1" thickBot="1" x14ac:dyDescent="0.3">
      <c r="D25" s="44">
        <v>6.5</v>
      </c>
      <c r="E25" s="19">
        <v>1.7799999999999999E-3</v>
      </c>
      <c r="F25" s="19">
        <v>1.7600000000000001E-3</v>
      </c>
      <c r="G25" s="19">
        <v>2.9320467729121499E-3</v>
      </c>
      <c r="H25" s="19">
        <v>3.0400000000000002E-3</v>
      </c>
      <c r="I25" s="19">
        <v>4.5999999999999999E-3</v>
      </c>
      <c r="J25" s="19">
        <v>3.9399999999999999E-3</v>
      </c>
      <c r="K25" s="19">
        <v>7.6099999999999996E-3</v>
      </c>
      <c r="L25" s="19">
        <v>5.3800000000000002E-3</v>
      </c>
      <c r="M25" s="19">
        <v>1.4136043609999999E-2</v>
      </c>
      <c r="N25" s="19">
        <v>1.5005826717242602E-2</v>
      </c>
      <c r="O25" s="19">
        <v>1.72140216454864E-2</v>
      </c>
      <c r="P25" s="19">
        <v>1.911219908E-2</v>
      </c>
      <c r="Q25" s="19">
        <v>2.0802326034754501E-2</v>
      </c>
      <c r="R25" s="19">
        <v>2.242364921E-2</v>
      </c>
      <c r="S25" s="19">
        <v>2.3783568758517497E-2</v>
      </c>
    </row>
    <row r="26" spans="1:19" ht="16.5" thickTop="1" thickBot="1" x14ac:dyDescent="0.3">
      <c r="A26" s="19">
        <v>4.5400001333333335E-2</v>
      </c>
      <c r="D26" s="44">
        <v>7.5</v>
      </c>
      <c r="E26" s="19">
        <v>7.6599999999999997E-4</v>
      </c>
      <c r="F26" s="20">
        <v>1.3600000000000001E-3</v>
      </c>
      <c r="G26" s="19">
        <v>2.2799999999999999E-3</v>
      </c>
      <c r="H26" s="19">
        <v>4.9699999999999996E-3</v>
      </c>
      <c r="I26" s="19">
        <v>4.8999999999999998E-3</v>
      </c>
      <c r="J26" s="19">
        <v>4.1099999999999999E-3</v>
      </c>
      <c r="K26" s="19">
        <v>1.2500000000000001E-2</v>
      </c>
      <c r="L26" s="19">
        <v>8.7299999999999999E-3</v>
      </c>
      <c r="M26" s="19">
        <v>1.8258766500000002E-2</v>
      </c>
      <c r="N26" s="19">
        <v>2.1138736046850699E-2</v>
      </c>
      <c r="O26" s="19">
        <v>2.255053492E-2</v>
      </c>
      <c r="P26" s="19">
        <v>2.51469016075134E-2</v>
      </c>
      <c r="Q26" s="19">
        <v>2.6875613259999997E-2</v>
      </c>
      <c r="R26" s="19">
        <v>2.9505549464374798E-2</v>
      </c>
      <c r="S26" s="19">
        <v>3.1169380526989698E-2</v>
      </c>
    </row>
    <row r="27" spans="1:19" ht="16.5" thickTop="1" thickBot="1" x14ac:dyDescent="0.3">
      <c r="A27" s="19">
        <v>0.19378841166666699</v>
      </c>
      <c r="D27" s="44">
        <v>8.5</v>
      </c>
      <c r="E27" s="19">
        <v>1.23E-3</v>
      </c>
      <c r="F27" s="19">
        <v>5.2100000000000002E-3</v>
      </c>
      <c r="G27" s="19">
        <v>5.5500000000000002E-3</v>
      </c>
      <c r="H27" s="19">
        <v>1.04E-2</v>
      </c>
      <c r="I27" s="19">
        <v>6.0400000000000002E-3</v>
      </c>
      <c r="J27" s="19">
        <v>1.5847361000000001E-2</v>
      </c>
      <c r="K27" s="19">
        <v>1.8599999999999998E-2</v>
      </c>
      <c r="L27" s="19">
        <v>1.8800000000000001E-2</v>
      </c>
      <c r="M27" s="19">
        <v>1.532951603E-2</v>
      </c>
      <c r="N27" s="19">
        <v>1.8029359629999998E-2</v>
      </c>
      <c r="O27" s="19">
        <v>1.8926919440000002E-2</v>
      </c>
      <c r="P27" s="19">
        <v>2.073015319E-2</v>
      </c>
      <c r="Q27" s="19">
        <v>2.0155608654022199E-2</v>
      </c>
      <c r="R27" s="19">
        <v>2.4351605680000003E-2</v>
      </c>
      <c r="S27" s="19">
        <v>2.6140471449999998E-2</v>
      </c>
    </row>
    <row r="28" spans="1:19" ht="16.5" thickTop="1" thickBot="1" x14ac:dyDescent="0.3">
      <c r="A28" s="19">
        <v>0.34262550933333302</v>
      </c>
      <c r="D28" s="44">
        <v>9.5</v>
      </c>
      <c r="E28" s="19">
        <v>1.1199999999999999E-3</v>
      </c>
      <c r="F28" s="21">
        <v>2.6100932154804499E-3</v>
      </c>
      <c r="G28" s="19">
        <v>2.81E-3</v>
      </c>
      <c r="H28" s="19">
        <v>6.4999999999999997E-3</v>
      </c>
      <c r="I28" s="19">
        <v>7.77E-3</v>
      </c>
      <c r="J28" s="19">
        <v>1.0699999999999999E-2</v>
      </c>
      <c r="K28" s="19">
        <v>1.21E-2</v>
      </c>
      <c r="L28" s="19">
        <v>1.3100000000000001E-2</v>
      </c>
      <c r="M28" s="19">
        <v>1.4111332130000001E-2</v>
      </c>
      <c r="N28" s="19">
        <v>1.5349137829999998E-2</v>
      </c>
      <c r="O28" s="19">
        <v>1.7425799740000001E-2</v>
      </c>
      <c r="P28" s="19">
        <v>1.8565513890000003E-2</v>
      </c>
      <c r="Q28" s="19">
        <v>2.071505412E-2</v>
      </c>
      <c r="R28" s="19">
        <v>2.0598859990000003E-2</v>
      </c>
      <c r="S28" s="19">
        <v>2.2132180169999998E-2</v>
      </c>
    </row>
    <row r="29" spans="1:19" ht="16.5" thickTop="1" thickBot="1" x14ac:dyDescent="0.3">
      <c r="A29" s="19">
        <v>0.44117331500000001</v>
      </c>
      <c r="D29" s="44">
        <v>10.5</v>
      </c>
      <c r="E29" s="19">
        <v>6.4099999999999997E-4</v>
      </c>
      <c r="F29" s="19">
        <v>1.17E-3</v>
      </c>
      <c r="G29" s="19">
        <v>2.0899999999999998E-3</v>
      </c>
      <c r="H29" s="19">
        <v>3.3600000000000001E-3</v>
      </c>
      <c r="I29" s="19">
        <v>4.3200000000000001E-3</v>
      </c>
      <c r="J29" s="19">
        <v>6.2399999999999999E-3</v>
      </c>
      <c r="K29" s="19">
        <v>7.0400000000000003E-3</v>
      </c>
      <c r="L29" s="19">
        <v>8.6843571599999995E-3</v>
      </c>
      <c r="M29" s="19">
        <v>9.8529725799999992E-3</v>
      </c>
      <c r="N29" s="19">
        <v>1.1013433100000001E-2</v>
      </c>
      <c r="O29" s="19">
        <v>1.142119756E-2</v>
      </c>
      <c r="P29" s="19">
        <v>1.3629629979999999E-2</v>
      </c>
      <c r="Q29" s="19">
        <v>1.4827102419999998E-2</v>
      </c>
      <c r="R29" s="19">
        <v>1.6009215029999999E-2</v>
      </c>
      <c r="S29" s="19">
        <v>1.685460913E-2</v>
      </c>
    </row>
    <row r="30" spans="1:19" ht="16.5" thickTop="1" thickBot="1" x14ac:dyDescent="0.3">
      <c r="A30" s="19">
        <v>0.56017488800000004</v>
      </c>
      <c r="D30" s="44">
        <v>11.5</v>
      </c>
      <c r="E30" s="19">
        <v>7.4700000000000005E-4</v>
      </c>
      <c r="F30" s="19">
        <v>6.9099999999999999E-4</v>
      </c>
      <c r="G30" s="19">
        <v>1.2600000000000001E-3</v>
      </c>
      <c r="H30" s="19">
        <v>2.1299999999999999E-3</v>
      </c>
      <c r="I30" s="19">
        <v>2.7299999999999998E-3</v>
      </c>
      <c r="J30" s="19">
        <v>4.2199999999999998E-3</v>
      </c>
      <c r="K30" s="19">
        <v>4.5599999999999998E-3</v>
      </c>
      <c r="L30" s="19">
        <v>6.4283655999999995E-3</v>
      </c>
      <c r="M30" s="19">
        <v>7.2746048699999996E-3</v>
      </c>
      <c r="N30" s="19">
        <v>8.1587111299999994E-3</v>
      </c>
      <c r="O30" s="19">
        <v>8.9122378299999992E-3</v>
      </c>
      <c r="P30" s="19">
        <v>9.9303782899999998E-3</v>
      </c>
      <c r="Q30" s="19">
        <v>1.078318572E-2</v>
      </c>
      <c r="R30" s="19">
        <v>1.156389713E-2</v>
      </c>
      <c r="S30" s="19">
        <v>1.2458302080000001E-2</v>
      </c>
    </row>
    <row r="31" spans="1:19" ht="16.5" thickTop="1" thickBot="1" x14ac:dyDescent="0.3">
      <c r="A31" s="19">
        <v>0.739724195333333</v>
      </c>
      <c r="D31" s="44">
        <v>12.5</v>
      </c>
      <c r="E31" s="43"/>
      <c r="F31" s="19">
        <v>5.4799999999999998E-4</v>
      </c>
      <c r="G31" s="19">
        <v>1.01E-3</v>
      </c>
      <c r="H31" s="19">
        <v>1.74E-3</v>
      </c>
      <c r="I31" s="19">
        <v>2.2499999999999998E-3</v>
      </c>
      <c r="J31" s="19">
        <v>3.6099999999999999E-3</v>
      </c>
      <c r="K31" s="19">
        <v>3.8400000000000001E-3</v>
      </c>
      <c r="L31" s="19">
        <v>4.9615727039053993E-3</v>
      </c>
      <c r="M31" s="19">
        <v>5.6125113000000003E-3</v>
      </c>
      <c r="N31" s="19">
        <v>6.2576174999999998E-3</v>
      </c>
      <c r="O31" s="19">
        <v>6.9148995700000007E-3</v>
      </c>
      <c r="P31" s="19">
        <v>7.5435265900000003E-3</v>
      </c>
      <c r="Q31" s="19">
        <v>8.2660873899999994E-3</v>
      </c>
      <c r="R31" s="19">
        <v>8.9332234300000014E-3</v>
      </c>
      <c r="S31" s="19">
        <v>9.6117996100000009E-3</v>
      </c>
    </row>
    <row r="32" spans="1:19" ht="16.5" thickTop="1" thickBot="1" x14ac:dyDescent="0.3">
      <c r="A32" s="19">
        <v>0.85125077800000004</v>
      </c>
      <c r="D32" s="44">
        <v>13.5</v>
      </c>
      <c r="E32" s="43"/>
      <c r="F32" s="19">
        <v>7.3399999999999995E-4</v>
      </c>
      <c r="G32" s="19">
        <v>8.5499999999999997E-4</v>
      </c>
      <c r="H32" s="19">
        <v>1.49E-3</v>
      </c>
      <c r="I32" s="19">
        <v>1.92E-3</v>
      </c>
      <c r="J32" s="19">
        <v>3.14E-3</v>
      </c>
      <c r="K32" s="19">
        <v>3.3E-3</v>
      </c>
      <c r="L32" s="19">
        <v>4.0493317646905797E-3</v>
      </c>
      <c r="M32" s="19">
        <v>4.5806134599999998E-3</v>
      </c>
      <c r="N32" s="19">
        <v>5.1367201399999994E-3</v>
      </c>
      <c r="O32" s="19">
        <v>5.6362239399999998E-3</v>
      </c>
      <c r="P32" s="19">
        <v>6.1357143599999999E-3</v>
      </c>
      <c r="Q32" s="19">
        <v>6.6593650300000003E-3</v>
      </c>
      <c r="R32" s="19">
        <v>7.2732404800000001E-3</v>
      </c>
      <c r="S32" s="19">
        <v>7.8158033999999998E-3</v>
      </c>
    </row>
    <row r="33" spans="1:24" ht="16.5" thickTop="1" thickBot="1" x14ac:dyDescent="0.3">
      <c r="A33" s="19">
        <v>0.95661627366666702</v>
      </c>
    </row>
    <row r="34" spans="1:24" ht="16.5" thickTop="1" thickBot="1" x14ac:dyDescent="0.3">
      <c r="A34" s="19">
        <v>1.1168680310000001</v>
      </c>
      <c r="R34">
        <f>M27/2.5</f>
        <v>6.1318064120000002E-3</v>
      </c>
      <c r="S34">
        <f>N27/2.5</f>
        <v>7.2117438519999997E-3</v>
      </c>
      <c r="T34">
        <f>O27/2.5</f>
        <v>7.5707677760000012E-3</v>
      </c>
      <c r="U34">
        <f>P27/2.5</f>
        <v>8.2920612760000005E-3</v>
      </c>
      <c r="V34">
        <f>Q27/2.5</f>
        <v>8.0622434616088798E-3</v>
      </c>
      <c r="W34" s="19">
        <v>0.1212132640481</v>
      </c>
      <c r="X34">
        <f>S27/2.5</f>
        <v>1.0456188579999999E-2</v>
      </c>
    </row>
    <row r="35" spans="1:24" ht="16.5" thickTop="1" thickBot="1" x14ac:dyDescent="0.3">
      <c r="A35" s="19">
        <v>1.2550561326666601</v>
      </c>
      <c r="R35">
        <f>M28/2.5</f>
        <v>5.6445328520000008E-3</v>
      </c>
      <c r="S35">
        <f t="shared" ref="S35:X35" si="0">N28/2.5</f>
        <v>6.1396551319999994E-3</v>
      </c>
      <c r="T35">
        <f t="shared" si="0"/>
        <v>6.9703198960000008E-3</v>
      </c>
      <c r="U35">
        <f t="shared" si="0"/>
        <v>7.4262055560000012E-3</v>
      </c>
      <c r="V35">
        <f t="shared" si="0"/>
        <v>8.2860216480000002E-3</v>
      </c>
      <c r="W35" s="19">
        <v>0.112549307607114</v>
      </c>
      <c r="X35">
        <f t="shared" si="0"/>
        <v>8.8528720679999992E-3</v>
      </c>
    </row>
    <row r="36" spans="1:24" ht="16.5" thickTop="1" thickBot="1" x14ac:dyDescent="0.3">
      <c r="A36" s="19">
        <v>1.3255491800000001</v>
      </c>
    </row>
    <row r="37" spans="1:24" ht="16.5" thickTop="1" thickBot="1" x14ac:dyDescent="0.3">
      <c r="A37" s="19">
        <v>1.6935607960000001</v>
      </c>
    </row>
    <row r="38" spans="1:24" ht="16.5" thickTop="1" thickBot="1" x14ac:dyDescent="0.3">
      <c r="A38" s="19">
        <v>1.66468923833333</v>
      </c>
    </row>
    <row r="39" spans="1:24" ht="16.5" thickTop="1" thickBot="1" x14ac:dyDescent="0.3">
      <c r="A39" s="19">
        <v>1.79307002183333</v>
      </c>
    </row>
    <row r="40" spans="1:24" ht="16.5" thickTop="1" thickBot="1" x14ac:dyDescent="0.3">
      <c r="A40" s="19">
        <v>1.80396418333333</v>
      </c>
    </row>
    <row r="41" spans="1:24" ht="15" thickTop="1" x14ac:dyDescent="0.2"/>
    <row r="58" spans="3:17" ht="15" thickBot="1" x14ac:dyDescent="0.25"/>
    <row r="59" spans="3:17" ht="16.5" thickTop="1" thickBot="1" x14ac:dyDescent="0.3">
      <c r="C59" s="19">
        <v>0.16507343399999999</v>
      </c>
      <c r="D59" s="19">
        <v>0.10038558199999999</v>
      </c>
      <c r="E59" s="19">
        <v>6.8392677333333332E-2</v>
      </c>
      <c r="F59" s="19">
        <v>4.5400001333333335E-2</v>
      </c>
      <c r="G59" s="19">
        <v>3.1200000000000002E-2</v>
      </c>
      <c r="H59" s="19">
        <v>2.3233333333333332E-2</v>
      </c>
      <c r="I59" s="19">
        <v>1.17E-2</v>
      </c>
      <c r="J59" s="19">
        <v>7.0821376666666659E-3</v>
      </c>
      <c r="K59" s="19">
        <v>1.1299999999999999E-2</v>
      </c>
    </row>
    <row r="60" spans="3:17" ht="15.75" thickTop="1" thickBot="1" x14ac:dyDescent="0.25"/>
    <row r="61" spans="3:17" ht="16.5" thickTop="1" thickBot="1" x14ac:dyDescent="0.3">
      <c r="C61" s="19">
        <v>4.5400001333333335E-2</v>
      </c>
      <c r="D61" s="19">
        <v>0.19378841166666699</v>
      </c>
      <c r="E61" s="19">
        <v>0.34262550933333302</v>
      </c>
      <c r="F61" s="19">
        <v>0.44117331500000001</v>
      </c>
      <c r="G61" s="19">
        <v>0.56017488800000004</v>
      </c>
      <c r="H61" s="19">
        <v>0.739724195333333</v>
      </c>
      <c r="I61" s="19">
        <v>0.85125077800000004</v>
      </c>
      <c r="J61" s="19">
        <v>0.95661627366666702</v>
      </c>
      <c r="K61" s="19">
        <v>1.1168680310000001</v>
      </c>
      <c r="L61" s="19">
        <v>1.2550561326666601</v>
      </c>
      <c r="M61" s="19">
        <v>1.3255491800000001</v>
      </c>
      <c r="N61" s="19">
        <v>1.6935607960000001</v>
      </c>
      <c r="O61" s="19">
        <v>1.66468923833333</v>
      </c>
      <c r="P61" s="19">
        <v>1.79307002183333</v>
      </c>
      <c r="Q61" s="19">
        <v>1.80396418333333</v>
      </c>
    </row>
    <row r="62" spans="3:17" ht="15" thickTop="1" x14ac:dyDescent="0.2"/>
  </sheetData>
  <phoneticPr fontId="1" type="noConversion"/>
  <conditionalFormatting sqref="D3:N17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{17B7C789-8158-45B6-A2D8-33D47C351323}</x14:id>
        </ext>
      </extLst>
    </cfRule>
  </conditionalFormatting>
  <conditionalFormatting sqref="L22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{4707C0C0-45E1-418E-A54A-26AB77322090}</x14:id>
        </ext>
      </extLst>
    </cfRule>
  </conditionalFormatting>
  <conditionalFormatting sqref="M22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{13558C7B-3BFB-407D-9428-D9F15AA53750}</x14:id>
        </ext>
      </extLst>
    </cfRule>
  </conditionalFormatting>
  <conditionalFormatting sqref="N22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{B36FFF7A-DF36-4674-97EC-2CABA522294E}</x14:id>
        </ext>
      </extLst>
    </cfRule>
  </conditionalFormatting>
  <conditionalFormatting sqref="O22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{735CAB87-4723-48FC-A05C-5A2A0C0BA18D}</x14:id>
        </ext>
      </extLst>
    </cfRule>
  </conditionalFormatting>
  <conditionalFormatting sqref="P22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{7193A8A9-16A0-4CB2-B906-863A6EE51C23}</x14:id>
        </ext>
      </extLst>
    </cfRule>
  </conditionalFormatting>
  <conditionalFormatting sqref="Q22:Q23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{FA12BE94-9312-4E92-819C-5E98359BE49B}</x14:id>
        </ext>
      </extLst>
    </cfRule>
  </conditionalFormatting>
  <conditionalFormatting sqref="R22:R23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{97E9F2A7-984D-44C4-96AD-5908AD930119}</x14:id>
        </ext>
      </extLst>
    </cfRule>
  </conditionalFormatting>
  <conditionalFormatting sqref="S22:S23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{5EA7E21A-EBA5-402E-9D1E-8472D0C1E9DA}</x14:id>
        </ext>
      </extLst>
    </cfRule>
  </conditionalFormatting>
  <conditionalFormatting sqref="A26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{7CF96C0F-0ECB-435F-A25B-DE6651A6D4E2}</x14:id>
        </ext>
      </extLst>
    </cfRule>
  </conditionalFormatting>
  <conditionalFormatting sqref="A27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{63C0E7E8-023E-4E13-A96D-F57793873BBB}</x14:id>
        </ext>
      </extLst>
    </cfRule>
  </conditionalFormatting>
  <conditionalFormatting sqref="A28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{F1852B24-621F-4C5D-B0EC-D5458F523AF3}</x14:id>
        </ext>
      </extLst>
    </cfRule>
  </conditionalFormatting>
  <conditionalFormatting sqref="A29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{B7DA08D2-16F0-4A9F-BC3F-C3EBD12F11C5}</x14:id>
        </ext>
      </extLst>
    </cfRule>
  </conditionalFormatting>
  <conditionalFormatting sqref="A30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{FE7468A1-8A78-4E05-9A9F-6B09668503CC}</x14:id>
        </ext>
      </extLst>
    </cfRule>
  </conditionalFormatting>
  <conditionalFormatting sqref="A31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{6C9BA326-4B07-492D-9D36-EE98AC8DDFD8}</x14:id>
        </ext>
      </extLst>
    </cfRule>
  </conditionalFormatting>
  <conditionalFormatting sqref="A3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{90A72C60-3C79-4046-B4B0-2ECF684278F3}</x14:id>
        </ext>
      </extLst>
    </cfRule>
  </conditionalFormatting>
  <conditionalFormatting sqref="A33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{E272924E-39A5-4DF4-84B3-C1A1EE1C510E}</x14:id>
        </ext>
      </extLst>
    </cfRule>
  </conditionalFormatting>
  <conditionalFormatting sqref="A3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{E1F49833-42BC-4059-917D-57749442541F}</x14:id>
        </ext>
      </extLst>
    </cfRule>
  </conditionalFormatting>
  <conditionalFormatting sqref="A35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{178C772F-F735-4638-9ADC-77B10F5CBEBF}</x14:id>
        </ext>
      </extLst>
    </cfRule>
  </conditionalFormatting>
  <conditionalFormatting sqref="A36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{A9236C4F-34D9-4F4D-911C-6B49D12F12B6}</x14:id>
        </ext>
      </extLst>
    </cfRule>
  </conditionalFormatting>
  <conditionalFormatting sqref="A37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{04C5B172-F050-4E55-83B5-0981FC9EDC2D}</x14:id>
        </ext>
      </extLst>
    </cfRule>
  </conditionalFormatting>
  <conditionalFormatting sqref="A38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{56DD239F-FEB7-400F-A902-A1881CEFD64C}</x14:id>
        </ext>
      </extLst>
    </cfRule>
  </conditionalFormatting>
  <conditionalFormatting sqref="A39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{DBE2F25B-2ABA-41EC-A370-8B1DFBA8527D}</x14:id>
        </ext>
      </extLst>
    </cfRule>
  </conditionalFormatting>
  <conditionalFormatting sqref="A40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{AC2F4E0C-C33D-4826-A22E-E773F3922DD7}</x14:id>
        </ext>
      </extLst>
    </cfRule>
  </conditionalFormatting>
  <conditionalFormatting sqref="C61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{AEE17543-BA0E-45A1-8802-A935FA0398A9}</x14:id>
        </ext>
      </extLst>
    </cfRule>
  </conditionalFormatting>
  <conditionalFormatting sqref="D6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{3D4E07FD-D0F7-450B-A6DE-1C10FBCC9806}</x14:id>
        </ext>
      </extLst>
    </cfRule>
  </conditionalFormatting>
  <conditionalFormatting sqref="E61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{6084F4EE-E5A9-4036-A5E4-EE1215F2D24C}</x14:id>
        </ext>
      </extLst>
    </cfRule>
  </conditionalFormatting>
  <conditionalFormatting sqref="F61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{4E46FBC8-7922-410D-8070-93AE935C55A0}</x14:id>
        </ext>
      </extLst>
    </cfRule>
  </conditionalFormatting>
  <conditionalFormatting sqref="G61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{D3D3243A-E68B-4133-BDDC-26A3DD3DF31C}</x14:id>
        </ext>
      </extLst>
    </cfRule>
  </conditionalFormatting>
  <conditionalFormatting sqref="H61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{D6B26B24-75B2-47D1-B4C3-B32CBCC6DE19}</x14:id>
        </ext>
      </extLst>
    </cfRule>
  </conditionalFormatting>
  <conditionalFormatting sqref="I61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{87CEA208-FB35-4047-A040-C9F46F26113A}</x14:id>
        </ext>
      </extLst>
    </cfRule>
  </conditionalFormatting>
  <conditionalFormatting sqref="J61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{4909D0E8-A83E-437A-971F-BDB28D19B661}</x14:id>
        </ext>
      </extLst>
    </cfRule>
  </conditionalFormatting>
  <conditionalFormatting sqref="K6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{8DFAA291-C562-4FD5-A618-B0C4F67EB0FC}</x14:id>
        </ext>
      </extLst>
    </cfRule>
  </conditionalFormatting>
  <conditionalFormatting sqref="L61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{2B136E19-B6DC-4821-AB7D-CA33BE73D4B4}</x14:id>
        </ext>
      </extLst>
    </cfRule>
  </conditionalFormatting>
  <conditionalFormatting sqref="M61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{FEC05EF6-66FC-4449-AB1E-BD5D44229F3A}</x14:id>
        </ext>
      </extLst>
    </cfRule>
  </conditionalFormatting>
  <conditionalFormatting sqref="N61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{FEF79569-252E-4A78-8817-D6B6A166AD87}</x14:id>
        </ext>
      </extLst>
    </cfRule>
  </conditionalFormatting>
  <conditionalFormatting sqref="O6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{BB1671B7-4693-4F70-80A1-BDC2218DD782}</x14:id>
        </ext>
      </extLst>
    </cfRule>
  </conditionalFormatting>
  <conditionalFormatting sqref="P61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{EC8BE7FF-91AE-4CAD-9CA5-25A35C1F4189}</x14:id>
        </ext>
      </extLst>
    </cfRule>
  </conditionalFormatting>
  <conditionalFormatting sqref="Q6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{6CA871BE-68C4-4760-A1F0-E8ABAC414340}</x14:id>
        </ext>
      </extLst>
    </cfRule>
  </conditionalFormatting>
  <conditionalFormatting sqref="C59:K59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{4859AC22-A3C5-44AC-986C-E0059114692B}</x14:id>
        </ext>
      </extLst>
    </cfRule>
  </conditionalFormatting>
  <conditionalFormatting sqref="W34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{2AC398B8-23A7-4F93-A8B4-B7781A72EC4C}</x14:id>
        </ext>
      </extLst>
    </cfRule>
  </conditionalFormatting>
  <conditionalFormatting sqref="W3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{8B5F050B-1E27-49E7-90EE-D95FBD0DADAF}</x14:id>
        </ext>
      </extLst>
    </cfRule>
  </conditionalFormatting>
  <conditionalFormatting sqref="E22:K2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{D5CF2C3C-3FBA-4D78-8216-C9E495BE2E33}</x14:id>
        </ext>
      </extLst>
    </cfRule>
  </conditionalFormatting>
  <conditionalFormatting sqref="E23:P2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{9C74668B-B007-49E6-9816-50086588FD53}</x14:id>
        </ext>
      </extLst>
    </cfRule>
  </conditionalFormatting>
  <conditionalFormatting sqref="E24:S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{E3D95469-ACB0-4CE6-88E5-F56A6B25ECA9}</x14:id>
        </ext>
      </extLst>
    </cfRule>
  </conditionalFormatting>
  <conditionalFormatting sqref="E25:S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{CB8A541F-50C5-4B60-A962-7951B2D0C79B}</x14:id>
        </ext>
      </extLst>
    </cfRule>
  </conditionalFormatting>
  <conditionalFormatting sqref="E26:S2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{2353CFC4-D2C0-4ADC-8B7F-9929BCBE156E}</x14:id>
        </ext>
      </extLst>
    </cfRule>
  </conditionalFormatting>
  <conditionalFormatting sqref="E27:S2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{67E4EAFA-4035-4EC1-A5AC-152EE1A8FA7F}</x14:id>
        </ext>
      </extLst>
    </cfRule>
  </conditionalFormatting>
  <conditionalFormatting sqref="E28:S2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{4516470C-EE35-404F-8555-9DD3A9C5A5C5}</x14:id>
        </ext>
      </extLst>
    </cfRule>
  </conditionalFormatting>
  <conditionalFormatting sqref="E29:S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{77B1A985-958B-4936-AA18-DEC08738C975}</x14:id>
        </ext>
      </extLst>
    </cfRule>
  </conditionalFormatting>
  <conditionalFormatting sqref="E30:S3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{4B2BE320-AA06-4184-BEB0-033AD2954131}</x14:id>
        </ext>
      </extLst>
    </cfRule>
  </conditionalFormatting>
  <conditionalFormatting sqref="F31:S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{69DD3113-321D-4179-BAA4-46907851CBCD}</x14:id>
        </ext>
      </extLst>
    </cfRule>
  </conditionalFormatting>
  <conditionalFormatting sqref="F32:S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{2027C22C-E3F5-449A-8D3A-A2ED496AD141}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B7C789-8158-45B6-A2D8-33D47C351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D3:N17</xm:sqref>
        </x14:conditionalFormatting>
        <x14:conditionalFormatting xmlns:xm="http://schemas.microsoft.com/office/excel/2006/main">
          <x14:cfRule type="dataBar" id="{4707C0C0-45E1-418E-A54A-26AB773220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L22</xm:sqref>
        </x14:conditionalFormatting>
        <x14:conditionalFormatting xmlns:xm="http://schemas.microsoft.com/office/excel/2006/main">
          <x14:cfRule type="dataBar" id="{13558C7B-3BFB-407D-9428-D9F15AA537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M22</xm:sqref>
        </x14:conditionalFormatting>
        <x14:conditionalFormatting xmlns:xm="http://schemas.microsoft.com/office/excel/2006/main">
          <x14:cfRule type="dataBar" id="{B36FFF7A-DF36-4674-97EC-2CABA5222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N22</xm:sqref>
        </x14:conditionalFormatting>
        <x14:conditionalFormatting xmlns:xm="http://schemas.microsoft.com/office/excel/2006/main">
          <x14:cfRule type="dataBar" id="{735CAB87-4723-48FC-A05C-5A2A0C0BA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dataBar" id="{7193A8A9-16A0-4CB2-B906-863A6EE51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P22</xm:sqref>
        </x14:conditionalFormatting>
        <x14:conditionalFormatting xmlns:xm="http://schemas.microsoft.com/office/excel/2006/main">
          <x14:cfRule type="dataBar" id="{FA12BE94-9312-4E92-819C-5E98359BE4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Q22:Q23</xm:sqref>
        </x14:conditionalFormatting>
        <x14:conditionalFormatting xmlns:xm="http://schemas.microsoft.com/office/excel/2006/main">
          <x14:cfRule type="dataBar" id="{97E9F2A7-984D-44C4-96AD-5908AD9301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R22:R23</xm:sqref>
        </x14:conditionalFormatting>
        <x14:conditionalFormatting xmlns:xm="http://schemas.microsoft.com/office/excel/2006/main">
          <x14:cfRule type="dataBar" id="{5EA7E21A-EBA5-402E-9D1E-8472D0C1E9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S22:S23</xm:sqref>
        </x14:conditionalFormatting>
        <x14:conditionalFormatting xmlns:xm="http://schemas.microsoft.com/office/excel/2006/main">
          <x14:cfRule type="dataBar" id="{7CF96C0F-0ECB-435F-A25B-DE6651A6D4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A26</xm:sqref>
        </x14:conditionalFormatting>
        <x14:conditionalFormatting xmlns:xm="http://schemas.microsoft.com/office/excel/2006/main">
          <x14:cfRule type="dataBar" id="{63C0E7E8-023E-4E13-A96D-F57793873B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A27</xm:sqref>
        </x14:conditionalFormatting>
        <x14:conditionalFormatting xmlns:xm="http://schemas.microsoft.com/office/excel/2006/main">
          <x14:cfRule type="dataBar" id="{F1852B24-621F-4C5D-B0EC-D5458F523A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A28</xm:sqref>
        </x14:conditionalFormatting>
        <x14:conditionalFormatting xmlns:xm="http://schemas.microsoft.com/office/excel/2006/main">
          <x14:cfRule type="dataBar" id="{B7DA08D2-16F0-4A9F-BC3F-C3EBD12F1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A29</xm:sqref>
        </x14:conditionalFormatting>
        <x14:conditionalFormatting xmlns:xm="http://schemas.microsoft.com/office/excel/2006/main">
          <x14:cfRule type="dataBar" id="{FE7468A1-8A78-4E05-9A9F-6B0966850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A30</xm:sqref>
        </x14:conditionalFormatting>
        <x14:conditionalFormatting xmlns:xm="http://schemas.microsoft.com/office/excel/2006/main">
          <x14:cfRule type="dataBar" id="{6C9BA326-4B07-492D-9D36-EE98AC8DD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A31</xm:sqref>
        </x14:conditionalFormatting>
        <x14:conditionalFormatting xmlns:xm="http://schemas.microsoft.com/office/excel/2006/main">
          <x14:cfRule type="dataBar" id="{90A72C60-3C79-4046-B4B0-2ECF68427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A32</xm:sqref>
        </x14:conditionalFormatting>
        <x14:conditionalFormatting xmlns:xm="http://schemas.microsoft.com/office/excel/2006/main">
          <x14:cfRule type="dataBar" id="{E272924E-39A5-4DF4-84B3-C1A1EE1C51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A33</xm:sqref>
        </x14:conditionalFormatting>
        <x14:conditionalFormatting xmlns:xm="http://schemas.microsoft.com/office/excel/2006/main">
          <x14:cfRule type="dataBar" id="{E1F49833-42BC-4059-917D-5774944254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A34</xm:sqref>
        </x14:conditionalFormatting>
        <x14:conditionalFormatting xmlns:xm="http://schemas.microsoft.com/office/excel/2006/main">
          <x14:cfRule type="dataBar" id="{178C772F-F735-4638-9ADC-77B10F5CBE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A35</xm:sqref>
        </x14:conditionalFormatting>
        <x14:conditionalFormatting xmlns:xm="http://schemas.microsoft.com/office/excel/2006/main">
          <x14:cfRule type="dataBar" id="{A9236C4F-34D9-4F4D-911C-6B49D12F1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A36</xm:sqref>
        </x14:conditionalFormatting>
        <x14:conditionalFormatting xmlns:xm="http://schemas.microsoft.com/office/excel/2006/main">
          <x14:cfRule type="dataBar" id="{04C5B172-F050-4E55-83B5-0981FC9ED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A37</xm:sqref>
        </x14:conditionalFormatting>
        <x14:conditionalFormatting xmlns:xm="http://schemas.microsoft.com/office/excel/2006/main">
          <x14:cfRule type="dataBar" id="{56DD239F-FEB7-400F-A902-A1881CEFD6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A38</xm:sqref>
        </x14:conditionalFormatting>
        <x14:conditionalFormatting xmlns:xm="http://schemas.microsoft.com/office/excel/2006/main">
          <x14:cfRule type="dataBar" id="{DBE2F25B-2ABA-41EC-A370-8B1DFBA852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A39</xm:sqref>
        </x14:conditionalFormatting>
        <x14:conditionalFormatting xmlns:xm="http://schemas.microsoft.com/office/excel/2006/main">
          <x14:cfRule type="dataBar" id="{AC2F4E0C-C33D-4826-A22E-E773F3922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A40</xm:sqref>
        </x14:conditionalFormatting>
        <x14:conditionalFormatting xmlns:xm="http://schemas.microsoft.com/office/excel/2006/main">
          <x14:cfRule type="dataBar" id="{AEE17543-BA0E-45A1-8802-A935FA0398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C61</xm:sqref>
        </x14:conditionalFormatting>
        <x14:conditionalFormatting xmlns:xm="http://schemas.microsoft.com/office/excel/2006/main">
          <x14:cfRule type="dataBar" id="{3D4E07FD-D0F7-450B-A6DE-1C10FBCC9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6084F4EE-E5A9-4036-A5E4-EE1215F2D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E61</xm:sqref>
        </x14:conditionalFormatting>
        <x14:conditionalFormatting xmlns:xm="http://schemas.microsoft.com/office/excel/2006/main">
          <x14:cfRule type="dataBar" id="{4E46FBC8-7922-410D-8070-93AE935C5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F61</xm:sqref>
        </x14:conditionalFormatting>
        <x14:conditionalFormatting xmlns:xm="http://schemas.microsoft.com/office/excel/2006/main">
          <x14:cfRule type="dataBar" id="{D3D3243A-E68B-4133-BDDC-26A3DD3DF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G61</xm:sqref>
        </x14:conditionalFormatting>
        <x14:conditionalFormatting xmlns:xm="http://schemas.microsoft.com/office/excel/2006/main">
          <x14:cfRule type="dataBar" id="{D6B26B24-75B2-47D1-B4C3-B32CBCC6D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H61</xm:sqref>
        </x14:conditionalFormatting>
        <x14:conditionalFormatting xmlns:xm="http://schemas.microsoft.com/office/excel/2006/main">
          <x14:cfRule type="dataBar" id="{87CEA208-FB35-4047-A040-C9F46F261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I61</xm:sqref>
        </x14:conditionalFormatting>
        <x14:conditionalFormatting xmlns:xm="http://schemas.microsoft.com/office/excel/2006/main">
          <x14:cfRule type="dataBar" id="{4909D0E8-A83E-437A-971F-BDB28D19B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J61</xm:sqref>
        </x14:conditionalFormatting>
        <x14:conditionalFormatting xmlns:xm="http://schemas.microsoft.com/office/excel/2006/main">
          <x14:cfRule type="dataBar" id="{8DFAA291-C562-4FD5-A618-B0C4F67EB0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K61</xm:sqref>
        </x14:conditionalFormatting>
        <x14:conditionalFormatting xmlns:xm="http://schemas.microsoft.com/office/excel/2006/main">
          <x14:cfRule type="dataBar" id="{2B136E19-B6DC-4821-AB7D-CA33BE73D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L61</xm:sqref>
        </x14:conditionalFormatting>
        <x14:conditionalFormatting xmlns:xm="http://schemas.microsoft.com/office/excel/2006/main">
          <x14:cfRule type="dataBar" id="{FEC05EF6-66FC-4449-AB1E-BD5D44229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M61</xm:sqref>
        </x14:conditionalFormatting>
        <x14:conditionalFormatting xmlns:xm="http://schemas.microsoft.com/office/excel/2006/main">
          <x14:cfRule type="dataBar" id="{FEF79569-252E-4A78-8817-D6B6A166A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N61</xm:sqref>
        </x14:conditionalFormatting>
        <x14:conditionalFormatting xmlns:xm="http://schemas.microsoft.com/office/excel/2006/main">
          <x14:cfRule type="dataBar" id="{BB1671B7-4693-4F70-80A1-BDC2218DD7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O61</xm:sqref>
        </x14:conditionalFormatting>
        <x14:conditionalFormatting xmlns:xm="http://schemas.microsoft.com/office/excel/2006/main">
          <x14:cfRule type="dataBar" id="{EC8BE7FF-91AE-4CAD-9CA5-25A35C1F4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P61</xm:sqref>
        </x14:conditionalFormatting>
        <x14:conditionalFormatting xmlns:xm="http://schemas.microsoft.com/office/excel/2006/main">
          <x14:cfRule type="dataBar" id="{6CA871BE-68C4-4760-A1F0-E8ABAC4143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Q61</xm:sqref>
        </x14:conditionalFormatting>
        <x14:conditionalFormatting xmlns:xm="http://schemas.microsoft.com/office/excel/2006/main">
          <x14:cfRule type="dataBar" id="{4859AC22-A3C5-44AC-986C-E00591146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C59:K59</xm:sqref>
        </x14:conditionalFormatting>
        <x14:conditionalFormatting xmlns:xm="http://schemas.microsoft.com/office/excel/2006/main">
          <x14:cfRule type="dataBar" id="{2AC398B8-23A7-4F93-A8B4-B7781A72EC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W34</xm:sqref>
        </x14:conditionalFormatting>
        <x14:conditionalFormatting xmlns:xm="http://schemas.microsoft.com/office/excel/2006/main">
          <x14:cfRule type="dataBar" id="{8B5F050B-1E27-49E7-90EE-D95FBD0DA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W35</xm:sqref>
        </x14:conditionalFormatting>
        <x14:conditionalFormatting xmlns:xm="http://schemas.microsoft.com/office/excel/2006/main">
          <x14:cfRule type="dataBar" id="{D5CF2C3C-3FBA-4D78-8216-C9E495BE2E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E22:K22</xm:sqref>
        </x14:conditionalFormatting>
        <x14:conditionalFormatting xmlns:xm="http://schemas.microsoft.com/office/excel/2006/main">
          <x14:cfRule type="dataBar" id="{9C74668B-B007-49E6-9816-50086588FD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E23:P23</xm:sqref>
        </x14:conditionalFormatting>
        <x14:conditionalFormatting xmlns:xm="http://schemas.microsoft.com/office/excel/2006/main">
          <x14:cfRule type="dataBar" id="{E3D95469-ACB0-4CE6-88E5-F56A6B25E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E24:S24</xm:sqref>
        </x14:conditionalFormatting>
        <x14:conditionalFormatting xmlns:xm="http://schemas.microsoft.com/office/excel/2006/main">
          <x14:cfRule type="dataBar" id="{CB8A541F-50C5-4B60-A962-7951B2D0C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E25:S25</xm:sqref>
        </x14:conditionalFormatting>
        <x14:conditionalFormatting xmlns:xm="http://schemas.microsoft.com/office/excel/2006/main">
          <x14:cfRule type="dataBar" id="{2353CFC4-D2C0-4ADC-8B7F-9929BCBE15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E26:S26</xm:sqref>
        </x14:conditionalFormatting>
        <x14:conditionalFormatting xmlns:xm="http://schemas.microsoft.com/office/excel/2006/main">
          <x14:cfRule type="dataBar" id="{67E4EAFA-4035-4EC1-A5AC-152EE1A8F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E27:S27</xm:sqref>
        </x14:conditionalFormatting>
        <x14:conditionalFormatting xmlns:xm="http://schemas.microsoft.com/office/excel/2006/main">
          <x14:cfRule type="dataBar" id="{4516470C-EE35-404F-8555-9DD3A9C5A5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E28:S28</xm:sqref>
        </x14:conditionalFormatting>
        <x14:conditionalFormatting xmlns:xm="http://schemas.microsoft.com/office/excel/2006/main">
          <x14:cfRule type="dataBar" id="{77B1A985-958B-4936-AA18-DEC08738C9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E29:S29</xm:sqref>
        </x14:conditionalFormatting>
        <x14:conditionalFormatting xmlns:xm="http://schemas.microsoft.com/office/excel/2006/main">
          <x14:cfRule type="dataBar" id="{4B2BE320-AA06-4184-BEB0-033AD2954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E30:S30</xm:sqref>
        </x14:conditionalFormatting>
        <x14:conditionalFormatting xmlns:xm="http://schemas.microsoft.com/office/excel/2006/main">
          <x14:cfRule type="dataBar" id="{69DD3113-321D-4179-BAA4-46907851CB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F31:S31</xm:sqref>
        </x14:conditionalFormatting>
        <x14:conditionalFormatting xmlns:xm="http://schemas.microsoft.com/office/excel/2006/main">
          <x14:cfRule type="dataBar" id="{2027C22C-E3F5-449A-8D3A-A2ED496AD1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F32:S32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11CA-55FF-4F2D-B0B4-D0D02F4989A1}">
  <dimension ref="B1:N58"/>
  <sheetViews>
    <sheetView zoomScale="115" zoomScaleNormal="115" workbookViewId="0">
      <selection activeCell="O21" sqref="O21"/>
    </sheetView>
  </sheetViews>
  <sheetFormatPr defaultRowHeight="14.25" x14ac:dyDescent="0.2"/>
  <cols>
    <col min="3" max="6" width="9.625" bestFit="1" customWidth="1"/>
    <col min="7" max="7" width="13.125" bestFit="1" customWidth="1"/>
    <col min="8" max="13" width="9.625" bestFit="1" customWidth="1"/>
    <col min="14" max="14" width="9.125" bestFit="1" customWidth="1"/>
  </cols>
  <sheetData>
    <row r="1" spans="2:14" ht="15" thickBot="1" x14ac:dyDescent="0.25"/>
    <row r="2" spans="2:14" ht="15.75" thickTop="1" thickBot="1" x14ac:dyDescent="0.25">
      <c r="B2" s="45" t="s">
        <v>0</v>
      </c>
      <c r="C2" s="46">
        <v>15555</v>
      </c>
      <c r="D2" s="46">
        <v>124064</v>
      </c>
      <c r="E2" s="46">
        <v>296886</v>
      </c>
      <c r="F2" s="46">
        <v>306470</v>
      </c>
      <c r="G2" s="46">
        <v>173809</v>
      </c>
      <c r="H2" s="46">
        <v>64953</v>
      </c>
      <c r="I2" s="46">
        <v>18186</v>
      </c>
      <c r="J2" s="46">
        <v>4170</v>
      </c>
      <c r="K2" s="46">
        <v>833</v>
      </c>
      <c r="L2" s="46" t="s">
        <v>1</v>
      </c>
      <c r="M2" s="46">
        <v>26</v>
      </c>
      <c r="N2" s="47" t="s">
        <v>2</v>
      </c>
    </row>
    <row r="3" spans="2:14" ht="18" thickTop="1" thickBot="1" x14ac:dyDescent="0.35">
      <c r="B3" s="47" t="s">
        <v>3</v>
      </c>
      <c r="C3" s="47" t="s">
        <v>4</v>
      </c>
      <c r="D3" s="47" t="s">
        <v>4</v>
      </c>
      <c r="E3" s="49">
        <v>2.3405516990000003E-2</v>
      </c>
      <c r="F3" s="49">
        <v>2.3783568758517497E-2</v>
      </c>
      <c r="G3" s="49">
        <v>3.1169380526989698E-2</v>
      </c>
      <c r="H3" s="49">
        <v>2.6140471449999998E-2</v>
      </c>
      <c r="I3" s="49">
        <v>2.2132180169999998E-2</v>
      </c>
      <c r="J3" s="49">
        <v>1.685460913E-2</v>
      </c>
      <c r="K3" s="49">
        <v>1.2458302080000001E-2</v>
      </c>
      <c r="L3" s="49">
        <v>9.6117996100000009E-3</v>
      </c>
      <c r="M3" s="49">
        <v>7.8158033999999998E-3</v>
      </c>
      <c r="N3" s="46">
        <v>115</v>
      </c>
    </row>
    <row r="4" spans="2:14" ht="18" thickTop="1" thickBot="1" x14ac:dyDescent="0.35">
      <c r="B4" s="47" t="s">
        <v>5</v>
      </c>
      <c r="C4" s="47" t="s">
        <v>4</v>
      </c>
      <c r="D4" s="47" t="s">
        <v>4</v>
      </c>
      <c r="E4" s="49">
        <v>2.8406649360000001E-2</v>
      </c>
      <c r="F4" s="49">
        <v>2.242364921E-2</v>
      </c>
      <c r="G4" s="49">
        <v>2.9505549464374798E-2</v>
      </c>
      <c r="H4" s="49">
        <v>2.4351605680000003E-2</v>
      </c>
      <c r="I4" s="49">
        <v>2.0598859990000003E-2</v>
      </c>
      <c r="J4" s="49">
        <v>1.6009215029999999E-2</v>
      </c>
      <c r="K4" s="49">
        <v>1.156389713E-2</v>
      </c>
      <c r="L4" s="49">
        <v>8.9332234300000014E-3</v>
      </c>
      <c r="M4" s="49">
        <v>7.2732404800000001E-3</v>
      </c>
      <c r="N4" s="46">
        <v>74</v>
      </c>
    </row>
    <row r="5" spans="2:14" ht="18" thickTop="1" thickBot="1" x14ac:dyDescent="0.35">
      <c r="B5" s="47" t="s">
        <v>6</v>
      </c>
      <c r="C5" s="47" t="s">
        <v>4</v>
      </c>
      <c r="D5" s="47" t="s">
        <v>4</v>
      </c>
      <c r="E5" s="49">
        <v>2.4694078599999999E-2</v>
      </c>
      <c r="F5" s="49">
        <v>2.0802326034754501E-2</v>
      </c>
      <c r="G5" s="49">
        <v>2.6875613259999997E-2</v>
      </c>
      <c r="H5" s="49">
        <v>2.0155608654022199E-2</v>
      </c>
      <c r="I5" s="49">
        <v>2.071505412E-2</v>
      </c>
      <c r="J5" s="49">
        <v>1.4827102419999998E-2</v>
      </c>
      <c r="K5" s="49">
        <v>1.078318572E-2</v>
      </c>
      <c r="L5" s="49">
        <v>8.2660873899999994E-3</v>
      </c>
      <c r="M5" s="50">
        <v>6.6593650300000003E-3</v>
      </c>
      <c r="N5" s="46">
        <v>128</v>
      </c>
    </row>
    <row r="6" spans="2:14" ht="18" thickTop="1" thickBot="1" x14ac:dyDescent="0.35">
      <c r="B6" s="47" t="s">
        <v>7</v>
      </c>
      <c r="C6" s="47" t="s">
        <v>4</v>
      </c>
      <c r="D6" s="49">
        <v>5.0698149239999997E-2</v>
      </c>
      <c r="E6" s="49">
        <v>2.2687215820000002E-2</v>
      </c>
      <c r="F6" s="49">
        <v>1.911219908E-2</v>
      </c>
      <c r="G6" s="49">
        <v>2.51469016075134E-2</v>
      </c>
      <c r="H6" s="49">
        <v>2.073015319E-2</v>
      </c>
      <c r="I6" s="49">
        <v>1.8565513890000003E-2</v>
      </c>
      <c r="J6" s="49">
        <v>1.3629629979999999E-2</v>
      </c>
      <c r="K6" s="49">
        <v>9.9303782899999998E-3</v>
      </c>
      <c r="L6" s="49">
        <v>7.5435265900000003E-3</v>
      </c>
      <c r="M6" s="49">
        <v>6.1357143599999999E-3</v>
      </c>
      <c r="N6" s="46">
        <v>235</v>
      </c>
    </row>
    <row r="7" spans="2:14" ht="18" thickTop="1" thickBot="1" x14ac:dyDescent="0.35">
      <c r="B7" s="47" t="s">
        <v>8</v>
      </c>
      <c r="C7" s="47" t="s">
        <v>4</v>
      </c>
      <c r="D7" s="49">
        <v>4.6498845329999997E-2</v>
      </c>
      <c r="E7" s="49">
        <v>2.2084896920000003E-2</v>
      </c>
      <c r="F7" s="49">
        <v>1.72140216454864E-2</v>
      </c>
      <c r="G7" s="49">
        <v>2.255053492E-2</v>
      </c>
      <c r="H7" s="49">
        <v>1.8926919440000002E-2</v>
      </c>
      <c r="I7" s="49">
        <v>1.7425799740000001E-2</v>
      </c>
      <c r="J7" s="49">
        <v>1.142119756E-2</v>
      </c>
      <c r="K7" s="49">
        <v>8.9122378299999992E-3</v>
      </c>
      <c r="L7" s="49">
        <v>6.9148995700000007E-3</v>
      </c>
      <c r="M7" s="49">
        <v>5.6362239399999998E-3</v>
      </c>
      <c r="N7" s="46">
        <v>456</v>
      </c>
    </row>
    <row r="8" spans="2:14" ht="18" thickTop="1" thickBot="1" x14ac:dyDescent="0.35">
      <c r="B8" s="47" t="s">
        <v>9</v>
      </c>
      <c r="C8" s="47" t="s">
        <v>4</v>
      </c>
      <c r="D8" s="49">
        <v>4.33719391E-2</v>
      </c>
      <c r="E8" s="49">
        <v>1.52805727E-2</v>
      </c>
      <c r="F8" s="49">
        <v>1.5005826717242602E-2</v>
      </c>
      <c r="G8" s="49">
        <v>2.1138736046850699E-2</v>
      </c>
      <c r="H8" s="49">
        <v>1.8029359629999998E-2</v>
      </c>
      <c r="I8" s="49">
        <v>1.5349137829999998E-2</v>
      </c>
      <c r="J8" s="49">
        <v>1.1013433100000001E-2</v>
      </c>
      <c r="K8" s="49">
        <v>8.1587111299999994E-3</v>
      </c>
      <c r="L8" s="49">
        <v>6.2576174999999998E-3</v>
      </c>
      <c r="M8" s="49">
        <v>5.1367201399999994E-3</v>
      </c>
      <c r="N8" s="46">
        <v>940</v>
      </c>
    </row>
    <row r="9" spans="2:14" ht="18" thickTop="1" thickBot="1" x14ac:dyDescent="0.35">
      <c r="B9" s="47" t="s">
        <v>10</v>
      </c>
      <c r="C9" s="47" t="s">
        <v>4</v>
      </c>
      <c r="D9" s="49">
        <v>3.9306916300000001E-2</v>
      </c>
      <c r="E9" s="49">
        <v>1.5465794129999998E-2</v>
      </c>
      <c r="F9" s="49">
        <v>1.4136043609999999E-2</v>
      </c>
      <c r="G9" s="49">
        <v>1.8258766500000002E-2</v>
      </c>
      <c r="H9" s="49">
        <v>1.532951603E-2</v>
      </c>
      <c r="I9" s="49">
        <v>1.4111332130000001E-2</v>
      </c>
      <c r="J9" s="49">
        <v>9.8529725799999992E-3</v>
      </c>
      <c r="K9" s="49">
        <v>7.2746048699999996E-3</v>
      </c>
      <c r="L9" s="49">
        <v>5.6125113000000003E-3</v>
      </c>
      <c r="M9" s="49">
        <v>4.5806134599999998E-3</v>
      </c>
      <c r="N9" s="46">
        <v>2059</v>
      </c>
    </row>
    <row r="10" spans="2:14" ht="18" thickTop="1" thickBot="1" x14ac:dyDescent="0.35">
      <c r="B10" s="47" t="s">
        <v>11</v>
      </c>
      <c r="C10" s="47" t="s">
        <v>4</v>
      </c>
      <c r="D10" s="49">
        <v>3.49504E-2</v>
      </c>
      <c r="E10" s="49">
        <v>1.7899928999999998E-2</v>
      </c>
      <c r="F10" s="49">
        <v>5.3800000000000002E-3</v>
      </c>
      <c r="G10" s="49">
        <v>8.7299999999999999E-3</v>
      </c>
      <c r="H10" s="49">
        <v>1.8800000000000001E-2</v>
      </c>
      <c r="I10" s="49">
        <v>1.3100000000000001E-2</v>
      </c>
      <c r="J10" s="49">
        <v>8.6843571599999995E-3</v>
      </c>
      <c r="K10" s="49">
        <v>6.4283655999999995E-3</v>
      </c>
      <c r="L10" s="49">
        <v>4.9615727039053993E-3</v>
      </c>
      <c r="M10" s="49">
        <v>4.0493317646905797E-3</v>
      </c>
      <c r="N10" s="46">
        <v>4715</v>
      </c>
    </row>
    <row r="11" spans="2:14" ht="18" thickTop="1" thickBot="1" x14ac:dyDescent="0.35">
      <c r="B11" s="47" t="s">
        <v>12</v>
      </c>
      <c r="C11" s="49">
        <v>3.9699999999999999E-2</v>
      </c>
      <c r="D11" s="49">
        <v>2.4299999999999999E-2</v>
      </c>
      <c r="E11" s="49">
        <v>1.6299999999999999E-2</v>
      </c>
      <c r="F11" s="49">
        <v>7.6099999999999996E-3</v>
      </c>
      <c r="G11" s="49">
        <v>1.2500000000000001E-2</v>
      </c>
      <c r="H11" s="49">
        <v>1.8599999999999998E-2</v>
      </c>
      <c r="I11" s="49">
        <v>1.21E-2</v>
      </c>
      <c r="J11" s="49">
        <v>7.0400000000000003E-3</v>
      </c>
      <c r="K11" s="49">
        <v>4.5599999999999998E-3</v>
      </c>
      <c r="L11" s="49">
        <v>3.8400000000000001E-3</v>
      </c>
      <c r="M11" s="49">
        <v>3.3E-3</v>
      </c>
      <c r="N11" s="46">
        <v>11085</v>
      </c>
    </row>
    <row r="12" spans="2:14" ht="18" thickTop="1" thickBot="1" x14ac:dyDescent="0.35">
      <c r="B12" s="47" t="s">
        <v>13</v>
      </c>
      <c r="C12" s="49">
        <v>2.3699999999999999E-2</v>
      </c>
      <c r="D12" s="49">
        <v>2.1100000000000001E-2</v>
      </c>
      <c r="E12" s="49">
        <v>1.46E-2</v>
      </c>
      <c r="F12" s="49">
        <v>3.9399999999999999E-3</v>
      </c>
      <c r="G12" s="49">
        <v>4.1099999999999999E-3</v>
      </c>
      <c r="H12" s="49">
        <v>1.5847361000000001E-2</v>
      </c>
      <c r="I12" s="49">
        <v>1.0699999999999999E-2</v>
      </c>
      <c r="J12" s="49">
        <v>6.2399999999999999E-3</v>
      </c>
      <c r="K12" s="49">
        <v>4.2199999999999998E-3</v>
      </c>
      <c r="L12" s="49">
        <v>3.6099999999999999E-3</v>
      </c>
      <c r="M12" s="49">
        <v>3.14E-3</v>
      </c>
      <c r="N12" s="46">
        <v>26146</v>
      </c>
    </row>
    <row r="13" spans="2:14" ht="18" thickTop="1" thickBot="1" x14ac:dyDescent="0.35">
      <c r="B13" s="47" t="s">
        <v>14</v>
      </c>
      <c r="C13" s="49">
        <v>1.9300000000000001E-2</v>
      </c>
      <c r="D13" s="49">
        <v>1.7999999999999999E-2</v>
      </c>
      <c r="E13" s="49">
        <v>1.1900000000000001E-2</v>
      </c>
      <c r="F13" s="49">
        <v>4.5999999999999999E-3</v>
      </c>
      <c r="G13" s="49">
        <v>4.8999999999999998E-3</v>
      </c>
      <c r="H13" s="49">
        <v>6.0400000000000002E-3</v>
      </c>
      <c r="I13" s="49">
        <v>7.77E-3</v>
      </c>
      <c r="J13" s="49">
        <v>4.3200000000000001E-3</v>
      </c>
      <c r="K13" s="49">
        <v>2.7299999999999998E-3</v>
      </c>
      <c r="L13" s="49">
        <v>2.2499999999999998E-3</v>
      </c>
      <c r="M13" s="49">
        <v>1.92E-3</v>
      </c>
      <c r="N13" s="46">
        <v>60089</v>
      </c>
    </row>
    <row r="14" spans="2:14" ht="18" thickTop="1" thickBot="1" x14ac:dyDescent="0.35">
      <c r="B14" s="47" t="s">
        <v>15</v>
      </c>
      <c r="C14" s="49">
        <v>1.0800000000000001E-2</v>
      </c>
      <c r="D14" s="49">
        <v>1.78E-2</v>
      </c>
      <c r="E14" s="49">
        <v>6.5100000000000002E-3</v>
      </c>
      <c r="F14" s="49">
        <v>3.0400000000000002E-3</v>
      </c>
      <c r="G14" s="49">
        <v>4.9699999999999996E-3</v>
      </c>
      <c r="H14" s="49">
        <v>1.04E-2</v>
      </c>
      <c r="I14" s="49">
        <v>6.4999999999999997E-3</v>
      </c>
      <c r="J14" s="49">
        <v>3.3600000000000001E-3</v>
      </c>
      <c r="K14" s="49">
        <v>2.1299999999999999E-3</v>
      </c>
      <c r="L14" s="49">
        <v>1.74E-3</v>
      </c>
      <c r="M14" s="49">
        <v>1.49E-3</v>
      </c>
      <c r="N14" s="46">
        <v>128840</v>
      </c>
    </row>
    <row r="15" spans="2:14" ht="18" thickTop="1" thickBot="1" x14ac:dyDescent="0.35">
      <c r="B15" s="47" t="s">
        <v>16</v>
      </c>
      <c r="C15" s="49">
        <v>8.2199999999999999E-3</v>
      </c>
      <c r="D15" s="49">
        <v>1.38E-2</v>
      </c>
      <c r="E15" s="49">
        <v>7.5599999999999999E-3</v>
      </c>
      <c r="F15" s="51">
        <v>2.9320467729121499E-3</v>
      </c>
      <c r="G15" s="49">
        <v>2.2799999999999999E-3</v>
      </c>
      <c r="H15" s="49">
        <v>5.5500000000000002E-3</v>
      </c>
      <c r="I15" s="49">
        <v>2.81E-3</v>
      </c>
      <c r="J15" s="49">
        <v>2.0899999999999998E-3</v>
      </c>
      <c r="K15" s="49">
        <v>1.2600000000000001E-3</v>
      </c>
      <c r="L15" s="49">
        <v>1.01E-3</v>
      </c>
      <c r="M15" s="49">
        <v>8.5499999999999997E-4</v>
      </c>
      <c r="N15" s="46">
        <v>239500</v>
      </c>
    </row>
    <row r="16" spans="2:14" ht="18" thickTop="1" thickBot="1" x14ac:dyDescent="0.35">
      <c r="B16" s="47" t="s">
        <v>17</v>
      </c>
      <c r="C16" s="49">
        <v>4.2500000000000003E-3</v>
      </c>
      <c r="D16" s="49">
        <v>8.4200000000000004E-3</v>
      </c>
      <c r="E16" s="49">
        <v>4.2300000000000003E-3</v>
      </c>
      <c r="F16" s="50">
        <v>1.7600000000000001E-3</v>
      </c>
      <c r="G16" s="49">
        <v>1.3600000000000001E-3</v>
      </c>
      <c r="H16" s="49">
        <v>5.2100000000000002E-3</v>
      </c>
      <c r="I16" s="51">
        <v>2.6100932154804499E-3</v>
      </c>
      <c r="J16" s="49">
        <v>1.17E-3</v>
      </c>
      <c r="K16" s="49">
        <v>6.9099999999999999E-4</v>
      </c>
      <c r="L16" s="49">
        <v>5.4799999999999998E-4</v>
      </c>
      <c r="M16" s="49">
        <v>7.3399999999999995E-4</v>
      </c>
      <c r="N16" s="46">
        <v>331965</v>
      </c>
    </row>
    <row r="17" spans="2:14" ht="18" thickTop="1" thickBot="1" x14ac:dyDescent="0.35">
      <c r="B17" s="47" t="s">
        <v>18</v>
      </c>
      <c r="C17" s="49">
        <v>3.4199999999999999E-3</v>
      </c>
      <c r="D17" s="50">
        <v>2.3900000000000002E-3</v>
      </c>
      <c r="E17" s="49">
        <v>1.3500000000000001E-3</v>
      </c>
      <c r="F17" s="49">
        <v>1.7799999999999999E-3</v>
      </c>
      <c r="G17" s="49">
        <v>7.6599999999999997E-4</v>
      </c>
      <c r="H17" s="49">
        <v>1.23E-3</v>
      </c>
      <c r="I17" s="49">
        <v>1.1199999999999999E-3</v>
      </c>
      <c r="J17" s="50">
        <v>6.4099999999999997E-4</v>
      </c>
      <c r="K17" s="49">
        <v>7.4700000000000005E-4</v>
      </c>
      <c r="L17" s="47" t="s">
        <v>4</v>
      </c>
      <c r="M17" s="47" t="s">
        <v>4</v>
      </c>
      <c r="N17" s="46">
        <v>198756</v>
      </c>
    </row>
    <row r="18" spans="2:14" ht="15.75" thickTop="1" thickBot="1" x14ac:dyDescent="0.25">
      <c r="B18" s="48" t="s">
        <v>4</v>
      </c>
      <c r="C18" s="47" t="s">
        <v>19</v>
      </c>
      <c r="D18" s="47" t="s">
        <v>20</v>
      </c>
      <c r="E18" s="47" t="s">
        <v>21</v>
      </c>
      <c r="F18" s="47" t="s">
        <v>22</v>
      </c>
      <c r="G18" s="47" t="s">
        <v>23</v>
      </c>
      <c r="H18" s="47" t="s">
        <v>24</v>
      </c>
      <c r="I18" s="47" t="s">
        <v>25</v>
      </c>
      <c r="J18" s="47" t="s">
        <v>26</v>
      </c>
      <c r="K18" s="47" t="s">
        <v>27</v>
      </c>
      <c r="L18" s="47" t="s">
        <v>28</v>
      </c>
      <c r="M18" s="47" t="s">
        <v>29</v>
      </c>
      <c r="N18" s="46" t="s">
        <v>4</v>
      </c>
    </row>
    <row r="19" spans="2:14" ht="15.75" customHeight="1" thickTop="1" thickBot="1" x14ac:dyDescent="0.25">
      <c r="B19" s="48" t="s">
        <v>4</v>
      </c>
      <c r="C19" s="53" t="s">
        <v>30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47" t="s">
        <v>4</v>
      </c>
    </row>
    <row r="20" spans="2:14" ht="15" thickTop="1" x14ac:dyDescent="0.2"/>
    <row r="22" spans="2:14" x14ac:dyDescent="0.2">
      <c r="B22" t="s">
        <v>0</v>
      </c>
      <c r="C22">
        <v>15555</v>
      </c>
      <c r="D22">
        <v>124064</v>
      </c>
      <c r="E22">
        <v>296886</v>
      </c>
      <c r="F22">
        <v>306470</v>
      </c>
      <c r="G22">
        <v>173809</v>
      </c>
      <c r="H22">
        <v>64953</v>
      </c>
      <c r="I22">
        <v>18186</v>
      </c>
      <c r="J22">
        <v>4170</v>
      </c>
      <c r="K22">
        <v>833</v>
      </c>
      <c r="L22" t="s">
        <v>1</v>
      </c>
      <c r="M22">
        <v>26</v>
      </c>
      <c r="N22" t="s">
        <v>2</v>
      </c>
    </row>
    <row r="23" spans="2:14" x14ac:dyDescent="0.2">
      <c r="B23" t="s">
        <v>3</v>
      </c>
      <c r="C23" t="s">
        <v>4</v>
      </c>
      <c r="D23" t="s">
        <v>4</v>
      </c>
      <c r="E23">
        <v>2.9852172044037924E-6</v>
      </c>
      <c r="F23">
        <v>1.3931013620551031E-5</v>
      </c>
      <c r="G23">
        <v>2.8857099642569994E-5</v>
      </c>
      <c r="H23">
        <v>3.1842316846973786E-5</v>
      </c>
      <c r="I23">
        <v>2.1891592832294476E-5</v>
      </c>
      <c r="J23">
        <v>9.9507240146793081E-6</v>
      </c>
      <c r="K23">
        <v>3.9802896058717232E-6</v>
      </c>
      <c r="L23">
        <v>9.9507240146793081E-7</v>
      </c>
      <c r="M23">
        <v>0</v>
      </c>
      <c r="N23">
        <v>115</v>
      </c>
    </row>
    <row r="24" spans="2:14" x14ac:dyDescent="0.2">
      <c r="B24" t="s">
        <v>5</v>
      </c>
      <c r="C24" t="s">
        <v>4</v>
      </c>
      <c r="D24" t="s">
        <v>4</v>
      </c>
      <c r="E24">
        <v>1.9901448029358616E-6</v>
      </c>
      <c r="F24">
        <v>1.0945796416147238E-5</v>
      </c>
      <c r="G24">
        <v>1.9901448029358599E-5</v>
      </c>
      <c r="H24">
        <v>1.9901448029358616E-5</v>
      </c>
      <c r="I24">
        <v>1.194086881761517E-5</v>
      </c>
      <c r="J24">
        <v>4.975362007339654E-6</v>
      </c>
      <c r="K24">
        <v>1.9901448029358616E-6</v>
      </c>
      <c r="L24">
        <v>9.9507240146793081E-7</v>
      </c>
      <c r="M24">
        <v>0</v>
      </c>
      <c r="N24">
        <v>74</v>
      </c>
    </row>
    <row r="25" spans="2:14" x14ac:dyDescent="0.2">
      <c r="B25" t="s">
        <v>6</v>
      </c>
      <c r="C25" t="s">
        <v>4</v>
      </c>
      <c r="D25" t="s">
        <v>4</v>
      </c>
      <c r="E25">
        <v>3.9802896058717232E-6</v>
      </c>
      <c r="F25">
        <v>1.9901448029358616E-5</v>
      </c>
      <c r="G25">
        <v>3.5822606452845506E-5</v>
      </c>
      <c r="H25">
        <v>3.3832461649909649E-5</v>
      </c>
      <c r="I25">
        <v>1.9901448029358616E-5</v>
      </c>
      <c r="J25">
        <v>8.9556516132113764E-6</v>
      </c>
      <c r="K25">
        <v>2.9852172044037924E-6</v>
      </c>
      <c r="L25">
        <v>9.9507240146793081E-7</v>
      </c>
      <c r="M25">
        <v>0</v>
      </c>
      <c r="N25">
        <v>128</v>
      </c>
    </row>
    <row r="26" spans="2:14" x14ac:dyDescent="0.2">
      <c r="B26" t="s">
        <v>7</v>
      </c>
      <c r="C26" t="s">
        <v>4</v>
      </c>
      <c r="D26">
        <v>9.9507240146793081E-7</v>
      </c>
      <c r="E26">
        <v>8.9556516132113764E-6</v>
      </c>
      <c r="F26">
        <v>3.9802896058717232E-5</v>
      </c>
      <c r="G26">
        <v>6.7664923299819298E-5</v>
      </c>
      <c r="H26">
        <v>6.0699416489543777E-5</v>
      </c>
      <c r="I26">
        <v>3.4827534051377581E-5</v>
      </c>
      <c r="J26">
        <v>1.3931013620551031E-5</v>
      </c>
      <c r="K26">
        <v>4.975362007339654E-6</v>
      </c>
      <c r="L26">
        <v>9.9507240146793081E-7</v>
      </c>
      <c r="M26">
        <v>0</v>
      </c>
      <c r="N26">
        <v>235</v>
      </c>
    </row>
    <row r="27" spans="2:14" x14ac:dyDescent="0.2">
      <c r="B27" t="s">
        <v>8</v>
      </c>
      <c r="C27" t="s">
        <v>4</v>
      </c>
      <c r="D27">
        <v>9.9507240146793081E-7</v>
      </c>
      <c r="E27">
        <v>2.0896520430826548E-5</v>
      </c>
      <c r="F27">
        <v>8.4581154124774123E-5</v>
      </c>
      <c r="G27">
        <v>1.353298465996386E-4</v>
      </c>
      <c r="H27">
        <v>1.1443332616881205E-4</v>
      </c>
      <c r="I27">
        <v>6.1694488891011708E-5</v>
      </c>
      <c r="J27">
        <v>2.3881737635230339E-5</v>
      </c>
      <c r="K27">
        <v>7.9605792117434465E-6</v>
      </c>
      <c r="L27">
        <v>1.9901448029358616E-6</v>
      </c>
      <c r="M27">
        <v>0</v>
      </c>
      <c r="N27">
        <v>456</v>
      </c>
    </row>
    <row r="28" spans="2:14" x14ac:dyDescent="0.2">
      <c r="B28" t="s">
        <v>9</v>
      </c>
      <c r="C28" t="s">
        <v>4</v>
      </c>
      <c r="D28">
        <v>3.9802896058717232E-6</v>
      </c>
      <c r="E28">
        <v>5.1743764876332399E-5</v>
      </c>
      <c r="F28">
        <v>1.9105390108184272E-4</v>
      </c>
      <c r="G28">
        <v>2.8558577922129614E-4</v>
      </c>
      <c r="H28">
        <v>2.2787157993615616E-4</v>
      </c>
      <c r="I28">
        <v>1.1642347097174791E-4</v>
      </c>
      <c r="J28">
        <v>4.4181214625176128E-4</v>
      </c>
      <c r="K28">
        <v>1.29359412190831E-5</v>
      </c>
      <c r="L28">
        <v>2.9852172044037924E-6</v>
      </c>
      <c r="M28">
        <v>9.9507240146793081E-7</v>
      </c>
      <c r="N28">
        <v>940</v>
      </c>
    </row>
    <row r="29" spans="2:14" x14ac:dyDescent="0.2">
      <c r="B29" t="s">
        <v>10</v>
      </c>
      <c r="C29" t="s">
        <v>4</v>
      </c>
      <c r="D29">
        <v>9.9507240146793081E-6</v>
      </c>
      <c r="E29">
        <v>1.3333970179670273E-4</v>
      </c>
      <c r="F29">
        <v>4.5673823227378022E-4</v>
      </c>
      <c r="G29">
        <v>6.3485619213653991E-4</v>
      </c>
      <c r="H29">
        <v>4.7365446309873509E-4</v>
      </c>
      <c r="I29">
        <v>2.2787157993615616E-4</v>
      </c>
      <c r="J29">
        <v>8.0600864518902396E-5</v>
      </c>
      <c r="K29">
        <v>2.2886665233762408E-5</v>
      </c>
      <c r="L29">
        <v>4.975362007339654E-6</v>
      </c>
      <c r="M29">
        <v>9.9507240146793081E-7</v>
      </c>
      <c r="N29">
        <v>2059</v>
      </c>
    </row>
    <row r="30" spans="2:14" x14ac:dyDescent="0.2">
      <c r="B30" t="s">
        <v>11</v>
      </c>
      <c r="C30" t="s">
        <v>4</v>
      </c>
      <c r="D30">
        <v>3.1842316846973786E-5</v>
      </c>
      <c r="E30">
        <v>3.6917186094460235E-4</v>
      </c>
      <c r="F30">
        <v>1.14930862369546E-3</v>
      </c>
      <c r="G30">
        <v>1.4677317921651979E-3</v>
      </c>
      <c r="H30">
        <v>1.0149738494972895E-3</v>
      </c>
      <c r="I30">
        <v>4.5673823227378022E-4</v>
      </c>
      <c r="J30">
        <v>1.5125100502312548E-4</v>
      </c>
      <c r="K30">
        <v>4.0797968460185164E-5</v>
      </c>
      <c r="L30">
        <v>8.9556516132113764E-6</v>
      </c>
      <c r="M30">
        <v>1.9901448029358616E-6</v>
      </c>
      <c r="N30">
        <v>4715</v>
      </c>
    </row>
    <row r="31" spans="2:14" x14ac:dyDescent="0.2">
      <c r="B31" t="s">
        <v>12</v>
      </c>
      <c r="C31">
        <v>9.9507240146793081E-7</v>
      </c>
      <c r="D31">
        <v>1.0249245735119688E-4</v>
      </c>
      <c r="E31">
        <v>1.0607471799648142E-3</v>
      </c>
      <c r="F31">
        <v>2.9653157563744336E-3</v>
      </c>
      <c r="G31">
        <v>3.4409603642761048E-3</v>
      </c>
      <c r="H31">
        <v>2.18318884882064E-3</v>
      </c>
      <c r="I31">
        <v>9.0750603013875291E-4</v>
      </c>
      <c r="J31">
        <v>2.8061041721395651E-4</v>
      </c>
      <c r="K31">
        <v>6.9655068102755162E-5</v>
      </c>
      <c r="L31">
        <v>1.4926086022018961E-5</v>
      </c>
      <c r="M31">
        <v>2.9852172044037924E-6</v>
      </c>
      <c r="N31">
        <v>11085</v>
      </c>
    </row>
    <row r="32" spans="2:14" x14ac:dyDescent="0.2">
      <c r="B32" t="s">
        <v>13</v>
      </c>
      <c r="C32">
        <v>4.975362007339654E-6</v>
      </c>
      <c r="D32">
        <v>3.4628519571083995E-4</v>
      </c>
      <c r="E32">
        <v>3.1145766165946234E-3</v>
      </c>
      <c r="F32">
        <v>7.6720082153177464E-3</v>
      </c>
      <c r="G32">
        <v>7.9546087773346395E-3</v>
      </c>
      <c r="H32">
        <v>4.5604168159275272E-3</v>
      </c>
      <c r="I32">
        <v>1.7314259785541997E-3</v>
      </c>
      <c r="J32">
        <v>4.9256083872662576E-4</v>
      </c>
      <c r="K32">
        <v>1.1443332616881205E-4</v>
      </c>
      <c r="L32">
        <v>2.2886665233762408E-5</v>
      </c>
      <c r="M32">
        <v>3.9802896058717232E-6</v>
      </c>
      <c r="N32">
        <v>26146</v>
      </c>
    </row>
    <row r="33" spans="2:14" x14ac:dyDescent="0.2">
      <c r="B33" t="s">
        <v>14</v>
      </c>
      <c r="C33">
        <v>2.0896520430826548E-5</v>
      </c>
      <c r="D33">
        <v>1.2050326781776642E-3</v>
      </c>
      <c r="E33">
        <v>9.092971604613951E-3</v>
      </c>
      <c r="F33">
        <v>1.9237734737579507E-2</v>
      </c>
      <c r="G33">
        <v>1.7414762098090258E-2</v>
      </c>
      <c r="H33">
        <v>8.8392281422396291E-3</v>
      </c>
      <c r="I33">
        <v>3.0071087972360867E-3</v>
      </c>
      <c r="J33">
        <v>7.7416632834205012E-4</v>
      </c>
      <c r="K33">
        <v>1.6418694624220859E-4</v>
      </c>
      <c r="L33">
        <v>2.9852172044037923E-5</v>
      </c>
      <c r="M33">
        <v>4.975362007339654E-6</v>
      </c>
      <c r="N33">
        <v>60089</v>
      </c>
    </row>
    <row r="34" spans="2:14" x14ac:dyDescent="0.2">
      <c r="B34" t="s">
        <v>15</v>
      </c>
      <c r="C34">
        <v>9.5526950540921358E-5</v>
      </c>
      <c r="D34">
        <v>4.1832843757711813E-3</v>
      </c>
      <c r="E34">
        <v>2.5379321599439574E-2</v>
      </c>
      <c r="F34">
        <v>4.4339431137009527E-2</v>
      </c>
      <c r="G34">
        <v>3.3853358170340471E-2</v>
      </c>
      <c r="H34">
        <v>1.4753938496565011E-2</v>
      </c>
      <c r="I34">
        <v>4.3783185664588954E-3</v>
      </c>
      <c r="J34">
        <v>9.970625462708666E-4</v>
      </c>
      <c r="K34">
        <v>1.8906375627890685E-4</v>
      </c>
      <c r="L34">
        <v>3.1842316846973786E-5</v>
      </c>
      <c r="M34">
        <v>4.975362007339654E-6</v>
      </c>
      <c r="N34">
        <v>128840</v>
      </c>
    </row>
    <row r="35" spans="2:14" x14ac:dyDescent="0.2">
      <c r="B35" t="s">
        <v>16</v>
      </c>
      <c r="C35">
        <v>4.5375301506937646E-4</v>
      </c>
      <c r="D35">
        <v>1.3933003765353967E-2</v>
      </c>
      <c r="E35">
        <v>6.3004999243744975E-2</v>
      </c>
      <c r="F35">
        <v>8.5120483366369737E-2</v>
      </c>
      <c r="G35">
        <v>5.1767646613967634E-2</v>
      </c>
      <c r="H35">
        <v>1.8423765513178737E-2</v>
      </c>
      <c r="I35">
        <v>4.5643971055333984E-3</v>
      </c>
      <c r="J35">
        <v>8.8362429250352255E-4</v>
      </c>
      <c r="K35">
        <v>1.4428549821284995E-4</v>
      </c>
      <c r="L35">
        <v>2.0896520430826548E-5</v>
      </c>
      <c r="M35">
        <v>2.9852172044037924E-6</v>
      </c>
      <c r="N35">
        <v>239500</v>
      </c>
    </row>
    <row r="36" spans="2:14" x14ac:dyDescent="0.2">
      <c r="B36" t="s">
        <v>17</v>
      </c>
      <c r="C36">
        <v>2.2996123197923882E-3</v>
      </c>
      <c r="D36">
        <v>4.074821484011177E-2</v>
      </c>
      <c r="E36">
        <v>0.11756979437823896</v>
      </c>
      <c r="F36">
        <v>0.1077882326718092</v>
      </c>
      <c r="G36">
        <v>9.0860060978036755E-3</v>
      </c>
      <c r="H36">
        <v>1.2382680963866931E-2</v>
      </c>
      <c r="I36">
        <v>2.3652870982892715E-3</v>
      </c>
      <c r="J36">
        <v>3.6320142653579476E-4</v>
      </c>
      <c r="K36">
        <v>4.7763475270460679E-5</v>
      </c>
      <c r="L36">
        <v>5.9704344088075849E-6</v>
      </c>
      <c r="M36">
        <v>9.9507240146793081E-7</v>
      </c>
      <c r="N36">
        <v>331965</v>
      </c>
    </row>
    <row r="37" spans="2:14" x14ac:dyDescent="0.2">
      <c r="B37" t="s">
        <v>18</v>
      </c>
      <c r="C37">
        <v>1.2601596892189875E-2</v>
      </c>
      <c r="D37">
        <v>6.2886585627970296E-2</v>
      </c>
      <c r="E37">
        <v>7.5606596135934845E-2</v>
      </c>
      <c r="F37">
        <v>3.5870369928115972E-2</v>
      </c>
      <c r="G37">
        <v>4.67574570725766E-2</v>
      </c>
      <c r="H37">
        <v>1.2382680963866931E-2</v>
      </c>
      <c r="I37">
        <v>1.9105390108184272E-4</v>
      </c>
      <c r="J37">
        <v>1.9901448029358616E-5</v>
      </c>
      <c r="K37">
        <v>1.9901448029358616E-6</v>
      </c>
      <c r="L37" t="s">
        <v>4</v>
      </c>
      <c r="M37" t="s">
        <v>4</v>
      </c>
      <c r="N37">
        <v>198756</v>
      </c>
    </row>
    <row r="38" spans="2:14" x14ac:dyDescent="0.2">
      <c r="B38" t="s">
        <v>4</v>
      </c>
      <c r="C38" t="s">
        <v>19</v>
      </c>
      <c r="D38" t="s">
        <v>20</v>
      </c>
      <c r="E38" t="s">
        <v>21</v>
      </c>
      <c r="F38" t="s">
        <v>22</v>
      </c>
      <c r="G38" t="s">
        <v>23</v>
      </c>
      <c r="H38" t="s">
        <v>24</v>
      </c>
      <c r="I38" t="s">
        <v>25</v>
      </c>
      <c r="J38" t="s">
        <v>26</v>
      </c>
      <c r="K38" t="s">
        <v>27</v>
      </c>
      <c r="L38" t="s">
        <v>28</v>
      </c>
      <c r="M38" t="s">
        <v>29</v>
      </c>
      <c r="N38" t="s">
        <v>4</v>
      </c>
    </row>
    <row r="39" spans="2:14" x14ac:dyDescent="0.2">
      <c r="B39" t="s">
        <v>4</v>
      </c>
      <c r="C39" t="s">
        <v>30</v>
      </c>
      <c r="N39" t="s">
        <v>4</v>
      </c>
    </row>
    <row r="41" spans="2:14" x14ac:dyDescent="0.2">
      <c r="B41" t="s">
        <v>0</v>
      </c>
      <c r="C41">
        <v>7547</v>
      </c>
      <c r="D41">
        <v>79549</v>
      </c>
      <c r="E41">
        <v>245134</v>
      </c>
      <c r="F41">
        <v>314014</v>
      </c>
      <c r="G41">
        <v>215923</v>
      </c>
      <c r="H41">
        <v>96299</v>
      </c>
      <c r="I41">
        <v>31756</v>
      </c>
      <c r="J41">
        <v>8478</v>
      </c>
      <c r="K41">
        <v>1953</v>
      </c>
      <c r="L41" t="s">
        <v>33</v>
      </c>
      <c r="M41">
        <v>79</v>
      </c>
      <c r="N41" t="s">
        <v>2</v>
      </c>
    </row>
    <row r="42" spans="2:14" x14ac:dyDescent="0.2">
      <c r="B42" t="s">
        <v>3</v>
      </c>
      <c r="C42" t="s">
        <v>4</v>
      </c>
      <c r="D42" t="s">
        <v>4</v>
      </c>
      <c r="E42">
        <v>9.9926853543206368E-7</v>
      </c>
      <c r="F42">
        <v>9.9926853543206368E-6</v>
      </c>
      <c r="G42">
        <v>3.0977324598393972E-5</v>
      </c>
      <c r="H42">
        <v>4.5966352629874933E-5</v>
      </c>
      <c r="I42">
        <v>4.0970009952714612E-5</v>
      </c>
      <c r="J42">
        <v>2.5980981921233656E-5</v>
      </c>
      <c r="K42">
        <v>1.1991222425184764E-5</v>
      </c>
      <c r="L42">
        <v>4.9963426771603184E-6</v>
      </c>
      <c r="M42">
        <v>1.9985370708641274E-6</v>
      </c>
      <c r="N42">
        <v>173</v>
      </c>
    </row>
    <row r="43" spans="2:14" x14ac:dyDescent="0.2">
      <c r="B43" t="s">
        <v>5</v>
      </c>
      <c r="C43" t="s">
        <v>4</v>
      </c>
      <c r="D43" t="s">
        <v>4</v>
      </c>
      <c r="E43">
        <v>9.9926853543206368E-7</v>
      </c>
      <c r="F43">
        <v>7.9941482834565094E-6</v>
      </c>
      <c r="G43">
        <v>2.1983907779505401E-5</v>
      </c>
      <c r="H43">
        <v>2.997805606296191E-5</v>
      </c>
      <c r="I43">
        <v>2.4981713385801594E-5</v>
      </c>
      <c r="J43">
        <v>1.3989759496048891E-5</v>
      </c>
      <c r="K43">
        <v>5.9956112125923821E-6</v>
      </c>
      <c r="L43">
        <v>1.9985370708641274E-6</v>
      </c>
      <c r="M43">
        <v>9.9926853543206368E-7</v>
      </c>
      <c r="N43">
        <v>109</v>
      </c>
    </row>
    <row r="44" spans="2:14" x14ac:dyDescent="0.2">
      <c r="B44" t="s">
        <v>6</v>
      </c>
      <c r="C44" t="s">
        <v>4</v>
      </c>
      <c r="D44" t="s">
        <v>4</v>
      </c>
      <c r="E44">
        <v>1.9985370708641274E-6</v>
      </c>
      <c r="F44">
        <v>1.5988296566913019E-5</v>
      </c>
      <c r="G44">
        <v>3.9970741417282547E-5</v>
      </c>
      <c r="H44">
        <v>5.0962695307035253E-5</v>
      </c>
      <c r="I44">
        <v>3.9970741417282547E-5</v>
      </c>
      <c r="J44">
        <v>2.0984639244073339E-5</v>
      </c>
      <c r="K44">
        <v>8.9934168188885731E-6</v>
      </c>
      <c r="L44">
        <v>2.997805606296191E-6</v>
      </c>
      <c r="M44">
        <v>9.9926853543206368E-7</v>
      </c>
      <c r="N44">
        <v>183</v>
      </c>
    </row>
    <row r="45" spans="2:14" x14ac:dyDescent="0.2">
      <c r="B45" t="s">
        <v>7</v>
      </c>
      <c r="C45" t="s">
        <v>4</v>
      </c>
      <c r="D45">
        <v>0</v>
      </c>
      <c r="E45">
        <v>4.9963426771603184E-6</v>
      </c>
      <c r="F45">
        <v>3.0977324598393972E-5</v>
      </c>
      <c r="G45">
        <v>7.4945140157404774E-5</v>
      </c>
      <c r="H45">
        <v>8.9934168188885734E-5</v>
      </c>
      <c r="I45">
        <v>6.6950991873948265E-5</v>
      </c>
      <c r="J45">
        <v>3.3975130204690168E-5</v>
      </c>
      <c r="K45">
        <v>1.2990490960616828E-5</v>
      </c>
      <c r="L45">
        <v>3.9970741417282547E-6</v>
      </c>
      <c r="M45">
        <v>9.9926853543206368E-7</v>
      </c>
      <c r="N45">
        <v>321</v>
      </c>
    </row>
    <row r="46" spans="2:14" x14ac:dyDescent="0.2">
      <c r="B46" t="s">
        <v>8</v>
      </c>
      <c r="C46" t="s">
        <v>4</v>
      </c>
      <c r="D46">
        <v>0</v>
      </c>
      <c r="E46">
        <v>1.09919538897527E-5</v>
      </c>
      <c r="F46">
        <v>6.4952454803084148E-5</v>
      </c>
      <c r="G46">
        <v>1.4589320617308131E-4</v>
      </c>
      <c r="H46">
        <v>1.6587857688172257E-4</v>
      </c>
      <c r="I46">
        <v>1.1591515011011939E-4</v>
      </c>
      <c r="J46">
        <v>5.0962695307035253E-5</v>
      </c>
      <c r="K46">
        <v>2.0984639244073339E-5</v>
      </c>
      <c r="L46">
        <v>6.9948797480244457E-6</v>
      </c>
      <c r="M46">
        <v>1.9985370708641274E-6</v>
      </c>
      <c r="N46">
        <v>590</v>
      </c>
    </row>
    <row r="47" spans="2:14" x14ac:dyDescent="0.2">
      <c r="B47" t="s">
        <v>9</v>
      </c>
      <c r="C47" t="s">
        <v>4</v>
      </c>
      <c r="D47">
        <v>9.9926853543206368E-7</v>
      </c>
      <c r="E47">
        <v>2.5980981921233656E-5</v>
      </c>
      <c r="F47">
        <v>1.4389466910221717E-4</v>
      </c>
      <c r="G47">
        <v>3.0277836623591531E-4</v>
      </c>
      <c r="H47">
        <v>3.2176446840912452E-4</v>
      </c>
      <c r="I47">
        <v>2.1084566097616543E-4</v>
      </c>
      <c r="J47">
        <v>9.6929047936910185E-5</v>
      </c>
      <c r="K47">
        <v>3.4974398740122234E-5</v>
      </c>
      <c r="L47">
        <v>9.9926853543206368E-6</v>
      </c>
      <c r="M47">
        <v>2.997805606296191E-6</v>
      </c>
      <c r="N47">
        <v>1151</v>
      </c>
    </row>
    <row r="48" spans="2:14" x14ac:dyDescent="0.2">
      <c r="B48" t="s">
        <v>10</v>
      </c>
      <c r="C48" t="s">
        <v>4</v>
      </c>
      <c r="D48">
        <v>2.997805606296191E-6</v>
      </c>
      <c r="E48">
        <v>6.8949528944812395E-5</v>
      </c>
      <c r="F48">
        <v>3.4574691325949404E-4</v>
      </c>
      <c r="G48">
        <v>6.6551284459775441E-4</v>
      </c>
      <c r="H48">
        <v>6.555201592434338E-4</v>
      </c>
      <c r="I48">
        <v>4.0070668270825757E-4</v>
      </c>
      <c r="J48">
        <v>1.7387272516517909E-4</v>
      </c>
      <c r="K48">
        <v>5.8956843590491762E-5</v>
      </c>
      <c r="L48">
        <v>1.5988296566913019E-5</v>
      </c>
      <c r="M48">
        <v>3.9970741417282547E-6</v>
      </c>
      <c r="N48">
        <v>2393</v>
      </c>
    </row>
    <row r="49" spans="2:14" x14ac:dyDescent="0.2">
      <c r="B49" t="s">
        <v>11</v>
      </c>
      <c r="C49" t="s">
        <v>4</v>
      </c>
      <c r="D49">
        <v>9.9926853543206368E-6</v>
      </c>
      <c r="E49">
        <v>1.9385809587382037E-4</v>
      </c>
      <c r="F49">
        <v>8.7935631118021612E-4</v>
      </c>
      <c r="G49">
        <v>1.5398728131008103E-3</v>
      </c>
      <c r="H49">
        <v>1.3919810698568647E-3</v>
      </c>
      <c r="I49">
        <v>7.8742360592046624E-4</v>
      </c>
      <c r="J49">
        <v>3.1776739426739629E-4</v>
      </c>
      <c r="K49">
        <v>1.0092612207863843E-4</v>
      </c>
      <c r="L49">
        <v>2.6980250456665721E-5</v>
      </c>
      <c r="M49">
        <v>5.9956112125923821E-6</v>
      </c>
      <c r="N49">
        <v>5258</v>
      </c>
    </row>
    <row r="50" spans="2:14" x14ac:dyDescent="0.2">
      <c r="B50" t="s">
        <v>12</v>
      </c>
      <c r="C50">
        <v>0</v>
      </c>
      <c r="D50">
        <v>3.5973667275554292E-5</v>
      </c>
      <c r="E50">
        <v>5.8157428762146111E-4</v>
      </c>
      <c r="F50">
        <v>2.335290567304733E-3</v>
      </c>
      <c r="G50">
        <v>3.6683147935711057E-3</v>
      </c>
      <c r="H50">
        <v>3.0067990231150798E-3</v>
      </c>
      <c r="I50">
        <v>1.5568603782031554E-3</v>
      </c>
      <c r="J50">
        <v>5.8057501908602904E-4</v>
      </c>
      <c r="K50">
        <v>1.708749195588829E-4</v>
      </c>
      <c r="L50">
        <v>4.1969278488146678E-5</v>
      </c>
      <c r="M50">
        <v>8.9934168188885731E-6</v>
      </c>
      <c r="N50">
        <v>11996</v>
      </c>
    </row>
    <row r="51" spans="2:14" x14ac:dyDescent="0.2">
      <c r="B51" t="s">
        <v>13</v>
      </c>
      <c r="C51">
        <v>9.9926853543206368E-7</v>
      </c>
      <c r="D51">
        <v>1.3190344667703241E-4</v>
      </c>
      <c r="E51">
        <v>1.8136723918091957E-3</v>
      </c>
      <c r="F51">
        <v>6.3093815327180504E-3</v>
      </c>
      <c r="G51">
        <v>8.7246135828573483E-3</v>
      </c>
      <c r="H51">
        <v>6.3773317931274309E-3</v>
      </c>
      <c r="I51">
        <v>2.9768209670521179E-3</v>
      </c>
      <c r="J51">
        <v>1.0102604893218164E-3</v>
      </c>
      <c r="K51">
        <v>2.7280031017295342E-4</v>
      </c>
      <c r="L51">
        <v>6.2953917732220017E-5</v>
      </c>
      <c r="M51">
        <v>1.2990490960616828E-5</v>
      </c>
      <c r="N51">
        <v>27714</v>
      </c>
    </row>
    <row r="52" spans="2:14" x14ac:dyDescent="0.2">
      <c r="B52" t="s">
        <v>14</v>
      </c>
      <c r="C52">
        <v>4.9963426771603184E-6</v>
      </c>
      <c r="D52">
        <v>5.0962695307035246E-4</v>
      </c>
      <c r="E52">
        <v>5.7328035877737497E-3</v>
      </c>
      <c r="F52">
        <v>1.6782715052581509E-2</v>
      </c>
      <c r="G52">
        <v>1.990642849434214E-2</v>
      </c>
      <c r="H52">
        <v>1.2678719177562024E-2</v>
      </c>
      <c r="I52">
        <v>5.2261744403096933E-3</v>
      </c>
      <c r="J52">
        <v>1.583840628659821E-3</v>
      </c>
      <c r="K52">
        <v>3.857176546767766E-4</v>
      </c>
      <c r="L52">
        <v>8.0940751369997166E-5</v>
      </c>
      <c r="M52">
        <v>1.4989028031480955E-5</v>
      </c>
      <c r="N52">
        <v>62954</v>
      </c>
    </row>
    <row r="53" spans="2:14" x14ac:dyDescent="0.2">
      <c r="B53" t="s">
        <v>15</v>
      </c>
      <c r="C53">
        <v>2.7979518992097783E-5</v>
      </c>
      <c r="D53">
        <v>2.025517321320793E-3</v>
      </c>
      <c r="E53">
        <v>1.7762997485840364E-2</v>
      </c>
      <c r="F53">
        <v>4.1861357486320014E-2</v>
      </c>
      <c r="G53">
        <v>4.094802604493511E-2</v>
      </c>
      <c r="H53">
        <v>2.194393703808812E-2</v>
      </c>
      <c r="I53">
        <v>7.7433318810630619E-3</v>
      </c>
      <c r="J53">
        <v>2.0405063493522742E-3</v>
      </c>
      <c r="K53">
        <v>4.3767961851924391E-4</v>
      </c>
      <c r="L53">
        <v>8.0940751369997166E-5</v>
      </c>
      <c r="M53">
        <v>1.3989759496048891E-5</v>
      </c>
      <c r="N53">
        <v>134986</v>
      </c>
    </row>
    <row r="54" spans="2:14" x14ac:dyDescent="0.2">
      <c r="B54" t="s">
        <v>16</v>
      </c>
      <c r="C54">
        <v>1.6987565102345083E-4</v>
      </c>
      <c r="D54">
        <v>8.0191299968423117E-3</v>
      </c>
      <c r="E54">
        <v>5.0305176610720953E-2</v>
      </c>
      <c r="F54">
        <v>8.8583157128981585E-2</v>
      </c>
      <c r="G54">
        <v>6.6955988216625434E-2</v>
      </c>
      <c r="H54">
        <v>2.852012326976653E-2</v>
      </c>
      <c r="I54">
        <v>8.1979990646846509E-3</v>
      </c>
      <c r="J54">
        <v>1.7966848267068505E-3</v>
      </c>
      <c r="K54">
        <v>3.2576154255085276E-4</v>
      </c>
      <c r="L54">
        <v>5.1961963842467311E-5</v>
      </c>
      <c r="M54">
        <v>7.9941482834565094E-6</v>
      </c>
      <c r="N54">
        <v>253118</v>
      </c>
    </row>
    <row r="55" spans="2:14" x14ac:dyDescent="0.2">
      <c r="B55" t="s">
        <v>17</v>
      </c>
      <c r="C55">
        <v>1.1231778338256396E-3</v>
      </c>
      <c r="D55">
        <v>2.8233333200097528E-2</v>
      </c>
      <c r="E55">
        <v>0.10632317143850702</v>
      </c>
      <c r="F55">
        <v>0.12085553374929552</v>
      </c>
      <c r="G55">
        <v>6.2446289316220524E-2</v>
      </c>
      <c r="H55">
        <v>1.9069041461650071E-2</v>
      </c>
      <c r="I55">
        <v>4.0910053840588689E-3</v>
      </c>
      <c r="J55">
        <v>6.9149382651898807E-4</v>
      </c>
      <c r="K55">
        <v>9.8927585007774316E-5</v>
      </c>
      <c r="L55">
        <v>1.2990490960616828E-5</v>
      </c>
      <c r="M55">
        <v>1.9985370708641274E-6</v>
      </c>
      <c r="N55">
        <v>343197</v>
      </c>
    </row>
    <row r="56" spans="2:14" x14ac:dyDescent="0.2">
      <c r="B56" t="s">
        <v>18</v>
      </c>
      <c r="C56">
        <v>6.2144510218520048E-3</v>
      </c>
      <c r="D56">
        <v>4.0519339843234754E-2</v>
      </c>
      <c r="E56">
        <v>6.2125524116346836E-2</v>
      </c>
      <c r="F56">
        <v>3.555997010188542E-2</v>
      </c>
      <c r="G56">
        <v>1.0292465914950257E-2</v>
      </c>
      <c r="H56">
        <v>1.8816226522185759E-3</v>
      </c>
      <c r="I56">
        <v>2.5381420799974421E-4</v>
      </c>
      <c r="J56">
        <v>2.7979518992097783E-5</v>
      </c>
      <c r="K56">
        <v>2.997805606296191E-6</v>
      </c>
      <c r="N56">
        <v>156994</v>
      </c>
    </row>
    <row r="57" spans="2:14" x14ac:dyDescent="0.2">
      <c r="B57" t="s">
        <v>4</v>
      </c>
      <c r="C57" t="s">
        <v>19</v>
      </c>
      <c r="D57" t="s">
        <v>20</v>
      </c>
      <c r="E57" t="s">
        <v>21</v>
      </c>
      <c r="F57" t="s">
        <v>22</v>
      </c>
      <c r="G57" t="s">
        <v>23</v>
      </c>
      <c r="H57" t="s">
        <v>24</v>
      </c>
      <c r="I57" t="s">
        <v>25</v>
      </c>
      <c r="J57" t="s">
        <v>26</v>
      </c>
      <c r="K57" t="s">
        <v>27</v>
      </c>
      <c r="L57" t="s">
        <v>28</v>
      </c>
      <c r="M57" t="s">
        <v>29</v>
      </c>
      <c r="N57" t="s">
        <v>4</v>
      </c>
    </row>
    <row r="58" spans="2:14" x14ac:dyDescent="0.2">
      <c r="B58" t="s">
        <v>4</v>
      </c>
      <c r="C58" t="s">
        <v>30</v>
      </c>
      <c r="N58" t="s">
        <v>4</v>
      </c>
    </row>
  </sheetData>
  <mergeCells count="1">
    <mergeCell ref="C19:M19"/>
  </mergeCells>
  <phoneticPr fontId="1" type="noConversion"/>
  <conditionalFormatting sqref="C3:M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{017E87C7-AA74-4F14-A235-FB88FE3DF88D}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7E87C7-AA74-4F14-A235-FB88FE3DF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C3:M17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D28C-8847-45E2-ADC1-15F84F353C31}">
  <dimension ref="A1:EW168"/>
  <sheetViews>
    <sheetView topLeftCell="A155" zoomScaleNormal="100" workbookViewId="0">
      <selection activeCell="B162" sqref="B162:EW162"/>
    </sheetView>
  </sheetViews>
  <sheetFormatPr defaultRowHeight="14.25" x14ac:dyDescent="0.2"/>
  <sheetData>
    <row r="1" spans="1:19" x14ac:dyDescent="0.2">
      <c r="B1" t="s">
        <v>35</v>
      </c>
      <c r="C1" t="s">
        <v>37</v>
      </c>
      <c r="D1" t="s">
        <v>38</v>
      </c>
      <c r="E1" t="s">
        <v>36</v>
      </c>
      <c r="F1" t="s">
        <v>39</v>
      </c>
      <c r="G1" t="s">
        <v>40</v>
      </c>
      <c r="H1">
        <v>40</v>
      </c>
      <c r="I1">
        <v>41</v>
      </c>
    </row>
    <row r="2" spans="1:19" x14ac:dyDescent="0.2">
      <c r="A2">
        <v>1</v>
      </c>
      <c r="B2" s="11">
        <v>0.16507343399999999</v>
      </c>
      <c r="C2" s="14">
        <v>2.8000000000000001E-2</v>
      </c>
      <c r="D2" s="14">
        <v>4.81E-3</v>
      </c>
      <c r="E2" s="14">
        <v>3.4199999999999999E-3</v>
      </c>
      <c r="F2" s="23">
        <v>3.5</v>
      </c>
      <c r="G2" s="23">
        <v>0.5</v>
      </c>
      <c r="H2">
        <v>1.2601596892189875E-2</v>
      </c>
      <c r="I2">
        <v>6.2144510218520048E-3</v>
      </c>
    </row>
    <row r="3" spans="1:19" x14ac:dyDescent="0.2">
      <c r="A3">
        <v>2</v>
      </c>
      <c r="B3" s="11">
        <v>0.10038558199999999</v>
      </c>
      <c r="C3" s="14">
        <v>2.1000000000000001E-2</v>
      </c>
      <c r="D3" s="14">
        <v>1.9300000000000001E-2</v>
      </c>
      <c r="E3" s="15">
        <v>2.3900000000000002E-3</v>
      </c>
      <c r="F3" s="23">
        <v>4.5</v>
      </c>
      <c r="G3" s="23">
        <v>0.5</v>
      </c>
      <c r="H3">
        <v>6.2886585627970296E-2</v>
      </c>
      <c r="I3">
        <v>4.0519339843234754E-2</v>
      </c>
    </row>
    <row r="4" spans="1:19" x14ac:dyDescent="0.2">
      <c r="A4">
        <v>3</v>
      </c>
      <c r="B4" s="11">
        <v>6.8392677333333332E-2</v>
      </c>
      <c r="C4" s="14">
        <v>1.6119999999999999E-2</v>
      </c>
      <c r="D4" s="14">
        <v>1.9699999999999999E-2</v>
      </c>
      <c r="E4" s="14">
        <v>1.3500000000000001E-3</v>
      </c>
      <c r="F4" s="23">
        <v>5.5</v>
      </c>
      <c r="G4" s="23">
        <v>0.5</v>
      </c>
      <c r="H4">
        <v>7.5606596135934845E-2</v>
      </c>
      <c r="I4">
        <v>6.2125524116346836E-2</v>
      </c>
    </row>
    <row r="5" spans="1:19" x14ac:dyDescent="0.2">
      <c r="A5">
        <v>4</v>
      </c>
      <c r="B5" s="11">
        <v>4.5400001333333335E-2</v>
      </c>
      <c r="C5" s="14">
        <v>1.201E-2</v>
      </c>
      <c r="D5" s="14">
        <v>1.3899999999999999E-2</v>
      </c>
      <c r="E5" s="14">
        <v>1.7799999999999999E-3</v>
      </c>
      <c r="F5" s="23">
        <v>6.5</v>
      </c>
      <c r="G5" s="23">
        <v>0.5</v>
      </c>
      <c r="H5">
        <v>3.5870369928115972E-2</v>
      </c>
      <c r="I5">
        <v>3.555997010188542E-2</v>
      </c>
    </row>
    <row r="6" spans="1:19" x14ac:dyDescent="0.2">
      <c r="A6">
        <v>5</v>
      </c>
      <c r="B6" s="11">
        <v>3.1200000000000002E-2</v>
      </c>
      <c r="C6" s="14">
        <v>8.8100000000000001E-3</v>
      </c>
      <c r="D6" s="14">
        <v>1.09E-2</v>
      </c>
      <c r="E6" s="14">
        <v>7.6599999999999997E-4</v>
      </c>
      <c r="F6" s="23">
        <v>7.5</v>
      </c>
      <c r="G6" s="23">
        <v>0.5</v>
      </c>
      <c r="H6">
        <v>4.67574570725766E-2</v>
      </c>
      <c r="I6">
        <v>1.0292465914950257E-2</v>
      </c>
    </row>
    <row r="7" spans="1:19" x14ac:dyDescent="0.2">
      <c r="A7">
        <v>6</v>
      </c>
      <c r="B7" s="11">
        <v>2.3233333333333332E-2</v>
      </c>
      <c r="C7" s="14">
        <v>4.4900000000000001E-3</v>
      </c>
      <c r="D7" s="14">
        <v>4.5399999999999998E-3</v>
      </c>
      <c r="E7" s="14">
        <v>1.23E-3</v>
      </c>
      <c r="F7" s="23">
        <v>8.5</v>
      </c>
      <c r="G7" s="23">
        <v>0.5</v>
      </c>
      <c r="H7">
        <v>1.2382680963866931E-2</v>
      </c>
      <c r="I7">
        <v>1.8816226522185759E-3</v>
      </c>
      <c r="J7" s="9"/>
    </row>
    <row r="8" spans="1:19" x14ac:dyDescent="0.2">
      <c r="A8">
        <v>7</v>
      </c>
      <c r="B8" s="11">
        <v>1.17E-2</v>
      </c>
      <c r="C8" s="14">
        <v>1.83E-3</v>
      </c>
      <c r="D8" s="14">
        <v>2.0400000000000001E-3</v>
      </c>
      <c r="E8" s="14">
        <v>1.1199999999999999E-3</v>
      </c>
      <c r="F8" s="23">
        <v>9.5</v>
      </c>
      <c r="G8" s="23">
        <v>0.5</v>
      </c>
      <c r="H8">
        <v>1.9105390108184272E-4</v>
      </c>
      <c r="I8">
        <v>2.5381420799974421E-4</v>
      </c>
    </row>
    <row r="9" spans="1:19" x14ac:dyDescent="0.2">
      <c r="A9">
        <v>8</v>
      </c>
      <c r="B9" s="11">
        <v>7.0821376666666659E-3</v>
      </c>
      <c r="C9" s="14">
        <v>2.8400000000000001E-3</v>
      </c>
      <c r="D9" s="14">
        <v>3.0100000000000001E-3</v>
      </c>
      <c r="E9" s="15">
        <v>6.4099999999999997E-4</v>
      </c>
      <c r="F9" s="23">
        <v>10.5</v>
      </c>
      <c r="G9" s="23">
        <v>0.5</v>
      </c>
      <c r="H9">
        <v>1.9901448029358616E-5</v>
      </c>
      <c r="I9">
        <v>2.7979518992097783E-5</v>
      </c>
      <c r="M9" s="8"/>
      <c r="N9" s="8"/>
      <c r="O9" s="8"/>
      <c r="Q9" s="8"/>
    </row>
    <row r="10" spans="1:19" x14ac:dyDescent="0.2">
      <c r="A10">
        <v>9</v>
      </c>
      <c r="B10" s="11">
        <v>1.1299999999999999E-2</v>
      </c>
      <c r="C10" s="14">
        <v>1.67E-3</v>
      </c>
      <c r="D10" s="14">
        <v>1.57E-3</v>
      </c>
      <c r="E10" s="14">
        <v>7.4700000000000005E-4</v>
      </c>
      <c r="F10" s="23">
        <v>11.5</v>
      </c>
      <c r="G10" s="23">
        <v>0.5</v>
      </c>
      <c r="H10">
        <v>1.9901448029358616E-6</v>
      </c>
      <c r="I10">
        <v>2.997805606296191E-6</v>
      </c>
      <c r="M10" s="9"/>
      <c r="O10" s="10"/>
      <c r="Q10" s="8"/>
      <c r="R10" s="8"/>
      <c r="S10" s="8"/>
    </row>
    <row r="11" spans="1:19" x14ac:dyDescent="0.2">
      <c r="A11">
        <v>10</v>
      </c>
      <c r="B11" s="11">
        <v>0.63640422500000005</v>
      </c>
      <c r="C11" s="16">
        <v>6.6370457410812406E-2</v>
      </c>
      <c r="D11" s="14">
        <v>8.8499999999999995E-2</v>
      </c>
      <c r="E11" s="14">
        <v>4.2500000000000003E-3</v>
      </c>
      <c r="F11" s="23">
        <v>3.5</v>
      </c>
      <c r="G11" s="23">
        <v>1.5</v>
      </c>
      <c r="H11">
        <v>2.2996123197923882E-3</v>
      </c>
      <c r="I11">
        <v>1.1231778338256396E-3</v>
      </c>
    </row>
    <row r="12" spans="1:19" x14ac:dyDescent="0.2">
      <c r="A12">
        <v>11</v>
      </c>
      <c r="B12" s="11">
        <v>0.48557665033333336</v>
      </c>
      <c r="C12" s="14">
        <v>0.05</v>
      </c>
      <c r="D12" s="14">
        <v>5.3199999999999997E-2</v>
      </c>
      <c r="E12" s="14">
        <v>8.4200000000000004E-3</v>
      </c>
      <c r="F12" s="23">
        <v>4.5</v>
      </c>
      <c r="G12" s="23">
        <v>1.5</v>
      </c>
      <c r="H12">
        <v>4.074821484011177E-2</v>
      </c>
      <c r="I12">
        <v>2.8233333200097528E-2</v>
      </c>
    </row>
    <row r="13" spans="1:19" x14ac:dyDescent="0.2">
      <c r="A13">
        <v>12</v>
      </c>
      <c r="B13" s="11">
        <v>0.235825913</v>
      </c>
      <c r="C13" s="14">
        <v>3.7999999999999999E-2</v>
      </c>
      <c r="D13" s="14">
        <v>4.1099999999999998E-2</v>
      </c>
      <c r="E13" s="14">
        <v>4.2300000000000003E-3</v>
      </c>
      <c r="F13" s="23">
        <v>5.5</v>
      </c>
      <c r="G13" s="23">
        <v>1.5</v>
      </c>
      <c r="H13">
        <v>0.11756979437823896</v>
      </c>
      <c r="I13">
        <v>0.10632317143850702</v>
      </c>
    </row>
    <row r="14" spans="1:19" x14ac:dyDescent="0.2">
      <c r="A14">
        <v>13</v>
      </c>
      <c r="B14" s="11">
        <v>0.19378841166666699</v>
      </c>
      <c r="C14" s="14">
        <v>3.2500000000000001E-2</v>
      </c>
      <c r="D14" s="14">
        <v>3.5000000000000003E-2</v>
      </c>
      <c r="E14" s="15">
        <v>1.7600000000000001E-3</v>
      </c>
      <c r="F14" s="23">
        <v>6.5</v>
      </c>
      <c r="G14" s="23">
        <v>1.5</v>
      </c>
      <c r="H14">
        <v>0.1077882326718092</v>
      </c>
      <c r="I14">
        <v>0.12085553374929552</v>
      </c>
    </row>
    <row r="15" spans="1:19" x14ac:dyDescent="0.2">
      <c r="A15">
        <v>14</v>
      </c>
      <c r="B15" s="12">
        <v>0.16382804233333334</v>
      </c>
      <c r="C15" s="14">
        <v>2.0899999999999998E-2</v>
      </c>
      <c r="D15" s="14">
        <v>0.03</v>
      </c>
      <c r="E15" s="14">
        <v>1.3600000000000001E-3</v>
      </c>
      <c r="F15" s="23">
        <v>7.5</v>
      </c>
      <c r="G15" s="23">
        <v>1.5</v>
      </c>
      <c r="H15">
        <v>9.0860060978036755E-3</v>
      </c>
      <c r="I15">
        <v>6.2446289316220524E-2</v>
      </c>
    </row>
    <row r="16" spans="1:19" x14ac:dyDescent="0.2">
      <c r="A16">
        <v>15</v>
      </c>
      <c r="B16" s="11">
        <v>0.144655176</v>
      </c>
      <c r="C16" s="14">
        <v>1.04E-2</v>
      </c>
      <c r="D16" s="14">
        <v>1.3299999999999999E-2</v>
      </c>
      <c r="E16" s="14">
        <v>5.2100000000000002E-3</v>
      </c>
      <c r="F16" s="23">
        <v>8.5</v>
      </c>
      <c r="G16" s="23">
        <v>1.5</v>
      </c>
      <c r="H16">
        <v>1.2382680963866931E-2</v>
      </c>
      <c r="I16">
        <v>1.9069041461650071E-2</v>
      </c>
    </row>
    <row r="17" spans="1:9" x14ac:dyDescent="0.2">
      <c r="A17">
        <v>16</v>
      </c>
      <c r="B17" s="13">
        <v>8.6126693834861004E-2</v>
      </c>
      <c r="C17" s="16">
        <v>1.1471022851765199E-2</v>
      </c>
      <c r="D17" s="14">
        <v>1.44E-2</v>
      </c>
      <c r="E17" s="16">
        <v>2.6100932154804499E-3</v>
      </c>
      <c r="F17" s="23">
        <v>9.5</v>
      </c>
      <c r="G17" s="23">
        <v>1.5</v>
      </c>
      <c r="H17">
        <v>2.3652870982892715E-3</v>
      </c>
      <c r="I17">
        <v>4.0910053840588689E-3</v>
      </c>
    </row>
    <row r="18" spans="1:9" x14ac:dyDescent="0.2">
      <c r="A18">
        <v>17</v>
      </c>
      <c r="B18" s="11">
        <v>4.3601554333333327E-2</v>
      </c>
      <c r="C18" s="14">
        <v>1.04E-2</v>
      </c>
      <c r="D18" s="14">
        <v>1.06E-2</v>
      </c>
      <c r="E18" s="14">
        <v>1.17E-3</v>
      </c>
      <c r="F18" s="23">
        <v>10.5</v>
      </c>
      <c r="G18" s="23">
        <v>1.5</v>
      </c>
      <c r="H18">
        <v>3.6320142653579476E-4</v>
      </c>
      <c r="I18">
        <v>6.9149382651898807E-4</v>
      </c>
    </row>
    <row r="19" spans="1:9" x14ac:dyDescent="0.2">
      <c r="A19">
        <v>18</v>
      </c>
      <c r="B19" s="11">
        <v>3.04E-2</v>
      </c>
      <c r="C19" s="14">
        <v>6.4099999999999999E-3</v>
      </c>
      <c r="D19" s="14">
        <v>6.8199999999999997E-3</v>
      </c>
      <c r="E19" s="14">
        <v>6.9099999999999999E-4</v>
      </c>
      <c r="F19" s="23">
        <v>11.5</v>
      </c>
      <c r="G19" s="23">
        <v>1.5</v>
      </c>
      <c r="H19">
        <v>4.7763475270460679E-5</v>
      </c>
      <c r="I19">
        <v>9.8927585007774316E-5</v>
      </c>
    </row>
    <row r="20" spans="1:9" x14ac:dyDescent="0.2">
      <c r="A20">
        <v>19</v>
      </c>
      <c r="B20" s="11">
        <v>2.8233333333333333E-2</v>
      </c>
      <c r="C20" s="14">
        <v>3.8400000000000001E-3</v>
      </c>
      <c r="D20" s="14">
        <v>4.0699999999999998E-3</v>
      </c>
      <c r="E20" s="14">
        <v>5.4799999999999998E-4</v>
      </c>
      <c r="F20" s="23">
        <v>12.5</v>
      </c>
      <c r="G20" s="23">
        <v>1.5</v>
      </c>
      <c r="H20">
        <v>5.9704344088075849E-6</v>
      </c>
      <c r="I20">
        <v>1.2990490960616828E-5</v>
      </c>
    </row>
    <row r="21" spans="1:9" x14ac:dyDescent="0.2">
      <c r="A21">
        <v>20</v>
      </c>
      <c r="B21" s="11">
        <v>2.75E-2</v>
      </c>
      <c r="C21" s="14">
        <v>2.9399999999999999E-3</v>
      </c>
      <c r="D21" s="14">
        <v>3.2000000000000002E-3</v>
      </c>
      <c r="E21" s="14">
        <v>7.3399999999999995E-4</v>
      </c>
      <c r="F21" s="23">
        <v>13.5</v>
      </c>
      <c r="G21" s="23">
        <v>1.5</v>
      </c>
      <c r="H21">
        <v>9.9507240146793081E-7</v>
      </c>
      <c r="I21">
        <v>1.9985370708641274E-6</v>
      </c>
    </row>
    <row r="22" spans="1:9" x14ac:dyDescent="0.2">
      <c r="A22">
        <v>21</v>
      </c>
      <c r="B22" s="11">
        <v>1.0826412276666666</v>
      </c>
      <c r="C22" s="14">
        <v>0.13</v>
      </c>
      <c r="D22" s="14">
        <v>0.16571882399999999</v>
      </c>
      <c r="E22" s="14">
        <v>8.2199999999999999E-3</v>
      </c>
      <c r="F22" s="23">
        <v>3.5</v>
      </c>
      <c r="G22" s="23">
        <v>2.5</v>
      </c>
      <c r="H22">
        <v>4.5375301506937646E-4</v>
      </c>
      <c r="I22">
        <v>1.6987565102345083E-4</v>
      </c>
    </row>
    <row r="23" spans="1:9" x14ac:dyDescent="0.2">
      <c r="A23">
        <v>22</v>
      </c>
      <c r="B23" s="11">
        <v>0.81729112800000003</v>
      </c>
      <c r="C23" s="14">
        <v>6.9500000000000006E-2</v>
      </c>
      <c r="D23" s="14">
        <v>8.8499999999999995E-2</v>
      </c>
      <c r="E23" s="14">
        <v>1.38E-2</v>
      </c>
      <c r="F23" s="23">
        <v>4.5</v>
      </c>
      <c r="G23" s="23">
        <v>2.5</v>
      </c>
      <c r="H23">
        <v>1.3933003765353967E-2</v>
      </c>
      <c r="I23">
        <v>8.0191299968423117E-3</v>
      </c>
    </row>
    <row r="24" spans="1:9" x14ac:dyDescent="0.2">
      <c r="A24">
        <v>23</v>
      </c>
      <c r="B24" s="12">
        <v>0.39340722533333333</v>
      </c>
      <c r="C24" s="15">
        <v>5.6300000000000003E-2</v>
      </c>
      <c r="D24" s="14">
        <v>6.8400000000000002E-2</v>
      </c>
      <c r="E24" s="14">
        <v>7.5599999999999999E-3</v>
      </c>
      <c r="F24" s="23">
        <v>5.5</v>
      </c>
      <c r="G24" s="23">
        <v>2.5</v>
      </c>
      <c r="H24">
        <v>6.3004999243744975E-2</v>
      </c>
      <c r="I24">
        <v>5.0305176610720953E-2</v>
      </c>
    </row>
    <row r="25" spans="1:9" x14ac:dyDescent="0.2">
      <c r="A25">
        <v>24</v>
      </c>
      <c r="B25" s="11">
        <v>0.34262550933333302</v>
      </c>
      <c r="C25" s="16">
        <v>5.4506257176399203E-2</v>
      </c>
      <c r="D25" s="16">
        <v>5.8320496231317499E-2</v>
      </c>
      <c r="E25" s="16">
        <v>2.9320467729121499E-3</v>
      </c>
      <c r="F25" s="23">
        <v>6.5</v>
      </c>
      <c r="G25" s="23">
        <v>2.5</v>
      </c>
      <c r="H25">
        <v>8.5120483366369737E-2</v>
      </c>
      <c r="I25">
        <v>8.8583157128981585E-2</v>
      </c>
    </row>
    <row r="26" spans="1:9" x14ac:dyDescent="0.2">
      <c r="A26">
        <v>25</v>
      </c>
      <c r="B26" s="11">
        <v>0.27287076233333335</v>
      </c>
      <c r="C26" s="14">
        <v>3.5099999999999999E-2</v>
      </c>
      <c r="D26" s="14">
        <v>0.05</v>
      </c>
      <c r="E26" s="14">
        <v>2.2799999999999999E-3</v>
      </c>
      <c r="F26" s="23">
        <v>7.5</v>
      </c>
      <c r="G26" s="23">
        <v>2.5</v>
      </c>
      <c r="H26">
        <v>5.1767646613967634E-2</v>
      </c>
      <c r="I26">
        <v>6.6955988216625434E-2</v>
      </c>
    </row>
    <row r="27" spans="1:9" x14ac:dyDescent="0.2">
      <c r="A27">
        <v>26</v>
      </c>
      <c r="B27" s="11">
        <v>0.24373113400000002</v>
      </c>
      <c r="C27" s="14">
        <v>2.3800000000000002E-2</v>
      </c>
      <c r="D27" s="14">
        <v>2.4899999999999999E-2</v>
      </c>
      <c r="E27" s="14">
        <v>5.5500000000000002E-3</v>
      </c>
      <c r="F27" s="23">
        <v>8.5</v>
      </c>
      <c r="G27" s="23">
        <v>2.5</v>
      </c>
      <c r="H27">
        <v>1.8423765513178737E-2</v>
      </c>
      <c r="I27">
        <v>2.852012326976653E-2</v>
      </c>
    </row>
    <row r="28" spans="1:9" x14ac:dyDescent="0.2">
      <c r="A28">
        <v>27</v>
      </c>
      <c r="B28" s="11">
        <v>0.13873436066666667</v>
      </c>
      <c r="C28" s="16">
        <v>2.0342405885457999E-2</v>
      </c>
      <c r="D28" s="16">
        <v>2.4837190285325099E-2</v>
      </c>
      <c r="E28" s="14">
        <v>2.81E-3</v>
      </c>
      <c r="F28" s="23">
        <v>9.5</v>
      </c>
      <c r="G28" s="23">
        <v>2.5</v>
      </c>
      <c r="H28">
        <v>4.5643971055333984E-3</v>
      </c>
      <c r="I28">
        <v>8.1979990646846509E-3</v>
      </c>
    </row>
    <row r="29" spans="1:9" x14ac:dyDescent="0.2">
      <c r="A29">
        <v>28</v>
      </c>
      <c r="B29" s="11">
        <v>7.2505426999999997E-2</v>
      </c>
      <c r="C29" s="14">
        <v>1.4999999999999999E-2</v>
      </c>
      <c r="D29" s="14">
        <v>1.7604034000000001E-2</v>
      </c>
      <c r="E29" s="14">
        <v>2.0899999999999998E-3</v>
      </c>
      <c r="F29" s="23">
        <v>10.5</v>
      </c>
      <c r="G29" s="23">
        <v>2.5</v>
      </c>
      <c r="H29">
        <v>8.8362429250352255E-4</v>
      </c>
      <c r="I29">
        <v>1.7966848267068505E-3</v>
      </c>
    </row>
    <row r="30" spans="1:9" x14ac:dyDescent="0.2">
      <c r="A30">
        <v>29</v>
      </c>
      <c r="B30" s="11">
        <v>5.0615039000000001E-2</v>
      </c>
      <c r="C30" s="14">
        <v>1.1599999999999999E-2</v>
      </c>
      <c r="D30" s="14">
        <v>1.18E-2</v>
      </c>
      <c r="E30" s="14">
        <v>1.2600000000000001E-3</v>
      </c>
      <c r="F30" s="23">
        <v>11.5</v>
      </c>
      <c r="G30" s="23">
        <v>2.5</v>
      </c>
      <c r="H30">
        <v>1.4428549821284995E-4</v>
      </c>
      <c r="I30">
        <v>3.2576154255085276E-4</v>
      </c>
    </row>
    <row r="31" spans="1:9" x14ac:dyDescent="0.2">
      <c r="A31">
        <v>30</v>
      </c>
      <c r="B31" s="11">
        <v>4.6963260333333333E-2</v>
      </c>
      <c r="C31" s="14">
        <v>6.9699999999999996E-3</v>
      </c>
      <c r="D31" s="14">
        <v>7.26E-3</v>
      </c>
      <c r="E31" s="14">
        <v>1.01E-3</v>
      </c>
      <c r="F31" s="23">
        <v>12.5</v>
      </c>
      <c r="G31" s="23">
        <v>2.5</v>
      </c>
      <c r="H31">
        <v>2.0896520430826548E-5</v>
      </c>
      <c r="I31">
        <v>5.1961963842467311E-5</v>
      </c>
    </row>
    <row r="32" spans="1:9" x14ac:dyDescent="0.2">
      <c r="A32">
        <v>31</v>
      </c>
      <c r="B32" s="11">
        <v>4.5974991E-2</v>
      </c>
      <c r="C32" s="14">
        <v>4.1700000000000001E-3</v>
      </c>
      <c r="D32" s="14">
        <v>4.4600000000000004E-3</v>
      </c>
      <c r="E32" s="14">
        <v>8.5499999999999997E-4</v>
      </c>
      <c r="F32" s="23">
        <v>13.5</v>
      </c>
      <c r="G32" s="23">
        <v>2.5</v>
      </c>
      <c r="H32">
        <v>2.9852172044037924E-6</v>
      </c>
      <c r="I32">
        <v>7.9941482834565094E-6</v>
      </c>
    </row>
    <row r="33" spans="1:9" x14ac:dyDescent="0.2">
      <c r="A33">
        <v>32</v>
      </c>
      <c r="B33" s="11">
        <v>1.4841179363333332</v>
      </c>
      <c r="C33" s="14">
        <v>0.188</v>
      </c>
      <c r="D33" s="14">
        <v>0.23178674299999999</v>
      </c>
      <c r="E33" s="14">
        <v>1.0800000000000001E-2</v>
      </c>
      <c r="F33" s="23">
        <v>3.5</v>
      </c>
      <c r="G33" s="23">
        <v>3.5</v>
      </c>
      <c r="H33">
        <v>9.5526950540921358E-5</v>
      </c>
      <c r="I33">
        <v>2.7979518992097783E-5</v>
      </c>
    </row>
    <row r="34" spans="1:9" x14ac:dyDescent="0.2">
      <c r="A34">
        <v>33</v>
      </c>
      <c r="B34" s="11">
        <v>1.1283350176666664</v>
      </c>
      <c r="C34" s="14">
        <v>0.123</v>
      </c>
      <c r="D34" s="14">
        <v>0.123879753</v>
      </c>
      <c r="E34" s="14">
        <v>1.78E-2</v>
      </c>
      <c r="F34" s="23">
        <v>4.5</v>
      </c>
      <c r="G34" s="23">
        <v>3.5</v>
      </c>
      <c r="H34">
        <v>4.1832843757711813E-3</v>
      </c>
      <c r="I34">
        <v>2.025517321320793E-3</v>
      </c>
    </row>
    <row r="35" spans="1:9" x14ac:dyDescent="0.2">
      <c r="A35">
        <v>34</v>
      </c>
      <c r="B35" s="11">
        <v>0.5502215743333333</v>
      </c>
      <c r="C35" s="14">
        <v>9.1200000000000003E-2</v>
      </c>
      <c r="D35" s="14">
        <v>1.17E-2</v>
      </c>
      <c r="E35" s="14">
        <v>6.5100000000000002E-3</v>
      </c>
      <c r="F35" s="23">
        <v>5.5</v>
      </c>
      <c r="G35" s="23">
        <v>3.5</v>
      </c>
      <c r="H35">
        <v>2.5379321599439574E-2</v>
      </c>
      <c r="I35">
        <v>1.7762997485840364E-2</v>
      </c>
    </row>
    <row r="36" spans="1:9" x14ac:dyDescent="0.2">
      <c r="A36">
        <v>35</v>
      </c>
      <c r="B36" s="11">
        <v>0.44117331500000001</v>
      </c>
      <c r="C36" s="14">
        <v>6.0499999999999998E-2</v>
      </c>
      <c r="D36" s="14">
        <v>7.85E-2</v>
      </c>
      <c r="E36" s="14">
        <v>3.0400000000000002E-3</v>
      </c>
      <c r="F36" s="23">
        <v>6.5</v>
      </c>
      <c r="G36" s="23">
        <v>3.5</v>
      </c>
      <c r="H36">
        <v>4.4339431137009527E-2</v>
      </c>
      <c r="I36">
        <v>4.1861357486320014E-2</v>
      </c>
    </row>
    <row r="37" spans="1:9" x14ac:dyDescent="0.2">
      <c r="A37">
        <v>36</v>
      </c>
      <c r="B37" s="11">
        <v>0.38648804200000003</v>
      </c>
      <c r="C37" s="14">
        <v>5.3999999999999999E-2</v>
      </c>
      <c r="D37" s="14">
        <v>7.3483407000000001E-2</v>
      </c>
      <c r="E37" s="14">
        <v>4.9699999999999996E-3</v>
      </c>
      <c r="F37" s="23">
        <v>7.5</v>
      </c>
      <c r="G37" s="23">
        <v>3.5</v>
      </c>
      <c r="H37">
        <v>3.3853358170340471E-2</v>
      </c>
      <c r="I37">
        <v>4.094802604493511E-2</v>
      </c>
    </row>
    <row r="38" spans="1:9" x14ac:dyDescent="0.2">
      <c r="A38">
        <v>37</v>
      </c>
      <c r="B38" s="11">
        <v>0.33738592166666664</v>
      </c>
      <c r="C38" s="14">
        <v>2.5000000000000001E-2</v>
      </c>
      <c r="D38" s="14">
        <v>3.3099999999999997E-2</v>
      </c>
      <c r="E38" s="14">
        <v>1.04E-2</v>
      </c>
      <c r="F38" s="23">
        <v>8.5</v>
      </c>
      <c r="G38" s="23">
        <v>3.5</v>
      </c>
      <c r="H38">
        <v>1.4753938496565011E-2</v>
      </c>
      <c r="I38">
        <v>2.194393703808812E-2</v>
      </c>
    </row>
    <row r="39" spans="1:9" x14ac:dyDescent="0.2">
      <c r="A39">
        <v>38</v>
      </c>
      <c r="B39" s="11">
        <v>0.19950933833333331</v>
      </c>
      <c r="C39" s="14">
        <v>2.23E-2</v>
      </c>
      <c r="D39" s="14">
        <v>3.1899999999999998E-2</v>
      </c>
      <c r="E39" s="14">
        <v>6.4999999999999997E-3</v>
      </c>
      <c r="F39" s="23">
        <v>9.5</v>
      </c>
      <c r="G39" s="23">
        <v>3.5</v>
      </c>
      <c r="H39">
        <v>4.3783185664588954E-3</v>
      </c>
      <c r="I39">
        <v>7.7433318810630619E-3</v>
      </c>
    </row>
    <row r="40" spans="1:9" x14ac:dyDescent="0.2">
      <c r="A40">
        <v>39</v>
      </c>
      <c r="B40" s="11">
        <v>0.10153687133333333</v>
      </c>
      <c r="C40" s="14">
        <v>1.9E-2</v>
      </c>
      <c r="D40" s="14">
        <v>2.46E-2</v>
      </c>
      <c r="E40" s="14">
        <v>3.3600000000000001E-3</v>
      </c>
      <c r="F40" s="23">
        <v>10.5</v>
      </c>
      <c r="G40" s="23">
        <v>3.5</v>
      </c>
      <c r="H40">
        <v>9.970625462708666E-4</v>
      </c>
      <c r="I40">
        <v>2.0405063493522742E-3</v>
      </c>
    </row>
    <row r="41" spans="1:9" x14ac:dyDescent="0.2">
      <c r="A41">
        <v>40</v>
      </c>
      <c r="B41" s="11">
        <v>7.1001515666666667E-2</v>
      </c>
      <c r="C41" s="14">
        <v>1.55E-2</v>
      </c>
      <c r="D41" s="14">
        <v>1.66E-2</v>
      </c>
      <c r="E41" s="14">
        <v>2.1299999999999999E-3</v>
      </c>
      <c r="F41" s="23">
        <v>11.5</v>
      </c>
      <c r="G41" s="23">
        <v>3.5</v>
      </c>
      <c r="H41">
        <v>1.8906375627890685E-4</v>
      </c>
      <c r="I41">
        <v>4.3767961851924391E-4</v>
      </c>
    </row>
    <row r="42" spans="1:9" x14ac:dyDescent="0.2">
      <c r="A42">
        <v>41</v>
      </c>
      <c r="B42" s="11">
        <v>6.5799021666666679E-2</v>
      </c>
      <c r="C42" s="14">
        <v>9.8499999999999994E-3</v>
      </c>
      <c r="D42" s="14">
        <v>1.09E-2</v>
      </c>
      <c r="E42" s="14">
        <v>1.74E-3</v>
      </c>
      <c r="F42" s="23">
        <v>12.5</v>
      </c>
      <c r="G42" s="23">
        <v>3.5</v>
      </c>
      <c r="H42">
        <v>3.1842316846973786E-5</v>
      </c>
      <c r="I42">
        <v>8.0940751369997166E-5</v>
      </c>
    </row>
    <row r="43" spans="1:9" x14ac:dyDescent="0.2">
      <c r="A43">
        <v>42</v>
      </c>
      <c r="B43" s="11">
        <v>6.3986507666666664E-2</v>
      </c>
      <c r="C43" s="14">
        <v>6.7799999999999996E-3</v>
      </c>
      <c r="D43" s="14">
        <v>7.1300000000000001E-3</v>
      </c>
      <c r="E43" s="14">
        <v>1.49E-3</v>
      </c>
      <c r="F43" s="23">
        <v>13.5</v>
      </c>
      <c r="G43" s="23">
        <v>3.5</v>
      </c>
      <c r="H43">
        <v>4.975362007339654E-6</v>
      </c>
      <c r="I43">
        <v>1.3989759496048891E-5</v>
      </c>
    </row>
    <row r="44" spans="1:9" x14ac:dyDescent="0.2">
      <c r="A44">
        <v>43</v>
      </c>
      <c r="B44" s="11">
        <v>1.9089026996666665</v>
      </c>
      <c r="C44" s="14">
        <v>0.19400000000000001</v>
      </c>
      <c r="D44" s="14">
        <v>0.28166353700000002</v>
      </c>
      <c r="E44" s="14">
        <v>1.9300000000000001E-2</v>
      </c>
      <c r="F44" s="23">
        <v>3.5</v>
      </c>
      <c r="G44" s="23">
        <v>4.5</v>
      </c>
      <c r="H44">
        <v>2.0896520430826548E-5</v>
      </c>
      <c r="I44">
        <v>4.9963426771603184E-6</v>
      </c>
    </row>
    <row r="45" spans="1:9" x14ac:dyDescent="0.2">
      <c r="A45">
        <v>44</v>
      </c>
      <c r="B45" s="11">
        <v>1.4496458073333331</v>
      </c>
      <c r="C45" s="14">
        <v>9.2200000000000004E-2</v>
      </c>
      <c r="D45" s="14">
        <v>0.152224004</v>
      </c>
      <c r="E45" s="14">
        <v>1.7999999999999999E-2</v>
      </c>
      <c r="F45" s="23">
        <v>4.5</v>
      </c>
      <c r="G45" s="23">
        <v>4.5</v>
      </c>
      <c r="H45">
        <v>1.2050326781776642E-3</v>
      </c>
      <c r="I45">
        <v>5.0962695307035246E-4</v>
      </c>
    </row>
    <row r="46" spans="1:9" x14ac:dyDescent="0.2">
      <c r="A46">
        <v>45</v>
      </c>
      <c r="B46" s="11">
        <v>0.70714158933333326</v>
      </c>
      <c r="C46" s="14">
        <v>0.10100000000000001</v>
      </c>
      <c r="D46" s="14">
        <v>0.123189144</v>
      </c>
      <c r="E46" s="14">
        <v>1.1900000000000001E-2</v>
      </c>
      <c r="F46" s="23">
        <v>5.5</v>
      </c>
      <c r="G46" s="23">
        <v>4.5</v>
      </c>
      <c r="H46">
        <v>9.092971604613951E-3</v>
      </c>
      <c r="I46">
        <v>5.7328035877737497E-3</v>
      </c>
    </row>
    <row r="47" spans="1:9" x14ac:dyDescent="0.2">
      <c r="A47">
        <v>46</v>
      </c>
      <c r="B47" s="11">
        <v>0.56017488800000004</v>
      </c>
      <c r="C47" s="14">
        <v>8.8900000000000007E-2</v>
      </c>
      <c r="D47" s="14">
        <v>0.10411970299999999</v>
      </c>
      <c r="E47" s="14">
        <v>4.5999999999999999E-3</v>
      </c>
      <c r="F47" s="23">
        <v>6.5</v>
      </c>
      <c r="G47" s="23">
        <v>4.5</v>
      </c>
      <c r="H47">
        <v>1.9237734737579507E-2</v>
      </c>
      <c r="I47">
        <v>1.6782715052581509E-2</v>
      </c>
    </row>
    <row r="48" spans="1:9" x14ac:dyDescent="0.2">
      <c r="A48">
        <v>47</v>
      </c>
      <c r="B48" s="11">
        <v>0.43720932966666698</v>
      </c>
      <c r="C48" s="14">
        <v>2.1899999999999999E-2</v>
      </c>
      <c r="D48" s="14">
        <v>2.0899999999999998E-2</v>
      </c>
      <c r="E48" s="14">
        <v>4.8999999999999998E-3</v>
      </c>
      <c r="F48" s="23">
        <v>7.5</v>
      </c>
      <c r="G48" s="23">
        <v>4.5</v>
      </c>
      <c r="H48">
        <v>1.7414762098090258E-2</v>
      </c>
      <c r="I48">
        <v>1.990642849434214E-2</v>
      </c>
    </row>
    <row r="49" spans="1:9" x14ac:dyDescent="0.2">
      <c r="A49">
        <v>48</v>
      </c>
      <c r="B49" s="11">
        <v>0.24453494299999998</v>
      </c>
      <c r="C49" s="14">
        <v>1.4266707999999999E-2</v>
      </c>
      <c r="D49" s="14">
        <v>1.4500000000000001E-2</v>
      </c>
      <c r="E49" s="14">
        <v>6.0400000000000002E-3</v>
      </c>
      <c r="F49" s="23">
        <v>8.5</v>
      </c>
      <c r="G49" s="23">
        <v>4.5</v>
      </c>
      <c r="H49">
        <v>8.8392281422396291E-3</v>
      </c>
      <c r="I49">
        <v>1.2678719177562024E-2</v>
      </c>
    </row>
    <row r="50" spans="1:9" x14ac:dyDescent="0.2">
      <c r="A50">
        <v>49</v>
      </c>
      <c r="B50" s="11">
        <v>0.25764156199999999</v>
      </c>
      <c r="C50" s="14">
        <v>3.1699999999999999E-2</v>
      </c>
      <c r="D50" s="14">
        <v>4.3139498999999998E-2</v>
      </c>
      <c r="E50" s="14">
        <v>7.77E-3</v>
      </c>
      <c r="F50" s="23">
        <v>9.5</v>
      </c>
      <c r="G50" s="23">
        <v>4.5</v>
      </c>
      <c r="H50">
        <v>3.0071087972360867E-3</v>
      </c>
      <c r="I50">
        <v>5.2261744403096933E-3</v>
      </c>
    </row>
    <row r="51" spans="1:9" x14ac:dyDescent="0.2">
      <c r="A51">
        <v>50</v>
      </c>
      <c r="B51" s="11">
        <v>0.13041840666666668</v>
      </c>
      <c r="C51" s="14">
        <v>2.8199999999999999E-2</v>
      </c>
      <c r="D51" s="14">
        <v>3.1600000000000003E-2</v>
      </c>
      <c r="E51" s="14">
        <v>4.3200000000000001E-3</v>
      </c>
      <c r="F51" s="23">
        <v>10.5</v>
      </c>
      <c r="G51" s="23">
        <v>4.5</v>
      </c>
      <c r="H51">
        <v>7.7416632834205012E-4</v>
      </c>
      <c r="I51">
        <v>1.583840628659821E-3</v>
      </c>
    </row>
    <row r="52" spans="1:9" x14ac:dyDescent="0.2">
      <c r="A52">
        <v>51</v>
      </c>
      <c r="B52" s="11">
        <v>9.1203847333333324E-2</v>
      </c>
      <c r="C52" s="14">
        <v>1.77E-2</v>
      </c>
      <c r="D52" s="14">
        <v>2.1299999999999999E-2</v>
      </c>
      <c r="E52" s="14">
        <v>2.7299999999999998E-3</v>
      </c>
      <c r="F52" s="23">
        <v>11.5</v>
      </c>
      <c r="G52" s="23">
        <v>4.5</v>
      </c>
      <c r="H52">
        <v>1.6418694624220859E-4</v>
      </c>
      <c r="I52">
        <v>3.857176546767766E-4</v>
      </c>
    </row>
    <row r="53" spans="1:9" x14ac:dyDescent="0.2">
      <c r="A53">
        <v>52</v>
      </c>
      <c r="B53" s="11">
        <v>8.4633628666666669E-2</v>
      </c>
      <c r="C53" s="14">
        <v>1.09E-2</v>
      </c>
      <c r="D53" s="14">
        <v>1.38E-2</v>
      </c>
      <c r="E53" s="14">
        <v>2.2499999999999998E-3</v>
      </c>
      <c r="F53" s="23">
        <v>12.5</v>
      </c>
      <c r="G53" s="23">
        <v>4.5</v>
      </c>
      <c r="H53">
        <v>2.9852172044037923E-5</v>
      </c>
      <c r="I53">
        <v>8.0940751369997166E-5</v>
      </c>
    </row>
    <row r="54" spans="1:9" x14ac:dyDescent="0.2">
      <c r="A54">
        <v>53</v>
      </c>
      <c r="B54" s="11">
        <v>8.2414645666666661E-2</v>
      </c>
      <c r="C54" s="14">
        <v>8.4200000000000004E-3</v>
      </c>
      <c r="D54" s="14">
        <v>9.1999999999999998E-3</v>
      </c>
      <c r="E54" s="14">
        <v>1.92E-3</v>
      </c>
      <c r="F54" s="23">
        <v>13.5</v>
      </c>
      <c r="G54" s="23">
        <v>4.5</v>
      </c>
      <c r="H54">
        <v>4.975362007339654E-6</v>
      </c>
      <c r="I54">
        <v>1.4989028031480955E-5</v>
      </c>
    </row>
    <row r="55" spans="1:9" x14ac:dyDescent="0.2">
      <c r="A55">
        <v>54</v>
      </c>
      <c r="B55" s="11">
        <v>2.3345964340000003</v>
      </c>
      <c r="C55" s="14">
        <v>0.24</v>
      </c>
      <c r="D55" s="14">
        <v>0.34502667199999998</v>
      </c>
      <c r="E55" s="14">
        <v>2.3699999999999999E-2</v>
      </c>
      <c r="F55" s="23">
        <v>3.5</v>
      </c>
      <c r="G55" s="23">
        <v>5.5</v>
      </c>
      <c r="H55">
        <v>4.975362007339654E-6</v>
      </c>
      <c r="I55">
        <v>9.9926853543206368E-7</v>
      </c>
    </row>
    <row r="56" spans="1:9" x14ac:dyDescent="0.2">
      <c r="A56">
        <v>55</v>
      </c>
      <c r="B56" s="11">
        <v>1.7700971413333333</v>
      </c>
      <c r="C56" s="14">
        <v>0.14000000000000001</v>
      </c>
      <c r="D56" s="14">
        <v>0.18554627900000001</v>
      </c>
      <c r="E56" s="14">
        <v>2.1100000000000001E-2</v>
      </c>
      <c r="F56" s="23">
        <v>4.5</v>
      </c>
      <c r="G56" s="23">
        <v>5.5</v>
      </c>
      <c r="H56">
        <v>3.4628519571083995E-4</v>
      </c>
      <c r="I56">
        <v>1.3190344667703241E-4</v>
      </c>
    </row>
    <row r="57" spans="1:9" x14ac:dyDescent="0.2">
      <c r="A57">
        <v>56</v>
      </c>
      <c r="B57" s="11">
        <v>0.86464841533333336</v>
      </c>
      <c r="C57" s="14">
        <v>0.11700000000000001</v>
      </c>
      <c r="D57" s="14">
        <v>0.150463387</v>
      </c>
      <c r="E57" s="14">
        <v>1.46E-2</v>
      </c>
      <c r="F57" s="23">
        <v>5.5</v>
      </c>
      <c r="G57" s="23">
        <v>5.5</v>
      </c>
      <c r="H57">
        <v>3.1145766165946234E-3</v>
      </c>
      <c r="I57">
        <v>1.8136723918091957E-3</v>
      </c>
    </row>
    <row r="58" spans="1:9" x14ac:dyDescent="0.2">
      <c r="A58">
        <v>57</v>
      </c>
      <c r="B58" s="11">
        <v>0.739724195333333</v>
      </c>
      <c r="C58" s="14">
        <v>7.0999999999999994E-2</v>
      </c>
      <c r="D58" s="14">
        <v>0.117073469</v>
      </c>
      <c r="E58" s="14">
        <v>3.9399999999999999E-3</v>
      </c>
      <c r="F58" s="23">
        <v>6.5</v>
      </c>
      <c r="G58" s="23">
        <v>5.5</v>
      </c>
      <c r="H58">
        <v>7.6720082153177464E-3</v>
      </c>
      <c r="I58">
        <v>6.3093815327180504E-3</v>
      </c>
    </row>
    <row r="59" spans="1:9" x14ac:dyDescent="0.2">
      <c r="A59">
        <v>58</v>
      </c>
      <c r="B59" s="11">
        <v>0.60002005200000008</v>
      </c>
      <c r="C59" s="14">
        <v>7.0699999999999999E-2</v>
      </c>
      <c r="D59" s="14">
        <v>0.103838615</v>
      </c>
      <c r="E59" s="14">
        <v>4.1099999999999999E-3</v>
      </c>
      <c r="F59" s="23">
        <v>7.5</v>
      </c>
      <c r="G59" s="23">
        <v>5.5</v>
      </c>
      <c r="H59">
        <v>7.9546087773346395E-3</v>
      </c>
      <c r="I59">
        <v>8.7246135828573483E-3</v>
      </c>
    </row>
    <row r="60" spans="1:9" x14ac:dyDescent="0.2">
      <c r="A60">
        <v>59</v>
      </c>
      <c r="B60" s="11">
        <v>0.5301509516666667</v>
      </c>
      <c r="C60" s="14">
        <v>4.4900000000000002E-2</v>
      </c>
      <c r="D60" s="14">
        <v>5.3800000000000001E-2</v>
      </c>
      <c r="E60" s="14">
        <v>1.5847361000000001E-2</v>
      </c>
      <c r="F60" s="23">
        <v>8.5</v>
      </c>
      <c r="G60" s="23">
        <v>5.5</v>
      </c>
      <c r="H60">
        <v>4.5604168159275272E-3</v>
      </c>
      <c r="I60">
        <v>6.3773317931274309E-3</v>
      </c>
    </row>
    <row r="61" spans="1:9" x14ac:dyDescent="0.2">
      <c r="A61">
        <v>60</v>
      </c>
      <c r="B61" s="11">
        <v>0.31310085133333332</v>
      </c>
      <c r="C61" s="14">
        <v>3.4099999999999998E-2</v>
      </c>
      <c r="D61" s="14">
        <v>5.0099999999999999E-2</v>
      </c>
      <c r="E61" s="14">
        <v>1.0699999999999999E-2</v>
      </c>
      <c r="F61" s="23">
        <v>9.5</v>
      </c>
      <c r="G61" s="23">
        <v>5.5</v>
      </c>
      <c r="H61">
        <v>1.7314259785541997E-3</v>
      </c>
      <c r="I61">
        <v>2.9768209670521179E-3</v>
      </c>
    </row>
    <row r="62" spans="1:9" x14ac:dyDescent="0.2">
      <c r="A62">
        <v>61</v>
      </c>
      <c r="B62" s="11">
        <v>0.15947538</v>
      </c>
      <c r="C62" s="14">
        <v>3.1300000000000001E-2</v>
      </c>
      <c r="D62" s="14">
        <v>3.85E-2</v>
      </c>
      <c r="E62" s="14">
        <v>6.2399999999999999E-3</v>
      </c>
      <c r="F62" s="23">
        <v>10.5</v>
      </c>
      <c r="G62" s="23">
        <v>5.5</v>
      </c>
      <c r="H62">
        <v>4.9256083872662576E-4</v>
      </c>
      <c r="I62">
        <v>1.0102604893218164E-3</v>
      </c>
    </row>
    <row r="63" spans="1:9" x14ac:dyDescent="0.2">
      <c r="A63">
        <v>62</v>
      </c>
      <c r="B63" s="11">
        <v>0.11170192733333334</v>
      </c>
      <c r="C63" s="14">
        <v>2.4799999999999999E-2</v>
      </c>
      <c r="D63" s="14">
        <v>2.6200000000000001E-2</v>
      </c>
      <c r="E63" s="14">
        <v>4.2199999999999998E-3</v>
      </c>
      <c r="F63" s="23">
        <v>11.5</v>
      </c>
      <c r="G63" s="23">
        <v>5.5</v>
      </c>
      <c r="H63">
        <v>1.1443332616881205E-4</v>
      </c>
      <c r="I63">
        <v>2.7280031017295342E-4</v>
      </c>
    </row>
    <row r="64" spans="1:9" x14ac:dyDescent="0.2">
      <c r="A64">
        <v>63</v>
      </c>
      <c r="B64" s="11">
        <v>0.10327415666666667</v>
      </c>
      <c r="C64" s="14">
        <v>1.66E-2</v>
      </c>
      <c r="D64" s="14">
        <v>1.78E-2</v>
      </c>
      <c r="E64" s="14">
        <v>3.6099999999999999E-3</v>
      </c>
      <c r="F64" s="23">
        <v>12.5</v>
      </c>
      <c r="G64" s="23">
        <v>5.5</v>
      </c>
      <c r="H64">
        <v>2.2886665233762408E-5</v>
      </c>
      <c r="I64">
        <v>6.2953917732220017E-5</v>
      </c>
    </row>
    <row r="65" spans="1:9" x14ac:dyDescent="0.2">
      <c r="A65">
        <v>64</v>
      </c>
      <c r="B65" s="11">
        <v>0.10058761100000001</v>
      </c>
      <c r="C65" s="14">
        <v>1.1599999999999999E-2</v>
      </c>
      <c r="D65" s="14">
        <v>1.2E-2</v>
      </c>
      <c r="E65" s="14">
        <v>3.14E-3</v>
      </c>
      <c r="F65" s="23">
        <v>13.5</v>
      </c>
      <c r="G65" s="23">
        <v>5.5</v>
      </c>
      <c r="H65">
        <v>3.9802896058717232E-6</v>
      </c>
      <c r="I65">
        <v>1.2990490960616828E-5</v>
      </c>
    </row>
    <row r="66" spans="1:9" x14ac:dyDescent="0.2">
      <c r="A66">
        <v>65</v>
      </c>
      <c r="B66" s="11">
        <v>2.7578842516666668</v>
      </c>
      <c r="C66" s="14">
        <v>0.307</v>
      </c>
      <c r="D66" s="14">
        <v>0.38355115099999998</v>
      </c>
      <c r="E66" s="14">
        <v>3.9699999999999999E-2</v>
      </c>
      <c r="F66" s="23">
        <v>3.5</v>
      </c>
      <c r="G66" s="23">
        <v>6.5</v>
      </c>
      <c r="H66">
        <v>9.9507240146793081E-7</v>
      </c>
      <c r="I66">
        <v>0</v>
      </c>
    </row>
    <row r="67" spans="1:9" x14ac:dyDescent="0.2">
      <c r="A67">
        <v>66</v>
      </c>
      <c r="B67" s="11">
        <v>2.1210157623333332</v>
      </c>
      <c r="C67" s="14">
        <v>0.223</v>
      </c>
      <c r="D67" s="14">
        <v>0.231002286</v>
      </c>
      <c r="E67" s="14">
        <v>2.4299999999999999E-2</v>
      </c>
      <c r="F67" s="23">
        <v>4.5</v>
      </c>
      <c r="G67" s="23">
        <v>6.5</v>
      </c>
      <c r="H67">
        <v>1.0249245735119688E-4</v>
      </c>
      <c r="I67">
        <v>3.5973667275554292E-5</v>
      </c>
    </row>
    <row r="68" spans="1:9" x14ac:dyDescent="0.2">
      <c r="A68">
        <v>67</v>
      </c>
      <c r="B68" s="11">
        <v>1.0313265180000002</v>
      </c>
      <c r="C68" s="14">
        <v>0.159</v>
      </c>
      <c r="D68" s="14">
        <v>0.178364262</v>
      </c>
      <c r="E68" s="14">
        <v>1.6299999999999999E-2</v>
      </c>
      <c r="F68" s="23">
        <v>5.5</v>
      </c>
      <c r="G68" s="23">
        <v>6.5</v>
      </c>
      <c r="H68">
        <v>1.0607471799648142E-3</v>
      </c>
      <c r="I68">
        <v>5.8157428762146111E-4</v>
      </c>
    </row>
    <row r="69" spans="1:9" x14ac:dyDescent="0.2">
      <c r="A69">
        <v>68</v>
      </c>
      <c r="B69" s="11">
        <v>0.85125077800000004</v>
      </c>
      <c r="C69" s="14">
        <v>0.14499999999999999</v>
      </c>
      <c r="D69" s="14">
        <v>0.15153866999999999</v>
      </c>
      <c r="E69" s="14">
        <v>7.6099999999999996E-3</v>
      </c>
      <c r="F69" s="23">
        <v>6.5</v>
      </c>
      <c r="G69" s="23">
        <v>6.5</v>
      </c>
      <c r="H69">
        <v>2.9653157563744336E-3</v>
      </c>
      <c r="I69">
        <v>2.335290567304733E-3</v>
      </c>
    </row>
    <row r="70" spans="1:9" x14ac:dyDescent="0.2">
      <c r="A70">
        <v>69</v>
      </c>
      <c r="B70" s="11">
        <v>0.71697891700000005</v>
      </c>
      <c r="C70" s="14">
        <v>0.11799999999999999</v>
      </c>
      <c r="D70" s="14">
        <v>0.13681295500000001</v>
      </c>
      <c r="E70" s="14">
        <v>1.2500000000000001E-2</v>
      </c>
      <c r="F70" s="23">
        <v>7.5</v>
      </c>
      <c r="G70" s="23">
        <v>6.5</v>
      </c>
      <c r="H70">
        <v>3.4409603642761048E-3</v>
      </c>
      <c r="I70">
        <v>3.6683147935711057E-3</v>
      </c>
    </row>
    <row r="71" spans="1:9" x14ac:dyDescent="0.2">
      <c r="A71">
        <v>70</v>
      </c>
      <c r="B71" s="11">
        <v>0.6268870396666667</v>
      </c>
      <c r="C71" s="14">
        <v>5.4600000000000003E-2</v>
      </c>
      <c r="D71" s="14">
        <v>6.3700000000000007E-2</v>
      </c>
      <c r="E71" s="14">
        <v>1.8599999999999998E-2</v>
      </c>
      <c r="F71" s="23">
        <v>8.5</v>
      </c>
      <c r="G71" s="23">
        <v>6.5</v>
      </c>
      <c r="H71">
        <v>2.18318884882064E-3</v>
      </c>
      <c r="I71">
        <v>3.0067990231150798E-3</v>
      </c>
    </row>
    <row r="72" spans="1:9" x14ac:dyDescent="0.2">
      <c r="A72">
        <v>71</v>
      </c>
      <c r="B72" s="11">
        <v>0.37446152433333335</v>
      </c>
      <c r="C72" s="14">
        <v>4.6699999999999998E-2</v>
      </c>
      <c r="D72" s="14">
        <v>6.4600000000000005E-2</v>
      </c>
      <c r="E72" s="14">
        <v>1.21E-2</v>
      </c>
      <c r="F72" s="23">
        <v>9.5</v>
      </c>
      <c r="G72" s="23">
        <v>6.5</v>
      </c>
      <c r="H72">
        <v>9.0750603013875291E-4</v>
      </c>
      <c r="I72">
        <v>1.5568603782031554E-3</v>
      </c>
    </row>
    <row r="73" spans="1:9" x14ac:dyDescent="0.2">
      <c r="A73">
        <v>72</v>
      </c>
      <c r="B73" s="11">
        <v>0.18802428766666668</v>
      </c>
      <c r="C73" s="14">
        <v>3.5999999999999997E-2</v>
      </c>
      <c r="D73" s="14">
        <v>4.5400000000000003E-2</v>
      </c>
      <c r="E73" s="14">
        <v>7.0400000000000003E-3</v>
      </c>
      <c r="F73" s="23">
        <v>10.5</v>
      </c>
      <c r="G73" s="23">
        <v>6.5</v>
      </c>
      <c r="H73">
        <v>2.8061041721395651E-4</v>
      </c>
      <c r="I73">
        <v>5.8057501908602904E-4</v>
      </c>
    </row>
    <row r="74" spans="1:9" x14ac:dyDescent="0.2">
      <c r="A74">
        <v>73</v>
      </c>
      <c r="B74" s="11">
        <v>0.13161662100000002</v>
      </c>
      <c r="C74" s="14">
        <v>2.98E-2</v>
      </c>
      <c r="D74" s="14">
        <v>3.0926368999999999E-2</v>
      </c>
      <c r="E74" s="14">
        <v>4.5599999999999998E-3</v>
      </c>
      <c r="F74" s="23">
        <v>11.5</v>
      </c>
      <c r="G74" s="23">
        <v>6.5</v>
      </c>
      <c r="H74">
        <v>6.9655068102755162E-5</v>
      </c>
      <c r="I74">
        <v>1.708749195588829E-4</v>
      </c>
    </row>
    <row r="75" spans="1:9" x14ac:dyDescent="0.2">
      <c r="A75">
        <v>74</v>
      </c>
      <c r="B75" s="11">
        <v>0.12213436033333336</v>
      </c>
      <c r="C75" s="14">
        <v>1.9099999999999999E-2</v>
      </c>
      <c r="D75" s="14">
        <v>2.07E-2</v>
      </c>
      <c r="E75" s="14">
        <v>3.8400000000000001E-3</v>
      </c>
      <c r="F75" s="23">
        <v>12.5</v>
      </c>
      <c r="G75" s="23">
        <v>6.5</v>
      </c>
      <c r="H75">
        <v>1.4926086022018961E-5</v>
      </c>
      <c r="I75">
        <v>4.1969278488146678E-5</v>
      </c>
    </row>
    <row r="76" spans="1:9" x14ac:dyDescent="0.2">
      <c r="A76">
        <v>75</v>
      </c>
      <c r="B76" s="11">
        <v>0.11870165100000001</v>
      </c>
      <c r="C76" s="14">
        <v>1.17E-2</v>
      </c>
      <c r="D76" s="14">
        <v>1.4200000000000001E-2</v>
      </c>
      <c r="E76" s="14">
        <v>3.3E-3</v>
      </c>
      <c r="F76" s="23">
        <v>13.5</v>
      </c>
      <c r="G76" s="23">
        <v>6.5</v>
      </c>
      <c r="H76">
        <v>2.9852172044037924E-6</v>
      </c>
      <c r="I76">
        <v>8.9934168188885731E-6</v>
      </c>
    </row>
    <row r="77" spans="1:9" x14ac:dyDescent="0.2">
      <c r="A77">
        <v>76</v>
      </c>
      <c r="B77" s="11">
        <v>2.4154021716666665</v>
      </c>
      <c r="C77" s="14">
        <v>0.23117010299999999</v>
      </c>
      <c r="D77" s="14">
        <v>0.26569503500000002</v>
      </c>
      <c r="E77" s="14">
        <v>3.49504E-2</v>
      </c>
      <c r="F77" s="23">
        <v>4.5</v>
      </c>
      <c r="G77" s="23">
        <v>7.5</v>
      </c>
      <c r="H77">
        <v>3.1842316846973786E-5</v>
      </c>
      <c r="I77">
        <v>9.9926853543206368E-6</v>
      </c>
    </row>
    <row r="78" spans="1:9" x14ac:dyDescent="0.2">
      <c r="A78">
        <v>77</v>
      </c>
      <c r="B78" s="11">
        <v>1.1889047456666666</v>
      </c>
      <c r="C78" s="14">
        <v>0.183</v>
      </c>
      <c r="D78" s="14">
        <v>0.205149889</v>
      </c>
      <c r="E78" s="14">
        <v>1.7899928999999998E-2</v>
      </c>
      <c r="F78" s="23">
        <v>5.5</v>
      </c>
      <c r="G78" s="23">
        <v>7.5</v>
      </c>
      <c r="H78">
        <v>3.6917186094460235E-4</v>
      </c>
      <c r="I78">
        <v>1.9385809587382037E-4</v>
      </c>
    </row>
    <row r="79" spans="1:9" x14ac:dyDescent="0.2">
      <c r="A79">
        <v>78</v>
      </c>
      <c r="B79" s="11">
        <v>0.95661627366666702</v>
      </c>
      <c r="C79" s="14">
        <v>0.10199999999999999</v>
      </c>
      <c r="D79" s="14">
        <v>0.15923799599999999</v>
      </c>
      <c r="E79" s="14">
        <v>5.3800000000000002E-3</v>
      </c>
      <c r="F79" s="23">
        <v>6.5</v>
      </c>
      <c r="G79" s="23">
        <v>7.5</v>
      </c>
      <c r="H79">
        <v>1.14930862369546E-3</v>
      </c>
      <c r="I79">
        <v>8.7935631118021612E-4</v>
      </c>
    </row>
    <row r="80" spans="1:9" x14ac:dyDescent="0.2">
      <c r="A80">
        <v>79</v>
      </c>
      <c r="B80" s="11">
        <v>0.81810766533333334</v>
      </c>
      <c r="C80" s="14">
        <v>0.114</v>
      </c>
      <c r="D80" s="14">
        <v>0.15513801599999999</v>
      </c>
      <c r="E80" s="14">
        <v>8.7299999999999999E-3</v>
      </c>
      <c r="F80" s="23">
        <v>7.5</v>
      </c>
      <c r="G80" s="23">
        <v>7.5</v>
      </c>
      <c r="H80">
        <v>1.4677317921651979E-3</v>
      </c>
      <c r="I80">
        <v>1.5398728131008103E-3</v>
      </c>
    </row>
    <row r="81" spans="1:10" x14ac:dyDescent="0.2">
      <c r="A81">
        <v>80</v>
      </c>
      <c r="B81" s="11">
        <v>0.73500451</v>
      </c>
      <c r="C81" s="14">
        <v>7.1800000000000003E-2</v>
      </c>
      <c r="D81" s="14">
        <v>7.4099999999999999E-2</v>
      </c>
      <c r="E81" s="14">
        <v>1.8800000000000001E-2</v>
      </c>
      <c r="F81" s="23">
        <v>8.5</v>
      </c>
      <c r="G81" s="23">
        <v>7.5</v>
      </c>
      <c r="H81">
        <v>1.0149738494972895E-3</v>
      </c>
      <c r="I81">
        <v>1.3919810698568647E-3</v>
      </c>
    </row>
    <row r="82" spans="1:10" x14ac:dyDescent="0.2">
      <c r="A82">
        <v>81</v>
      </c>
      <c r="B82" s="11">
        <v>0.42836205099999997</v>
      </c>
      <c r="C82" s="14">
        <v>5.6000000000000001E-2</v>
      </c>
      <c r="D82" s="14">
        <v>7.1900000000000006E-2</v>
      </c>
      <c r="E82" s="14">
        <v>1.3100000000000001E-2</v>
      </c>
      <c r="F82" s="23">
        <v>9.5</v>
      </c>
      <c r="G82" s="23">
        <v>7.5</v>
      </c>
      <c r="H82">
        <v>4.5673823227378022E-4</v>
      </c>
      <c r="I82">
        <v>7.8742360592046624E-4</v>
      </c>
    </row>
    <row r="83" spans="1:10" x14ac:dyDescent="0.2">
      <c r="A83">
        <v>82</v>
      </c>
      <c r="B83" s="11">
        <v>0.21764213066666668</v>
      </c>
      <c r="C83" s="14">
        <v>8.9339297264814394E-3</v>
      </c>
      <c r="D83" s="14">
        <v>8.15346487797797E-2</v>
      </c>
      <c r="E83" s="14">
        <v>8.6843571599999995E-3</v>
      </c>
      <c r="F83" s="23">
        <v>10.5</v>
      </c>
      <c r="G83" s="23">
        <v>7.5</v>
      </c>
      <c r="H83">
        <v>1.5125100502312548E-4</v>
      </c>
      <c r="I83">
        <v>3.1776739426739629E-4</v>
      </c>
      <c r="J83">
        <f>E83/10</f>
        <v>8.6843571599999993E-4</v>
      </c>
    </row>
    <row r="84" spans="1:10" x14ac:dyDescent="0.2">
      <c r="A84">
        <v>83</v>
      </c>
      <c r="B84" s="11">
        <v>0.15177012133333334</v>
      </c>
      <c r="C84" s="14">
        <v>5.26899471879005E-3</v>
      </c>
      <c r="D84" s="14">
        <v>6.1920686857774902E-2</v>
      </c>
      <c r="E84" s="14">
        <v>6.4283655999999995E-3</v>
      </c>
      <c r="F84" s="23">
        <v>11.5</v>
      </c>
      <c r="G84" s="23">
        <v>7.5</v>
      </c>
      <c r="H84">
        <v>4.0797968460185164E-5</v>
      </c>
      <c r="I84">
        <v>1.0092612207863843E-4</v>
      </c>
      <c r="J84">
        <f t="shared" ref="J84:J147" si="0">E84/10</f>
        <v>6.4283655999999997E-4</v>
      </c>
    </row>
    <row r="85" spans="1:10" x14ac:dyDescent="0.2">
      <c r="A85">
        <v>84</v>
      </c>
      <c r="B85" s="11">
        <v>0.14095716566666666</v>
      </c>
      <c r="C85" s="14">
        <v>4.4297133572399599E-3</v>
      </c>
      <c r="D85" s="14">
        <v>4.9612141447141801E-2</v>
      </c>
      <c r="E85" s="14">
        <v>4.9615727039053993E-3</v>
      </c>
      <c r="F85" s="23">
        <v>12.5</v>
      </c>
      <c r="G85" s="23">
        <v>7.5</v>
      </c>
      <c r="H85">
        <v>8.9556516132113764E-6</v>
      </c>
      <c r="I85">
        <v>2.6980250456665721E-5</v>
      </c>
      <c r="J85">
        <f t="shared" si="0"/>
        <v>4.9615727039053993E-4</v>
      </c>
    </row>
    <row r="86" spans="1:10" x14ac:dyDescent="0.2">
      <c r="A86">
        <v>85</v>
      </c>
      <c r="B86" s="11">
        <v>0.13706033733333334</v>
      </c>
      <c r="C86" s="14">
        <v>3.8195357192307702E-3</v>
      </c>
      <c r="D86" s="14">
        <v>4.0151839493773905E-2</v>
      </c>
      <c r="E86" s="14">
        <v>4.0493317646905797E-3</v>
      </c>
      <c r="F86" s="23">
        <v>13.5</v>
      </c>
      <c r="G86" s="23">
        <v>7.5</v>
      </c>
      <c r="H86">
        <v>1.9901448029358616E-6</v>
      </c>
      <c r="I86">
        <v>5.9956112125923821E-6</v>
      </c>
      <c r="J86">
        <f t="shared" si="0"/>
        <v>4.0493317646905796E-4</v>
      </c>
    </row>
    <row r="87" spans="1:10" x14ac:dyDescent="0.2">
      <c r="A87">
        <v>86</v>
      </c>
      <c r="B87" s="11">
        <v>2.7883813406666671</v>
      </c>
      <c r="C87" s="14">
        <v>0.38050577044487</v>
      </c>
      <c r="D87" s="14">
        <v>3.8339842576533605E-2</v>
      </c>
      <c r="E87" s="14">
        <v>3.9306916300000001E-2</v>
      </c>
      <c r="F87" s="23">
        <v>4.5</v>
      </c>
      <c r="G87" s="23">
        <v>8.5</v>
      </c>
      <c r="H87">
        <v>9.9507240146793081E-6</v>
      </c>
      <c r="I87">
        <v>2.997805606296191E-6</v>
      </c>
      <c r="J87">
        <f t="shared" si="0"/>
        <v>3.9306916300000001E-3</v>
      </c>
    </row>
    <row r="88" spans="1:10" x14ac:dyDescent="0.2">
      <c r="A88">
        <v>87</v>
      </c>
      <c r="B88" s="11">
        <v>1.3352224293333332</v>
      </c>
      <c r="C88" s="14">
        <v>0.202190056443214</v>
      </c>
      <c r="D88" s="14">
        <v>7.6383101986721214E-2</v>
      </c>
      <c r="E88" s="14">
        <v>1.5465794129999998E-2</v>
      </c>
      <c r="F88" s="23">
        <v>5.5</v>
      </c>
      <c r="G88" s="23">
        <v>8.5</v>
      </c>
      <c r="H88">
        <v>1.3333970179670273E-4</v>
      </c>
      <c r="I88">
        <v>6.8949528944812395E-5</v>
      </c>
      <c r="J88">
        <f t="shared" si="0"/>
        <v>1.5465794129999998E-3</v>
      </c>
    </row>
    <row r="89" spans="1:10" x14ac:dyDescent="0.2">
      <c r="A89">
        <v>88</v>
      </c>
      <c r="B89" s="11">
        <v>1.1168680310000001</v>
      </c>
      <c r="C89" s="14">
        <v>9.9712479859590503E-2</v>
      </c>
      <c r="D89" s="14">
        <v>0.14003242831677201</v>
      </c>
      <c r="E89" s="14">
        <v>1.4136043609999999E-2</v>
      </c>
      <c r="F89" s="23">
        <v>6.5</v>
      </c>
      <c r="G89" s="23">
        <v>8.5</v>
      </c>
      <c r="H89">
        <v>4.5673823227378022E-4</v>
      </c>
      <c r="I89">
        <v>3.4574691325949404E-4</v>
      </c>
      <c r="J89">
        <f t="shared" si="0"/>
        <v>1.413604361E-3</v>
      </c>
    </row>
    <row r="90" spans="1:10" x14ac:dyDescent="0.2">
      <c r="A90">
        <v>89</v>
      </c>
      <c r="B90" s="11">
        <v>0.92759852600000003</v>
      </c>
      <c r="C90" s="14">
        <v>6.3593583181500407E-2</v>
      </c>
      <c r="D90" s="14">
        <v>0.17964916769415101</v>
      </c>
      <c r="E90" s="14">
        <v>1.8258766500000002E-2</v>
      </c>
      <c r="F90" s="23">
        <v>7.5</v>
      </c>
      <c r="G90" s="23">
        <v>8.5</v>
      </c>
      <c r="H90">
        <v>6.3485619213653991E-4</v>
      </c>
      <c r="I90">
        <v>6.6551284459775441E-4</v>
      </c>
      <c r="J90">
        <f t="shared" si="0"/>
        <v>1.8258766500000002E-3</v>
      </c>
    </row>
    <row r="91" spans="1:10" x14ac:dyDescent="0.2">
      <c r="A91">
        <v>90</v>
      </c>
      <c r="B91" s="11">
        <v>0.81978163999999998</v>
      </c>
      <c r="C91" s="14">
        <v>0.22964166477322601</v>
      </c>
      <c r="D91" s="14">
        <v>0.14280137838795801</v>
      </c>
      <c r="E91" s="14">
        <v>1.532951603E-2</v>
      </c>
      <c r="F91" s="23">
        <v>8.5</v>
      </c>
      <c r="G91" s="23">
        <v>8.5</v>
      </c>
      <c r="H91">
        <v>4.7365446309873509E-4</v>
      </c>
      <c r="I91">
        <v>6.555201592434338E-4</v>
      </c>
      <c r="J91">
        <f t="shared" si="0"/>
        <v>1.532951603E-3</v>
      </c>
    </row>
    <row r="92" spans="1:10" x14ac:dyDescent="0.2">
      <c r="A92">
        <v>91</v>
      </c>
      <c r="B92" s="11">
        <v>0.49190021433333331</v>
      </c>
      <c r="C92" s="14">
        <v>0.12190791778266401</v>
      </c>
      <c r="D92" s="14">
        <v>0.13373156543821102</v>
      </c>
      <c r="E92" s="14">
        <v>1.4111332130000001E-2</v>
      </c>
      <c r="F92" s="23">
        <v>9.5</v>
      </c>
      <c r="G92" s="23">
        <v>8.5</v>
      </c>
      <c r="H92">
        <v>2.2787157993615616E-4</v>
      </c>
      <c r="I92">
        <v>4.0070668270825757E-4</v>
      </c>
      <c r="J92">
        <f t="shared" si="0"/>
        <v>1.4111332130000002E-3</v>
      </c>
    </row>
    <row r="93" spans="1:10" x14ac:dyDescent="0.2">
      <c r="A93">
        <v>92</v>
      </c>
      <c r="B93" s="11">
        <v>0.24695855500000005</v>
      </c>
      <c r="C93" s="14">
        <v>9.2064449563622489E-2</v>
      </c>
      <c r="D93" s="14">
        <v>7.8679108992219013E-2</v>
      </c>
      <c r="E93" s="14">
        <v>9.8529725799999992E-3</v>
      </c>
      <c r="F93" s="23">
        <v>10.5</v>
      </c>
      <c r="G93" s="23">
        <v>8.5</v>
      </c>
      <c r="H93">
        <v>8.0600864518902396E-5</v>
      </c>
      <c r="I93">
        <v>1.7387272516517909E-4</v>
      </c>
      <c r="J93">
        <f t="shared" si="0"/>
        <v>9.8529725799999983E-4</v>
      </c>
    </row>
    <row r="94" spans="1:10" x14ac:dyDescent="0.2">
      <c r="A94">
        <v>93</v>
      </c>
      <c r="B94" s="11">
        <v>0.17208443033333332</v>
      </c>
      <c r="C94" s="14">
        <v>5.9733628295361996E-2</v>
      </c>
      <c r="D94" s="14">
        <v>7.2626915061846403E-2</v>
      </c>
      <c r="E94" s="14">
        <v>7.2746048699999996E-3</v>
      </c>
      <c r="F94" s="23">
        <v>11.5</v>
      </c>
      <c r="G94" s="23">
        <v>8.5</v>
      </c>
      <c r="H94">
        <v>2.2886665233762408E-5</v>
      </c>
      <c r="I94">
        <v>5.8956843590491762E-5</v>
      </c>
      <c r="J94">
        <f t="shared" si="0"/>
        <v>7.2746048699999998E-4</v>
      </c>
    </row>
    <row r="95" spans="1:10" x14ac:dyDescent="0.2">
      <c r="A95">
        <v>94</v>
      </c>
      <c r="B95" s="11">
        <v>0.15985674699999999</v>
      </c>
      <c r="C95" s="14">
        <v>5.0302450545132202E-2</v>
      </c>
      <c r="D95" s="14">
        <v>5.6017248425632708E-2</v>
      </c>
      <c r="E95" s="14">
        <v>5.6125113000000003E-3</v>
      </c>
      <c r="F95" s="23">
        <v>12.5</v>
      </c>
      <c r="G95" s="23">
        <v>8.5</v>
      </c>
      <c r="H95">
        <v>4.975362007339654E-6</v>
      </c>
      <c r="I95">
        <v>1.5988296566913019E-5</v>
      </c>
      <c r="J95">
        <f t="shared" si="0"/>
        <v>5.6125113000000005E-4</v>
      </c>
    </row>
    <row r="96" spans="1:10" x14ac:dyDescent="0.2">
      <c r="A96">
        <v>95</v>
      </c>
      <c r="B96" s="11">
        <v>0.15506350133333333</v>
      </c>
      <c r="C96" s="14">
        <v>4.32263873517513E-2</v>
      </c>
      <c r="D96" s="14">
        <v>4.5948498882353306E-2</v>
      </c>
      <c r="E96" s="14">
        <v>4.5806134599999998E-3</v>
      </c>
      <c r="F96" s="23">
        <v>13.5</v>
      </c>
      <c r="G96" s="23">
        <v>8.5</v>
      </c>
      <c r="H96">
        <v>9.9507240146793081E-7</v>
      </c>
      <c r="I96">
        <v>3.9970741417282547E-6</v>
      </c>
      <c r="J96">
        <f t="shared" si="0"/>
        <v>4.5806134599999998E-4</v>
      </c>
    </row>
    <row r="97" spans="1:10" x14ac:dyDescent="0.2">
      <c r="A97">
        <v>96</v>
      </c>
      <c r="B97" s="11">
        <v>3.0592242256666666</v>
      </c>
      <c r="C97" s="14">
        <v>0.47757528722286197</v>
      </c>
      <c r="D97" s="14">
        <v>0.35572538617998406</v>
      </c>
      <c r="E97" s="14">
        <v>4.33719391E-2</v>
      </c>
      <c r="F97" s="23">
        <v>4.5</v>
      </c>
      <c r="G97" s="23">
        <v>9.5</v>
      </c>
      <c r="H97">
        <v>3.9802896058717232E-6</v>
      </c>
      <c r="I97">
        <v>9.9926853543206368E-7</v>
      </c>
      <c r="J97">
        <f t="shared" si="0"/>
        <v>4.3371939100000003E-3</v>
      </c>
    </row>
    <row r="98" spans="1:10" x14ac:dyDescent="0.2">
      <c r="A98">
        <v>97</v>
      </c>
      <c r="B98" s="11">
        <v>1.4918789576666667</v>
      </c>
      <c r="C98" s="14">
        <v>0.24517737329006198</v>
      </c>
      <c r="D98" s="14">
        <v>8.4066705312579912E-2</v>
      </c>
      <c r="E98" s="14">
        <v>1.52805727E-2</v>
      </c>
      <c r="F98" s="23">
        <v>5.5</v>
      </c>
      <c r="G98" s="23">
        <v>9.5</v>
      </c>
      <c r="H98">
        <v>5.1743764876332399E-5</v>
      </c>
      <c r="I98">
        <v>2.5980981921233656E-5</v>
      </c>
      <c r="J98">
        <f t="shared" si="0"/>
        <v>1.52805727E-3</v>
      </c>
    </row>
    <row r="99" spans="1:10" x14ac:dyDescent="0.2">
      <c r="A99">
        <v>98</v>
      </c>
      <c r="B99" s="11">
        <v>1.2550561326666601</v>
      </c>
      <c r="C99" s="14">
        <v>6.8166912533342811E-2</v>
      </c>
      <c r="D99" s="14">
        <v>0.1130344579</v>
      </c>
      <c r="E99" s="14">
        <v>1.5005826717242602E-2</v>
      </c>
      <c r="F99" s="23">
        <v>6.5</v>
      </c>
      <c r="G99" s="23">
        <v>9.5</v>
      </c>
      <c r="H99">
        <v>1.9105390108184272E-4</v>
      </c>
      <c r="I99">
        <v>1.4389466910221717E-4</v>
      </c>
      <c r="J99">
        <f t="shared" si="0"/>
        <v>1.5005826717242603E-3</v>
      </c>
    </row>
    <row r="100" spans="1:10" x14ac:dyDescent="0.2">
      <c r="A100">
        <v>99</v>
      </c>
      <c r="B100" s="11">
        <v>1.0359293469999999</v>
      </c>
      <c r="C100" s="14">
        <v>0.110568189993501</v>
      </c>
      <c r="D100" s="14">
        <v>0.20184805620000001</v>
      </c>
      <c r="E100" s="14">
        <v>2.1138736046850699E-2</v>
      </c>
      <c r="F100" s="23">
        <v>7.5</v>
      </c>
      <c r="G100" s="23">
        <v>9.5</v>
      </c>
      <c r="H100">
        <v>2.8558577922129614E-4</v>
      </c>
      <c r="I100">
        <v>3.0277836623591531E-4</v>
      </c>
      <c r="J100">
        <f t="shared" si="0"/>
        <v>2.1138736046850699E-3</v>
      </c>
    </row>
    <row r="101" spans="1:10" x14ac:dyDescent="0.2">
      <c r="A101">
        <v>100</v>
      </c>
      <c r="B101" s="11">
        <v>0.93369085033333332</v>
      </c>
      <c r="C101" s="14">
        <v>0.22325528785586399</v>
      </c>
      <c r="D101" s="14">
        <v>0.17684693448245503</v>
      </c>
      <c r="E101" s="14">
        <v>1.8029359629999998E-2</v>
      </c>
      <c r="F101" s="23">
        <v>8.5</v>
      </c>
      <c r="G101" s="23">
        <v>9.5</v>
      </c>
      <c r="H101">
        <v>2.2787157993615616E-4</v>
      </c>
      <c r="I101">
        <v>3.2176446840912452E-4</v>
      </c>
      <c r="J101">
        <f t="shared" si="0"/>
        <v>1.8029359629999999E-3</v>
      </c>
    </row>
    <row r="102" spans="1:10" x14ac:dyDescent="0.2">
      <c r="A102">
        <v>101</v>
      </c>
      <c r="B102" s="11">
        <v>0.54854507699999999</v>
      </c>
      <c r="C102" s="14">
        <v>0.15137449838221098</v>
      </c>
      <c r="D102" s="14">
        <v>0.14375328319147201</v>
      </c>
      <c r="E102" s="14">
        <v>1.5349137829999998E-2</v>
      </c>
      <c r="F102" s="23">
        <v>9.5</v>
      </c>
      <c r="G102" s="23">
        <v>9.5</v>
      </c>
      <c r="H102">
        <v>1.1642347097174791E-4</v>
      </c>
      <c r="I102">
        <v>2.1084566097616543E-4</v>
      </c>
      <c r="J102">
        <f t="shared" si="0"/>
        <v>1.5349137829999999E-3</v>
      </c>
    </row>
    <row r="103" spans="1:10" x14ac:dyDescent="0.2">
      <c r="A103">
        <v>102</v>
      </c>
      <c r="B103" s="11">
        <v>0.27591030799999999</v>
      </c>
      <c r="C103" s="14">
        <v>0.10298953391611601</v>
      </c>
      <c r="D103" s="14">
        <v>0.104803673457354</v>
      </c>
      <c r="E103" s="14">
        <v>1.1013433100000001E-2</v>
      </c>
      <c r="F103" s="23">
        <v>10.5</v>
      </c>
      <c r="G103" s="23">
        <v>9.5</v>
      </c>
      <c r="H103">
        <v>4.4181214625176128E-4</v>
      </c>
      <c r="I103">
        <v>9.6929047936910185E-5</v>
      </c>
      <c r="J103">
        <f t="shared" si="0"/>
        <v>1.1013433100000001E-3</v>
      </c>
    </row>
    <row r="104" spans="1:10" x14ac:dyDescent="0.2">
      <c r="A104">
        <v>103</v>
      </c>
      <c r="B104" s="11">
        <v>0.19258093866666667</v>
      </c>
      <c r="C104" s="14">
        <v>6.6799999999999998E-2</v>
      </c>
      <c r="D104" s="14">
        <v>8.0114597200000012E-2</v>
      </c>
      <c r="E104" s="14">
        <v>8.1587111299999994E-3</v>
      </c>
      <c r="F104" s="23">
        <v>11.5</v>
      </c>
      <c r="G104" s="23">
        <v>9.5</v>
      </c>
      <c r="H104">
        <v>1.29359412190831E-5</v>
      </c>
      <c r="I104">
        <v>3.4974398740122234E-5</v>
      </c>
      <c r="J104">
        <f t="shared" si="0"/>
        <v>8.158711129999999E-4</v>
      </c>
    </row>
    <row r="105" spans="1:10" x14ac:dyDescent="0.2">
      <c r="A105">
        <v>104</v>
      </c>
      <c r="B105" s="11">
        <v>0.17806119300000001</v>
      </c>
      <c r="C105" s="14">
        <v>5.5955150164663799E-2</v>
      </c>
      <c r="D105" s="14">
        <v>6.2937132315710201E-2</v>
      </c>
      <c r="E105" s="14">
        <v>6.2576174999999998E-3</v>
      </c>
      <c r="F105" s="23">
        <v>12.5</v>
      </c>
      <c r="G105" s="23">
        <v>9.5</v>
      </c>
      <c r="H105">
        <v>2.9852172044037924E-6</v>
      </c>
      <c r="I105">
        <v>9.9926853543206368E-6</v>
      </c>
      <c r="J105">
        <f t="shared" si="0"/>
        <v>6.2576175E-4</v>
      </c>
    </row>
    <row r="106" spans="1:10" x14ac:dyDescent="0.2">
      <c r="A106">
        <v>105</v>
      </c>
      <c r="B106" s="11">
        <v>0.17324695366666668</v>
      </c>
      <c r="C106" s="14">
        <v>4.8305978998541797E-2</v>
      </c>
      <c r="D106" s="14">
        <v>4.9062969628721503E-2</v>
      </c>
      <c r="E106" s="14">
        <v>5.1367201399999994E-3</v>
      </c>
      <c r="F106" s="23">
        <v>13.5</v>
      </c>
      <c r="G106" s="23">
        <v>9.5</v>
      </c>
      <c r="H106">
        <v>9.9507240146793081E-7</v>
      </c>
      <c r="I106">
        <v>2.997805606296191E-6</v>
      </c>
      <c r="J106">
        <f t="shared" si="0"/>
        <v>5.136720139999999E-4</v>
      </c>
    </row>
    <row r="107" spans="1:10" x14ac:dyDescent="0.2">
      <c r="A107">
        <v>106</v>
      </c>
      <c r="B107" s="11">
        <v>3.38263282</v>
      </c>
      <c r="C107" s="14">
        <v>0.62756501138210297</v>
      </c>
      <c r="D107" s="14">
        <v>0.40541160851717006</v>
      </c>
      <c r="E107" s="14">
        <v>4.6498845329999997E-2</v>
      </c>
      <c r="F107" s="23">
        <v>4.5</v>
      </c>
      <c r="G107" s="23">
        <v>10.5</v>
      </c>
      <c r="H107">
        <v>9.9507240146793081E-7</v>
      </c>
      <c r="I107">
        <v>0</v>
      </c>
      <c r="J107">
        <f t="shared" si="0"/>
        <v>4.649884533E-3</v>
      </c>
    </row>
    <row r="108" spans="1:10" x14ac:dyDescent="0.2">
      <c r="A108">
        <v>107</v>
      </c>
      <c r="B108" s="11">
        <v>1.6839254336666667</v>
      </c>
      <c r="C108" s="14">
        <v>0.25737317278981198</v>
      </c>
      <c r="D108" s="14">
        <v>0.17585145542398101</v>
      </c>
      <c r="E108" s="14">
        <v>2.2084896920000003E-2</v>
      </c>
      <c r="F108" s="23">
        <v>5.5</v>
      </c>
      <c r="G108" s="23">
        <v>10.5</v>
      </c>
      <c r="H108">
        <v>2.0896520430826548E-5</v>
      </c>
      <c r="I108">
        <v>1.09919538897527E-5</v>
      </c>
      <c r="J108">
        <f t="shared" si="0"/>
        <v>2.2084896920000004E-3</v>
      </c>
    </row>
    <row r="109" spans="1:10" x14ac:dyDescent="0.2">
      <c r="A109">
        <v>108</v>
      </c>
      <c r="B109" s="11">
        <v>1.3255491800000001</v>
      </c>
      <c r="C109" s="14">
        <v>9.1294096782803508E-2</v>
      </c>
      <c r="D109" s="14">
        <v>0.12753836339999999</v>
      </c>
      <c r="E109" s="14">
        <v>1.72140216454864E-2</v>
      </c>
      <c r="F109" s="23">
        <v>6.5</v>
      </c>
      <c r="G109" s="23">
        <v>10.5</v>
      </c>
      <c r="H109">
        <v>8.4581154124774123E-5</v>
      </c>
      <c r="I109">
        <v>6.4952454803084148E-5</v>
      </c>
      <c r="J109">
        <f t="shared" si="0"/>
        <v>1.72140216454864E-3</v>
      </c>
    </row>
    <row r="110" spans="1:10" x14ac:dyDescent="0.2">
      <c r="A110">
        <v>109</v>
      </c>
      <c r="B110" s="11">
        <v>1.1454535803333334</v>
      </c>
      <c r="C110" s="14">
        <v>7.8844679519534097E-2</v>
      </c>
      <c r="D110" s="14">
        <v>0.19877967424690701</v>
      </c>
      <c r="E110" s="14">
        <v>2.255053492E-2</v>
      </c>
      <c r="F110" s="23">
        <v>7.5</v>
      </c>
      <c r="G110" s="23">
        <v>10.5</v>
      </c>
      <c r="H110">
        <v>1.353298465996386E-4</v>
      </c>
      <c r="I110">
        <v>1.4589320617308131E-4</v>
      </c>
      <c r="J110">
        <f t="shared" si="0"/>
        <v>2.2550534920000001E-3</v>
      </c>
    </row>
    <row r="111" spans="1:10" x14ac:dyDescent="0.2">
      <c r="A111">
        <v>110</v>
      </c>
      <c r="B111" s="11">
        <v>1.0127050336666665</v>
      </c>
      <c r="C111" s="14">
        <v>0.283894222229719</v>
      </c>
      <c r="D111" s="14">
        <v>0.14448903966695101</v>
      </c>
      <c r="E111" s="14">
        <v>1.8926919440000002E-2</v>
      </c>
      <c r="F111" s="23">
        <v>8.5</v>
      </c>
      <c r="G111" s="23">
        <v>10.5</v>
      </c>
      <c r="H111">
        <v>1.1443332616881205E-4</v>
      </c>
      <c r="I111">
        <v>1.6587857688172257E-4</v>
      </c>
      <c r="J111">
        <f t="shared" si="0"/>
        <v>1.8926919440000003E-3</v>
      </c>
    </row>
    <row r="112" spans="1:10" x14ac:dyDescent="0.2">
      <c r="A112">
        <v>111</v>
      </c>
      <c r="B112" s="11">
        <v>0.60674971133333333</v>
      </c>
      <c r="C112" s="14">
        <v>0.15094109810888801</v>
      </c>
      <c r="D112" s="14">
        <v>0.165951298549771</v>
      </c>
      <c r="E112" s="14">
        <v>1.7425799740000001E-2</v>
      </c>
      <c r="F112" s="23">
        <v>9.5</v>
      </c>
      <c r="G112" s="23">
        <v>10.5</v>
      </c>
      <c r="H112">
        <v>6.1694488891011708E-5</v>
      </c>
      <c r="I112">
        <v>1.1591515011011939E-4</v>
      </c>
      <c r="J112">
        <f t="shared" si="0"/>
        <v>1.7425799740000002E-3</v>
      </c>
    </row>
    <row r="113" spans="1:10" x14ac:dyDescent="0.2">
      <c r="A113">
        <v>112</v>
      </c>
      <c r="B113" s="11">
        <v>0.30333162666666663</v>
      </c>
      <c r="C113" s="14">
        <v>0.13614746741950501</v>
      </c>
      <c r="D113" s="14">
        <v>0.103310181293637</v>
      </c>
      <c r="E113" s="14">
        <v>1.142119756E-2</v>
      </c>
      <c r="F113" s="23">
        <v>10.5</v>
      </c>
      <c r="G113" s="23">
        <v>10.5</v>
      </c>
      <c r="H113">
        <v>2.3881737635230339E-5</v>
      </c>
      <c r="I113">
        <v>5.0962695307035253E-5</v>
      </c>
      <c r="J113">
        <f t="shared" si="0"/>
        <v>1.142119756E-3</v>
      </c>
    </row>
    <row r="114" spans="1:10" x14ac:dyDescent="0.2">
      <c r="A114">
        <v>113</v>
      </c>
      <c r="B114" s="11">
        <v>0.21235103499999999</v>
      </c>
      <c r="C114" s="14">
        <v>7.6864566653966904E-2</v>
      </c>
      <c r="D114" s="14">
        <v>7.8426173422485604E-2</v>
      </c>
      <c r="E114" s="14">
        <v>8.9122378299999992E-3</v>
      </c>
      <c r="F114" s="23">
        <v>11.5</v>
      </c>
      <c r="G114" s="23">
        <v>10.5</v>
      </c>
      <c r="H114">
        <v>7.9605792117434465E-6</v>
      </c>
      <c r="I114">
        <v>2.0984639244073339E-5</v>
      </c>
      <c r="J114">
        <f t="shared" si="0"/>
        <v>8.9122378299999992E-4</v>
      </c>
    </row>
    <row r="115" spans="1:10" x14ac:dyDescent="0.2">
      <c r="A115">
        <v>114</v>
      </c>
      <c r="B115" s="11">
        <v>0.19768499366666667</v>
      </c>
      <c r="C115" s="14">
        <v>6.2072672881186002E-2</v>
      </c>
      <c r="D115" s="14">
        <v>6.8895699223503512E-2</v>
      </c>
      <c r="E115" s="14">
        <v>6.9148995700000007E-3</v>
      </c>
      <c r="F115" s="23">
        <v>12.5</v>
      </c>
      <c r="G115" s="23">
        <v>10.5</v>
      </c>
      <c r="H115">
        <v>1.9901448029358616E-6</v>
      </c>
      <c r="I115">
        <v>6.9948797480244457E-6</v>
      </c>
      <c r="J115">
        <f t="shared" si="0"/>
        <v>6.9148995700000007E-4</v>
      </c>
    </row>
    <row r="116" spans="1:10" x14ac:dyDescent="0.2">
      <c r="A116">
        <v>115</v>
      </c>
      <c r="B116" s="11">
        <v>0.19157522666666668</v>
      </c>
      <c r="C116" s="14">
        <v>5.3549455478787394E-2</v>
      </c>
      <c r="D116" s="14">
        <v>5.6667404714971809E-2</v>
      </c>
      <c r="E116" s="14">
        <v>5.6362239399999998E-3</v>
      </c>
      <c r="F116" s="23">
        <v>13.5</v>
      </c>
      <c r="G116" s="23">
        <v>10.5</v>
      </c>
      <c r="H116">
        <v>0</v>
      </c>
      <c r="I116">
        <v>1.9985370708641274E-6</v>
      </c>
      <c r="J116">
        <f t="shared" si="0"/>
        <v>5.63622394E-4</v>
      </c>
    </row>
    <row r="117" spans="1:10" x14ac:dyDescent="0.2">
      <c r="A117">
        <v>116</v>
      </c>
      <c r="B117" s="11">
        <v>3.66092225</v>
      </c>
      <c r="C117" s="14">
        <v>0.94881214201450303</v>
      </c>
      <c r="D117" s="14">
        <v>0.49427840858697802</v>
      </c>
      <c r="E117" s="14">
        <v>5.0698149239999997E-2</v>
      </c>
      <c r="F117" s="23">
        <v>4.5</v>
      </c>
      <c r="G117" s="23">
        <v>11.5</v>
      </c>
      <c r="H117">
        <v>9.9507240146793081E-7</v>
      </c>
      <c r="I117">
        <v>0</v>
      </c>
      <c r="J117">
        <f t="shared" si="0"/>
        <v>5.0698149239999995E-3</v>
      </c>
    </row>
    <row r="118" spans="1:10" x14ac:dyDescent="0.2">
      <c r="A118">
        <v>117</v>
      </c>
      <c r="B118" s="11">
        <v>1.8047730749999999</v>
      </c>
      <c r="C118" s="14">
        <v>0.30546607449650798</v>
      </c>
      <c r="D118" s="14">
        <v>0.121637270785868</v>
      </c>
      <c r="E118" s="14">
        <v>2.2687215820000002E-2</v>
      </c>
      <c r="F118" s="23">
        <v>5.5</v>
      </c>
      <c r="G118" s="23">
        <v>11.5</v>
      </c>
      <c r="H118">
        <v>8.9556516132113764E-6</v>
      </c>
      <c r="I118">
        <v>4.9963426771603184E-6</v>
      </c>
      <c r="J118">
        <f t="shared" si="0"/>
        <v>2.2687215820000003E-3</v>
      </c>
    </row>
    <row r="119" spans="1:10" x14ac:dyDescent="0.2">
      <c r="A119">
        <v>118</v>
      </c>
      <c r="B119" s="11">
        <v>1.5335607959999999</v>
      </c>
      <c r="C119" s="14">
        <v>0.12022819826379399</v>
      </c>
      <c r="D119" s="14">
        <v>0.17152505461126599</v>
      </c>
      <c r="E119" s="14">
        <v>1.911219908E-2</v>
      </c>
      <c r="F119" s="23">
        <v>6.5</v>
      </c>
      <c r="G119" s="23">
        <v>11.5</v>
      </c>
      <c r="H119">
        <v>3.9802896058717232E-5</v>
      </c>
      <c r="I119">
        <v>3.0977324598393972E-5</v>
      </c>
      <c r="J119">
        <f t="shared" si="0"/>
        <v>1.9112199079999999E-3</v>
      </c>
    </row>
    <row r="120" spans="1:10" x14ac:dyDescent="0.2">
      <c r="A120">
        <v>119</v>
      </c>
      <c r="B120" s="11">
        <v>1.255394503</v>
      </c>
      <c r="C120" s="14">
        <v>0.104563366621733</v>
      </c>
      <c r="D120" s="14">
        <v>0.23345223160000003</v>
      </c>
      <c r="E120" s="14">
        <v>2.51469016075134E-2</v>
      </c>
      <c r="F120" s="23">
        <v>7.5</v>
      </c>
      <c r="G120" s="23">
        <v>11.5</v>
      </c>
      <c r="H120">
        <v>6.7664923299819298E-5</v>
      </c>
      <c r="I120">
        <v>7.4945140157404774E-5</v>
      </c>
      <c r="J120">
        <f t="shared" si="0"/>
        <v>2.5146901607513402E-3</v>
      </c>
    </row>
    <row r="121" spans="1:10" x14ac:dyDescent="0.2">
      <c r="A121">
        <v>120</v>
      </c>
      <c r="B121" s="11">
        <v>1.1086221783333332</v>
      </c>
      <c r="C121" s="14">
        <v>0.31066482886671998</v>
      </c>
      <c r="D121" s="14">
        <v>0.16958458581939301</v>
      </c>
      <c r="E121" s="14">
        <v>2.073015319E-2</v>
      </c>
      <c r="F121" s="23">
        <v>8.5</v>
      </c>
      <c r="G121" s="23">
        <v>11.5</v>
      </c>
      <c r="H121">
        <v>6.0699416489543777E-5</v>
      </c>
      <c r="I121">
        <v>8.9934168188885734E-5</v>
      </c>
      <c r="J121">
        <f t="shared" si="0"/>
        <v>2.0730153190000001E-3</v>
      </c>
    </row>
    <row r="122" spans="1:10" x14ac:dyDescent="0.2">
      <c r="A122">
        <v>121</v>
      </c>
      <c r="B122" s="11">
        <v>0.66460669033333331</v>
      </c>
      <c r="C122" s="14">
        <v>0.18383922055363699</v>
      </c>
      <c r="D122" s="14">
        <v>0.18276611808687401</v>
      </c>
      <c r="E122" s="14">
        <v>1.8565513890000003E-2</v>
      </c>
      <c r="F122" s="23">
        <v>9.5</v>
      </c>
      <c r="G122" s="23">
        <v>11.5</v>
      </c>
      <c r="H122">
        <v>3.4827534051377581E-5</v>
      </c>
      <c r="I122">
        <v>6.6950991873948265E-5</v>
      </c>
      <c r="J122">
        <f t="shared" si="0"/>
        <v>1.8565513890000003E-3</v>
      </c>
    </row>
    <row r="123" spans="1:10" x14ac:dyDescent="0.2">
      <c r="A123">
        <v>122</v>
      </c>
      <c r="B123" s="11">
        <v>0.33418019299999996</v>
      </c>
      <c r="C123" s="14">
        <v>0.110795022919774</v>
      </c>
      <c r="D123" s="14">
        <v>0.131298403721303</v>
      </c>
      <c r="E123" s="14">
        <v>1.3629629979999999E-2</v>
      </c>
      <c r="F123" s="23">
        <v>10.5</v>
      </c>
      <c r="G123" s="23">
        <v>11.5</v>
      </c>
      <c r="H123">
        <v>1.3931013620551031E-5</v>
      </c>
      <c r="I123">
        <v>3.3975130204690168E-5</v>
      </c>
      <c r="J123">
        <f t="shared" si="0"/>
        <v>1.3629629979999998E-3</v>
      </c>
    </row>
    <row r="124" spans="1:10" x14ac:dyDescent="0.2">
      <c r="A124">
        <v>123</v>
      </c>
      <c r="B124" s="11">
        <v>0.23329240500000001</v>
      </c>
      <c r="C124" s="14">
        <v>6.9667799398303004E-2</v>
      </c>
      <c r="D124" s="14">
        <v>9.7418046789243803E-2</v>
      </c>
      <c r="E124" s="14">
        <v>9.9303782899999998E-3</v>
      </c>
      <c r="F124" s="23">
        <v>11.5</v>
      </c>
      <c r="G124" s="23">
        <v>11.5</v>
      </c>
      <c r="H124">
        <v>4.975362007339654E-6</v>
      </c>
      <c r="I124">
        <v>1.2990490960616828E-5</v>
      </c>
      <c r="J124">
        <f t="shared" si="0"/>
        <v>9.9303782899999994E-4</v>
      </c>
    </row>
    <row r="125" spans="1:10" x14ac:dyDescent="0.2">
      <c r="A125">
        <v>124</v>
      </c>
      <c r="B125" s="11">
        <v>0.21567236400000001</v>
      </c>
      <c r="C125" s="14">
        <v>5.7113682851195301E-2</v>
      </c>
      <c r="D125" s="14">
        <v>7.4747030157595901E-2</v>
      </c>
      <c r="E125" s="14">
        <v>7.5435265900000003E-3</v>
      </c>
      <c r="F125" s="23">
        <v>12.5</v>
      </c>
      <c r="G125" s="23">
        <v>11.5</v>
      </c>
      <c r="H125">
        <v>9.9507240146793081E-7</v>
      </c>
      <c r="I125">
        <v>3.9970741417282547E-6</v>
      </c>
      <c r="J125">
        <f t="shared" si="0"/>
        <v>7.5435265899999999E-4</v>
      </c>
    </row>
    <row r="126" spans="1:10" x14ac:dyDescent="0.2">
      <c r="A126">
        <v>125</v>
      </c>
      <c r="B126" s="11">
        <v>0.21036541633333336</v>
      </c>
      <c r="C126" s="14">
        <v>4.8984568566083901E-2</v>
      </c>
      <c r="D126" s="14">
        <v>6.1346217989921605E-2</v>
      </c>
      <c r="E126" s="14">
        <v>6.1357143599999999E-3</v>
      </c>
      <c r="F126" s="23">
        <v>13.5</v>
      </c>
      <c r="G126" s="23">
        <v>11.5</v>
      </c>
      <c r="H126">
        <v>0</v>
      </c>
      <c r="I126">
        <v>9.9926853543206368E-7</v>
      </c>
      <c r="J126">
        <f t="shared" si="0"/>
        <v>6.1357143600000003E-4</v>
      </c>
    </row>
    <row r="127" spans="1:10" x14ac:dyDescent="0.2">
      <c r="A127">
        <v>126</v>
      </c>
      <c r="B127" s="11">
        <v>1.9655441866666663</v>
      </c>
      <c r="C127" s="14">
        <v>0.33256523311138203</v>
      </c>
      <c r="D127" s="14">
        <v>0.141659507062286</v>
      </c>
      <c r="E127" s="14">
        <v>2.4694078599999999E-2</v>
      </c>
      <c r="F127" s="23">
        <v>5.5</v>
      </c>
      <c r="G127" s="23">
        <v>12.5</v>
      </c>
      <c r="H127">
        <v>3.9802896058717232E-6</v>
      </c>
      <c r="I127">
        <v>1.9985370708641274E-6</v>
      </c>
      <c r="J127">
        <f t="shared" si="0"/>
        <v>2.4694078599999999E-3</v>
      </c>
    </row>
    <row r="128" spans="1:10" x14ac:dyDescent="0.2">
      <c r="A128">
        <v>127</v>
      </c>
      <c r="B128" s="11">
        <v>1.66468923833333</v>
      </c>
      <c r="C128" s="14">
        <v>0.14647552743554099</v>
      </c>
      <c r="D128" s="15">
        <v>0.20400000000000001</v>
      </c>
      <c r="E128" s="14">
        <v>2.0802326034754501E-2</v>
      </c>
      <c r="F128" s="23">
        <v>6.5</v>
      </c>
      <c r="G128" s="23">
        <v>12.5</v>
      </c>
      <c r="H128">
        <v>1.9901448029358616E-5</v>
      </c>
      <c r="I128">
        <v>1.5988296566913019E-5</v>
      </c>
      <c r="J128">
        <f t="shared" si="0"/>
        <v>2.0802326034754502E-3</v>
      </c>
    </row>
    <row r="129" spans="1:10" x14ac:dyDescent="0.2">
      <c r="A129">
        <v>128</v>
      </c>
      <c r="B129" s="11">
        <v>1.3647458206666665</v>
      </c>
      <c r="C129" s="14">
        <v>9.3022184446453993E-2</v>
      </c>
      <c r="D129" s="14">
        <v>0.24633416905999203</v>
      </c>
      <c r="E129" s="14">
        <v>2.6875613259999997E-2</v>
      </c>
      <c r="F129" s="23">
        <v>7.5</v>
      </c>
      <c r="G129" s="23">
        <v>12.5</v>
      </c>
      <c r="H129">
        <v>3.5822606452845506E-5</v>
      </c>
      <c r="I129">
        <v>3.9970741417282547E-5</v>
      </c>
      <c r="J129">
        <f t="shared" si="0"/>
        <v>2.6875613259999998E-3</v>
      </c>
    </row>
    <row r="130" spans="1:10" x14ac:dyDescent="0.2">
      <c r="A130">
        <v>129</v>
      </c>
      <c r="B130" s="11">
        <v>1.2059016929999999</v>
      </c>
      <c r="C130" s="14">
        <v>0.37056673318147704</v>
      </c>
      <c r="D130" s="14">
        <v>0.141518306918442</v>
      </c>
      <c r="E130" s="14">
        <v>2.0155608654022199E-2</v>
      </c>
      <c r="F130" s="23">
        <v>8.5</v>
      </c>
      <c r="G130" s="23">
        <v>12.5</v>
      </c>
      <c r="H130">
        <v>3.3832461649909649E-5</v>
      </c>
      <c r="I130">
        <v>5.0962695307035253E-5</v>
      </c>
      <c r="J130">
        <f t="shared" si="0"/>
        <v>2.0155608654022199E-3</v>
      </c>
    </row>
    <row r="131" spans="1:10" x14ac:dyDescent="0.2">
      <c r="A131">
        <v>130</v>
      </c>
      <c r="B131" s="11">
        <v>0.72196560599999993</v>
      </c>
      <c r="C131" s="14">
        <v>0.18023202195763599</v>
      </c>
      <c r="D131" s="14">
        <v>0.20394297316670401</v>
      </c>
      <c r="E131" s="14">
        <v>2.071505412E-2</v>
      </c>
      <c r="F131" s="23">
        <v>9.5</v>
      </c>
      <c r="G131" s="23">
        <v>12.5</v>
      </c>
      <c r="H131">
        <v>1.9901448029358616E-5</v>
      </c>
      <c r="I131">
        <v>3.9970741417282547E-5</v>
      </c>
      <c r="J131">
        <f t="shared" si="0"/>
        <v>2.071505412E-3</v>
      </c>
    </row>
    <row r="132" spans="1:10" x14ac:dyDescent="0.2">
      <c r="A132">
        <v>131</v>
      </c>
      <c r="B132" s="11">
        <v>0.36306694766666664</v>
      </c>
      <c r="C132" s="14">
        <v>0.12075365521013701</v>
      </c>
      <c r="D132" s="14">
        <v>0.14155624667182601</v>
      </c>
      <c r="E132" s="14">
        <v>1.4827102419999998E-2</v>
      </c>
      <c r="F132" s="23">
        <v>10.5</v>
      </c>
      <c r="G132" s="23">
        <v>12.5</v>
      </c>
      <c r="H132">
        <v>8.9556516132113764E-6</v>
      </c>
      <c r="I132">
        <v>2.0984639244073339E-5</v>
      </c>
      <c r="J132">
        <f t="shared" si="0"/>
        <v>1.4827102419999998E-3</v>
      </c>
    </row>
    <row r="133" spans="1:10" x14ac:dyDescent="0.2">
      <c r="A133">
        <v>132</v>
      </c>
      <c r="B133" s="11">
        <v>0.25338755233333332</v>
      </c>
      <c r="C133" s="14">
        <v>7.5937779620289803E-2</v>
      </c>
      <c r="D133" s="14">
        <v>0.10774213589999999</v>
      </c>
      <c r="E133" s="14">
        <v>1.078318572E-2</v>
      </c>
      <c r="F133" s="23">
        <v>11.5</v>
      </c>
      <c r="G133" s="23">
        <v>12.5</v>
      </c>
      <c r="H133">
        <v>2.9852172044037924E-6</v>
      </c>
      <c r="I133">
        <v>8.9934168188885731E-6</v>
      </c>
      <c r="J133">
        <f t="shared" si="0"/>
        <v>1.0783185719999999E-3</v>
      </c>
    </row>
    <row r="134" spans="1:10" x14ac:dyDescent="0.2">
      <c r="A134">
        <v>133</v>
      </c>
      <c r="B134" s="11">
        <v>0.23499713266666666</v>
      </c>
      <c r="C134" s="14">
        <v>6.2401760369539302E-2</v>
      </c>
      <c r="D134" s="14">
        <v>8.0769701162353214E-2</v>
      </c>
      <c r="E134" s="14">
        <v>8.2660873899999994E-3</v>
      </c>
      <c r="F134" s="23">
        <v>12.5</v>
      </c>
      <c r="G134" s="23">
        <v>12.5</v>
      </c>
      <c r="H134">
        <v>9.9507240146793081E-7</v>
      </c>
      <c r="I134">
        <v>2.997805606296191E-6</v>
      </c>
      <c r="J134">
        <f t="shared" si="0"/>
        <v>8.2660873899999992E-4</v>
      </c>
    </row>
    <row r="135" spans="1:10" x14ac:dyDescent="0.2">
      <c r="A135">
        <v>134</v>
      </c>
      <c r="B135" s="11">
        <v>0.22860723166666666</v>
      </c>
      <c r="C135" s="14">
        <v>5.3073931485414498E-2</v>
      </c>
      <c r="D135" s="14">
        <v>6.5803679171949611E-2</v>
      </c>
      <c r="E135" s="15">
        <v>6.6593650300000003E-3</v>
      </c>
      <c r="F135" s="23">
        <v>13.5</v>
      </c>
      <c r="G135" s="23">
        <v>12.5</v>
      </c>
      <c r="H135">
        <v>0</v>
      </c>
      <c r="I135">
        <v>9.9926853543206368E-7</v>
      </c>
      <c r="J135">
        <f t="shared" si="0"/>
        <v>6.6593650300000005E-4</v>
      </c>
    </row>
    <row r="136" spans="1:10" x14ac:dyDescent="0.2">
      <c r="A136">
        <v>135</v>
      </c>
      <c r="B136" s="11">
        <v>2.1666047783333333</v>
      </c>
      <c r="C136" s="14">
        <v>0.33175736665725702</v>
      </c>
      <c r="D136" s="14">
        <v>0.21513937972486002</v>
      </c>
      <c r="E136" s="14">
        <v>2.8406649360000001E-2</v>
      </c>
      <c r="F136" s="23">
        <v>5.5</v>
      </c>
      <c r="G136" s="23">
        <v>13.5</v>
      </c>
      <c r="H136">
        <v>1.9901448029358616E-6</v>
      </c>
      <c r="I136">
        <v>9.9926853543206368E-7</v>
      </c>
      <c r="J136">
        <f t="shared" si="0"/>
        <v>2.8406649360000003E-3</v>
      </c>
    </row>
    <row r="137" spans="1:10" x14ac:dyDescent="0.2">
      <c r="A137">
        <v>136</v>
      </c>
      <c r="B137" s="11">
        <v>1.79307002183333</v>
      </c>
      <c r="C137" s="14">
        <v>0.124012196809053</v>
      </c>
      <c r="D137" s="14">
        <v>0.198503700084984</v>
      </c>
      <c r="E137" s="14">
        <v>2.242364921E-2</v>
      </c>
      <c r="F137" s="23">
        <v>6.5</v>
      </c>
      <c r="G137" s="23">
        <v>13.5</v>
      </c>
      <c r="H137">
        <v>1.0945796416147238E-5</v>
      </c>
      <c r="I137">
        <v>7.9941482834565094E-6</v>
      </c>
      <c r="J137">
        <f t="shared" si="0"/>
        <v>2.242364921E-3</v>
      </c>
    </row>
    <row r="138" spans="1:10" x14ac:dyDescent="0.2">
      <c r="A138">
        <v>137</v>
      </c>
      <c r="B138" s="11">
        <v>1.4725462533333333</v>
      </c>
      <c r="C138" s="14">
        <v>0.122723830863833</v>
      </c>
      <c r="D138" s="14">
        <v>0.2103324281</v>
      </c>
      <c r="E138" s="14">
        <v>2.9505549464374798E-2</v>
      </c>
      <c r="F138" s="23">
        <v>7.5</v>
      </c>
      <c r="G138" s="23">
        <v>13.5</v>
      </c>
      <c r="H138">
        <v>1.9901448029358616E-5</v>
      </c>
      <c r="I138">
        <v>2.1983907779505401E-5</v>
      </c>
      <c r="J138">
        <f t="shared" si="0"/>
        <v>2.9505549464374798E-3</v>
      </c>
    </row>
    <row r="139" spans="1:10" x14ac:dyDescent="0.2">
      <c r="A139">
        <v>138</v>
      </c>
      <c r="B139" s="11">
        <v>1.3021766206666667</v>
      </c>
      <c r="C139" s="14">
        <v>0.37821326404810002</v>
      </c>
      <c r="D139" s="14">
        <v>0.185021536890417</v>
      </c>
      <c r="E139" s="14">
        <v>2.4351605680000003E-2</v>
      </c>
      <c r="F139" s="23">
        <v>8.5</v>
      </c>
      <c r="G139" s="23">
        <v>13.5</v>
      </c>
      <c r="H139">
        <v>1.9901448029358616E-5</v>
      </c>
      <c r="I139">
        <v>2.997805606296191E-5</v>
      </c>
      <c r="J139">
        <f t="shared" si="0"/>
        <v>2.4351605680000003E-3</v>
      </c>
    </row>
    <row r="140" spans="1:10" x14ac:dyDescent="0.2">
      <c r="A140">
        <v>139</v>
      </c>
      <c r="B140" s="11">
        <v>0.76915308199999999</v>
      </c>
      <c r="C140" s="14">
        <v>0.254930760711432</v>
      </c>
      <c r="D140" s="14">
        <v>0.17902407562360201</v>
      </c>
      <c r="E140" s="14">
        <v>2.0598859990000003E-2</v>
      </c>
      <c r="F140" s="23">
        <v>9.5</v>
      </c>
      <c r="G140" s="23">
        <v>13.5</v>
      </c>
      <c r="H140">
        <v>1.194086881761517E-5</v>
      </c>
      <c r="I140">
        <v>2.4981713385801594E-5</v>
      </c>
      <c r="J140">
        <f t="shared" si="0"/>
        <v>2.0598859990000004E-3</v>
      </c>
    </row>
    <row r="141" spans="1:10" x14ac:dyDescent="0.2">
      <c r="A141">
        <v>140</v>
      </c>
      <c r="B141" s="11">
        <v>0.39124488833333332</v>
      </c>
      <c r="C141" s="14">
        <v>0.13034656643867498</v>
      </c>
      <c r="D141" s="14">
        <v>0.152193708345294</v>
      </c>
      <c r="E141" s="14">
        <v>1.6009215029999999E-2</v>
      </c>
      <c r="F141" s="23">
        <v>10.5</v>
      </c>
      <c r="G141" s="23">
        <v>13.5</v>
      </c>
      <c r="H141">
        <v>4.975362007339654E-6</v>
      </c>
      <c r="I141">
        <v>1.3989759496048891E-5</v>
      </c>
      <c r="J141">
        <f t="shared" si="0"/>
        <v>1.6009215029999999E-3</v>
      </c>
    </row>
    <row r="142" spans="1:10" x14ac:dyDescent="0.2">
      <c r="A142">
        <v>141</v>
      </c>
      <c r="B142" s="11">
        <v>0.27373320566666665</v>
      </c>
      <c r="C142" s="14">
        <v>7.0435716770589407E-2</v>
      </c>
      <c r="D142" s="14">
        <v>9.6596946241334108E-2</v>
      </c>
      <c r="E142" s="14">
        <v>1.156389713E-2</v>
      </c>
      <c r="F142" s="23">
        <v>11.5</v>
      </c>
      <c r="G142" s="23">
        <v>13.5</v>
      </c>
      <c r="H142">
        <v>1.9901448029358616E-6</v>
      </c>
      <c r="I142">
        <v>5.9956112125923821E-6</v>
      </c>
      <c r="J142">
        <f t="shared" si="0"/>
        <v>1.156389713E-3</v>
      </c>
    </row>
    <row r="143" spans="1:10" x14ac:dyDescent="0.2">
      <c r="A143">
        <v>142</v>
      </c>
      <c r="B143" s="11">
        <v>0.25372286699999996</v>
      </c>
      <c r="C143" s="14">
        <v>6.7174527794122696E-2</v>
      </c>
      <c r="D143" s="14">
        <v>8.8816782226786004E-2</v>
      </c>
      <c r="E143" s="14">
        <v>8.9332234300000014E-3</v>
      </c>
      <c r="F143" s="23">
        <v>12.5</v>
      </c>
      <c r="G143" s="23">
        <v>13.5</v>
      </c>
      <c r="H143">
        <v>9.9507240146793081E-7</v>
      </c>
      <c r="I143">
        <v>1.9985370708641274E-6</v>
      </c>
      <c r="J143">
        <f t="shared" si="0"/>
        <v>8.9332234300000014E-4</v>
      </c>
    </row>
    <row r="144" spans="1:10" x14ac:dyDescent="0.2">
      <c r="A144">
        <v>143</v>
      </c>
      <c r="B144" s="11">
        <v>0.24666332566666668</v>
      </c>
      <c r="C144" s="14">
        <v>5.7354299351572997E-2</v>
      </c>
      <c r="D144" s="14">
        <v>7.1406009374186397E-2</v>
      </c>
      <c r="E144" s="14">
        <v>7.2732404800000001E-3</v>
      </c>
      <c r="F144" s="23">
        <v>13.5</v>
      </c>
      <c r="G144" s="23">
        <v>13.5</v>
      </c>
      <c r="H144">
        <v>0</v>
      </c>
      <c r="I144">
        <v>9.9926853543206368E-7</v>
      </c>
      <c r="J144">
        <f t="shared" si="0"/>
        <v>7.2732404800000003E-4</v>
      </c>
    </row>
    <row r="145" spans="1:153" x14ac:dyDescent="0.2">
      <c r="A145">
        <v>144</v>
      </c>
      <c r="B145" s="11">
        <v>2.2815933139999998</v>
      </c>
      <c r="C145" s="14">
        <v>0.36713689565658597</v>
      </c>
      <c r="D145" s="14">
        <v>0.159824115689844</v>
      </c>
      <c r="E145" s="14">
        <v>2.3405516990000003E-2</v>
      </c>
      <c r="F145" s="23">
        <v>5.5</v>
      </c>
      <c r="G145" s="23">
        <v>14.5</v>
      </c>
      <c r="H145">
        <v>2.9852172044037924E-6</v>
      </c>
      <c r="I145">
        <v>9.9926853543206368E-7</v>
      </c>
      <c r="J145">
        <f t="shared" si="0"/>
        <v>2.3405516990000004E-3</v>
      </c>
    </row>
    <row r="146" spans="1:153" x14ac:dyDescent="0.2">
      <c r="A146">
        <v>145</v>
      </c>
      <c r="B146" s="11">
        <v>1.80396418333333</v>
      </c>
      <c r="C146" s="14">
        <v>0.12577136047184501</v>
      </c>
      <c r="D146" s="14">
        <v>0.1989528304</v>
      </c>
      <c r="E146" s="14">
        <v>2.3783568758517497E-2</v>
      </c>
      <c r="F146" s="23">
        <v>6.5</v>
      </c>
      <c r="G146" s="23">
        <v>14.5</v>
      </c>
      <c r="H146">
        <v>1.3931013620551031E-5</v>
      </c>
      <c r="I146">
        <v>9.9926853543206368E-6</v>
      </c>
      <c r="J146">
        <f t="shared" si="0"/>
        <v>2.3783568758517495E-3</v>
      </c>
    </row>
    <row r="147" spans="1:153" x14ac:dyDescent="0.2">
      <c r="A147">
        <v>146</v>
      </c>
      <c r="B147" s="11">
        <v>1.5839684443333333</v>
      </c>
      <c r="C147" s="14">
        <v>9.4859572127461503E-2</v>
      </c>
      <c r="D147" s="14">
        <v>0.25160280060000001</v>
      </c>
      <c r="E147" s="14">
        <v>3.1169380526989698E-2</v>
      </c>
      <c r="F147" s="23">
        <v>7.5</v>
      </c>
      <c r="G147" s="23">
        <v>14.5</v>
      </c>
      <c r="H147">
        <v>2.8857099642569994E-5</v>
      </c>
      <c r="I147">
        <v>3.0977324598393972E-5</v>
      </c>
      <c r="J147">
        <f t="shared" si="0"/>
        <v>3.1169380526989698E-3</v>
      </c>
    </row>
    <row r="148" spans="1:153" x14ac:dyDescent="0.2">
      <c r="A148">
        <v>147</v>
      </c>
      <c r="B148" s="11">
        <v>1.398272502</v>
      </c>
      <c r="C148" s="14">
        <v>0.391920916736126</v>
      </c>
      <c r="D148" s="14">
        <v>0.20296964794397399</v>
      </c>
      <c r="E148" s="14">
        <v>2.6140471449999998E-2</v>
      </c>
      <c r="F148" s="23">
        <v>8.5</v>
      </c>
      <c r="G148" s="23">
        <v>14.5</v>
      </c>
      <c r="H148">
        <v>3.1842316846973786E-5</v>
      </c>
      <c r="I148">
        <v>4.5966352629874933E-5</v>
      </c>
      <c r="J148">
        <f t="shared" ref="J148:J153" si="1">E148/10</f>
        <v>2.6140471449999998E-3</v>
      </c>
    </row>
    <row r="149" spans="1:153" x14ac:dyDescent="0.2">
      <c r="A149">
        <v>148</v>
      </c>
      <c r="B149" s="11">
        <v>0.82617105600000007</v>
      </c>
      <c r="C149" s="14">
        <v>0.27023687958717302</v>
      </c>
      <c r="D149" s="14">
        <v>0.18898646812886</v>
      </c>
      <c r="E149" s="14">
        <v>2.2132180169999998E-2</v>
      </c>
      <c r="F149" s="23">
        <v>9.5</v>
      </c>
      <c r="G149" s="23">
        <v>14.5</v>
      </c>
      <c r="H149">
        <v>2.1891592832294476E-5</v>
      </c>
      <c r="I149">
        <v>4.0970009952714612E-5</v>
      </c>
      <c r="J149">
        <f t="shared" si="1"/>
        <v>2.2132180169999998E-3</v>
      </c>
    </row>
    <row r="150" spans="1:153" x14ac:dyDescent="0.2">
      <c r="A150">
        <v>149</v>
      </c>
      <c r="B150" s="11">
        <v>0.42010905833333334</v>
      </c>
      <c r="C150" s="14">
        <v>0.15706248581409499</v>
      </c>
      <c r="D150" s="14">
        <v>0.16720717540010802</v>
      </c>
      <c r="E150" s="14">
        <v>1.685460913E-2</v>
      </c>
      <c r="F150" s="23">
        <v>10.5</v>
      </c>
      <c r="G150" s="23">
        <v>14.5</v>
      </c>
      <c r="H150">
        <v>9.9507240146793081E-6</v>
      </c>
      <c r="I150">
        <v>2.5980981921233656E-5</v>
      </c>
      <c r="J150">
        <f t="shared" si="1"/>
        <v>1.685460913E-3</v>
      </c>
    </row>
    <row r="151" spans="1:153" x14ac:dyDescent="0.2">
      <c r="A151">
        <v>150</v>
      </c>
      <c r="B151" s="11">
        <v>0.29442375900000001</v>
      </c>
      <c r="C151" s="14">
        <v>0.102404374629259</v>
      </c>
      <c r="D151" s="14">
        <v>0.122960389126092</v>
      </c>
      <c r="E151" s="14">
        <v>1.2458302080000001E-2</v>
      </c>
      <c r="F151" s="23">
        <v>11.5</v>
      </c>
      <c r="G151" s="23">
        <v>14.5</v>
      </c>
      <c r="H151">
        <v>3.9802896058717232E-6</v>
      </c>
      <c r="I151">
        <v>1.1991222425184764E-5</v>
      </c>
      <c r="J151">
        <f t="shared" si="1"/>
        <v>1.2458302080000001E-3</v>
      </c>
    </row>
    <row r="152" spans="1:153" x14ac:dyDescent="0.2">
      <c r="A152">
        <v>151</v>
      </c>
      <c r="B152" s="11">
        <v>0.27227223233333336</v>
      </c>
      <c r="C152" s="14">
        <v>8.5699819028377505E-2</v>
      </c>
      <c r="D152" s="14">
        <v>9.58777265623212E-2</v>
      </c>
      <c r="E152" s="14">
        <v>9.6117996100000009E-3</v>
      </c>
      <c r="F152" s="23">
        <v>12.5</v>
      </c>
      <c r="G152" s="23">
        <v>14.5</v>
      </c>
      <c r="H152">
        <v>9.9507240146793081E-7</v>
      </c>
      <c r="I152">
        <v>4.9963426771603184E-6</v>
      </c>
      <c r="J152">
        <f t="shared" si="1"/>
        <v>9.6117996100000011E-4</v>
      </c>
    </row>
    <row r="153" spans="1:153" x14ac:dyDescent="0.2">
      <c r="A153">
        <v>152</v>
      </c>
      <c r="B153" s="11">
        <v>0.26452504500000001</v>
      </c>
      <c r="C153" s="14">
        <v>7.3929629288613796E-2</v>
      </c>
      <c r="D153" s="14">
        <v>7.823740015737711E-2</v>
      </c>
      <c r="E153" s="14">
        <v>7.8158033999999998E-3</v>
      </c>
      <c r="F153" s="23">
        <v>13.5</v>
      </c>
      <c r="G153" s="23">
        <v>14.5</v>
      </c>
      <c r="H153">
        <v>0</v>
      </c>
      <c r="I153">
        <v>1.9985370708641274E-6</v>
      </c>
      <c r="J153">
        <f t="shared" si="1"/>
        <v>7.8158033999999998E-4</v>
      </c>
    </row>
    <row r="156" spans="1:153" x14ac:dyDescent="0.2">
      <c r="B156" s="23">
        <v>3.5</v>
      </c>
      <c r="C156" s="23">
        <v>4.5</v>
      </c>
      <c r="D156" s="23">
        <v>5.5</v>
      </c>
      <c r="E156" s="23">
        <v>6.5</v>
      </c>
      <c r="F156" s="23">
        <v>7.5</v>
      </c>
      <c r="G156" s="23">
        <v>8.5</v>
      </c>
      <c r="H156" s="23">
        <v>9.5</v>
      </c>
      <c r="I156" s="23">
        <v>10.5</v>
      </c>
      <c r="J156" s="23">
        <v>11.5</v>
      </c>
      <c r="K156" s="23">
        <v>3.5</v>
      </c>
      <c r="L156" s="23">
        <v>4.5</v>
      </c>
      <c r="M156" s="23">
        <v>5.5</v>
      </c>
      <c r="N156" s="23">
        <v>6.5</v>
      </c>
      <c r="O156" s="23">
        <v>7.5</v>
      </c>
      <c r="P156" s="23">
        <v>8.5</v>
      </c>
      <c r="Q156" s="23">
        <v>9.5</v>
      </c>
      <c r="R156" s="23">
        <v>10.5</v>
      </c>
      <c r="S156" s="23">
        <v>11.5</v>
      </c>
      <c r="T156" s="23">
        <v>12.5</v>
      </c>
      <c r="U156" s="23">
        <v>13.5</v>
      </c>
      <c r="V156" s="23">
        <v>3.5</v>
      </c>
      <c r="W156" s="23">
        <v>4.5</v>
      </c>
      <c r="X156" s="23">
        <v>5.5</v>
      </c>
      <c r="Y156" s="23">
        <v>6.5</v>
      </c>
      <c r="Z156" s="23">
        <v>7.5</v>
      </c>
      <c r="AA156" s="23">
        <v>8.5</v>
      </c>
      <c r="AB156" s="23">
        <v>9.5</v>
      </c>
      <c r="AC156" s="23">
        <v>10.5</v>
      </c>
      <c r="AD156" s="23">
        <v>11.5</v>
      </c>
      <c r="AE156" s="23">
        <v>12.5</v>
      </c>
      <c r="AF156" s="23">
        <v>13.5</v>
      </c>
      <c r="AG156" s="23">
        <v>3.5</v>
      </c>
      <c r="AH156" s="23">
        <v>4.5</v>
      </c>
      <c r="AI156" s="23">
        <v>5.5</v>
      </c>
      <c r="AJ156" s="23">
        <v>6.5</v>
      </c>
      <c r="AK156" s="23">
        <v>7.5</v>
      </c>
      <c r="AL156" s="23">
        <v>8.5</v>
      </c>
      <c r="AM156" s="23">
        <v>9.5</v>
      </c>
      <c r="AN156" s="23">
        <v>10.5</v>
      </c>
      <c r="AO156" s="23">
        <v>11.5</v>
      </c>
      <c r="AP156" s="23">
        <v>12.5</v>
      </c>
      <c r="AQ156" s="23">
        <v>13.5</v>
      </c>
      <c r="AR156" s="23">
        <v>3.5</v>
      </c>
      <c r="AS156" s="23">
        <v>4.5</v>
      </c>
      <c r="AT156" s="23">
        <v>5.5</v>
      </c>
      <c r="AU156" s="23">
        <v>6.5</v>
      </c>
      <c r="AV156" s="23">
        <v>7.5</v>
      </c>
      <c r="AW156" s="23">
        <v>8.5</v>
      </c>
      <c r="AX156" s="23">
        <v>9.5</v>
      </c>
      <c r="AY156" s="23">
        <v>10.5</v>
      </c>
      <c r="AZ156" s="23">
        <v>11.5</v>
      </c>
      <c r="BA156" s="23">
        <v>12.5</v>
      </c>
      <c r="BB156" s="23">
        <v>13.5</v>
      </c>
      <c r="BC156" s="23">
        <v>3.5</v>
      </c>
      <c r="BD156" s="23">
        <v>4.5</v>
      </c>
      <c r="BE156" s="23">
        <v>5.5</v>
      </c>
      <c r="BF156" s="23">
        <v>6.5</v>
      </c>
      <c r="BG156" s="23">
        <v>7.5</v>
      </c>
      <c r="BH156" s="23">
        <v>8.5</v>
      </c>
      <c r="BI156" s="23">
        <v>9.5</v>
      </c>
      <c r="BJ156" s="23">
        <v>10.5</v>
      </c>
      <c r="BK156" s="23">
        <v>11.5</v>
      </c>
      <c r="BL156" s="23">
        <v>12.5</v>
      </c>
      <c r="BM156" s="23">
        <v>13.5</v>
      </c>
      <c r="BN156" s="23">
        <v>3.5</v>
      </c>
      <c r="BO156" s="23">
        <v>4.5</v>
      </c>
      <c r="BP156" s="23">
        <v>5.5</v>
      </c>
      <c r="BQ156" s="23">
        <v>6.5</v>
      </c>
      <c r="BR156" s="23">
        <v>7.5</v>
      </c>
      <c r="BS156" s="23">
        <v>8.5</v>
      </c>
      <c r="BT156" s="23">
        <v>9.5</v>
      </c>
      <c r="BU156" s="23">
        <v>10.5</v>
      </c>
      <c r="BV156" s="23">
        <v>11.5</v>
      </c>
      <c r="BW156" s="23">
        <v>12.5</v>
      </c>
      <c r="BX156" s="23">
        <v>13.5</v>
      </c>
      <c r="BY156" s="23">
        <v>4.5</v>
      </c>
      <c r="BZ156" s="23">
        <v>5.5</v>
      </c>
      <c r="CA156" s="23">
        <v>6.5</v>
      </c>
      <c r="CB156" s="23">
        <v>7.5</v>
      </c>
      <c r="CC156" s="23">
        <v>8.5</v>
      </c>
      <c r="CD156" s="23">
        <v>9.5</v>
      </c>
      <c r="CE156" s="23">
        <v>10.5</v>
      </c>
      <c r="CF156" s="23">
        <v>11.5</v>
      </c>
      <c r="CG156" s="23">
        <v>12.5</v>
      </c>
      <c r="CH156" s="23">
        <v>13.5</v>
      </c>
      <c r="CI156" s="23">
        <v>4.5</v>
      </c>
      <c r="CJ156" s="23">
        <v>5.5</v>
      </c>
      <c r="CK156" s="23">
        <v>6.5</v>
      </c>
      <c r="CL156" s="23">
        <v>7.5</v>
      </c>
      <c r="CM156" s="23">
        <v>8.5</v>
      </c>
      <c r="CN156" s="23">
        <v>9.5</v>
      </c>
      <c r="CO156" s="23">
        <v>10.5</v>
      </c>
      <c r="CP156" s="23">
        <v>11.5</v>
      </c>
      <c r="CQ156" s="23">
        <v>12.5</v>
      </c>
      <c r="CR156" s="23">
        <v>13.5</v>
      </c>
      <c r="CS156" s="23">
        <v>4.5</v>
      </c>
      <c r="CT156" s="23">
        <v>5.5</v>
      </c>
      <c r="CU156" s="23">
        <v>6.5</v>
      </c>
      <c r="CV156" s="23">
        <v>7.5</v>
      </c>
      <c r="CW156" s="23">
        <v>8.5</v>
      </c>
      <c r="CX156" s="23">
        <v>9.5</v>
      </c>
      <c r="CY156" s="23">
        <v>10.5</v>
      </c>
      <c r="CZ156" s="23">
        <v>11.5</v>
      </c>
      <c r="DA156" s="23">
        <v>12.5</v>
      </c>
      <c r="DB156" s="23">
        <v>13.5</v>
      </c>
      <c r="DC156" s="23">
        <v>4.5</v>
      </c>
      <c r="DD156" s="23">
        <v>5.5</v>
      </c>
      <c r="DE156" s="23">
        <v>6.5</v>
      </c>
      <c r="DF156" s="23">
        <v>7.5</v>
      </c>
      <c r="DG156" s="23">
        <v>8.5</v>
      </c>
      <c r="DH156" s="23">
        <v>9.5</v>
      </c>
      <c r="DI156" s="23">
        <v>10.5</v>
      </c>
      <c r="DJ156" s="23">
        <v>11.5</v>
      </c>
      <c r="DK156" s="23">
        <v>12.5</v>
      </c>
      <c r="DL156" s="23">
        <v>13.5</v>
      </c>
      <c r="DM156" s="23">
        <v>4.5</v>
      </c>
      <c r="DN156" s="23">
        <v>5.5</v>
      </c>
      <c r="DO156" s="23">
        <v>6.5</v>
      </c>
      <c r="DP156" s="23">
        <v>7.5</v>
      </c>
      <c r="DQ156" s="23">
        <v>8.5</v>
      </c>
      <c r="DR156" s="23">
        <v>9.5</v>
      </c>
      <c r="DS156" s="23">
        <v>10.5</v>
      </c>
      <c r="DT156" s="23">
        <v>11.5</v>
      </c>
      <c r="DU156" s="23">
        <v>12.5</v>
      </c>
      <c r="DV156" s="23">
        <v>13.5</v>
      </c>
      <c r="DW156" s="23">
        <v>5.5</v>
      </c>
      <c r="DX156" s="23">
        <v>6.5</v>
      </c>
      <c r="DY156" s="23">
        <v>7.5</v>
      </c>
      <c r="DZ156" s="23">
        <v>8.5</v>
      </c>
      <c r="EA156" s="23">
        <v>9.5</v>
      </c>
      <c r="EB156" s="23">
        <v>10.5</v>
      </c>
      <c r="EC156" s="23">
        <v>11.5</v>
      </c>
      <c r="ED156" s="23">
        <v>12.5</v>
      </c>
      <c r="EE156" s="23">
        <v>13.5</v>
      </c>
      <c r="EF156" s="23">
        <v>5.5</v>
      </c>
      <c r="EG156" s="23">
        <v>6.5</v>
      </c>
      <c r="EH156" s="23">
        <v>7.5</v>
      </c>
      <c r="EI156" s="23">
        <v>8.5</v>
      </c>
      <c r="EJ156" s="23">
        <v>9.5</v>
      </c>
      <c r="EK156" s="23">
        <v>10.5</v>
      </c>
      <c r="EL156" s="23">
        <v>11.5</v>
      </c>
      <c r="EM156" s="23">
        <v>12.5</v>
      </c>
      <c r="EN156" s="23">
        <v>13.5</v>
      </c>
      <c r="EO156" s="23">
        <v>5.5</v>
      </c>
      <c r="EP156" s="23">
        <v>6.5</v>
      </c>
      <c r="EQ156" s="23">
        <v>7.5</v>
      </c>
      <c r="ER156" s="23">
        <v>8.5</v>
      </c>
      <c r="ES156" s="23">
        <v>9.5</v>
      </c>
      <c r="ET156" s="23">
        <v>10.5</v>
      </c>
      <c r="EU156" s="23">
        <v>11.5</v>
      </c>
      <c r="EV156" s="23">
        <v>12.5</v>
      </c>
      <c r="EW156" s="23">
        <v>13.5</v>
      </c>
    </row>
    <row r="157" spans="1:153" x14ac:dyDescent="0.2">
      <c r="B157" s="23">
        <v>0.5</v>
      </c>
      <c r="C157" s="23">
        <v>0.5</v>
      </c>
      <c r="D157" s="23">
        <v>0.5</v>
      </c>
      <c r="E157" s="23">
        <v>0.5</v>
      </c>
      <c r="F157" s="23">
        <v>0.5</v>
      </c>
      <c r="G157" s="23">
        <v>0.5</v>
      </c>
      <c r="H157" s="23">
        <v>0.5</v>
      </c>
      <c r="I157" s="23">
        <v>0.5</v>
      </c>
      <c r="J157" s="23">
        <v>0.5</v>
      </c>
      <c r="K157" s="23">
        <v>1.5</v>
      </c>
      <c r="L157" s="23">
        <v>1.5</v>
      </c>
      <c r="M157" s="23">
        <v>1.5</v>
      </c>
      <c r="N157" s="23">
        <v>1.5</v>
      </c>
      <c r="O157" s="23">
        <v>1.5</v>
      </c>
      <c r="P157" s="23">
        <v>1.5</v>
      </c>
      <c r="Q157" s="23">
        <v>1.5</v>
      </c>
      <c r="R157" s="23">
        <v>1.5</v>
      </c>
      <c r="S157" s="23">
        <v>1.5</v>
      </c>
      <c r="T157" s="23">
        <v>1.5</v>
      </c>
      <c r="U157" s="23">
        <v>1.5</v>
      </c>
      <c r="V157" s="23">
        <v>2.5</v>
      </c>
      <c r="W157" s="23">
        <v>2.5</v>
      </c>
      <c r="X157" s="23">
        <v>2.5</v>
      </c>
      <c r="Y157" s="23">
        <v>2.5</v>
      </c>
      <c r="Z157" s="23">
        <v>2.5</v>
      </c>
      <c r="AA157" s="23">
        <v>2.5</v>
      </c>
      <c r="AB157" s="23">
        <v>2.5</v>
      </c>
      <c r="AC157" s="23">
        <v>2.5</v>
      </c>
      <c r="AD157" s="23">
        <v>2.5</v>
      </c>
      <c r="AE157" s="23">
        <v>2.5</v>
      </c>
      <c r="AF157" s="23">
        <v>2.5</v>
      </c>
      <c r="AG157" s="23">
        <v>3.5</v>
      </c>
      <c r="AH157" s="23">
        <v>3.5</v>
      </c>
      <c r="AI157" s="23">
        <v>3.5</v>
      </c>
      <c r="AJ157" s="23">
        <v>3.5</v>
      </c>
      <c r="AK157" s="23">
        <v>3.5</v>
      </c>
      <c r="AL157" s="23">
        <v>3.5</v>
      </c>
      <c r="AM157" s="23">
        <v>3.5</v>
      </c>
      <c r="AN157" s="23">
        <v>3.5</v>
      </c>
      <c r="AO157" s="23">
        <v>3.5</v>
      </c>
      <c r="AP157" s="23">
        <v>3.5</v>
      </c>
      <c r="AQ157" s="23">
        <v>3.5</v>
      </c>
      <c r="AR157" s="23">
        <v>4.5</v>
      </c>
      <c r="AS157" s="23">
        <v>4.5</v>
      </c>
      <c r="AT157" s="23">
        <v>4.5</v>
      </c>
      <c r="AU157" s="23">
        <v>4.5</v>
      </c>
      <c r="AV157" s="23">
        <v>4.5</v>
      </c>
      <c r="AW157" s="23">
        <v>4.5</v>
      </c>
      <c r="AX157" s="23">
        <v>4.5</v>
      </c>
      <c r="AY157" s="23">
        <v>4.5</v>
      </c>
      <c r="AZ157" s="23">
        <v>4.5</v>
      </c>
      <c r="BA157" s="23">
        <v>4.5</v>
      </c>
      <c r="BB157" s="23">
        <v>4.5</v>
      </c>
      <c r="BC157" s="23">
        <v>5.5</v>
      </c>
      <c r="BD157" s="23">
        <v>5.5</v>
      </c>
      <c r="BE157" s="23">
        <v>5.5</v>
      </c>
      <c r="BF157" s="23">
        <v>5.5</v>
      </c>
      <c r="BG157" s="23">
        <v>5.5</v>
      </c>
      <c r="BH157" s="23">
        <v>5.5</v>
      </c>
      <c r="BI157" s="23">
        <v>5.5</v>
      </c>
      <c r="BJ157" s="23">
        <v>5.5</v>
      </c>
      <c r="BK157" s="23">
        <v>5.5</v>
      </c>
      <c r="BL157" s="23">
        <v>5.5</v>
      </c>
      <c r="BM157" s="23">
        <v>5.5</v>
      </c>
      <c r="BN157" s="23">
        <v>6.5</v>
      </c>
      <c r="BO157" s="23">
        <v>6.5</v>
      </c>
      <c r="BP157" s="23">
        <v>6.5</v>
      </c>
      <c r="BQ157" s="23">
        <v>6.5</v>
      </c>
      <c r="BR157" s="23">
        <v>6.5</v>
      </c>
      <c r="BS157" s="23">
        <v>6.5</v>
      </c>
      <c r="BT157" s="23">
        <v>6.5</v>
      </c>
      <c r="BU157" s="23">
        <v>6.5</v>
      </c>
      <c r="BV157" s="23">
        <v>6.5</v>
      </c>
      <c r="BW157" s="23">
        <v>6.5</v>
      </c>
      <c r="BX157" s="23">
        <v>6.5</v>
      </c>
      <c r="BY157" s="23">
        <v>7.5</v>
      </c>
      <c r="BZ157" s="23">
        <v>7.5</v>
      </c>
      <c r="CA157" s="23">
        <v>7.5</v>
      </c>
      <c r="CB157" s="23">
        <v>7.5</v>
      </c>
      <c r="CC157" s="23">
        <v>7.5</v>
      </c>
      <c r="CD157" s="23">
        <v>7.5</v>
      </c>
      <c r="CE157" s="23">
        <v>7.5</v>
      </c>
      <c r="CF157" s="23">
        <v>7.5</v>
      </c>
      <c r="CG157" s="23">
        <v>7.5</v>
      </c>
      <c r="CH157" s="23">
        <v>7.5</v>
      </c>
      <c r="CI157" s="23">
        <v>8.5</v>
      </c>
      <c r="CJ157" s="23">
        <v>8.5</v>
      </c>
      <c r="CK157" s="23">
        <v>8.5</v>
      </c>
      <c r="CL157" s="23">
        <v>8.5</v>
      </c>
      <c r="CM157" s="23">
        <v>8.5</v>
      </c>
      <c r="CN157" s="23">
        <v>8.5</v>
      </c>
      <c r="CO157" s="23">
        <v>8.5</v>
      </c>
      <c r="CP157" s="23">
        <v>8.5</v>
      </c>
      <c r="CQ157" s="23">
        <v>8.5</v>
      </c>
      <c r="CR157" s="23">
        <v>8.5</v>
      </c>
      <c r="CS157" s="23">
        <v>9.5</v>
      </c>
      <c r="CT157" s="23">
        <v>9.5</v>
      </c>
      <c r="CU157" s="23">
        <v>9.5</v>
      </c>
      <c r="CV157" s="23">
        <v>9.5</v>
      </c>
      <c r="CW157" s="23">
        <v>9.5</v>
      </c>
      <c r="CX157" s="23">
        <v>9.5</v>
      </c>
      <c r="CY157" s="23">
        <v>9.5</v>
      </c>
      <c r="CZ157" s="23">
        <v>9.5</v>
      </c>
      <c r="DA157" s="23">
        <v>9.5</v>
      </c>
      <c r="DB157" s="23">
        <v>9.5</v>
      </c>
      <c r="DC157" s="23">
        <v>10.5</v>
      </c>
      <c r="DD157" s="23">
        <v>10.5</v>
      </c>
      <c r="DE157" s="23">
        <v>10.5</v>
      </c>
      <c r="DF157" s="23">
        <v>10.5</v>
      </c>
      <c r="DG157" s="23">
        <v>10.5</v>
      </c>
      <c r="DH157" s="23">
        <v>10.5</v>
      </c>
      <c r="DI157" s="23">
        <v>10.5</v>
      </c>
      <c r="DJ157" s="23">
        <v>10.5</v>
      </c>
      <c r="DK157" s="23">
        <v>10.5</v>
      </c>
      <c r="DL157" s="23">
        <v>10.5</v>
      </c>
      <c r="DM157" s="23">
        <v>11.5</v>
      </c>
      <c r="DN157" s="23">
        <v>11.5</v>
      </c>
      <c r="DO157" s="23">
        <v>11.5</v>
      </c>
      <c r="DP157" s="23">
        <v>11.5</v>
      </c>
      <c r="DQ157" s="23">
        <v>11.5</v>
      </c>
      <c r="DR157" s="23">
        <v>11.5</v>
      </c>
      <c r="DS157" s="23">
        <v>11.5</v>
      </c>
      <c r="DT157" s="23">
        <v>11.5</v>
      </c>
      <c r="DU157" s="23">
        <v>11.5</v>
      </c>
      <c r="DV157" s="23">
        <v>11.5</v>
      </c>
      <c r="DW157" s="23">
        <v>12.5</v>
      </c>
      <c r="DX157" s="23">
        <v>12.5</v>
      </c>
      <c r="DY157" s="23">
        <v>12.5</v>
      </c>
      <c r="DZ157" s="23">
        <v>12.5</v>
      </c>
      <c r="EA157" s="23">
        <v>12.5</v>
      </c>
      <c r="EB157" s="23">
        <v>12.5</v>
      </c>
      <c r="EC157" s="23">
        <v>12.5</v>
      </c>
      <c r="ED157" s="23">
        <v>12.5</v>
      </c>
      <c r="EE157" s="23">
        <v>12.5</v>
      </c>
      <c r="EF157" s="23">
        <v>13.5</v>
      </c>
      <c r="EG157" s="23">
        <v>13.5</v>
      </c>
      <c r="EH157" s="23">
        <v>13.5</v>
      </c>
      <c r="EI157" s="23">
        <v>13.5</v>
      </c>
      <c r="EJ157" s="23">
        <v>13.5</v>
      </c>
      <c r="EK157" s="23">
        <v>13.5</v>
      </c>
      <c r="EL157" s="23">
        <v>13.5</v>
      </c>
      <c r="EM157" s="23">
        <v>13.5</v>
      </c>
      <c r="EN157" s="23">
        <v>13.5</v>
      </c>
      <c r="EO157" s="23">
        <v>14.5</v>
      </c>
      <c r="EP157" s="23">
        <v>14.5</v>
      </c>
      <c r="EQ157" s="23">
        <v>14.5</v>
      </c>
      <c r="ER157" s="23">
        <v>14.5</v>
      </c>
      <c r="ES157" s="23">
        <v>14.5</v>
      </c>
      <c r="ET157" s="23">
        <v>14.5</v>
      </c>
      <c r="EU157" s="23">
        <v>14.5</v>
      </c>
      <c r="EV157" s="23">
        <v>14.5</v>
      </c>
      <c r="EW157" s="23">
        <v>14.5</v>
      </c>
    </row>
    <row r="158" spans="1:153" x14ac:dyDescent="0.2">
      <c r="B158" s="11">
        <v>0.16507343399999999</v>
      </c>
      <c r="C158" s="11">
        <v>0.10038558199999999</v>
      </c>
      <c r="D158" s="11">
        <v>6.8392677333333332E-2</v>
      </c>
      <c r="E158" s="11">
        <v>4.5400001333333335E-2</v>
      </c>
      <c r="F158" s="11">
        <v>3.1200000000000002E-2</v>
      </c>
      <c r="G158" s="11">
        <v>2.3233333333333332E-2</v>
      </c>
      <c r="H158" s="11">
        <v>1.17E-2</v>
      </c>
      <c r="I158" s="11">
        <v>7.0821376666666659E-3</v>
      </c>
      <c r="J158" s="11">
        <v>1.1299999999999999E-2</v>
      </c>
      <c r="K158" s="11">
        <v>0.63640422500000005</v>
      </c>
      <c r="L158" s="11">
        <v>0.48557665033333336</v>
      </c>
      <c r="M158" s="11">
        <v>0.235825913</v>
      </c>
      <c r="N158" s="11">
        <v>0.19378841166666699</v>
      </c>
      <c r="O158" s="12">
        <v>0.16382804233333334</v>
      </c>
      <c r="P158" s="11">
        <v>0.144655176</v>
      </c>
      <c r="Q158" s="13">
        <v>8.6126693834861004E-2</v>
      </c>
      <c r="R158" s="11">
        <v>4.3601554333333327E-2</v>
      </c>
      <c r="S158" s="11">
        <v>3.04E-2</v>
      </c>
      <c r="T158" s="11">
        <v>2.8233333333333333E-2</v>
      </c>
      <c r="U158" s="11">
        <v>2.75E-2</v>
      </c>
      <c r="V158" s="11">
        <v>1.0826412276666666</v>
      </c>
      <c r="W158" s="11">
        <v>0.81729112800000003</v>
      </c>
      <c r="X158" s="12">
        <v>0.39340722533333333</v>
      </c>
      <c r="Y158" s="11">
        <v>0.34262550933333302</v>
      </c>
      <c r="Z158" s="11">
        <v>0.27287076233333335</v>
      </c>
      <c r="AA158" s="11">
        <v>0.24373113400000002</v>
      </c>
      <c r="AB158" s="11">
        <v>0.13873436066666667</v>
      </c>
      <c r="AC158" s="11">
        <v>7.2505426999999997E-2</v>
      </c>
      <c r="AD158" s="11">
        <v>5.0615039000000001E-2</v>
      </c>
      <c r="AE158" s="11">
        <v>4.6963260333333333E-2</v>
      </c>
      <c r="AF158" s="11">
        <v>4.5974991E-2</v>
      </c>
      <c r="AG158" s="11">
        <v>1.4841179363333332</v>
      </c>
      <c r="AH158" s="11">
        <v>1.1283350176666664</v>
      </c>
      <c r="AI158" s="11">
        <v>0.5502215743333333</v>
      </c>
      <c r="AJ158" s="11">
        <v>0.44117331500000001</v>
      </c>
      <c r="AK158" s="11">
        <v>0.38648804200000003</v>
      </c>
      <c r="AL158" s="11">
        <v>0.33738592166666664</v>
      </c>
      <c r="AM158" s="11">
        <v>0.19950933833333331</v>
      </c>
      <c r="AN158" s="11">
        <v>0.10153687133333333</v>
      </c>
      <c r="AO158" s="11">
        <v>7.1001515666666667E-2</v>
      </c>
      <c r="AP158" s="11">
        <v>6.5799021666666679E-2</v>
      </c>
      <c r="AQ158" s="11">
        <v>6.3986507666666664E-2</v>
      </c>
      <c r="AR158" s="11">
        <v>1.9089026996666665</v>
      </c>
      <c r="AS158" s="11">
        <v>1.4496458073333331</v>
      </c>
      <c r="AT158" s="11">
        <v>0.70714158933333326</v>
      </c>
      <c r="AU158" s="11">
        <v>0.56017488800000004</v>
      </c>
      <c r="AV158" s="11">
        <v>0.43720932966666698</v>
      </c>
      <c r="AW158" s="11">
        <v>0.24453494299999998</v>
      </c>
      <c r="AX158" s="11">
        <v>0.25764156199999999</v>
      </c>
      <c r="AY158" s="11">
        <v>0.13041840666666668</v>
      </c>
      <c r="AZ158" s="11">
        <v>9.1203847333333324E-2</v>
      </c>
      <c r="BA158" s="11">
        <v>8.4633628666666669E-2</v>
      </c>
      <c r="BB158" s="11">
        <v>8.2414645666666661E-2</v>
      </c>
      <c r="BC158" s="11">
        <v>2.3345964340000003</v>
      </c>
      <c r="BD158" s="11">
        <v>1.7700971413333333</v>
      </c>
      <c r="BE158" s="11">
        <v>0.86464841533333336</v>
      </c>
      <c r="BF158" s="11">
        <v>0.739724195333333</v>
      </c>
      <c r="BG158" s="11">
        <v>0.60002005200000008</v>
      </c>
      <c r="BH158" s="11">
        <v>0.5301509516666667</v>
      </c>
      <c r="BI158" s="11">
        <v>0.31310085133333332</v>
      </c>
      <c r="BJ158" s="11">
        <v>0.15947538</v>
      </c>
      <c r="BK158" s="11">
        <v>0.11170192733333334</v>
      </c>
      <c r="BL158" s="11">
        <v>0.10327415666666667</v>
      </c>
      <c r="BM158" s="11">
        <v>0.10058761100000001</v>
      </c>
      <c r="BN158" s="11">
        <v>2.7578842516666668</v>
      </c>
      <c r="BO158" s="11">
        <v>2.1210157623333332</v>
      </c>
      <c r="BP158" s="11">
        <v>1.0313265180000002</v>
      </c>
      <c r="BQ158" s="11">
        <v>0.85125077800000004</v>
      </c>
      <c r="BR158" s="11">
        <v>0.71697891700000005</v>
      </c>
      <c r="BS158" s="11">
        <v>0.6268870396666667</v>
      </c>
      <c r="BT158" s="11">
        <v>0.37446152433333335</v>
      </c>
      <c r="BU158" s="11">
        <v>0.18802428766666668</v>
      </c>
      <c r="BV158" s="11">
        <v>0.13161662100000002</v>
      </c>
      <c r="BW158" s="11">
        <v>0.12213436033333336</v>
      </c>
      <c r="BX158" s="11">
        <v>0.11870165100000001</v>
      </c>
      <c r="BY158" s="11">
        <v>2.4154021716666665</v>
      </c>
      <c r="BZ158" s="11">
        <v>1.1889047456666666</v>
      </c>
      <c r="CA158" s="11">
        <v>0.95661627366666702</v>
      </c>
      <c r="CB158" s="11">
        <v>0.81810766533333334</v>
      </c>
      <c r="CC158" s="11">
        <v>0.73500451</v>
      </c>
      <c r="CD158" s="11">
        <v>0.42836205099999997</v>
      </c>
      <c r="CE158" s="11">
        <v>0.21764213066666668</v>
      </c>
      <c r="CF158" s="11">
        <v>0.15177012133333334</v>
      </c>
      <c r="CG158" s="11">
        <v>0.14095716566666666</v>
      </c>
      <c r="CH158" s="11">
        <v>0.13706033733333334</v>
      </c>
      <c r="CI158" s="11">
        <v>2.7883813406666671</v>
      </c>
      <c r="CJ158" s="11">
        <v>1.3352224293333332</v>
      </c>
      <c r="CK158" s="11">
        <v>1.1168680310000001</v>
      </c>
      <c r="CL158" s="11">
        <v>0.92759852600000003</v>
      </c>
      <c r="CM158" s="11">
        <v>0.81978163999999998</v>
      </c>
      <c r="CN158" s="11">
        <v>0.49190021433333331</v>
      </c>
      <c r="CO158" s="11">
        <v>0.24695855500000005</v>
      </c>
      <c r="CP158" s="11">
        <v>0.17208443033333332</v>
      </c>
      <c r="CQ158" s="11">
        <v>0.15985674699999999</v>
      </c>
      <c r="CR158" s="11">
        <v>0.15506350133333333</v>
      </c>
      <c r="CS158" s="11">
        <v>3.0592242256666666</v>
      </c>
      <c r="CT158" s="11">
        <v>1.4918789576666667</v>
      </c>
      <c r="CU158" s="11">
        <v>1.2550561326666601</v>
      </c>
      <c r="CV158" s="11">
        <v>1.0359293469999999</v>
      </c>
      <c r="CW158" s="11">
        <v>0.93369085033333332</v>
      </c>
      <c r="CX158" s="11">
        <v>0.54854507699999999</v>
      </c>
      <c r="CY158" s="11">
        <v>0.27591030799999999</v>
      </c>
      <c r="CZ158" s="11">
        <v>0.19258093866666667</v>
      </c>
      <c r="DA158" s="11">
        <v>0.17806119300000001</v>
      </c>
      <c r="DB158" s="11">
        <v>0.17324695366666668</v>
      </c>
      <c r="DC158" s="11">
        <v>3.38263282</v>
      </c>
      <c r="DD158" s="11">
        <v>1.6839254336666667</v>
      </c>
      <c r="DE158" s="11">
        <v>1.3255491800000001</v>
      </c>
      <c r="DF158" s="11">
        <v>1.1454535803333334</v>
      </c>
      <c r="DG158" s="11">
        <v>1.0127050336666665</v>
      </c>
      <c r="DH158" s="11">
        <v>0.60674971133333333</v>
      </c>
      <c r="DI158" s="11">
        <v>0.30333162666666663</v>
      </c>
      <c r="DJ158" s="11">
        <v>0.21235103499999999</v>
      </c>
      <c r="DK158" s="11">
        <v>0.19768499366666667</v>
      </c>
      <c r="DL158" s="11">
        <v>0.19157522666666668</v>
      </c>
      <c r="DM158" s="11">
        <v>3.66092225</v>
      </c>
      <c r="DN158" s="11">
        <v>1.8047730749999999</v>
      </c>
      <c r="DO158" s="11">
        <v>1.5335607959999999</v>
      </c>
      <c r="DP158" s="11">
        <v>1.255394503</v>
      </c>
      <c r="DQ158" s="11">
        <v>1.1086221783333332</v>
      </c>
      <c r="DR158" s="11">
        <v>0.66460669033333331</v>
      </c>
      <c r="DS158" s="11">
        <v>0.33418019299999996</v>
      </c>
      <c r="DT158" s="11">
        <v>0.23329240500000001</v>
      </c>
      <c r="DU158" s="11">
        <v>0.21567236400000001</v>
      </c>
      <c r="DV158" s="11">
        <v>0.21036541633333336</v>
      </c>
      <c r="DW158" s="11">
        <v>1.9655441866666663</v>
      </c>
      <c r="DX158" s="11">
        <v>1.66468923833333</v>
      </c>
      <c r="DY158" s="11">
        <v>1.3647458206666665</v>
      </c>
      <c r="DZ158" s="11">
        <v>1.2059016929999999</v>
      </c>
      <c r="EA158" s="11">
        <v>0.72196560599999993</v>
      </c>
      <c r="EB158" s="11">
        <v>0.36306694766666664</v>
      </c>
      <c r="EC158" s="11">
        <v>0.25338755233333332</v>
      </c>
      <c r="ED158" s="11">
        <v>0.23499713266666666</v>
      </c>
      <c r="EE158" s="11">
        <v>0.22860723166666666</v>
      </c>
      <c r="EF158" s="11">
        <v>2.1666047783333333</v>
      </c>
      <c r="EG158" s="11">
        <v>1.79307002183333</v>
      </c>
      <c r="EH158" s="11">
        <v>1.4725462533333333</v>
      </c>
      <c r="EI158" s="11">
        <v>1.3021766206666667</v>
      </c>
      <c r="EJ158" s="11">
        <v>0.76915308199999999</v>
      </c>
      <c r="EK158" s="11">
        <v>0.39124488833333332</v>
      </c>
      <c r="EL158" s="11">
        <v>0.27373320566666665</v>
      </c>
      <c r="EM158" s="11">
        <v>0.25372286699999996</v>
      </c>
      <c r="EN158" s="11">
        <v>0.24666332566666668</v>
      </c>
      <c r="EO158" s="11">
        <v>2.2815933139999998</v>
      </c>
      <c r="EP158" s="11">
        <v>1.80396418333333</v>
      </c>
      <c r="EQ158" s="11">
        <v>1.5839684443333333</v>
      </c>
      <c r="ER158" s="11">
        <v>1.398272502</v>
      </c>
      <c r="ES158" s="11">
        <v>0.82617105600000007</v>
      </c>
      <c r="ET158" s="11">
        <v>0.42010905833333334</v>
      </c>
      <c r="EU158" s="11">
        <v>0.29442375900000001</v>
      </c>
      <c r="EV158" s="11">
        <v>0.27227223233333336</v>
      </c>
      <c r="EW158" s="11">
        <v>0.26452504500000001</v>
      </c>
    </row>
    <row r="159" spans="1:153" x14ac:dyDescent="0.2">
      <c r="B159">
        <v>1.2601596892189875E-2</v>
      </c>
      <c r="C159">
        <v>6.2886585627970296E-2</v>
      </c>
      <c r="D159">
        <v>7.5606596135934845E-2</v>
      </c>
      <c r="E159">
        <v>3.5870369928115972E-2</v>
      </c>
      <c r="F159">
        <v>4.67574570725766E-2</v>
      </c>
      <c r="G159">
        <v>1.2382680963866931E-2</v>
      </c>
      <c r="H159">
        <v>1.9105390108184272E-4</v>
      </c>
      <c r="I159">
        <v>1.9901448029358616E-5</v>
      </c>
      <c r="J159">
        <v>1.9901448029358616E-6</v>
      </c>
      <c r="K159">
        <v>2.2996123197923882E-3</v>
      </c>
      <c r="L159">
        <v>4.074821484011177E-2</v>
      </c>
      <c r="M159">
        <v>0.11756979437823896</v>
      </c>
      <c r="N159">
        <v>0.1077882326718092</v>
      </c>
      <c r="O159">
        <v>9.0860060978036755E-3</v>
      </c>
      <c r="P159">
        <v>1.2382680963866931E-2</v>
      </c>
      <c r="Q159">
        <v>2.3652870982892715E-3</v>
      </c>
      <c r="R159">
        <v>3.6320142653579476E-4</v>
      </c>
      <c r="S159">
        <v>4.7763475270460679E-5</v>
      </c>
      <c r="T159">
        <v>5.9704344088075849E-6</v>
      </c>
      <c r="U159">
        <v>9.9507240146793081E-7</v>
      </c>
      <c r="V159">
        <v>4.5375301506937646E-4</v>
      </c>
      <c r="W159">
        <v>1.3933003765353967E-2</v>
      </c>
      <c r="X159">
        <v>6.3004999243744975E-2</v>
      </c>
      <c r="Y159">
        <v>8.5120483366369737E-2</v>
      </c>
      <c r="Z159">
        <v>5.1767646613967634E-2</v>
      </c>
      <c r="AA159">
        <v>1.8423765513178737E-2</v>
      </c>
      <c r="AB159">
        <v>4.5643971055333984E-3</v>
      </c>
      <c r="AC159">
        <v>8.8362429250352255E-4</v>
      </c>
      <c r="AD159">
        <v>1.4428549821284995E-4</v>
      </c>
      <c r="AE159">
        <v>2.0896520430826548E-5</v>
      </c>
      <c r="AF159">
        <v>2.9852172044037924E-6</v>
      </c>
      <c r="AG159">
        <v>9.5526950540921358E-5</v>
      </c>
      <c r="AH159">
        <v>4.1832843757711813E-3</v>
      </c>
      <c r="AI159">
        <v>2.5379321599439574E-2</v>
      </c>
      <c r="AJ159">
        <v>4.4339431137009527E-2</v>
      </c>
      <c r="AK159">
        <v>3.3853358170340471E-2</v>
      </c>
      <c r="AL159">
        <v>1.4753938496565011E-2</v>
      </c>
      <c r="AM159">
        <v>4.3783185664588954E-3</v>
      </c>
      <c r="AN159">
        <v>9.970625462708666E-4</v>
      </c>
      <c r="AO159">
        <v>1.8906375627890685E-4</v>
      </c>
      <c r="AP159">
        <v>3.1842316846973786E-5</v>
      </c>
      <c r="AQ159">
        <v>4.975362007339654E-6</v>
      </c>
      <c r="AR159">
        <v>2.0896520430826548E-5</v>
      </c>
      <c r="AS159">
        <v>1.2050326781776642E-3</v>
      </c>
      <c r="AT159">
        <v>9.092971604613951E-3</v>
      </c>
      <c r="AU159">
        <v>1.9237734737579507E-2</v>
      </c>
      <c r="AV159">
        <v>1.7414762098090258E-2</v>
      </c>
      <c r="AW159">
        <v>8.8392281422396291E-3</v>
      </c>
      <c r="AX159">
        <v>3.0071087972360867E-3</v>
      </c>
      <c r="AY159">
        <v>7.7416632834205012E-4</v>
      </c>
      <c r="AZ159">
        <v>1.6418694624220859E-4</v>
      </c>
      <c r="BA159">
        <v>2.9852172044037923E-5</v>
      </c>
      <c r="BB159">
        <v>4.975362007339654E-6</v>
      </c>
      <c r="BC159">
        <v>4.975362007339654E-6</v>
      </c>
      <c r="BD159">
        <v>3.4628519571083995E-4</v>
      </c>
      <c r="BE159">
        <v>3.1145766165946234E-3</v>
      </c>
      <c r="BF159">
        <v>7.6720082153177464E-3</v>
      </c>
      <c r="BG159">
        <v>7.9546087773346395E-3</v>
      </c>
      <c r="BH159">
        <v>4.5604168159275272E-3</v>
      </c>
      <c r="BI159">
        <v>1.7314259785541997E-3</v>
      </c>
      <c r="BJ159">
        <v>4.9256083872662576E-4</v>
      </c>
      <c r="BK159">
        <v>1.1443332616881205E-4</v>
      </c>
      <c r="BL159">
        <v>2.2886665233762408E-5</v>
      </c>
      <c r="BM159">
        <v>3.9802896058717232E-6</v>
      </c>
      <c r="BN159">
        <v>9.9507240146793081E-7</v>
      </c>
      <c r="BO159">
        <v>1.0249245735119688E-4</v>
      </c>
      <c r="BP159">
        <v>1.0607471799648142E-3</v>
      </c>
      <c r="BQ159">
        <v>2.9653157563744336E-3</v>
      </c>
      <c r="BR159">
        <v>3.4409603642761048E-3</v>
      </c>
      <c r="BS159">
        <v>2.18318884882064E-3</v>
      </c>
      <c r="BT159">
        <v>9.0750603013875291E-4</v>
      </c>
      <c r="BU159">
        <v>2.8061041721395651E-4</v>
      </c>
      <c r="BV159">
        <v>6.9655068102755162E-5</v>
      </c>
      <c r="BW159">
        <v>1.4926086022018961E-5</v>
      </c>
      <c r="BX159">
        <v>2.9852172044037924E-6</v>
      </c>
      <c r="BY159">
        <v>3.1842316846973786E-5</v>
      </c>
      <c r="BZ159">
        <v>3.6917186094460235E-4</v>
      </c>
      <c r="CA159">
        <v>1.14930862369546E-3</v>
      </c>
      <c r="CB159">
        <v>1.4677317921651979E-3</v>
      </c>
      <c r="CC159">
        <v>1.0149738494972895E-3</v>
      </c>
      <c r="CD159">
        <v>4.5673823227378022E-4</v>
      </c>
      <c r="CE159">
        <v>1.5125100502312548E-4</v>
      </c>
      <c r="CF159">
        <v>4.0797968460185164E-5</v>
      </c>
      <c r="CG159">
        <v>8.9556516132113764E-6</v>
      </c>
      <c r="CH159">
        <v>1.9901448029358616E-6</v>
      </c>
      <c r="CI159">
        <v>9.9507240146793081E-6</v>
      </c>
      <c r="CJ159">
        <v>1.3333970179670273E-4</v>
      </c>
      <c r="CK159">
        <v>4.5673823227378022E-4</v>
      </c>
      <c r="CL159">
        <v>6.3485619213653991E-4</v>
      </c>
      <c r="CM159">
        <v>4.7365446309873509E-4</v>
      </c>
      <c r="CN159">
        <v>2.2787157993615616E-4</v>
      </c>
      <c r="CO159">
        <v>8.0600864518902396E-5</v>
      </c>
      <c r="CP159">
        <v>2.2886665233762408E-5</v>
      </c>
      <c r="CQ159">
        <v>4.975362007339654E-6</v>
      </c>
      <c r="CR159">
        <v>9.9507240146793081E-7</v>
      </c>
      <c r="CS159">
        <v>3.9802896058717232E-6</v>
      </c>
      <c r="CT159">
        <v>5.1743764876332399E-5</v>
      </c>
      <c r="CU159">
        <v>1.9105390108184272E-4</v>
      </c>
      <c r="CV159">
        <v>2.8558577922129614E-4</v>
      </c>
      <c r="CW159">
        <v>2.2787157993615616E-4</v>
      </c>
      <c r="CX159">
        <v>1.1642347097174791E-4</v>
      </c>
      <c r="CY159">
        <v>4.4181214625176128E-4</v>
      </c>
      <c r="CZ159">
        <v>1.29359412190831E-5</v>
      </c>
      <c r="DA159">
        <v>2.9852172044037924E-6</v>
      </c>
      <c r="DB159">
        <v>9.9507240146793081E-7</v>
      </c>
      <c r="DC159">
        <v>9.9507240146793081E-7</v>
      </c>
      <c r="DD159">
        <v>2.0896520430826548E-5</v>
      </c>
      <c r="DE159">
        <v>8.4581154124774123E-5</v>
      </c>
      <c r="DF159">
        <v>1.353298465996386E-4</v>
      </c>
      <c r="DG159">
        <v>1.1443332616881205E-4</v>
      </c>
      <c r="DH159">
        <v>6.1694488891011708E-5</v>
      </c>
      <c r="DI159">
        <v>2.3881737635230339E-5</v>
      </c>
      <c r="DJ159">
        <v>7.9605792117434465E-6</v>
      </c>
      <c r="DK159">
        <v>1.9901448029358616E-6</v>
      </c>
      <c r="DL159">
        <v>0</v>
      </c>
      <c r="DM159">
        <v>9.9507240146793081E-7</v>
      </c>
      <c r="DN159">
        <v>8.9556516132113764E-6</v>
      </c>
      <c r="DO159">
        <v>3.9802896058717232E-5</v>
      </c>
      <c r="DP159">
        <v>6.7664923299819298E-5</v>
      </c>
      <c r="DQ159">
        <v>6.0699416489543777E-5</v>
      </c>
      <c r="DR159">
        <v>3.4827534051377581E-5</v>
      </c>
      <c r="DS159">
        <v>1.3931013620551031E-5</v>
      </c>
      <c r="DT159">
        <v>4.975362007339654E-6</v>
      </c>
      <c r="DU159">
        <v>9.9507240146793081E-7</v>
      </c>
      <c r="DV159">
        <v>0</v>
      </c>
      <c r="DW159">
        <v>3.9802896058717232E-6</v>
      </c>
      <c r="DX159">
        <v>1.9901448029358616E-5</v>
      </c>
      <c r="DY159">
        <v>3.5822606452845506E-5</v>
      </c>
      <c r="DZ159">
        <v>3.3832461649909649E-5</v>
      </c>
      <c r="EA159">
        <v>1.9901448029358616E-5</v>
      </c>
      <c r="EB159">
        <v>8.9556516132113764E-6</v>
      </c>
      <c r="EC159">
        <v>2.9852172044037924E-6</v>
      </c>
      <c r="ED159">
        <v>9.9507240146793081E-7</v>
      </c>
      <c r="EE159">
        <v>0</v>
      </c>
      <c r="EF159">
        <v>1.9901448029358616E-6</v>
      </c>
      <c r="EG159">
        <v>1.0945796416147238E-5</v>
      </c>
      <c r="EH159">
        <v>1.9901448029358616E-5</v>
      </c>
      <c r="EI159">
        <v>1.9901448029358616E-5</v>
      </c>
      <c r="EJ159">
        <v>1.194086881761517E-5</v>
      </c>
      <c r="EK159">
        <v>4.975362007339654E-6</v>
      </c>
      <c r="EL159">
        <v>1.9901448029358616E-6</v>
      </c>
      <c r="EM159">
        <v>9.9507240146793081E-7</v>
      </c>
      <c r="EN159">
        <v>0</v>
      </c>
      <c r="EO159">
        <v>2.9852172044037924E-6</v>
      </c>
      <c r="EP159">
        <v>1.3931013620551031E-5</v>
      </c>
      <c r="EQ159">
        <v>2.8857099642569994E-5</v>
      </c>
      <c r="ER159">
        <v>3.1842316846973786E-5</v>
      </c>
      <c r="ES159">
        <v>2.1891592832294476E-5</v>
      </c>
      <c r="ET159">
        <v>9.9507240146793081E-6</v>
      </c>
      <c r="EU159">
        <v>3.9802896058717232E-6</v>
      </c>
      <c r="EV159">
        <v>9.9507240146793081E-7</v>
      </c>
      <c r="EW159">
        <v>0</v>
      </c>
    </row>
    <row r="160" spans="1:153" x14ac:dyDescent="0.2">
      <c r="B160" s="14">
        <v>2.8000000000000001E-2</v>
      </c>
      <c r="C160" s="14">
        <v>2.1000000000000001E-2</v>
      </c>
      <c r="D160" s="14">
        <v>1.6119999999999999E-2</v>
      </c>
      <c r="E160" s="14">
        <v>1.201E-2</v>
      </c>
      <c r="F160" s="14">
        <v>8.8100000000000001E-3</v>
      </c>
      <c r="G160" s="14">
        <v>4.4900000000000001E-3</v>
      </c>
      <c r="H160" s="14">
        <v>1.83E-3</v>
      </c>
      <c r="I160" s="14">
        <v>2.8400000000000001E-3</v>
      </c>
      <c r="J160" s="14">
        <v>1.67E-3</v>
      </c>
      <c r="K160" s="16">
        <v>6.6370457410812406E-2</v>
      </c>
      <c r="L160" s="14">
        <v>0.05</v>
      </c>
      <c r="M160" s="14">
        <v>3.7999999999999999E-2</v>
      </c>
      <c r="N160" s="14">
        <v>3.2500000000000001E-2</v>
      </c>
      <c r="O160" s="14">
        <v>2.0899999999999998E-2</v>
      </c>
      <c r="P160" s="14">
        <v>1.04E-2</v>
      </c>
      <c r="Q160" s="16">
        <v>1.1471022851765199E-2</v>
      </c>
      <c r="R160" s="14">
        <v>1.04E-2</v>
      </c>
      <c r="S160" s="14">
        <v>6.4099999999999999E-3</v>
      </c>
      <c r="T160" s="14">
        <v>3.8400000000000001E-3</v>
      </c>
      <c r="U160" s="14">
        <v>2.9399999999999999E-3</v>
      </c>
      <c r="V160" s="14">
        <v>0.13</v>
      </c>
      <c r="W160" s="14">
        <v>6.9500000000000006E-2</v>
      </c>
      <c r="X160" s="15">
        <v>5.6300000000000003E-2</v>
      </c>
      <c r="Y160" s="16">
        <v>5.4506257176399203E-2</v>
      </c>
      <c r="Z160" s="14">
        <v>3.5099999999999999E-2</v>
      </c>
      <c r="AA160" s="14">
        <v>2.3800000000000002E-2</v>
      </c>
      <c r="AB160" s="16">
        <v>2.0342405885457999E-2</v>
      </c>
      <c r="AC160" s="14">
        <v>1.4999999999999999E-2</v>
      </c>
      <c r="AD160" s="14">
        <v>1.1599999999999999E-2</v>
      </c>
      <c r="AE160" s="14">
        <v>6.9699999999999996E-3</v>
      </c>
      <c r="AF160" s="14">
        <v>4.1700000000000001E-3</v>
      </c>
      <c r="AG160" s="14">
        <v>0.188</v>
      </c>
      <c r="AH160" s="14">
        <v>0.123</v>
      </c>
      <c r="AI160" s="14">
        <v>9.1200000000000003E-2</v>
      </c>
      <c r="AJ160" s="14">
        <v>6.0499999999999998E-2</v>
      </c>
      <c r="AK160" s="14">
        <v>5.3999999999999999E-2</v>
      </c>
      <c r="AL160" s="14">
        <v>2.5000000000000001E-2</v>
      </c>
      <c r="AM160" s="14">
        <v>2.23E-2</v>
      </c>
      <c r="AN160" s="14">
        <v>1.9E-2</v>
      </c>
      <c r="AO160" s="14">
        <v>1.55E-2</v>
      </c>
      <c r="AP160" s="14">
        <v>9.8499999999999994E-3</v>
      </c>
      <c r="AQ160" s="14">
        <v>6.7799999999999996E-3</v>
      </c>
      <c r="AR160" s="14">
        <v>0.19400000000000001</v>
      </c>
      <c r="AS160" s="14">
        <v>9.2200000000000004E-2</v>
      </c>
      <c r="AT160" s="14">
        <v>0.10100000000000001</v>
      </c>
      <c r="AU160" s="14">
        <v>8.8900000000000007E-2</v>
      </c>
      <c r="AV160" s="14">
        <v>2.1899999999999999E-2</v>
      </c>
      <c r="AW160" s="14">
        <v>1.4266707999999999E-2</v>
      </c>
      <c r="AX160" s="14">
        <v>3.1699999999999999E-2</v>
      </c>
      <c r="AY160" s="14">
        <v>2.8199999999999999E-2</v>
      </c>
      <c r="AZ160" s="14">
        <v>1.77E-2</v>
      </c>
      <c r="BA160" s="14">
        <v>1.09E-2</v>
      </c>
      <c r="BB160" s="14">
        <v>8.4200000000000004E-3</v>
      </c>
      <c r="BC160" s="14">
        <v>0.24</v>
      </c>
      <c r="BD160" s="14">
        <v>0.14000000000000001</v>
      </c>
      <c r="BE160" s="14">
        <v>0.11700000000000001</v>
      </c>
      <c r="BF160" s="14">
        <v>7.0999999999999994E-2</v>
      </c>
      <c r="BG160" s="14">
        <v>7.0699999999999999E-2</v>
      </c>
      <c r="BH160" s="14">
        <v>4.4900000000000002E-2</v>
      </c>
      <c r="BI160" s="14">
        <v>3.4099999999999998E-2</v>
      </c>
      <c r="BJ160" s="14">
        <v>3.1300000000000001E-2</v>
      </c>
      <c r="BK160" s="14">
        <v>2.4799999999999999E-2</v>
      </c>
      <c r="BL160" s="14">
        <v>1.66E-2</v>
      </c>
      <c r="BM160" s="14">
        <v>1.1599999999999999E-2</v>
      </c>
      <c r="BN160" s="14">
        <v>0.307</v>
      </c>
      <c r="BO160" s="14">
        <v>0.223</v>
      </c>
      <c r="BP160" s="14">
        <v>0.159</v>
      </c>
      <c r="BQ160" s="14">
        <v>0.14499999999999999</v>
      </c>
      <c r="BR160" s="14">
        <v>0.11799999999999999</v>
      </c>
      <c r="BS160" s="14">
        <v>5.4600000000000003E-2</v>
      </c>
      <c r="BT160" s="14">
        <v>4.6699999999999998E-2</v>
      </c>
      <c r="BU160" s="14">
        <v>3.5999999999999997E-2</v>
      </c>
      <c r="BV160" s="14">
        <v>2.98E-2</v>
      </c>
      <c r="BW160" s="14">
        <v>1.9099999999999999E-2</v>
      </c>
      <c r="BX160" s="14">
        <v>1.17E-2</v>
      </c>
      <c r="BY160" s="14">
        <v>0.23117010299999999</v>
      </c>
      <c r="BZ160" s="14">
        <v>0.183</v>
      </c>
      <c r="CA160" s="14">
        <v>0.10199999999999999</v>
      </c>
      <c r="CB160" s="14">
        <v>0.114</v>
      </c>
      <c r="CC160" s="14">
        <v>7.1800000000000003E-2</v>
      </c>
      <c r="CD160" s="14">
        <v>5.6000000000000001E-2</v>
      </c>
      <c r="CE160" s="14">
        <v>8.9339297264814394E-3</v>
      </c>
      <c r="CF160" s="14">
        <v>5.26899471879005E-3</v>
      </c>
      <c r="CG160" s="14">
        <v>4.4297133572399599E-3</v>
      </c>
      <c r="CH160" s="14">
        <v>3.8195357192307702E-3</v>
      </c>
      <c r="CI160" s="14">
        <v>0.38050577044487</v>
      </c>
      <c r="CJ160" s="14">
        <v>0.202190056443214</v>
      </c>
      <c r="CK160" s="14">
        <v>9.9712479859590503E-2</v>
      </c>
      <c r="CL160" s="14">
        <v>6.3593583181500407E-2</v>
      </c>
      <c r="CM160" s="14">
        <v>0.22964166477322601</v>
      </c>
      <c r="CN160" s="14">
        <v>0.12190791778266401</v>
      </c>
      <c r="CO160" s="14">
        <v>9.2064449563622489E-2</v>
      </c>
      <c r="CP160" s="14">
        <v>5.9733628295361996E-2</v>
      </c>
      <c r="CQ160" s="14">
        <v>5.0302450545132202E-2</v>
      </c>
      <c r="CR160" s="14">
        <v>4.32263873517513E-2</v>
      </c>
      <c r="CS160" s="14">
        <v>0.47757528722286197</v>
      </c>
      <c r="CT160" s="14">
        <v>0.24517737329006198</v>
      </c>
      <c r="CU160" s="14">
        <v>6.8166912533342811E-2</v>
      </c>
      <c r="CV160" s="14">
        <v>0.110568189993501</v>
      </c>
      <c r="CW160" s="14">
        <v>0.22325528785586399</v>
      </c>
      <c r="CX160" s="14">
        <v>0.15137449838221098</v>
      </c>
      <c r="CY160" s="14">
        <v>0.10298953391611601</v>
      </c>
      <c r="CZ160" s="14">
        <v>6.6799999999999998E-2</v>
      </c>
      <c r="DA160" s="14">
        <v>5.5955150164663799E-2</v>
      </c>
      <c r="DB160" s="14">
        <v>4.8305978998541797E-2</v>
      </c>
      <c r="DC160" s="14">
        <v>0.62756501138210297</v>
      </c>
      <c r="DD160" s="14">
        <v>0.25737317278981198</v>
      </c>
      <c r="DE160" s="14">
        <v>9.1294096782803508E-2</v>
      </c>
      <c r="DF160" s="14">
        <v>7.8844679519534097E-2</v>
      </c>
      <c r="DG160" s="14">
        <v>0.283894222229719</v>
      </c>
      <c r="DH160" s="14">
        <v>0.15094109810888801</v>
      </c>
      <c r="DI160" s="14">
        <v>0.13614746741950501</v>
      </c>
      <c r="DJ160" s="14">
        <v>7.6864566653966904E-2</v>
      </c>
      <c r="DK160" s="14">
        <v>6.2072672881186002E-2</v>
      </c>
      <c r="DL160" s="14">
        <v>5.3549455478787394E-2</v>
      </c>
      <c r="DM160" s="14">
        <v>0.94881214201450303</v>
      </c>
      <c r="DN160" s="14">
        <v>0.30546607449650798</v>
      </c>
      <c r="DO160" s="14">
        <v>0.12022819826379399</v>
      </c>
      <c r="DP160" s="14">
        <v>0.104563366621733</v>
      </c>
      <c r="DQ160" s="14">
        <v>0.31066482886671998</v>
      </c>
      <c r="DR160" s="14">
        <v>0.18383922055363699</v>
      </c>
      <c r="DS160" s="14">
        <v>0.110795022919774</v>
      </c>
      <c r="DT160" s="14">
        <v>6.9667799398303004E-2</v>
      </c>
      <c r="DU160" s="14">
        <v>5.7113682851195301E-2</v>
      </c>
      <c r="DV160" s="14">
        <v>4.8984568566083901E-2</v>
      </c>
      <c r="DW160" s="14">
        <v>0.33256523311138203</v>
      </c>
      <c r="DX160" s="14">
        <v>0.14647552743554099</v>
      </c>
      <c r="DY160" s="14">
        <v>9.3022184446453993E-2</v>
      </c>
      <c r="DZ160" s="14">
        <v>0.37056673318147704</v>
      </c>
      <c r="EA160" s="14">
        <v>0.18023202195763599</v>
      </c>
      <c r="EB160" s="14">
        <v>0.12075365521013701</v>
      </c>
      <c r="EC160" s="14">
        <v>7.5937779620289803E-2</v>
      </c>
      <c r="ED160" s="14">
        <v>6.2401760369539302E-2</v>
      </c>
      <c r="EE160" s="14">
        <v>5.3073931485414498E-2</v>
      </c>
      <c r="EF160" s="14">
        <v>0.33175736665725702</v>
      </c>
      <c r="EG160" s="14">
        <v>0.124012196809053</v>
      </c>
      <c r="EH160" s="14">
        <v>0.122723830863833</v>
      </c>
      <c r="EI160" s="14">
        <v>0.37821326404810002</v>
      </c>
      <c r="EJ160" s="14">
        <v>0.254930760711432</v>
      </c>
      <c r="EK160" s="14">
        <v>0.13034656643867498</v>
      </c>
      <c r="EL160" s="14">
        <v>7.0435716770589407E-2</v>
      </c>
      <c r="EM160" s="14">
        <v>6.7174527794122696E-2</v>
      </c>
      <c r="EN160" s="14">
        <v>5.7354299351572997E-2</v>
      </c>
      <c r="EO160" s="14">
        <v>0.36713689565658597</v>
      </c>
      <c r="EP160" s="14">
        <v>0.12577136047184501</v>
      </c>
      <c r="EQ160" s="14">
        <v>9.4859572127461503E-2</v>
      </c>
      <c r="ER160" s="14">
        <v>0.391920916736126</v>
      </c>
      <c r="ES160" s="14">
        <v>0.27023687958717302</v>
      </c>
      <c r="ET160" s="14">
        <v>0.15706248581409499</v>
      </c>
      <c r="EU160" s="14">
        <v>0.102404374629259</v>
      </c>
      <c r="EV160" s="14">
        <v>8.5699819028377505E-2</v>
      </c>
      <c r="EW160" s="14">
        <v>7.3929629288613796E-2</v>
      </c>
    </row>
    <row r="161" spans="2:153" x14ac:dyDescent="0.2">
      <c r="B161" s="14">
        <v>3.4199999999999999E-3</v>
      </c>
      <c r="C161" s="15">
        <v>2.3900000000000002E-3</v>
      </c>
      <c r="D161" s="14">
        <v>1.3500000000000001E-3</v>
      </c>
      <c r="E161" s="14">
        <v>1.7799999999999999E-3</v>
      </c>
      <c r="F161" s="14">
        <v>7.6599999999999997E-4</v>
      </c>
      <c r="G161" s="14">
        <v>1.23E-3</v>
      </c>
      <c r="H161" s="14">
        <v>1.1199999999999999E-3</v>
      </c>
      <c r="I161" s="15">
        <v>6.4099999999999997E-4</v>
      </c>
      <c r="J161" s="14">
        <v>7.4700000000000005E-4</v>
      </c>
      <c r="K161" s="14">
        <v>4.2500000000000003E-3</v>
      </c>
      <c r="L161" s="14">
        <v>8.4200000000000004E-3</v>
      </c>
      <c r="M161" s="14">
        <v>4.2300000000000003E-3</v>
      </c>
      <c r="N161" s="15">
        <v>1.7600000000000001E-3</v>
      </c>
      <c r="O161" s="14">
        <v>1.3600000000000001E-3</v>
      </c>
      <c r="P161" s="14">
        <v>5.2100000000000002E-3</v>
      </c>
      <c r="Q161" s="16">
        <v>2.6100932154804499E-3</v>
      </c>
      <c r="R161" s="14">
        <v>1.17E-3</v>
      </c>
      <c r="S161" s="14">
        <v>6.9099999999999999E-4</v>
      </c>
      <c r="T161" s="14">
        <v>5.4799999999999998E-4</v>
      </c>
      <c r="U161" s="14">
        <v>7.3399999999999995E-4</v>
      </c>
      <c r="V161" s="14">
        <v>8.2199999999999999E-3</v>
      </c>
      <c r="W161" s="14">
        <v>1.38E-2</v>
      </c>
      <c r="X161" s="14">
        <v>7.5599999999999999E-3</v>
      </c>
      <c r="Y161" s="16">
        <v>2.9320467729121499E-3</v>
      </c>
      <c r="Z161" s="14">
        <v>2.2799999999999999E-3</v>
      </c>
      <c r="AA161" s="14">
        <v>5.5500000000000002E-3</v>
      </c>
      <c r="AB161" s="14">
        <v>2.81E-3</v>
      </c>
      <c r="AC161" s="14">
        <v>2.0899999999999998E-3</v>
      </c>
      <c r="AD161" s="14">
        <v>1.2600000000000001E-3</v>
      </c>
      <c r="AE161" s="14">
        <v>1.01E-3</v>
      </c>
      <c r="AF161" s="14">
        <v>8.5499999999999997E-4</v>
      </c>
      <c r="AG161" s="14">
        <v>1.0800000000000001E-2</v>
      </c>
      <c r="AH161" s="14">
        <v>1.78E-2</v>
      </c>
      <c r="AI161" s="14">
        <v>6.5100000000000002E-3</v>
      </c>
      <c r="AJ161" s="14">
        <v>3.0400000000000002E-3</v>
      </c>
      <c r="AK161" s="14">
        <v>4.9699999999999996E-3</v>
      </c>
      <c r="AL161" s="14">
        <v>1.04E-2</v>
      </c>
      <c r="AM161" s="14">
        <v>6.4999999999999997E-3</v>
      </c>
      <c r="AN161" s="14">
        <v>3.3600000000000001E-3</v>
      </c>
      <c r="AO161" s="14">
        <v>2.1299999999999999E-3</v>
      </c>
      <c r="AP161" s="14">
        <v>1.74E-3</v>
      </c>
      <c r="AQ161" s="14">
        <v>1.49E-3</v>
      </c>
      <c r="AR161" s="14">
        <v>1.9300000000000001E-2</v>
      </c>
      <c r="AS161" s="14">
        <v>1.7999999999999999E-2</v>
      </c>
      <c r="AT161" s="14">
        <v>1.1900000000000001E-2</v>
      </c>
      <c r="AU161" s="14">
        <v>4.5999999999999999E-3</v>
      </c>
      <c r="AV161" s="14">
        <v>4.8999999999999998E-3</v>
      </c>
      <c r="AW161" s="14">
        <v>6.0400000000000002E-3</v>
      </c>
      <c r="AX161" s="14">
        <v>7.77E-3</v>
      </c>
      <c r="AY161" s="14">
        <v>4.3200000000000001E-3</v>
      </c>
      <c r="AZ161" s="14">
        <v>2.7299999999999998E-3</v>
      </c>
      <c r="BA161" s="14">
        <v>2.2499999999999998E-3</v>
      </c>
      <c r="BB161" s="14">
        <v>1.92E-3</v>
      </c>
      <c r="BC161" s="14">
        <v>2.3699999999999999E-2</v>
      </c>
      <c r="BD161" s="14">
        <v>2.1100000000000001E-2</v>
      </c>
      <c r="BE161" s="14">
        <v>1.46E-2</v>
      </c>
      <c r="BF161" s="14">
        <v>3.9399999999999999E-3</v>
      </c>
      <c r="BG161" s="14">
        <v>4.1099999999999999E-3</v>
      </c>
      <c r="BH161" s="14">
        <v>1.5847361000000001E-2</v>
      </c>
      <c r="BI161" s="14">
        <v>1.0699999999999999E-2</v>
      </c>
      <c r="BJ161" s="14">
        <v>6.2399999999999999E-3</v>
      </c>
      <c r="BK161" s="14">
        <v>4.2199999999999998E-3</v>
      </c>
      <c r="BL161" s="14">
        <v>3.6099999999999999E-3</v>
      </c>
      <c r="BM161" s="14">
        <v>3.14E-3</v>
      </c>
      <c r="BN161" s="14">
        <v>3.9699999999999999E-2</v>
      </c>
      <c r="BO161" s="14">
        <v>2.4299999999999999E-2</v>
      </c>
      <c r="BP161" s="14">
        <v>1.6299999999999999E-2</v>
      </c>
      <c r="BQ161" s="14">
        <v>7.6099999999999996E-3</v>
      </c>
      <c r="BR161" s="14">
        <v>1.2500000000000001E-2</v>
      </c>
      <c r="BS161" s="14">
        <v>1.8599999999999998E-2</v>
      </c>
      <c r="BT161" s="14">
        <v>1.21E-2</v>
      </c>
      <c r="BU161" s="14">
        <v>7.0400000000000003E-3</v>
      </c>
      <c r="BV161" s="14">
        <v>4.5599999999999998E-3</v>
      </c>
      <c r="BW161" s="14">
        <v>3.8400000000000001E-3</v>
      </c>
      <c r="BX161" s="14">
        <v>3.3E-3</v>
      </c>
      <c r="BY161" s="14">
        <v>3.49504E-2</v>
      </c>
      <c r="BZ161" s="14">
        <v>1.7899928999999998E-2</v>
      </c>
      <c r="CA161" s="14">
        <v>5.3800000000000002E-3</v>
      </c>
      <c r="CB161" s="14">
        <v>8.7299999999999999E-3</v>
      </c>
      <c r="CC161" s="14">
        <v>1.8800000000000001E-2</v>
      </c>
      <c r="CD161" s="14">
        <v>1.3100000000000001E-2</v>
      </c>
      <c r="CE161" s="14">
        <v>8.6843571599999995E-3</v>
      </c>
      <c r="CF161" s="14">
        <v>6.4283655999999995E-3</v>
      </c>
      <c r="CG161" s="14">
        <v>4.9615727039053993E-3</v>
      </c>
      <c r="CH161" s="14">
        <v>4.0493317646905797E-3</v>
      </c>
      <c r="CI161" s="14">
        <v>3.9306916300000001E-2</v>
      </c>
      <c r="CJ161" s="14">
        <v>1.5465794129999998E-2</v>
      </c>
      <c r="CK161" s="14">
        <v>1.4136043609999999E-2</v>
      </c>
      <c r="CL161" s="14">
        <v>1.8258766500000002E-2</v>
      </c>
      <c r="CM161" s="14">
        <v>1.532951603E-2</v>
      </c>
      <c r="CN161" s="14">
        <v>1.4111332130000001E-2</v>
      </c>
      <c r="CO161" s="14">
        <v>9.8529725799999992E-3</v>
      </c>
      <c r="CP161" s="14">
        <v>7.2746048699999996E-3</v>
      </c>
      <c r="CQ161" s="14">
        <v>5.6125113000000003E-3</v>
      </c>
      <c r="CR161" s="14">
        <v>4.5806134599999998E-3</v>
      </c>
      <c r="CS161" s="14">
        <v>4.33719391E-2</v>
      </c>
      <c r="CT161" s="14">
        <v>1.52805727E-2</v>
      </c>
      <c r="CU161" s="14">
        <v>1.5005826717242602E-2</v>
      </c>
      <c r="CV161" s="14">
        <v>2.1138736046850699E-2</v>
      </c>
      <c r="CW161" s="14">
        <v>1.8029359629999998E-2</v>
      </c>
      <c r="CX161" s="14">
        <v>1.5349137829999998E-2</v>
      </c>
      <c r="CY161" s="14">
        <v>1.1013433100000001E-2</v>
      </c>
      <c r="CZ161" s="14">
        <v>8.1587111299999994E-3</v>
      </c>
      <c r="DA161" s="14">
        <v>6.2576174999999998E-3</v>
      </c>
      <c r="DB161" s="14">
        <v>5.1367201399999994E-3</v>
      </c>
      <c r="DC161" s="14">
        <v>4.6498845329999997E-2</v>
      </c>
      <c r="DD161" s="14">
        <v>2.2084896920000003E-2</v>
      </c>
      <c r="DE161" s="14">
        <v>1.72140216454864E-2</v>
      </c>
      <c r="DF161" s="14">
        <v>2.255053492E-2</v>
      </c>
      <c r="DG161" s="14">
        <v>1.8926919440000002E-2</v>
      </c>
      <c r="DH161" s="14">
        <v>1.7425799740000001E-2</v>
      </c>
      <c r="DI161" s="14">
        <v>1.142119756E-2</v>
      </c>
      <c r="DJ161" s="14">
        <v>8.9122378299999992E-3</v>
      </c>
      <c r="DK161" s="14">
        <v>6.9148995700000007E-3</v>
      </c>
      <c r="DL161" s="14">
        <v>5.6362239399999998E-3</v>
      </c>
      <c r="DM161" s="14">
        <v>5.0698149239999997E-2</v>
      </c>
      <c r="DN161" s="14">
        <v>2.2687215820000002E-2</v>
      </c>
      <c r="DO161" s="14">
        <v>1.911219908E-2</v>
      </c>
      <c r="DP161" s="14">
        <v>2.51469016075134E-2</v>
      </c>
      <c r="DQ161" s="14">
        <v>2.073015319E-2</v>
      </c>
      <c r="DR161" s="14">
        <v>1.8565513890000003E-2</v>
      </c>
      <c r="DS161" s="14">
        <v>1.3629629979999999E-2</v>
      </c>
      <c r="DT161" s="14">
        <v>9.9303782899999998E-3</v>
      </c>
      <c r="DU161" s="14">
        <v>7.5435265900000003E-3</v>
      </c>
      <c r="DV161" s="14">
        <v>6.1357143599999999E-3</v>
      </c>
      <c r="DW161" s="14">
        <v>2.4694078599999999E-2</v>
      </c>
      <c r="DX161" s="14">
        <v>2.0802326034754501E-2</v>
      </c>
      <c r="DY161" s="14">
        <v>2.6875613259999997E-2</v>
      </c>
      <c r="DZ161" s="14">
        <v>2.0155608654022199E-2</v>
      </c>
      <c r="EA161" s="14">
        <v>2.071505412E-2</v>
      </c>
      <c r="EB161" s="14">
        <v>1.4827102419999998E-2</v>
      </c>
      <c r="EC161" s="14">
        <v>1.078318572E-2</v>
      </c>
      <c r="ED161" s="14">
        <v>8.2660873899999994E-3</v>
      </c>
      <c r="EE161" s="15">
        <v>6.6593650300000003E-3</v>
      </c>
      <c r="EF161" s="14">
        <v>2.8406649360000001E-2</v>
      </c>
      <c r="EG161" s="14">
        <v>2.242364921E-2</v>
      </c>
      <c r="EH161" s="14">
        <v>2.9505549464374798E-2</v>
      </c>
      <c r="EI161" s="14">
        <v>2.4351605680000003E-2</v>
      </c>
      <c r="EJ161" s="14">
        <v>2.0598859990000003E-2</v>
      </c>
      <c r="EK161" s="14">
        <v>1.6009215029999999E-2</v>
      </c>
      <c r="EL161" s="14">
        <v>1.156389713E-2</v>
      </c>
      <c r="EM161" s="14">
        <v>8.9332234300000014E-3</v>
      </c>
      <c r="EN161" s="14">
        <v>7.2732404800000001E-3</v>
      </c>
      <c r="EO161" s="14">
        <v>2.3405516990000003E-2</v>
      </c>
      <c r="EP161" s="14">
        <v>2.3783568758517497E-2</v>
      </c>
      <c r="EQ161" s="14">
        <v>3.1169380526989698E-2</v>
      </c>
      <c r="ER161" s="14">
        <v>2.6140471449999998E-2</v>
      </c>
      <c r="ES161" s="14">
        <v>2.2132180169999998E-2</v>
      </c>
      <c r="ET161" s="14">
        <v>1.685460913E-2</v>
      </c>
      <c r="EU161" s="14">
        <v>1.2458302080000001E-2</v>
      </c>
      <c r="EV161" s="14">
        <v>9.6117996100000009E-3</v>
      </c>
      <c r="EW161" s="14">
        <v>7.8158033999999998E-3</v>
      </c>
    </row>
    <row r="162" spans="2:153" x14ac:dyDescent="0.2">
      <c r="B162" s="14">
        <v>4.81E-3</v>
      </c>
      <c r="C162" s="14">
        <v>1.9300000000000001E-2</v>
      </c>
      <c r="D162" s="14">
        <v>1.9699999999999999E-2</v>
      </c>
      <c r="E162" s="14">
        <v>1.3899999999999999E-2</v>
      </c>
      <c r="F162" s="14">
        <v>1.09E-2</v>
      </c>
      <c r="G162" s="14">
        <v>4.5399999999999998E-3</v>
      </c>
      <c r="H162" s="14">
        <v>2.0400000000000001E-3</v>
      </c>
      <c r="I162" s="14">
        <v>3.0100000000000001E-3</v>
      </c>
      <c r="J162" s="14">
        <v>1.57E-3</v>
      </c>
      <c r="K162" s="14">
        <v>8.8499999999999995E-2</v>
      </c>
      <c r="L162" s="14">
        <v>5.3199999999999997E-2</v>
      </c>
      <c r="M162" s="14">
        <v>4.1099999999999998E-2</v>
      </c>
      <c r="N162" s="14">
        <v>3.5000000000000003E-2</v>
      </c>
      <c r="O162" s="14">
        <v>0.03</v>
      </c>
      <c r="P162" s="14">
        <v>1.3299999999999999E-2</v>
      </c>
      <c r="Q162" s="14">
        <v>1.44E-2</v>
      </c>
      <c r="R162" s="14">
        <v>1.06E-2</v>
      </c>
      <c r="S162" s="14">
        <v>6.8199999999999997E-3</v>
      </c>
      <c r="T162" s="14">
        <v>4.0699999999999998E-3</v>
      </c>
      <c r="U162" s="14">
        <v>3.2000000000000002E-3</v>
      </c>
      <c r="V162" s="14">
        <v>0.16571882399999999</v>
      </c>
      <c r="W162" s="14">
        <v>8.8499999999999995E-2</v>
      </c>
      <c r="X162" s="14">
        <v>6.8400000000000002E-2</v>
      </c>
      <c r="Y162" s="16">
        <v>5.8320496231317499E-2</v>
      </c>
      <c r="Z162" s="14">
        <v>0.05</v>
      </c>
      <c r="AA162" s="14">
        <v>2.4899999999999999E-2</v>
      </c>
      <c r="AB162" s="16">
        <v>2.4837190285325099E-2</v>
      </c>
      <c r="AC162" s="14">
        <v>1.7604034000000001E-2</v>
      </c>
      <c r="AD162" s="14">
        <v>1.18E-2</v>
      </c>
      <c r="AE162" s="14">
        <v>7.26E-3</v>
      </c>
      <c r="AF162" s="14">
        <v>4.4600000000000004E-3</v>
      </c>
      <c r="AG162" s="14">
        <v>0.23178674299999999</v>
      </c>
      <c r="AH162" s="14">
        <v>0.123879753</v>
      </c>
      <c r="AI162" s="14">
        <v>1.17E-2</v>
      </c>
      <c r="AJ162" s="14">
        <v>7.85E-2</v>
      </c>
      <c r="AK162" s="14">
        <v>7.3483407000000001E-2</v>
      </c>
      <c r="AL162" s="14">
        <v>3.3099999999999997E-2</v>
      </c>
      <c r="AM162" s="14">
        <v>3.1899999999999998E-2</v>
      </c>
      <c r="AN162" s="14">
        <v>2.46E-2</v>
      </c>
      <c r="AO162" s="14">
        <v>1.66E-2</v>
      </c>
      <c r="AP162" s="14">
        <v>1.09E-2</v>
      </c>
      <c r="AQ162" s="14">
        <v>7.1300000000000001E-3</v>
      </c>
      <c r="AR162" s="14">
        <v>0.28166353700000002</v>
      </c>
      <c r="AS162" s="14">
        <v>0.152224004</v>
      </c>
      <c r="AT162" s="14">
        <v>0.123189144</v>
      </c>
      <c r="AU162" s="14">
        <v>0.10411970299999999</v>
      </c>
      <c r="AV162" s="14">
        <v>2.0899999999999998E-2</v>
      </c>
      <c r="AW162" s="14">
        <v>1.4500000000000001E-2</v>
      </c>
      <c r="AX162" s="14">
        <v>4.3139498999999998E-2</v>
      </c>
      <c r="AY162" s="14">
        <v>3.1600000000000003E-2</v>
      </c>
      <c r="AZ162" s="14">
        <v>2.1299999999999999E-2</v>
      </c>
      <c r="BA162" s="14">
        <v>1.38E-2</v>
      </c>
      <c r="BB162" s="14">
        <v>9.1999999999999998E-3</v>
      </c>
      <c r="BC162" s="14">
        <v>0.34502667199999998</v>
      </c>
      <c r="BD162" s="14">
        <v>0.18554627900000001</v>
      </c>
      <c r="BE162" s="14">
        <v>0.150463387</v>
      </c>
      <c r="BF162" s="14">
        <v>0.117073469</v>
      </c>
      <c r="BG162" s="14">
        <v>0.103838615</v>
      </c>
      <c r="BH162" s="14">
        <v>5.3800000000000001E-2</v>
      </c>
      <c r="BI162" s="14">
        <v>5.0099999999999999E-2</v>
      </c>
      <c r="BJ162" s="14">
        <v>3.85E-2</v>
      </c>
      <c r="BK162" s="14">
        <v>2.6200000000000001E-2</v>
      </c>
      <c r="BL162" s="14">
        <v>1.78E-2</v>
      </c>
      <c r="BM162" s="14">
        <v>1.2E-2</v>
      </c>
      <c r="BN162" s="14">
        <v>0.38355115099999998</v>
      </c>
      <c r="BO162" s="14">
        <v>0.231002286</v>
      </c>
      <c r="BP162" s="14">
        <v>0.178364262</v>
      </c>
      <c r="BQ162" s="14">
        <v>0.15153866999999999</v>
      </c>
      <c r="BR162" s="14">
        <v>0.13681295500000001</v>
      </c>
      <c r="BS162" s="14">
        <v>6.3700000000000007E-2</v>
      </c>
      <c r="BT162" s="14">
        <v>6.4600000000000005E-2</v>
      </c>
      <c r="BU162" s="14">
        <v>4.5400000000000003E-2</v>
      </c>
      <c r="BV162" s="14">
        <v>3.0926368999999999E-2</v>
      </c>
      <c r="BW162" s="14">
        <v>2.07E-2</v>
      </c>
      <c r="BX162" s="14">
        <v>1.4200000000000001E-2</v>
      </c>
      <c r="BY162" s="14">
        <v>0.26569503500000002</v>
      </c>
      <c r="BZ162" s="14">
        <v>0.205149889</v>
      </c>
      <c r="CA162" s="14">
        <v>0.15923799599999999</v>
      </c>
      <c r="CB162" s="14">
        <v>0.15513801599999999</v>
      </c>
      <c r="CC162" s="14">
        <v>7.4099999999999999E-2</v>
      </c>
      <c r="CD162" s="14">
        <v>7.1900000000000006E-2</v>
      </c>
      <c r="CE162" s="14">
        <v>8.15346487797797E-2</v>
      </c>
      <c r="CF162" s="14">
        <v>6.1920686857774902E-2</v>
      </c>
      <c r="CG162" s="14">
        <v>4.9612141447141801E-2</v>
      </c>
      <c r="CH162" s="14">
        <v>4.0151839493773905E-2</v>
      </c>
      <c r="CI162" s="14">
        <v>3.8339842576533605E-2</v>
      </c>
      <c r="CJ162" s="14">
        <v>7.6383101986721214E-2</v>
      </c>
      <c r="CK162" s="14">
        <v>0.14003242831677201</v>
      </c>
      <c r="CL162" s="14">
        <v>0.17964916769415101</v>
      </c>
      <c r="CM162" s="14">
        <v>0.14280137838795801</v>
      </c>
      <c r="CN162" s="14">
        <v>0.13373156543821102</v>
      </c>
      <c r="CO162" s="14">
        <v>7.8679108992219013E-2</v>
      </c>
      <c r="CP162" s="14">
        <v>7.2626915061846403E-2</v>
      </c>
      <c r="CQ162" s="14">
        <v>5.6017248425632708E-2</v>
      </c>
      <c r="CR162" s="14">
        <v>4.5948498882353306E-2</v>
      </c>
      <c r="CS162" s="14">
        <v>0.35572538617998406</v>
      </c>
      <c r="CT162" s="14">
        <v>8.4066705312579912E-2</v>
      </c>
      <c r="CU162" s="14">
        <v>0.1130344579</v>
      </c>
      <c r="CV162" s="14">
        <v>0.20184805620000001</v>
      </c>
      <c r="CW162" s="14">
        <v>0.17684693448245503</v>
      </c>
      <c r="CX162" s="14">
        <v>0.14375328319147201</v>
      </c>
      <c r="CY162" s="14">
        <v>0.104803673457354</v>
      </c>
      <c r="CZ162" s="14">
        <v>8.0114597200000012E-2</v>
      </c>
      <c r="DA162" s="14">
        <v>6.2937132315710201E-2</v>
      </c>
      <c r="DB162" s="14">
        <v>4.9062969628721503E-2</v>
      </c>
      <c r="DC162" s="14">
        <v>0.40541160851717006</v>
      </c>
      <c r="DD162" s="14">
        <v>0.17585145542398101</v>
      </c>
      <c r="DE162" s="14">
        <v>0.12753836339999999</v>
      </c>
      <c r="DF162" s="14">
        <v>0.19877967424690701</v>
      </c>
      <c r="DG162" s="14">
        <v>0.14448903966695101</v>
      </c>
      <c r="DH162" s="14">
        <v>0.165951298549771</v>
      </c>
      <c r="DI162" s="14">
        <v>0.103310181293637</v>
      </c>
      <c r="DJ162" s="14">
        <v>7.8426173422485604E-2</v>
      </c>
      <c r="DK162" s="14">
        <v>6.8895699223503512E-2</v>
      </c>
      <c r="DL162" s="14">
        <v>5.6667404714971809E-2</v>
      </c>
      <c r="DM162" s="14">
        <v>0.49427840858697802</v>
      </c>
      <c r="DN162" s="14">
        <v>0.121637270785868</v>
      </c>
      <c r="DO162" s="14">
        <v>0.17152505461126599</v>
      </c>
      <c r="DP162" s="14">
        <v>0.23345223160000003</v>
      </c>
      <c r="DQ162" s="14">
        <v>0.16958458581939301</v>
      </c>
      <c r="DR162" s="14">
        <v>0.18276611808687401</v>
      </c>
      <c r="DS162" s="14">
        <v>0.131298403721303</v>
      </c>
      <c r="DT162" s="14">
        <v>9.7418046789243803E-2</v>
      </c>
      <c r="DU162" s="14">
        <v>7.4747030157595901E-2</v>
      </c>
      <c r="DV162" s="14">
        <v>6.1346217989921605E-2</v>
      </c>
      <c r="DW162" s="14">
        <v>0.141659507062286</v>
      </c>
      <c r="DX162" s="15">
        <v>0.20400000000000001</v>
      </c>
      <c r="DY162" s="14">
        <v>0.24633416905999203</v>
      </c>
      <c r="DZ162" s="14">
        <v>0.141518306918442</v>
      </c>
      <c r="EA162" s="14">
        <v>0.20394297316670401</v>
      </c>
      <c r="EB162" s="14">
        <v>0.14155624667182601</v>
      </c>
      <c r="EC162" s="14">
        <v>0.10774213589999999</v>
      </c>
      <c r="ED162" s="14">
        <v>8.0769701162353214E-2</v>
      </c>
      <c r="EE162" s="14">
        <v>6.5803679171949611E-2</v>
      </c>
      <c r="EF162" s="14">
        <v>0.21513937972486002</v>
      </c>
      <c r="EG162" s="14">
        <v>0.198503700084984</v>
      </c>
      <c r="EH162" s="14">
        <v>0.2103324281</v>
      </c>
      <c r="EI162" s="14">
        <v>0.185021536890417</v>
      </c>
      <c r="EJ162" s="14">
        <v>0.17902407562360201</v>
      </c>
      <c r="EK162" s="14">
        <v>0.152193708345294</v>
      </c>
      <c r="EL162" s="14">
        <v>9.6596946241334108E-2</v>
      </c>
      <c r="EM162" s="14">
        <v>8.8816782226786004E-2</v>
      </c>
      <c r="EN162" s="14">
        <v>7.1406009374186397E-2</v>
      </c>
      <c r="EO162" s="14">
        <v>0.159824115689844</v>
      </c>
      <c r="EP162" s="14">
        <v>0.1989528304</v>
      </c>
      <c r="EQ162" s="14">
        <v>0.25160280060000001</v>
      </c>
      <c r="ER162" s="14">
        <v>0.20296964794397399</v>
      </c>
      <c r="ES162" s="14">
        <v>0.18898646812886</v>
      </c>
      <c r="ET162" s="14">
        <v>0.16720717540010802</v>
      </c>
      <c r="EU162" s="14">
        <v>0.122960389126092</v>
      </c>
      <c r="EV162" s="14">
        <v>9.58777265623212E-2</v>
      </c>
      <c r="EW162" s="14">
        <v>7.823740015737711E-2</v>
      </c>
    </row>
    <row r="163" spans="2:153" x14ac:dyDescent="0.2">
      <c r="B163" s="14">
        <v>3.4199999999999999E-3</v>
      </c>
      <c r="C163" s="15">
        <v>2.3900000000000002E-3</v>
      </c>
      <c r="D163" s="14">
        <v>1.3500000000000001E-3</v>
      </c>
      <c r="E163" s="14">
        <v>1.7799999999999999E-3</v>
      </c>
      <c r="F163" s="14">
        <v>7.6599999999999997E-4</v>
      </c>
      <c r="G163" s="14">
        <v>1.23E-3</v>
      </c>
      <c r="H163" s="14">
        <v>1.1199999999999999E-3</v>
      </c>
      <c r="I163" s="15">
        <v>6.4099999999999997E-4</v>
      </c>
      <c r="J163" s="14">
        <v>7.4700000000000005E-4</v>
      </c>
      <c r="K163" s="14">
        <v>4.2500000000000003E-3</v>
      </c>
      <c r="L163" s="14">
        <v>8.4200000000000004E-3</v>
      </c>
      <c r="M163" s="14">
        <v>4.2300000000000003E-3</v>
      </c>
      <c r="N163" s="15">
        <v>1.7600000000000001E-3</v>
      </c>
      <c r="O163" s="14">
        <v>1.3600000000000001E-3</v>
      </c>
      <c r="P163" s="14">
        <v>5.2100000000000002E-3</v>
      </c>
      <c r="Q163" s="16">
        <v>2.6100932154804499E-3</v>
      </c>
      <c r="R163" s="14">
        <v>1.17E-3</v>
      </c>
      <c r="S163" s="14">
        <v>6.9099999999999999E-4</v>
      </c>
      <c r="T163" s="14">
        <v>5.4799999999999998E-4</v>
      </c>
      <c r="U163" s="14">
        <v>7.3399999999999995E-4</v>
      </c>
      <c r="V163" s="14">
        <v>8.2199999999999999E-3</v>
      </c>
      <c r="W163" s="14">
        <v>1.38E-2</v>
      </c>
      <c r="X163" s="14">
        <v>7.5599999999999999E-3</v>
      </c>
      <c r="Y163" s="16">
        <v>2.9320467729121499E-3</v>
      </c>
      <c r="Z163" s="14">
        <v>2.2799999999999999E-3</v>
      </c>
      <c r="AA163" s="14">
        <v>5.5500000000000002E-3</v>
      </c>
      <c r="AB163" s="14">
        <v>2.81E-3</v>
      </c>
      <c r="AC163" s="14">
        <v>2.0899999999999998E-3</v>
      </c>
      <c r="AD163" s="14">
        <v>1.2600000000000001E-3</v>
      </c>
      <c r="AE163" s="14">
        <v>1.01E-3</v>
      </c>
      <c r="AF163" s="14">
        <v>8.5499999999999997E-4</v>
      </c>
      <c r="AG163" s="14">
        <v>1.0800000000000001E-2</v>
      </c>
      <c r="AH163" s="14">
        <v>1.78E-2</v>
      </c>
      <c r="AI163" s="14">
        <v>6.5100000000000005E-2</v>
      </c>
      <c r="AJ163" s="14">
        <v>3.0400000000000002E-3</v>
      </c>
      <c r="AK163" s="14">
        <v>4.9699999999999996E-3</v>
      </c>
      <c r="AL163" s="14">
        <v>1.04E-2</v>
      </c>
      <c r="AM163" s="14">
        <v>6.4999999999999997E-3</v>
      </c>
      <c r="AN163" s="14">
        <v>3.3600000000000001E-3</v>
      </c>
      <c r="AO163" s="14">
        <v>2.1299999999999999E-3</v>
      </c>
      <c r="AP163" s="14">
        <v>1.74E-3</v>
      </c>
      <c r="AQ163" s="14">
        <v>1.49E-3</v>
      </c>
      <c r="AR163" s="14">
        <v>1.9300000000000001E-2</v>
      </c>
      <c r="AS163" s="14">
        <v>3.5999999999999997E-2</v>
      </c>
      <c r="AT163" s="14">
        <v>1.1900000000000001E-2</v>
      </c>
      <c r="AU163" s="14">
        <v>4.5999999999999999E-3</v>
      </c>
      <c r="AV163" s="14">
        <v>1.49E-2</v>
      </c>
      <c r="AW163" s="14">
        <v>6.0400000000000002E-3</v>
      </c>
      <c r="AX163" s="14">
        <v>7.77E-3</v>
      </c>
      <c r="AY163" s="14">
        <v>4.3200000000000001E-3</v>
      </c>
      <c r="AZ163" s="14">
        <v>2.7299999999999998E-3</v>
      </c>
      <c r="BA163" s="14">
        <v>2.2499999999999998E-3</v>
      </c>
      <c r="BB163" s="14">
        <v>1.92E-3</v>
      </c>
      <c r="BC163" s="14">
        <v>2.3699999999999999E-2</v>
      </c>
      <c r="BD163" s="14">
        <v>4.41E-2</v>
      </c>
      <c r="BE163" s="14">
        <v>1.46E-2</v>
      </c>
      <c r="BF163" s="14">
        <v>3.9399999999999999E-3</v>
      </c>
      <c r="BG163" s="14">
        <v>4.1099999999999999E-3</v>
      </c>
      <c r="BH163" s="14">
        <v>1.5847361000000001E-2</v>
      </c>
      <c r="BI163" s="14">
        <v>1.0699999999999999E-2</v>
      </c>
      <c r="BJ163" s="14">
        <v>6.2399999999999999E-3</v>
      </c>
      <c r="BK163" s="14">
        <v>4.2199999999999998E-3</v>
      </c>
      <c r="BL163" s="14">
        <v>3.6099999999999999E-3</v>
      </c>
      <c r="BM163" s="14">
        <v>3.14E-3</v>
      </c>
      <c r="BN163" s="14">
        <v>3.9699999999999999E-2</v>
      </c>
      <c r="BO163" s="14">
        <v>2.4299999999999999E-2</v>
      </c>
      <c r="BP163" s="14">
        <v>1.6299999999999999E-2</v>
      </c>
      <c r="BQ163" s="14">
        <v>7.6099999999999996E-3</v>
      </c>
      <c r="BR163" s="14">
        <v>1.2500000000000001E-2</v>
      </c>
      <c r="BS163" s="14">
        <v>1.8599999999999998E-2</v>
      </c>
      <c r="BT163" s="14">
        <v>1.21E-2</v>
      </c>
      <c r="BU163" s="14">
        <v>7.0400000000000003E-3</v>
      </c>
      <c r="BV163" s="14">
        <v>4.5599999999999998E-3</v>
      </c>
      <c r="BW163" s="14">
        <v>3.8400000000000001E-3</v>
      </c>
      <c r="BX163" s="14">
        <v>3.3E-3</v>
      </c>
      <c r="BY163" s="14">
        <v>4.4950400000000001E-2</v>
      </c>
      <c r="BZ163" s="14">
        <v>1.7899928999999998E-2</v>
      </c>
      <c r="CA163" s="14">
        <v>5.3800000000000002E-3</v>
      </c>
      <c r="CB163" s="14">
        <v>8.7299999999999999E-3</v>
      </c>
      <c r="CC163" s="14">
        <v>1.8800000000000001E-2</v>
      </c>
      <c r="CD163" s="14">
        <v>1.3100000000000001E-2</v>
      </c>
      <c r="CE163" s="14">
        <v>0.86843571600000002</v>
      </c>
      <c r="CF163" s="14">
        <v>0.64283656</v>
      </c>
      <c r="CG163" s="14">
        <v>0.49615727039053997</v>
      </c>
      <c r="CH163" s="14">
        <v>0.40493317646905802</v>
      </c>
      <c r="CI163" s="14">
        <v>3.9306916300000001</v>
      </c>
      <c r="CJ163" s="14">
        <v>1.5465794129999999</v>
      </c>
      <c r="CK163" s="14">
        <v>1.413604361</v>
      </c>
      <c r="CL163" s="14">
        <v>1.8258766500000001</v>
      </c>
      <c r="CM163" s="14">
        <v>1.5329516030000001</v>
      </c>
      <c r="CN163" s="14">
        <v>1.4111332130000001</v>
      </c>
      <c r="CO163" s="14">
        <v>0.98529725800000001</v>
      </c>
      <c r="CP163" s="14">
        <v>0.72746048699999999</v>
      </c>
      <c r="CQ163" s="14">
        <v>0.56125113000000004</v>
      </c>
      <c r="CR163" s="14">
        <v>0.45806134599999998</v>
      </c>
      <c r="CS163" s="14">
        <v>4.3371939099999999</v>
      </c>
      <c r="CT163" s="14">
        <v>1.5280572699999999</v>
      </c>
      <c r="CU163" s="14">
        <v>1.5005826717242601</v>
      </c>
      <c r="CV163" s="14">
        <v>2.1138736046850699</v>
      </c>
      <c r="CW163" s="14">
        <v>1.8029359629999999</v>
      </c>
      <c r="CX163" s="14">
        <v>1.5349137829999999</v>
      </c>
      <c r="CY163" s="14">
        <v>1.1013433100000001</v>
      </c>
      <c r="CZ163" s="14">
        <v>0.81587111300000004</v>
      </c>
      <c r="DA163" s="14">
        <v>0.62576175000000001</v>
      </c>
      <c r="DB163" s="14">
        <v>0.51367201399999995</v>
      </c>
      <c r="DC163" s="14">
        <v>4.6498845329999998</v>
      </c>
      <c r="DD163" s="14">
        <v>2.2084896920000001</v>
      </c>
      <c r="DE163" s="14">
        <v>1.7214021645486399</v>
      </c>
      <c r="DF163" s="14">
        <v>2.255053492</v>
      </c>
      <c r="DG163" s="14">
        <v>1.8926919440000001</v>
      </c>
      <c r="DH163" s="14">
        <v>1.7425799740000001</v>
      </c>
      <c r="DI163" s="14">
        <v>1.142119756</v>
      </c>
      <c r="DJ163" s="14">
        <v>0.89122378300000005</v>
      </c>
      <c r="DK163" s="14">
        <v>0.69148995700000004</v>
      </c>
      <c r="DL163" s="14">
        <v>0.56362239400000003</v>
      </c>
      <c r="DM163" s="14">
        <v>4.0698149240000001</v>
      </c>
      <c r="DN163" s="14">
        <v>2.268721582</v>
      </c>
      <c r="DO163" s="14">
        <v>1.9112199080000001</v>
      </c>
      <c r="DP163" s="14">
        <v>2.5146901607513401</v>
      </c>
      <c r="DQ163" s="14">
        <v>2.073015319</v>
      </c>
      <c r="DR163" s="14">
        <v>1.8565513890000001</v>
      </c>
      <c r="DS163" s="14">
        <v>1.362962998</v>
      </c>
      <c r="DT163" s="14">
        <v>0.99303782900000004</v>
      </c>
      <c r="DU163" s="14">
        <v>0.75435265900000004</v>
      </c>
      <c r="DV163" s="14">
        <v>0.61357143599999997</v>
      </c>
      <c r="DW163" s="14">
        <v>2.46940786</v>
      </c>
      <c r="DX163" s="14">
        <v>2.0802326034754501</v>
      </c>
      <c r="DY163" s="14">
        <v>2.687561326</v>
      </c>
      <c r="DZ163" s="14">
        <v>2.0155608654022199</v>
      </c>
      <c r="EA163" s="14">
        <v>2.071505412</v>
      </c>
      <c r="EB163" s="14">
        <v>1.482710242</v>
      </c>
      <c r="EC163" s="14">
        <v>1.0783185719999999</v>
      </c>
      <c r="ED163" s="14">
        <v>0.82660873899999998</v>
      </c>
      <c r="EE163" s="15">
        <v>0.66593650299999996</v>
      </c>
      <c r="EF163" s="14">
        <v>2.840664936</v>
      </c>
      <c r="EG163" s="14">
        <v>2.2423649210000001</v>
      </c>
      <c r="EH163" s="14">
        <v>2.9505549464374798</v>
      </c>
      <c r="EI163" s="14">
        <v>2.4351605680000001</v>
      </c>
      <c r="EJ163" s="14">
        <v>2.059885999</v>
      </c>
      <c r="EK163" s="14">
        <v>1.6009215029999999</v>
      </c>
      <c r="EL163" s="14">
        <v>1.156389713</v>
      </c>
      <c r="EM163" s="14">
        <v>0.89332234300000002</v>
      </c>
      <c r="EN163" s="14">
        <v>0.72732404799999995</v>
      </c>
      <c r="EO163" s="14">
        <v>2.3405516990000002</v>
      </c>
      <c r="EP163" s="14">
        <v>2.3783568758517499</v>
      </c>
      <c r="EQ163" s="14">
        <v>3.1169380526989698</v>
      </c>
      <c r="ER163" s="14">
        <v>2.6140471449999998</v>
      </c>
      <c r="ES163" s="14">
        <v>2.213218017</v>
      </c>
      <c r="ET163" s="14">
        <v>1.685460913</v>
      </c>
      <c r="EU163" s="14">
        <v>1.2458302080000001</v>
      </c>
      <c r="EV163" s="14">
        <v>0.96117996100000003</v>
      </c>
      <c r="EW163" s="14">
        <v>0.78158033999999998</v>
      </c>
    </row>
    <row r="165" spans="2:153" x14ac:dyDescent="0.2">
      <c r="E165" s="24"/>
      <c r="F165" s="24" t="s">
        <v>41</v>
      </c>
      <c r="G165" s="24" t="s">
        <v>42</v>
      </c>
      <c r="H165" s="24" t="s">
        <v>45</v>
      </c>
      <c r="I165" s="24" t="s">
        <v>44</v>
      </c>
    </row>
    <row r="166" spans="2:153" x14ac:dyDescent="0.2">
      <c r="E166" s="24" t="s">
        <v>46</v>
      </c>
      <c r="F166" s="24">
        <v>4.1200000000000001E-2</v>
      </c>
      <c r="G166" s="24">
        <v>3.9399999999999998E-2</v>
      </c>
      <c r="H166" s="24">
        <f>AVERAGE(F166:G166)</f>
        <v>4.0300000000000002E-2</v>
      </c>
      <c r="I166" s="25">
        <f>(F166-G166)/F166</f>
        <v>4.3689320388349585E-2</v>
      </c>
    </row>
    <row r="167" spans="2:153" x14ac:dyDescent="0.2">
      <c r="E167" s="24" t="s">
        <v>53</v>
      </c>
      <c r="F167" s="24">
        <v>5.1799999999999999E-2</v>
      </c>
      <c r="G167" s="24">
        <v>5.21E-2</v>
      </c>
      <c r="H167" s="24">
        <f>AVERAGE(F167:G167)</f>
        <v>5.1949999999999996E-2</v>
      </c>
      <c r="I167" s="25">
        <f>-(F167-G167)/F167</f>
        <v>5.7915057915058233E-3</v>
      </c>
    </row>
    <row r="168" spans="2:153" x14ac:dyDescent="0.2">
      <c r="E168" s="24" t="s">
        <v>54</v>
      </c>
      <c r="F168" s="24">
        <v>1.34E-2</v>
      </c>
      <c r="G168" s="24">
        <v>1.3899999999999999E-2</v>
      </c>
      <c r="H168" s="24">
        <f>AVERAGE(F168:G168)</f>
        <v>1.3649999999999999E-2</v>
      </c>
      <c r="I168" s="25">
        <f>-(F168-G168)/F168</f>
        <v>3.7313432835820795E-2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5A0C-03ED-4B75-8A87-DB5BB858582D}">
  <dimension ref="B1:N58"/>
  <sheetViews>
    <sheetView zoomScale="115" zoomScaleNormal="115" workbookViewId="0">
      <selection activeCell="Q9" sqref="Q9"/>
    </sheetView>
  </sheetViews>
  <sheetFormatPr defaultRowHeight="14.25" x14ac:dyDescent="0.2"/>
  <sheetData>
    <row r="1" spans="2:14" ht="15" thickBot="1" x14ac:dyDescent="0.25"/>
    <row r="2" spans="2:14" ht="15.75" thickTop="1" thickBot="1" x14ac:dyDescent="0.25">
      <c r="B2" s="17" t="s">
        <v>0</v>
      </c>
      <c r="C2" s="41">
        <v>15555</v>
      </c>
      <c r="D2" s="41">
        <v>124064</v>
      </c>
      <c r="E2" s="41">
        <v>296886</v>
      </c>
      <c r="F2" s="41">
        <v>306470</v>
      </c>
      <c r="G2" s="41">
        <v>173809</v>
      </c>
      <c r="H2" s="41">
        <v>64953</v>
      </c>
      <c r="I2" s="41">
        <v>18186</v>
      </c>
      <c r="J2" s="41">
        <v>4170</v>
      </c>
      <c r="K2" s="41">
        <v>833</v>
      </c>
      <c r="L2" s="41" t="s">
        <v>1</v>
      </c>
      <c r="M2" s="41">
        <v>26</v>
      </c>
      <c r="N2" s="41" t="s">
        <v>2</v>
      </c>
    </row>
    <row r="3" spans="2:14" ht="16.5" thickTop="1" thickBot="1" x14ac:dyDescent="0.3">
      <c r="B3" s="18" t="s">
        <v>3</v>
      </c>
      <c r="C3" s="18" t="s">
        <v>4</v>
      </c>
      <c r="D3" s="18" t="s">
        <v>4</v>
      </c>
      <c r="E3" s="19">
        <v>2.2815933139999998</v>
      </c>
      <c r="F3" s="19">
        <v>1.80396418333333</v>
      </c>
      <c r="G3" s="19">
        <v>1.5839684443333333</v>
      </c>
      <c r="H3" s="19">
        <v>1.398272502</v>
      </c>
      <c r="I3" s="19">
        <v>0.82617105600000007</v>
      </c>
      <c r="J3" s="19">
        <v>0.42010905833333334</v>
      </c>
      <c r="K3" s="19">
        <v>0.29442375900000001</v>
      </c>
      <c r="L3" s="19">
        <v>0.27227223233333336</v>
      </c>
      <c r="M3" s="19">
        <v>0.26452504500000001</v>
      </c>
      <c r="N3" s="41">
        <v>115</v>
      </c>
    </row>
    <row r="4" spans="2:14" ht="16.5" thickTop="1" thickBot="1" x14ac:dyDescent="0.3">
      <c r="B4" s="18" t="s">
        <v>5</v>
      </c>
      <c r="C4" s="18" t="s">
        <v>4</v>
      </c>
      <c r="D4" s="18" t="s">
        <v>4</v>
      </c>
      <c r="E4" s="19">
        <v>2.1666047783333333</v>
      </c>
      <c r="F4" s="19">
        <v>1.79307002183333</v>
      </c>
      <c r="G4" s="19">
        <v>1.4725462533333333</v>
      </c>
      <c r="H4" s="19">
        <v>1.3021766206666667</v>
      </c>
      <c r="I4" s="19">
        <v>0.76915308199999999</v>
      </c>
      <c r="J4" s="19">
        <v>0.39124488833333332</v>
      </c>
      <c r="K4" s="19">
        <v>0.27373320566666665</v>
      </c>
      <c r="L4" s="19">
        <v>0.25372286699999996</v>
      </c>
      <c r="M4" s="19">
        <v>0.24666332566666668</v>
      </c>
      <c r="N4" s="41">
        <v>74</v>
      </c>
    </row>
    <row r="5" spans="2:14" ht="16.5" thickTop="1" thickBot="1" x14ac:dyDescent="0.3">
      <c r="B5" s="18" t="s">
        <v>6</v>
      </c>
      <c r="C5" s="18" t="s">
        <v>4</v>
      </c>
      <c r="D5" s="18" t="s">
        <v>4</v>
      </c>
      <c r="E5" s="19">
        <v>1.9655441866666663</v>
      </c>
      <c r="F5" s="19">
        <v>1.66468923833333</v>
      </c>
      <c r="G5" s="19">
        <v>1.3647458206666665</v>
      </c>
      <c r="H5" s="19">
        <v>1.2059016929999999</v>
      </c>
      <c r="I5" s="19">
        <v>0.72196560599999993</v>
      </c>
      <c r="J5" s="19">
        <v>0.36306694766666664</v>
      </c>
      <c r="K5" s="19">
        <v>0.25338755233333332</v>
      </c>
      <c r="L5" s="19">
        <v>0.23499713266666666</v>
      </c>
      <c r="M5" s="19">
        <v>0.22860723166666666</v>
      </c>
      <c r="N5" s="41">
        <v>128</v>
      </c>
    </row>
    <row r="6" spans="2:14" ht="16.5" thickTop="1" thickBot="1" x14ac:dyDescent="0.3">
      <c r="B6" s="18" t="s">
        <v>7</v>
      </c>
      <c r="C6" s="18" t="s">
        <v>4</v>
      </c>
      <c r="D6" s="19">
        <v>3.66092225</v>
      </c>
      <c r="E6" s="19">
        <v>1.8047730749999999</v>
      </c>
      <c r="F6" s="19">
        <v>1.5335607959999999</v>
      </c>
      <c r="G6" s="19">
        <v>1.255394503</v>
      </c>
      <c r="H6" s="19">
        <v>1.1086221783333332</v>
      </c>
      <c r="I6" s="19">
        <v>0.66460669033333331</v>
      </c>
      <c r="J6" s="19">
        <v>0.33418019299999996</v>
      </c>
      <c r="K6" s="19">
        <v>0.23329240500000001</v>
      </c>
      <c r="L6" s="19">
        <v>0.21567236400000001</v>
      </c>
      <c r="M6" s="19">
        <v>0.21036541633333336</v>
      </c>
      <c r="N6" s="41">
        <v>235</v>
      </c>
    </row>
    <row r="7" spans="2:14" ht="16.5" thickTop="1" thickBot="1" x14ac:dyDescent="0.3">
      <c r="B7" s="18" t="s">
        <v>8</v>
      </c>
      <c r="C7" s="18" t="s">
        <v>4</v>
      </c>
      <c r="D7" s="19">
        <v>3.38263282</v>
      </c>
      <c r="E7" s="19">
        <v>1.6839254336666667</v>
      </c>
      <c r="F7" s="19">
        <v>1.3255491800000001</v>
      </c>
      <c r="G7" s="19">
        <v>1.1454535803333334</v>
      </c>
      <c r="H7" s="19">
        <v>1.0127050336666665</v>
      </c>
      <c r="I7" s="19">
        <v>0.60674971133333333</v>
      </c>
      <c r="J7" s="19">
        <v>0.30333162666666663</v>
      </c>
      <c r="K7" s="19">
        <v>0.21235103499999999</v>
      </c>
      <c r="L7" s="19">
        <v>0.19768499366666667</v>
      </c>
      <c r="M7" s="19">
        <v>0.19157522666666668</v>
      </c>
      <c r="N7" s="41">
        <v>456</v>
      </c>
    </row>
    <row r="8" spans="2:14" ht="16.5" thickTop="1" thickBot="1" x14ac:dyDescent="0.3">
      <c r="B8" s="18" t="s">
        <v>9</v>
      </c>
      <c r="C8" s="18" t="s">
        <v>4</v>
      </c>
      <c r="D8" s="19">
        <v>3.0592242256666666</v>
      </c>
      <c r="E8" s="19">
        <v>1.4918789576666667</v>
      </c>
      <c r="F8" s="19">
        <v>1.2550561326666601</v>
      </c>
      <c r="G8" s="19">
        <v>1.0359293469999999</v>
      </c>
      <c r="H8" s="19">
        <v>0.93369085033333332</v>
      </c>
      <c r="I8" s="19">
        <v>0.54854507699999999</v>
      </c>
      <c r="J8" s="19">
        <v>0.27591030799999999</v>
      </c>
      <c r="K8" s="19">
        <v>0.19258093866666667</v>
      </c>
      <c r="L8" s="19">
        <v>0.17806119300000001</v>
      </c>
      <c r="M8" s="19">
        <v>0.17324695366666668</v>
      </c>
      <c r="N8" s="41">
        <v>940</v>
      </c>
    </row>
    <row r="9" spans="2:14" ht="16.5" thickTop="1" thickBot="1" x14ac:dyDescent="0.3">
      <c r="B9" s="18" t="s">
        <v>10</v>
      </c>
      <c r="C9" s="18" t="s">
        <v>4</v>
      </c>
      <c r="D9" s="19">
        <v>2.7883813406666671</v>
      </c>
      <c r="E9" s="19">
        <v>1.3352224293333332</v>
      </c>
      <c r="F9" s="19">
        <v>1.1168680310000001</v>
      </c>
      <c r="G9" s="19">
        <v>0.92759852600000003</v>
      </c>
      <c r="H9" s="19">
        <v>0.81978163999999998</v>
      </c>
      <c r="I9" s="19">
        <v>0.49190021433333331</v>
      </c>
      <c r="J9" s="19">
        <v>0.24695855500000005</v>
      </c>
      <c r="K9" s="19">
        <v>0.17208443033333332</v>
      </c>
      <c r="L9" s="19">
        <v>0.15985674699999999</v>
      </c>
      <c r="M9" s="19">
        <v>0.15506350133333333</v>
      </c>
      <c r="N9" s="41">
        <v>2059</v>
      </c>
    </row>
    <row r="10" spans="2:14" ht="16.5" thickTop="1" thickBot="1" x14ac:dyDescent="0.3">
      <c r="B10" s="18" t="s">
        <v>11</v>
      </c>
      <c r="C10" s="18" t="s">
        <v>4</v>
      </c>
      <c r="D10" s="19">
        <v>2.4154021716666665</v>
      </c>
      <c r="E10" s="19">
        <v>1.1889047456666666</v>
      </c>
      <c r="F10" s="19">
        <v>0.95661627366666702</v>
      </c>
      <c r="G10" s="19">
        <v>0.81810766533333334</v>
      </c>
      <c r="H10" s="19">
        <v>0.73500451</v>
      </c>
      <c r="I10" s="19">
        <v>0.42836205099999997</v>
      </c>
      <c r="J10" s="19">
        <v>0.21764213066666668</v>
      </c>
      <c r="K10" s="19">
        <v>0.15177012133333334</v>
      </c>
      <c r="L10" s="19">
        <v>0.14095716566666666</v>
      </c>
      <c r="M10" s="19">
        <v>0.13706033733333334</v>
      </c>
      <c r="N10" s="41">
        <v>4715</v>
      </c>
    </row>
    <row r="11" spans="2:14" ht="16.5" thickTop="1" thickBot="1" x14ac:dyDescent="0.3">
      <c r="B11" s="18" t="s">
        <v>12</v>
      </c>
      <c r="C11" s="19">
        <v>2.7578842516666668</v>
      </c>
      <c r="D11" s="19">
        <v>2.1210157623333332</v>
      </c>
      <c r="E11" s="19">
        <v>1.0313265180000002</v>
      </c>
      <c r="F11" s="19">
        <v>0.85125077800000004</v>
      </c>
      <c r="G11" s="19">
        <v>0.71697891700000005</v>
      </c>
      <c r="H11" s="19">
        <v>0.6268870396666667</v>
      </c>
      <c r="I11" s="19">
        <v>0.37446152433333335</v>
      </c>
      <c r="J11" s="19">
        <v>0.18802428766666668</v>
      </c>
      <c r="K11" s="19">
        <v>0.13161662100000002</v>
      </c>
      <c r="L11" s="19">
        <v>0.12213436033333336</v>
      </c>
      <c r="M11" s="19">
        <v>0.11870165100000001</v>
      </c>
      <c r="N11" s="41">
        <v>11085</v>
      </c>
    </row>
    <row r="12" spans="2:14" ht="16.5" thickTop="1" thickBot="1" x14ac:dyDescent="0.3">
      <c r="B12" s="18" t="s">
        <v>13</v>
      </c>
      <c r="C12" s="19">
        <v>2.3345964340000003</v>
      </c>
      <c r="D12" s="19">
        <v>1.7700971413333333</v>
      </c>
      <c r="E12" s="19">
        <v>0.86464841533333336</v>
      </c>
      <c r="F12" s="19">
        <v>0.739724195333333</v>
      </c>
      <c r="G12" s="19">
        <v>0.60002005200000008</v>
      </c>
      <c r="H12" s="19">
        <v>0.5301509516666667</v>
      </c>
      <c r="I12" s="19">
        <v>0.31310085133333332</v>
      </c>
      <c r="J12" s="19">
        <v>0.15947538</v>
      </c>
      <c r="K12" s="19">
        <v>0.11170192733333334</v>
      </c>
      <c r="L12" s="19">
        <v>0.10327415666666667</v>
      </c>
      <c r="M12" s="19">
        <v>0.10058761100000001</v>
      </c>
      <c r="N12" s="41">
        <v>26146</v>
      </c>
    </row>
    <row r="13" spans="2:14" ht="16.5" thickTop="1" thickBot="1" x14ac:dyDescent="0.3">
      <c r="B13" s="18" t="s">
        <v>14</v>
      </c>
      <c r="C13" s="19">
        <v>1.9089026996666665</v>
      </c>
      <c r="D13" s="19">
        <v>1.4496458073333331</v>
      </c>
      <c r="E13" s="19">
        <v>0.70714158933333326</v>
      </c>
      <c r="F13" s="19">
        <v>0.56017488800000004</v>
      </c>
      <c r="G13" s="19">
        <v>0.43720932966666698</v>
      </c>
      <c r="H13" s="19">
        <v>0.24453494299999998</v>
      </c>
      <c r="I13" s="19">
        <v>0.25764156199999999</v>
      </c>
      <c r="J13" s="19">
        <v>0.13041840666666668</v>
      </c>
      <c r="K13" s="19">
        <v>9.1203847333333324E-2</v>
      </c>
      <c r="L13" s="19">
        <v>8.4633628666666669E-2</v>
      </c>
      <c r="M13" s="19">
        <v>8.2414645666666661E-2</v>
      </c>
      <c r="N13" s="41">
        <v>60089</v>
      </c>
    </row>
    <row r="14" spans="2:14" ht="16.5" thickTop="1" thickBot="1" x14ac:dyDescent="0.3">
      <c r="B14" s="18" t="s">
        <v>15</v>
      </c>
      <c r="C14" s="19">
        <v>1.4841179363333332</v>
      </c>
      <c r="D14" s="19">
        <v>1.1283350176666664</v>
      </c>
      <c r="E14" s="19">
        <v>0.5502215743333333</v>
      </c>
      <c r="F14" s="19">
        <v>0.44117331500000001</v>
      </c>
      <c r="G14" s="19">
        <v>0.38648804200000003</v>
      </c>
      <c r="H14" s="19">
        <v>0.33738592166666664</v>
      </c>
      <c r="I14" s="19">
        <v>0.19950933833333331</v>
      </c>
      <c r="J14" s="19">
        <v>0.10153687133333333</v>
      </c>
      <c r="K14" s="19">
        <v>7.1001515666666667E-2</v>
      </c>
      <c r="L14" s="19">
        <v>6.5799021666666679E-2</v>
      </c>
      <c r="M14" s="19">
        <v>6.3986507666666664E-2</v>
      </c>
      <c r="N14" s="41">
        <v>128840</v>
      </c>
    </row>
    <row r="15" spans="2:14" ht="16.5" thickTop="1" thickBot="1" x14ac:dyDescent="0.3">
      <c r="B15" s="18" t="s">
        <v>16</v>
      </c>
      <c r="C15" s="19">
        <v>1.0826412276666666</v>
      </c>
      <c r="D15" s="19">
        <v>0.81729112800000003</v>
      </c>
      <c r="E15" s="20">
        <v>0.39340722533333333</v>
      </c>
      <c r="F15" s="19">
        <v>0.34262550933333302</v>
      </c>
      <c r="G15" s="19">
        <v>0.27287076233333335</v>
      </c>
      <c r="H15" s="19">
        <v>0.24373113400000002</v>
      </c>
      <c r="I15" s="19">
        <v>0.13873436066666667</v>
      </c>
      <c r="J15" s="19">
        <v>7.2505426999999997E-2</v>
      </c>
      <c r="K15" s="19">
        <v>5.0615039000000001E-2</v>
      </c>
      <c r="L15" s="19">
        <v>4.6963260333333333E-2</v>
      </c>
      <c r="M15" s="19">
        <v>4.5974991E-2</v>
      </c>
      <c r="N15" s="41">
        <v>239500</v>
      </c>
    </row>
    <row r="16" spans="2:14" ht="16.5" thickTop="1" thickBot="1" x14ac:dyDescent="0.3">
      <c r="B16" s="18" t="s">
        <v>17</v>
      </c>
      <c r="C16" s="19">
        <v>0.63640422500000005</v>
      </c>
      <c r="D16" s="19">
        <v>0.48557665033333336</v>
      </c>
      <c r="E16" s="19">
        <v>0.235825913</v>
      </c>
      <c r="F16" s="19">
        <v>0.19378841166666699</v>
      </c>
      <c r="G16" s="20">
        <v>0.16382804233333334</v>
      </c>
      <c r="H16" s="19">
        <v>0.144655176</v>
      </c>
      <c r="I16" s="21">
        <v>8.6126693834861004E-2</v>
      </c>
      <c r="J16" s="19">
        <v>4.3601554333333327E-2</v>
      </c>
      <c r="K16" s="19">
        <v>3.04E-2</v>
      </c>
      <c r="L16" s="19">
        <v>2.8233333333333333E-2</v>
      </c>
      <c r="M16" s="19">
        <v>2.75E-2</v>
      </c>
      <c r="N16" s="41">
        <v>331965</v>
      </c>
    </row>
    <row r="17" spans="2:14" ht="16.5" thickTop="1" thickBot="1" x14ac:dyDescent="0.3">
      <c r="B17" s="18" t="s">
        <v>18</v>
      </c>
      <c r="C17" s="19">
        <v>0.16507343399999999</v>
      </c>
      <c r="D17" s="19">
        <v>0.10038558199999999</v>
      </c>
      <c r="E17" s="19">
        <v>6.8392677333333332E-2</v>
      </c>
      <c r="F17" s="19">
        <v>4.5400001333333335E-2</v>
      </c>
      <c r="G17" s="19">
        <v>3.1200000000000002E-2</v>
      </c>
      <c r="H17" s="19">
        <v>2.3233333333333332E-2</v>
      </c>
      <c r="I17" s="19">
        <v>1.17E-2</v>
      </c>
      <c r="J17" s="19">
        <v>7.0821376666666659E-3</v>
      </c>
      <c r="K17" s="19">
        <v>1.1299999999999999E-2</v>
      </c>
      <c r="L17" s="18" t="s">
        <v>4</v>
      </c>
      <c r="M17" s="18" t="s">
        <v>4</v>
      </c>
      <c r="N17" s="41">
        <v>198756</v>
      </c>
    </row>
    <row r="18" spans="2:14" ht="15.75" thickTop="1" thickBot="1" x14ac:dyDescent="0.25">
      <c r="B18" s="22" t="s">
        <v>4</v>
      </c>
      <c r="C18" s="18" t="s">
        <v>19</v>
      </c>
      <c r="D18" s="18" t="s">
        <v>20</v>
      </c>
      <c r="E18" s="18" t="s">
        <v>21</v>
      </c>
      <c r="F18" s="18" t="s">
        <v>22</v>
      </c>
      <c r="G18" s="18" t="s">
        <v>23</v>
      </c>
      <c r="H18" s="18" t="s">
        <v>24</v>
      </c>
      <c r="I18" s="18" t="s">
        <v>25</v>
      </c>
      <c r="J18" s="18" t="s">
        <v>26</v>
      </c>
      <c r="K18" s="18" t="s">
        <v>27</v>
      </c>
      <c r="L18" s="18" t="s">
        <v>28</v>
      </c>
      <c r="M18" s="18" t="s">
        <v>29</v>
      </c>
      <c r="N18" s="41" t="s">
        <v>4</v>
      </c>
    </row>
    <row r="19" spans="2:14" ht="15.75" customHeight="1" thickTop="1" thickBot="1" x14ac:dyDescent="0.25">
      <c r="B19" s="22" t="s">
        <v>4</v>
      </c>
      <c r="C19" s="52" t="s">
        <v>30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18" t="s">
        <v>4</v>
      </c>
    </row>
    <row r="20" spans="2:14" ht="15" thickTop="1" x14ac:dyDescent="0.2"/>
    <row r="22" spans="2:14" x14ac:dyDescent="0.2">
      <c r="B22" t="s">
        <v>0</v>
      </c>
      <c r="C22">
        <v>15555</v>
      </c>
      <c r="D22">
        <v>124064</v>
      </c>
      <c r="E22">
        <v>296886</v>
      </c>
      <c r="F22">
        <v>306470</v>
      </c>
      <c r="G22">
        <v>173809</v>
      </c>
      <c r="H22">
        <v>64953</v>
      </c>
      <c r="I22">
        <v>18186</v>
      </c>
      <c r="J22">
        <v>4170</v>
      </c>
      <c r="K22">
        <v>833</v>
      </c>
      <c r="L22" t="s">
        <v>1</v>
      </c>
      <c r="M22">
        <v>26</v>
      </c>
      <c r="N22" t="s">
        <v>2</v>
      </c>
    </row>
    <row r="23" spans="2:14" x14ac:dyDescent="0.2">
      <c r="B23" t="s">
        <v>3</v>
      </c>
      <c r="C23" t="s">
        <v>4</v>
      </c>
      <c r="D23" t="s">
        <v>4</v>
      </c>
      <c r="E23">
        <v>2.9852172044037924E-6</v>
      </c>
      <c r="F23">
        <v>1.3931013620551031E-5</v>
      </c>
      <c r="G23">
        <v>2.8857099642569994E-5</v>
      </c>
      <c r="H23">
        <v>3.1842316846973786E-5</v>
      </c>
      <c r="I23">
        <v>2.1891592832294476E-5</v>
      </c>
      <c r="J23">
        <v>9.9507240146793081E-6</v>
      </c>
      <c r="K23">
        <v>3.9802896058717232E-6</v>
      </c>
      <c r="L23">
        <v>9.9507240146793081E-7</v>
      </c>
      <c r="M23">
        <v>0</v>
      </c>
      <c r="N23">
        <v>115</v>
      </c>
    </row>
    <row r="24" spans="2:14" x14ac:dyDescent="0.2">
      <c r="B24" t="s">
        <v>5</v>
      </c>
      <c r="C24" t="s">
        <v>4</v>
      </c>
      <c r="D24" t="s">
        <v>4</v>
      </c>
      <c r="E24">
        <v>1.9901448029358616E-6</v>
      </c>
      <c r="F24">
        <v>1.0945796416147238E-5</v>
      </c>
      <c r="G24">
        <v>1.9901448029358616E-5</v>
      </c>
      <c r="H24">
        <v>1.9901448029358616E-5</v>
      </c>
      <c r="I24">
        <v>1.194086881761517E-5</v>
      </c>
      <c r="J24">
        <v>4.975362007339654E-6</v>
      </c>
      <c r="K24">
        <v>1.9901448029358616E-6</v>
      </c>
      <c r="L24">
        <v>9.9507240146793081E-7</v>
      </c>
      <c r="M24">
        <v>0</v>
      </c>
      <c r="N24">
        <v>74</v>
      </c>
    </row>
    <row r="25" spans="2:14" x14ac:dyDescent="0.2">
      <c r="B25" t="s">
        <v>6</v>
      </c>
      <c r="C25" t="s">
        <v>4</v>
      </c>
      <c r="D25" t="s">
        <v>4</v>
      </c>
      <c r="E25">
        <v>3.9802896058717232E-6</v>
      </c>
      <c r="F25">
        <v>1.9901448029358616E-5</v>
      </c>
      <c r="G25">
        <v>3.5822606452845506E-5</v>
      </c>
      <c r="H25">
        <v>3.3832461649909649E-5</v>
      </c>
      <c r="I25">
        <v>1.9901448029358616E-5</v>
      </c>
      <c r="J25">
        <v>8.9556516132113764E-6</v>
      </c>
      <c r="K25">
        <v>2.9852172044037924E-6</v>
      </c>
      <c r="L25">
        <v>9.9507240146793081E-7</v>
      </c>
      <c r="M25">
        <v>0</v>
      </c>
      <c r="N25">
        <v>128</v>
      </c>
    </row>
    <row r="26" spans="2:14" x14ac:dyDescent="0.2">
      <c r="B26" t="s">
        <v>7</v>
      </c>
      <c r="C26" t="s">
        <v>4</v>
      </c>
      <c r="D26">
        <v>9.9507240146793081E-7</v>
      </c>
      <c r="E26">
        <v>8.9556516132113764E-6</v>
      </c>
      <c r="F26">
        <v>3.9802896058717232E-5</v>
      </c>
      <c r="G26">
        <v>6.7664923299819298E-5</v>
      </c>
      <c r="H26">
        <v>6.0699416489543777E-5</v>
      </c>
      <c r="I26">
        <v>3.4827534051377581E-5</v>
      </c>
      <c r="J26">
        <v>1.3931013620551031E-5</v>
      </c>
      <c r="K26">
        <v>4.975362007339654E-6</v>
      </c>
      <c r="L26">
        <v>9.9507240146793081E-7</v>
      </c>
      <c r="M26">
        <v>0</v>
      </c>
      <c r="N26">
        <v>235</v>
      </c>
    </row>
    <row r="27" spans="2:14" x14ac:dyDescent="0.2">
      <c r="B27" t="s">
        <v>8</v>
      </c>
      <c r="C27" t="s">
        <v>4</v>
      </c>
      <c r="D27">
        <v>9.9507240146793081E-7</v>
      </c>
      <c r="E27">
        <v>2.0896520430826548E-5</v>
      </c>
      <c r="F27">
        <v>8.4581154124774123E-5</v>
      </c>
      <c r="G27">
        <v>1.353298465996386E-4</v>
      </c>
      <c r="H27">
        <v>1.1443332616881205E-4</v>
      </c>
      <c r="I27">
        <v>6.1694488891011708E-5</v>
      </c>
      <c r="J27">
        <v>2.3881737635230339E-5</v>
      </c>
      <c r="K27">
        <v>7.9605792117434465E-6</v>
      </c>
      <c r="L27">
        <v>1.9901448029358616E-6</v>
      </c>
      <c r="M27">
        <v>0</v>
      </c>
      <c r="N27">
        <v>456</v>
      </c>
    </row>
    <row r="28" spans="2:14" x14ac:dyDescent="0.2">
      <c r="B28" t="s">
        <v>9</v>
      </c>
      <c r="C28" t="s">
        <v>4</v>
      </c>
      <c r="D28">
        <v>3.9802896058717232E-6</v>
      </c>
      <c r="E28">
        <v>5.1743764876332399E-5</v>
      </c>
      <c r="F28">
        <v>1.9105390108184272E-4</v>
      </c>
      <c r="G28">
        <v>2.8558577922129614E-4</v>
      </c>
      <c r="H28">
        <v>2.2787157993615616E-4</v>
      </c>
      <c r="I28">
        <v>1.1642347097174791E-4</v>
      </c>
      <c r="J28">
        <v>4.4181214625176128E-4</v>
      </c>
      <c r="K28">
        <v>1.29359412190831E-5</v>
      </c>
      <c r="L28">
        <v>2.9852172044037924E-6</v>
      </c>
      <c r="M28">
        <v>9.9507240146793081E-7</v>
      </c>
      <c r="N28">
        <v>940</v>
      </c>
    </row>
    <row r="29" spans="2:14" x14ac:dyDescent="0.2">
      <c r="B29" t="s">
        <v>10</v>
      </c>
      <c r="C29" t="s">
        <v>4</v>
      </c>
      <c r="D29">
        <v>9.9507240146793081E-6</v>
      </c>
      <c r="E29">
        <v>1.3333970179670273E-4</v>
      </c>
      <c r="F29">
        <v>4.5673823227378022E-4</v>
      </c>
      <c r="G29">
        <v>6.3485619213653991E-4</v>
      </c>
      <c r="H29">
        <v>4.7365446309873509E-4</v>
      </c>
      <c r="I29">
        <v>2.2787157993615616E-4</v>
      </c>
      <c r="J29">
        <v>8.0600864518902396E-5</v>
      </c>
      <c r="K29">
        <v>2.2886665233762408E-5</v>
      </c>
      <c r="L29">
        <v>4.975362007339654E-6</v>
      </c>
      <c r="M29">
        <v>9.9507240146793081E-7</v>
      </c>
      <c r="N29">
        <v>2059</v>
      </c>
    </row>
    <row r="30" spans="2:14" x14ac:dyDescent="0.2">
      <c r="B30" t="s">
        <v>11</v>
      </c>
      <c r="C30" t="s">
        <v>4</v>
      </c>
      <c r="D30">
        <v>3.1842316846973786E-5</v>
      </c>
      <c r="E30">
        <v>3.6917186094460235E-4</v>
      </c>
      <c r="F30">
        <v>1.14930862369546E-3</v>
      </c>
      <c r="G30">
        <v>1.4677317921651979E-3</v>
      </c>
      <c r="H30">
        <v>1.0149738494972895E-3</v>
      </c>
      <c r="I30">
        <v>4.5673823227378022E-4</v>
      </c>
      <c r="J30">
        <v>1.5125100502312548E-4</v>
      </c>
      <c r="K30">
        <v>4.0797968460185164E-5</v>
      </c>
      <c r="L30">
        <v>8.9556516132113764E-6</v>
      </c>
      <c r="M30">
        <v>1.9901448029358616E-6</v>
      </c>
      <c r="N30">
        <v>4715</v>
      </c>
    </row>
    <row r="31" spans="2:14" x14ac:dyDescent="0.2">
      <c r="B31" t="s">
        <v>12</v>
      </c>
      <c r="C31">
        <v>9.9507240146793081E-7</v>
      </c>
      <c r="D31">
        <v>1.0249245735119688E-4</v>
      </c>
      <c r="E31">
        <v>1.0607471799648142E-3</v>
      </c>
      <c r="F31">
        <v>2.9653157563744336E-3</v>
      </c>
      <c r="G31">
        <v>3.4409603642761048E-3</v>
      </c>
      <c r="H31">
        <v>2.18318884882064E-3</v>
      </c>
      <c r="I31">
        <v>9.0750603013875291E-4</v>
      </c>
      <c r="J31">
        <v>2.8061041721395651E-4</v>
      </c>
      <c r="K31">
        <v>6.9655068102755162E-5</v>
      </c>
      <c r="L31">
        <v>1.4926086022018961E-5</v>
      </c>
      <c r="M31">
        <v>2.9852172044037924E-6</v>
      </c>
      <c r="N31">
        <v>11085</v>
      </c>
    </row>
    <row r="32" spans="2:14" x14ac:dyDescent="0.2">
      <c r="B32" t="s">
        <v>13</v>
      </c>
      <c r="C32">
        <v>4.975362007339654E-6</v>
      </c>
      <c r="D32">
        <v>3.4628519571083995E-4</v>
      </c>
      <c r="E32">
        <v>3.1145766165946234E-3</v>
      </c>
      <c r="F32">
        <v>7.6720082153177464E-3</v>
      </c>
      <c r="G32">
        <v>7.9546087773346395E-3</v>
      </c>
      <c r="H32">
        <v>4.5604168159275272E-3</v>
      </c>
      <c r="I32">
        <v>1.7314259785541997E-3</v>
      </c>
      <c r="J32">
        <v>4.9256083872662576E-4</v>
      </c>
      <c r="K32">
        <v>1.1443332616881205E-4</v>
      </c>
      <c r="L32">
        <v>2.2886665233762408E-5</v>
      </c>
      <c r="M32">
        <v>3.9802896058717232E-6</v>
      </c>
      <c r="N32">
        <v>26146</v>
      </c>
    </row>
    <row r="33" spans="2:14" x14ac:dyDescent="0.2">
      <c r="B33" t="s">
        <v>14</v>
      </c>
      <c r="C33">
        <v>2.0896520430826548E-5</v>
      </c>
      <c r="D33">
        <v>1.2050326781776642E-3</v>
      </c>
      <c r="E33">
        <v>9.092971604613951E-3</v>
      </c>
      <c r="F33">
        <v>1.9237734737579507E-2</v>
      </c>
      <c r="G33">
        <v>1.7414762098090258E-2</v>
      </c>
      <c r="H33">
        <v>8.8392281422396291E-3</v>
      </c>
      <c r="I33">
        <v>3.0071087972360867E-3</v>
      </c>
      <c r="J33">
        <v>7.7416632834205012E-4</v>
      </c>
      <c r="K33">
        <v>1.6418694624220859E-4</v>
      </c>
      <c r="L33">
        <v>2.9852172044037923E-5</v>
      </c>
      <c r="M33">
        <v>4.975362007339654E-6</v>
      </c>
      <c r="N33">
        <v>60089</v>
      </c>
    </row>
    <row r="34" spans="2:14" x14ac:dyDescent="0.2">
      <c r="B34" t="s">
        <v>15</v>
      </c>
      <c r="C34">
        <v>9.5526950540921358E-5</v>
      </c>
      <c r="D34">
        <v>4.1832843757711813E-3</v>
      </c>
      <c r="E34">
        <v>2.5379321599439574E-2</v>
      </c>
      <c r="F34">
        <v>4.4339431137009527E-2</v>
      </c>
      <c r="G34">
        <v>3.3853358170340471E-2</v>
      </c>
      <c r="H34">
        <v>1.4753938496565011E-2</v>
      </c>
      <c r="I34">
        <v>4.3783185664588954E-3</v>
      </c>
      <c r="J34">
        <v>9.970625462708666E-4</v>
      </c>
      <c r="K34">
        <v>1.8906375627890685E-4</v>
      </c>
      <c r="L34">
        <v>3.1842316846973786E-5</v>
      </c>
      <c r="M34">
        <v>4.975362007339654E-6</v>
      </c>
      <c r="N34">
        <v>128840</v>
      </c>
    </row>
    <row r="35" spans="2:14" x14ac:dyDescent="0.2">
      <c r="B35" t="s">
        <v>16</v>
      </c>
      <c r="C35">
        <v>4.5375301506937646E-4</v>
      </c>
      <c r="D35">
        <v>1.3933003765353967E-2</v>
      </c>
      <c r="E35">
        <v>6.3004999243744975E-2</v>
      </c>
      <c r="F35">
        <v>8.5120483366369737E-2</v>
      </c>
      <c r="G35">
        <v>5.1767646613967634E-2</v>
      </c>
      <c r="H35">
        <v>1.8423765513178737E-2</v>
      </c>
      <c r="I35">
        <v>4.5643971055333984E-3</v>
      </c>
      <c r="J35">
        <v>8.8362429250352255E-4</v>
      </c>
      <c r="K35">
        <v>1.4428549821284995E-4</v>
      </c>
      <c r="L35">
        <v>2.0896520430826548E-5</v>
      </c>
      <c r="M35">
        <v>2.9852172044037924E-6</v>
      </c>
      <c r="N35">
        <v>239500</v>
      </c>
    </row>
    <row r="36" spans="2:14" x14ac:dyDescent="0.2">
      <c r="B36" t="s">
        <v>17</v>
      </c>
      <c r="C36">
        <v>2.2996123197923882E-3</v>
      </c>
      <c r="D36">
        <v>4.074821484011177E-2</v>
      </c>
      <c r="E36">
        <v>0.11756979437823896</v>
      </c>
      <c r="F36">
        <v>0.1077882326718092</v>
      </c>
      <c r="G36">
        <v>9.0860060978036755E-3</v>
      </c>
      <c r="H36">
        <v>1.2382680963866931E-2</v>
      </c>
      <c r="I36">
        <v>2.3652870982892715E-3</v>
      </c>
      <c r="J36">
        <v>3.6320142653579476E-4</v>
      </c>
      <c r="K36">
        <v>4.7763475270460679E-5</v>
      </c>
      <c r="L36">
        <v>5.9704344088075849E-6</v>
      </c>
      <c r="M36">
        <v>9.9507240146793081E-7</v>
      </c>
      <c r="N36">
        <v>331965</v>
      </c>
    </row>
    <row r="37" spans="2:14" x14ac:dyDescent="0.2">
      <c r="B37" t="s">
        <v>18</v>
      </c>
      <c r="C37">
        <v>1.2601596892189875E-2</v>
      </c>
      <c r="D37">
        <v>6.2886585627970296E-2</v>
      </c>
      <c r="E37">
        <v>7.5606596135934845E-2</v>
      </c>
      <c r="F37">
        <v>3.5870369928115972E-2</v>
      </c>
      <c r="G37">
        <v>4.67574570725766E-2</v>
      </c>
      <c r="H37">
        <v>1.2382680963866931E-2</v>
      </c>
      <c r="I37">
        <v>1.9105390108184272E-4</v>
      </c>
      <c r="J37">
        <v>1.9901448029358616E-5</v>
      </c>
      <c r="K37">
        <v>1.9901448029358616E-6</v>
      </c>
      <c r="L37" t="s">
        <v>4</v>
      </c>
      <c r="M37" t="s">
        <v>4</v>
      </c>
      <c r="N37">
        <v>198756</v>
      </c>
    </row>
    <row r="38" spans="2:14" x14ac:dyDescent="0.2">
      <c r="B38" t="s">
        <v>4</v>
      </c>
      <c r="C38" t="s">
        <v>19</v>
      </c>
      <c r="D38" t="s">
        <v>20</v>
      </c>
      <c r="E38" t="s">
        <v>21</v>
      </c>
      <c r="F38" t="s">
        <v>22</v>
      </c>
      <c r="G38" t="s">
        <v>23</v>
      </c>
      <c r="H38" t="s">
        <v>24</v>
      </c>
      <c r="I38" t="s">
        <v>25</v>
      </c>
      <c r="J38" t="s">
        <v>26</v>
      </c>
      <c r="K38" t="s">
        <v>27</v>
      </c>
      <c r="L38" t="s">
        <v>28</v>
      </c>
      <c r="M38" t="s">
        <v>29</v>
      </c>
      <c r="N38" t="s">
        <v>4</v>
      </c>
    </row>
    <row r="39" spans="2:14" x14ac:dyDescent="0.2">
      <c r="B39" t="s">
        <v>4</v>
      </c>
      <c r="C39" t="s">
        <v>30</v>
      </c>
      <c r="N39" t="s">
        <v>4</v>
      </c>
    </row>
    <row r="41" spans="2:14" x14ac:dyDescent="0.2">
      <c r="B41" t="s">
        <v>0</v>
      </c>
      <c r="C41">
        <v>7547</v>
      </c>
      <c r="D41">
        <v>79549</v>
      </c>
      <c r="E41">
        <v>245134</v>
      </c>
      <c r="F41">
        <v>314014</v>
      </c>
      <c r="G41">
        <v>215923</v>
      </c>
      <c r="H41">
        <v>96299</v>
      </c>
      <c r="I41">
        <v>31756</v>
      </c>
      <c r="J41">
        <v>8478</v>
      </c>
      <c r="K41">
        <v>1953</v>
      </c>
      <c r="L41" t="s">
        <v>33</v>
      </c>
      <c r="M41">
        <v>79</v>
      </c>
      <c r="N41" t="s">
        <v>2</v>
      </c>
    </row>
    <row r="42" spans="2:14" x14ac:dyDescent="0.2">
      <c r="B42" t="s">
        <v>3</v>
      </c>
      <c r="C42" t="s">
        <v>4</v>
      </c>
      <c r="D42" t="s">
        <v>4</v>
      </c>
      <c r="E42">
        <v>9.9926853543206368E-7</v>
      </c>
      <c r="F42">
        <v>9.9926853543206368E-6</v>
      </c>
      <c r="G42">
        <v>3.0977324598393972E-5</v>
      </c>
      <c r="H42">
        <v>4.5966352629874933E-5</v>
      </c>
      <c r="I42">
        <v>4.0970009952714612E-5</v>
      </c>
      <c r="J42">
        <v>2.5980981921233656E-5</v>
      </c>
      <c r="K42">
        <v>1.1991222425184764E-5</v>
      </c>
      <c r="L42">
        <v>4.9963426771603184E-6</v>
      </c>
      <c r="M42">
        <v>1.9985370708641274E-6</v>
      </c>
      <c r="N42">
        <v>173</v>
      </c>
    </row>
    <row r="43" spans="2:14" x14ac:dyDescent="0.2">
      <c r="B43" t="s">
        <v>5</v>
      </c>
      <c r="C43" t="s">
        <v>4</v>
      </c>
      <c r="D43" t="s">
        <v>4</v>
      </c>
      <c r="E43">
        <v>9.9926853543206368E-7</v>
      </c>
      <c r="F43">
        <v>7.9941482834565094E-6</v>
      </c>
      <c r="G43">
        <v>2.1983907779505401E-5</v>
      </c>
      <c r="H43">
        <v>2.997805606296191E-5</v>
      </c>
      <c r="I43">
        <v>2.4981713385801594E-5</v>
      </c>
      <c r="J43">
        <v>1.3989759496048891E-5</v>
      </c>
      <c r="K43">
        <v>5.9956112125923821E-6</v>
      </c>
      <c r="L43">
        <v>1.9985370708641274E-6</v>
      </c>
      <c r="M43">
        <v>9.9926853543206368E-7</v>
      </c>
      <c r="N43">
        <v>109</v>
      </c>
    </row>
    <row r="44" spans="2:14" x14ac:dyDescent="0.2">
      <c r="B44" t="s">
        <v>6</v>
      </c>
      <c r="C44" t="s">
        <v>4</v>
      </c>
      <c r="D44" t="s">
        <v>4</v>
      </c>
      <c r="E44">
        <v>1.9985370708641274E-6</v>
      </c>
      <c r="F44">
        <v>1.5988296566913019E-5</v>
      </c>
      <c r="G44">
        <v>3.9970741417282547E-5</v>
      </c>
      <c r="H44">
        <v>5.0962695307035253E-5</v>
      </c>
      <c r="I44">
        <v>3.9970741417282547E-5</v>
      </c>
      <c r="J44">
        <v>2.0984639244073339E-5</v>
      </c>
      <c r="K44">
        <v>8.9934168188885731E-6</v>
      </c>
      <c r="L44">
        <v>2.997805606296191E-6</v>
      </c>
      <c r="M44">
        <v>9.9926853543206368E-7</v>
      </c>
      <c r="N44">
        <v>183</v>
      </c>
    </row>
    <row r="45" spans="2:14" x14ac:dyDescent="0.2">
      <c r="B45" t="s">
        <v>7</v>
      </c>
      <c r="C45" t="s">
        <v>4</v>
      </c>
      <c r="D45">
        <v>0</v>
      </c>
      <c r="E45">
        <v>4.9963426771603184E-6</v>
      </c>
      <c r="F45">
        <v>3.0977324598393972E-5</v>
      </c>
      <c r="G45">
        <v>7.4945140157404774E-5</v>
      </c>
      <c r="H45">
        <v>8.9934168188885734E-5</v>
      </c>
      <c r="I45">
        <v>6.6950991873948265E-5</v>
      </c>
      <c r="J45">
        <v>3.3975130204690168E-5</v>
      </c>
      <c r="K45">
        <v>1.2990490960616828E-5</v>
      </c>
      <c r="L45">
        <v>3.9970741417282547E-6</v>
      </c>
      <c r="M45">
        <v>9.9926853543206368E-7</v>
      </c>
      <c r="N45">
        <v>321</v>
      </c>
    </row>
    <row r="46" spans="2:14" x14ac:dyDescent="0.2">
      <c r="B46" t="s">
        <v>8</v>
      </c>
      <c r="C46" t="s">
        <v>4</v>
      </c>
      <c r="D46">
        <v>0</v>
      </c>
      <c r="E46">
        <v>1.09919538897527E-5</v>
      </c>
      <c r="F46">
        <v>6.4952454803084148E-5</v>
      </c>
      <c r="G46">
        <v>1.4589320617308131E-4</v>
      </c>
      <c r="H46">
        <v>1.6587857688172257E-4</v>
      </c>
      <c r="I46">
        <v>1.1591515011011939E-4</v>
      </c>
      <c r="J46">
        <v>5.0962695307035253E-5</v>
      </c>
      <c r="K46">
        <v>2.0984639244073339E-5</v>
      </c>
      <c r="L46">
        <v>6.9948797480244457E-6</v>
      </c>
      <c r="M46">
        <v>1.9985370708641274E-6</v>
      </c>
      <c r="N46">
        <v>590</v>
      </c>
    </row>
    <row r="47" spans="2:14" x14ac:dyDescent="0.2">
      <c r="B47" t="s">
        <v>9</v>
      </c>
      <c r="C47" t="s">
        <v>4</v>
      </c>
      <c r="D47">
        <v>9.9926853543206368E-7</v>
      </c>
      <c r="E47">
        <v>2.5980981921233656E-5</v>
      </c>
      <c r="F47">
        <v>1.4389466910221717E-4</v>
      </c>
      <c r="G47">
        <v>3.0277836623591531E-4</v>
      </c>
      <c r="H47">
        <v>3.2176446840912452E-4</v>
      </c>
      <c r="I47">
        <v>2.1084566097616543E-4</v>
      </c>
      <c r="J47">
        <v>9.6929047936910185E-5</v>
      </c>
      <c r="K47">
        <v>3.4974398740122234E-5</v>
      </c>
      <c r="L47">
        <v>9.9926853543206368E-6</v>
      </c>
      <c r="M47">
        <v>2.997805606296191E-6</v>
      </c>
      <c r="N47">
        <v>1151</v>
      </c>
    </row>
    <row r="48" spans="2:14" x14ac:dyDescent="0.2">
      <c r="B48" t="s">
        <v>10</v>
      </c>
      <c r="C48" t="s">
        <v>4</v>
      </c>
      <c r="D48">
        <v>2.997805606296191E-6</v>
      </c>
      <c r="E48">
        <v>6.8949528944812395E-5</v>
      </c>
      <c r="F48">
        <v>3.4574691325949404E-4</v>
      </c>
      <c r="G48">
        <v>6.6551284459775441E-4</v>
      </c>
      <c r="H48">
        <v>6.555201592434338E-4</v>
      </c>
      <c r="I48">
        <v>4.0070668270825757E-4</v>
      </c>
      <c r="J48">
        <v>1.7387272516517909E-4</v>
      </c>
      <c r="K48">
        <v>5.8956843590491762E-5</v>
      </c>
      <c r="L48">
        <v>1.5988296566913019E-5</v>
      </c>
      <c r="M48">
        <v>3.9970741417282547E-6</v>
      </c>
      <c r="N48">
        <v>2393</v>
      </c>
    </row>
    <row r="49" spans="2:14" x14ac:dyDescent="0.2">
      <c r="B49" t="s">
        <v>11</v>
      </c>
      <c r="C49" t="s">
        <v>4</v>
      </c>
      <c r="D49">
        <v>9.9926853543206368E-6</v>
      </c>
      <c r="E49">
        <v>1.9385809587382037E-4</v>
      </c>
      <c r="F49">
        <v>8.7935631118021612E-4</v>
      </c>
      <c r="G49">
        <v>1.5398728131008103E-3</v>
      </c>
      <c r="H49">
        <v>1.3919810698568647E-3</v>
      </c>
      <c r="I49">
        <v>7.8742360592046624E-4</v>
      </c>
      <c r="J49">
        <v>3.1776739426739629E-4</v>
      </c>
      <c r="K49">
        <v>1.0092612207863843E-4</v>
      </c>
      <c r="L49">
        <v>2.6980250456665721E-5</v>
      </c>
      <c r="M49">
        <v>5.9956112125923821E-6</v>
      </c>
      <c r="N49">
        <v>5258</v>
      </c>
    </row>
    <row r="50" spans="2:14" x14ac:dyDescent="0.2">
      <c r="B50" t="s">
        <v>12</v>
      </c>
      <c r="C50">
        <v>0</v>
      </c>
      <c r="D50">
        <v>3.5973667275554292E-5</v>
      </c>
      <c r="E50">
        <v>5.8157428762146111E-4</v>
      </c>
      <c r="F50">
        <v>2.335290567304733E-3</v>
      </c>
      <c r="G50">
        <v>3.6683147935711057E-3</v>
      </c>
      <c r="H50">
        <v>3.0067990231150798E-3</v>
      </c>
      <c r="I50">
        <v>1.5568603782031554E-3</v>
      </c>
      <c r="J50">
        <v>5.8057501908602904E-4</v>
      </c>
      <c r="K50">
        <v>1.708749195588829E-4</v>
      </c>
      <c r="L50">
        <v>4.1969278488146678E-5</v>
      </c>
      <c r="M50">
        <v>8.9934168188885731E-6</v>
      </c>
      <c r="N50">
        <v>11996</v>
      </c>
    </row>
    <row r="51" spans="2:14" x14ac:dyDescent="0.2">
      <c r="B51" t="s">
        <v>13</v>
      </c>
      <c r="C51">
        <v>9.9926853543206368E-7</v>
      </c>
      <c r="D51">
        <v>1.3190344667703241E-4</v>
      </c>
      <c r="E51">
        <v>1.8136723918091957E-3</v>
      </c>
      <c r="F51">
        <v>6.3093815327180504E-3</v>
      </c>
      <c r="G51">
        <v>8.7246135828573483E-3</v>
      </c>
      <c r="H51">
        <v>6.3773317931274309E-3</v>
      </c>
      <c r="I51">
        <v>2.9768209670521179E-3</v>
      </c>
      <c r="J51">
        <v>1.0102604893218164E-3</v>
      </c>
      <c r="K51">
        <v>2.7280031017295342E-4</v>
      </c>
      <c r="L51">
        <v>6.2953917732220017E-5</v>
      </c>
      <c r="M51">
        <v>1.2990490960616828E-5</v>
      </c>
      <c r="N51">
        <v>27714</v>
      </c>
    </row>
    <row r="52" spans="2:14" x14ac:dyDescent="0.2">
      <c r="B52" t="s">
        <v>14</v>
      </c>
      <c r="C52">
        <v>4.9963426771603184E-6</v>
      </c>
      <c r="D52">
        <v>5.0962695307035246E-4</v>
      </c>
      <c r="E52">
        <v>5.7328035877737497E-3</v>
      </c>
      <c r="F52">
        <v>1.6782715052581509E-2</v>
      </c>
      <c r="G52">
        <v>1.990642849434214E-2</v>
      </c>
      <c r="H52">
        <v>1.2678719177562024E-2</v>
      </c>
      <c r="I52">
        <v>5.2261744403096933E-3</v>
      </c>
      <c r="J52">
        <v>1.583840628659821E-3</v>
      </c>
      <c r="K52">
        <v>3.857176546767766E-4</v>
      </c>
      <c r="L52">
        <v>8.0940751369997166E-5</v>
      </c>
      <c r="M52">
        <v>1.4989028031480955E-5</v>
      </c>
      <c r="N52">
        <v>62954</v>
      </c>
    </row>
    <row r="53" spans="2:14" x14ac:dyDescent="0.2">
      <c r="B53" t="s">
        <v>15</v>
      </c>
      <c r="C53">
        <v>2.7979518992097783E-5</v>
      </c>
      <c r="D53">
        <v>2.025517321320793E-3</v>
      </c>
      <c r="E53">
        <v>1.7762997485840364E-2</v>
      </c>
      <c r="F53">
        <v>4.1861357486320014E-2</v>
      </c>
      <c r="G53">
        <v>4.094802604493511E-2</v>
      </c>
      <c r="H53">
        <v>2.194393703808812E-2</v>
      </c>
      <c r="I53">
        <v>7.7433318810630619E-3</v>
      </c>
      <c r="J53">
        <v>2.0405063493522742E-3</v>
      </c>
      <c r="K53">
        <v>4.3767961851924391E-4</v>
      </c>
      <c r="L53">
        <v>8.0940751369997166E-5</v>
      </c>
      <c r="M53">
        <v>1.3989759496048891E-5</v>
      </c>
      <c r="N53">
        <v>134986</v>
      </c>
    </row>
    <row r="54" spans="2:14" x14ac:dyDescent="0.2">
      <c r="B54" t="s">
        <v>16</v>
      </c>
      <c r="C54">
        <v>1.6987565102345083E-4</v>
      </c>
      <c r="D54">
        <v>8.0191299968423117E-3</v>
      </c>
      <c r="E54">
        <v>5.0305176610720953E-2</v>
      </c>
      <c r="F54">
        <v>8.8583157128981585E-2</v>
      </c>
      <c r="G54">
        <v>6.6955988216625434E-2</v>
      </c>
      <c r="H54">
        <v>2.852012326976653E-2</v>
      </c>
      <c r="I54">
        <v>8.1979990646846509E-3</v>
      </c>
      <c r="J54">
        <v>1.7966848267068505E-3</v>
      </c>
      <c r="K54">
        <v>3.2576154255085276E-4</v>
      </c>
      <c r="L54">
        <v>5.1961963842467311E-5</v>
      </c>
      <c r="M54">
        <v>7.9941482834565094E-6</v>
      </c>
      <c r="N54">
        <v>253118</v>
      </c>
    </row>
    <row r="55" spans="2:14" x14ac:dyDescent="0.2">
      <c r="B55" t="s">
        <v>17</v>
      </c>
      <c r="C55">
        <v>1.1231778338256396E-3</v>
      </c>
      <c r="D55">
        <v>2.8233333200097528E-2</v>
      </c>
      <c r="E55">
        <v>0.10632317143850702</v>
      </c>
      <c r="F55">
        <v>0.12085553374929552</v>
      </c>
      <c r="G55">
        <v>6.2446289316220524E-2</v>
      </c>
      <c r="H55">
        <v>1.9069041461650071E-2</v>
      </c>
      <c r="I55">
        <v>4.0910053840588689E-3</v>
      </c>
      <c r="J55">
        <v>6.9149382651898807E-4</v>
      </c>
      <c r="K55">
        <v>9.8927585007774316E-5</v>
      </c>
      <c r="L55">
        <v>1.2990490960616828E-5</v>
      </c>
      <c r="M55">
        <v>1.9985370708641274E-6</v>
      </c>
      <c r="N55">
        <v>343197</v>
      </c>
    </row>
    <row r="56" spans="2:14" x14ac:dyDescent="0.2">
      <c r="B56" t="s">
        <v>18</v>
      </c>
      <c r="C56">
        <v>6.2144510218520048E-3</v>
      </c>
      <c r="D56">
        <v>4.0519339843234754E-2</v>
      </c>
      <c r="E56">
        <v>6.2125524116346836E-2</v>
      </c>
      <c r="F56">
        <v>3.555997010188542E-2</v>
      </c>
      <c r="G56">
        <v>1.0292465914950257E-2</v>
      </c>
      <c r="H56">
        <v>1.8816226522185759E-3</v>
      </c>
      <c r="I56">
        <v>2.5381420799974421E-4</v>
      </c>
      <c r="J56">
        <v>2.7979518992097783E-5</v>
      </c>
      <c r="K56">
        <v>2.997805606296191E-6</v>
      </c>
      <c r="N56">
        <v>156994</v>
      </c>
    </row>
    <row r="57" spans="2:14" x14ac:dyDescent="0.2">
      <c r="B57" t="s">
        <v>4</v>
      </c>
      <c r="C57" t="s">
        <v>19</v>
      </c>
      <c r="D57" t="s">
        <v>20</v>
      </c>
      <c r="E57" t="s">
        <v>21</v>
      </c>
      <c r="F57" t="s">
        <v>22</v>
      </c>
      <c r="G57" t="s">
        <v>23</v>
      </c>
      <c r="H57" t="s">
        <v>24</v>
      </c>
      <c r="I57" t="s">
        <v>25</v>
      </c>
      <c r="J57" t="s">
        <v>26</v>
      </c>
      <c r="K57" t="s">
        <v>27</v>
      </c>
      <c r="L57" t="s">
        <v>28</v>
      </c>
      <c r="M57" t="s">
        <v>29</v>
      </c>
      <c r="N57" t="s">
        <v>4</v>
      </c>
    </row>
    <row r="58" spans="2:14" x14ac:dyDescent="0.2">
      <c r="B58" t="s">
        <v>4</v>
      </c>
      <c r="C58" t="s">
        <v>30</v>
      </c>
      <c r="N58" t="s">
        <v>4</v>
      </c>
    </row>
  </sheetData>
  <mergeCells count="1">
    <mergeCell ref="C19:M19"/>
  </mergeCells>
  <phoneticPr fontId="1" type="noConversion"/>
  <conditionalFormatting sqref="C3:M1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{C70BC8AE-82AB-4117-957A-8C4D7902A90A}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0BC8AE-82AB-4117-957A-8C4D7902A9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C3:M17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62"/>
  <sheetViews>
    <sheetView topLeftCell="A45" zoomScaleNormal="100" workbookViewId="0">
      <selection activeCell="F6" sqref="F6"/>
    </sheetView>
  </sheetViews>
  <sheetFormatPr defaultRowHeight="14.25" x14ac:dyDescent="0.2"/>
  <cols>
    <col min="17" max="17" width="10.625" bestFit="1" customWidth="1"/>
    <col min="19" max="22" width="10.625" bestFit="1" customWidth="1"/>
  </cols>
  <sheetData>
    <row r="1" spans="2:14" ht="15" thickBot="1" x14ac:dyDescent="0.25"/>
    <row r="2" spans="2:14" ht="15.75" thickTop="1" thickBot="1" x14ac:dyDescent="0.25">
      <c r="B2" s="1" t="s">
        <v>0</v>
      </c>
      <c r="C2" s="2">
        <v>15555</v>
      </c>
      <c r="D2" s="3">
        <v>124064</v>
      </c>
      <c r="E2" s="3">
        <v>296886</v>
      </c>
      <c r="F2" s="3">
        <v>306470</v>
      </c>
      <c r="G2" s="3">
        <v>173809</v>
      </c>
      <c r="H2" s="2">
        <v>64953</v>
      </c>
      <c r="I2" s="2">
        <v>18186</v>
      </c>
      <c r="J2" s="4">
        <v>4170</v>
      </c>
      <c r="K2" s="4">
        <v>833</v>
      </c>
      <c r="L2" s="5" t="s">
        <v>1</v>
      </c>
      <c r="M2" s="5">
        <v>26</v>
      </c>
      <c r="N2" s="5" t="s">
        <v>2</v>
      </c>
    </row>
    <row r="3" spans="2:14" ht="15.75" thickTop="1" thickBot="1" x14ac:dyDescent="0.25">
      <c r="B3" s="5" t="s">
        <v>3</v>
      </c>
      <c r="C3" s="5" t="s">
        <v>4</v>
      </c>
      <c r="D3" s="5" t="s">
        <v>4</v>
      </c>
      <c r="E3" s="5">
        <v>144</v>
      </c>
      <c r="F3" s="5">
        <v>145</v>
      </c>
      <c r="G3" s="5">
        <v>146</v>
      </c>
      <c r="H3" s="5">
        <v>147</v>
      </c>
      <c r="I3" s="5">
        <v>148</v>
      </c>
      <c r="J3" s="5">
        <v>149</v>
      </c>
      <c r="K3" s="5">
        <v>150</v>
      </c>
      <c r="L3" s="5">
        <v>151</v>
      </c>
      <c r="M3" s="5">
        <v>152</v>
      </c>
      <c r="N3" s="5">
        <v>115</v>
      </c>
    </row>
    <row r="4" spans="2:14" ht="15.75" thickTop="1" thickBot="1" x14ac:dyDescent="0.25">
      <c r="B4" s="5" t="s">
        <v>5</v>
      </c>
      <c r="C4" s="5" t="s">
        <v>4</v>
      </c>
      <c r="D4" s="5" t="s">
        <v>4</v>
      </c>
      <c r="E4" s="5">
        <v>135</v>
      </c>
      <c r="F4" s="5">
        <v>136</v>
      </c>
      <c r="G4" s="5">
        <v>137</v>
      </c>
      <c r="H4" s="5">
        <v>138</v>
      </c>
      <c r="I4" s="5">
        <v>139</v>
      </c>
      <c r="J4" s="5">
        <v>140</v>
      </c>
      <c r="K4" s="5">
        <v>141</v>
      </c>
      <c r="L4" s="5">
        <v>142</v>
      </c>
      <c r="M4" s="5">
        <v>143</v>
      </c>
      <c r="N4" s="5">
        <v>74</v>
      </c>
    </row>
    <row r="5" spans="2:14" ht="15.75" thickTop="1" thickBot="1" x14ac:dyDescent="0.25">
      <c r="B5" s="5" t="s">
        <v>6</v>
      </c>
      <c r="C5" s="5" t="s">
        <v>4</v>
      </c>
      <c r="D5" s="5" t="s">
        <v>4</v>
      </c>
      <c r="E5" s="5">
        <v>126</v>
      </c>
      <c r="F5" s="5">
        <v>127</v>
      </c>
      <c r="G5" s="5">
        <v>128</v>
      </c>
      <c r="H5" s="5">
        <v>129</v>
      </c>
      <c r="I5" s="5">
        <v>130</v>
      </c>
      <c r="J5" s="5">
        <v>131</v>
      </c>
      <c r="K5" s="5">
        <v>132</v>
      </c>
      <c r="L5" s="5">
        <v>133</v>
      </c>
      <c r="M5" s="5">
        <v>134</v>
      </c>
      <c r="N5" s="5">
        <v>128</v>
      </c>
    </row>
    <row r="6" spans="2:14" ht="15.75" thickTop="1" thickBot="1" x14ac:dyDescent="0.25">
      <c r="B6" s="5" t="s">
        <v>7</v>
      </c>
      <c r="C6" s="5" t="s">
        <v>4</v>
      </c>
      <c r="D6" s="5">
        <v>116</v>
      </c>
      <c r="E6" s="5">
        <v>117</v>
      </c>
      <c r="F6" s="5">
        <v>118</v>
      </c>
      <c r="G6" s="5">
        <v>119</v>
      </c>
      <c r="H6" s="5">
        <v>120</v>
      </c>
      <c r="I6" s="5">
        <v>121</v>
      </c>
      <c r="J6" s="5">
        <v>122</v>
      </c>
      <c r="K6" s="5">
        <v>123</v>
      </c>
      <c r="L6" s="5">
        <v>124</v>
      </c>
      <c r="M6" s="5">
        <v>125</v>
      </c>
      <c r="N6" s="5">
        <v>235</v>
      </c>
    </row>
    <row r="7" spans="2:14" ht="15.75" thickTop="1" thickBot="1" x14ac:dyDescent="0.25">
      <c r="B7" s="5" t="s">
        <v>8</v>
      </c>
      <c r="C7" s="5" t="s">
        <v>4</v>
      </c>
      <c r="D7" s="5">
        <v>106</v>
      </c>
      <c r="E7" s="5">
        <v>107</v>
      </c>
      <c r="F7" s="5">
        <v>108</v>
      </c>
      <c r="G7" s="5">
        <v>109</v>
      </c>
      <c r="H7" s="5">
        <v>110</v>
      </c>
      <c r="I7" s="5">
        <v>111</v>
      </c>
      <c r="J7" s="5">
        <v>112</v>
      </c>
      <c r="K7" s="5">
        <v>113</v>
      </c>
      <c r="L7" s="5">
        <v>114</v>
      </c>
      <c r="M7" s="5">
        <v>115</v>
      </c>
      <c r="N7" s="5">
        <v>456</v>
      </c>
    </row>
    <row r="8" spans="2:14" ht="15.75" thickTop="1" thickBot="1" x14ac:dyDescent="0.25">
      <c r="B8" s="5" t="s">
        <v>9</v>
      </c>
      <c r="C8" s="5" t="s">
        <v>4</v>
      </c>
      <c r="D8" s="5">
        <v>96</v>
      </c>
      <c r="E8" s="5">
        <v>97</v>
      </c>
      <c r="F8" s="5">
        <v>98</v>
      </c>
      <c r="G8" s="5">
        <v>99</v>
      </c>
      <c r="H8" s="5">
        <v>100</v>
      </c>
      <c r="I8" s="5">
        <v>101</v>
      </c>
      <c r="J8" s="5">
        <v>102</v>
      </c>
      <c r="K8" s="5">
        <v>103</v>
      </c>
      <c r="L8" s="5">
        <v>104</v>
      </c>
      <c r="M8" s="5">
        <v>105</v>
      </c>
      <c r="N8" s="4">
        <v>940</v>
      </c>
    </row>
    <row r="9" spans="2:14" ht="15.75" thickTop="1" thickBot="1" x14ac:dyDescent="0.25">
      <c r="B9" s="5" t="s">
        <v>10</v>
      </c>
      <c r="C9" s="5" t="s">
        <v>4</v>
      </c>
      <c r="D9" s="5">
        <v>86</v>
      </c>
      <c r="E9" s="5">
        <v>87</v>
      </c>
      <c r="F9" s="5">
        <v>88</v>
      </c>
      <c r="G9" s="4">
        <v>89</v>
      </c>
      <c r="H9" s="5">
        <v>90</v>
      </c>
      <c r="I9" s="5">
        <v>91</v>
      </c>
      <c r="J9" s="5">
        <v>92</v>
      </c>
      <c r="K9" s="5">
        <v>93</v>
      </c>
      <c r="L9" s="5">
        <v>94</v>
      </c>
      <c r="M9" s="5">
        <v>95</v>
      </c>
      <c r="N9" s="4">
        <v>2059</v>
      </c>
    </row>
    <row r="10" spans="2:14" ht="15.75" thickTop="1" thickBot="1" x14ac:dyDescent="0.25">
      <c r="B10" s="5" t="s">
        <v>11</v>
      </c>
      <c r="C10" s="5" t="s">
        <v>4</v>
      </c>
      <c r="D10" s="5">
        <v>76</v>
      </c>
      <c r="E10" s="5">
        <v>77</v>
      </c>
      <c r="F10" s="4">
        <v>78</v>
      </c>
      <c r="G10" s="4">
        <v>79</v>
      </c>
      <c r="H10" s="4">
        <v>80</v>
      </c>
      <c r="I10" s="5">
        <v>81</v>
      </c>
      <c r="J10" s="5">
        <v>82</v>
      </c>
      <c r="K10" s="5">
        <v>83</v>
      </c>
      <c r="L10" s="5">
        <v>84</v>
      </c>
      <c r="M10" s="5">
        <v>85</v>
      </c>
      <c r="N10" s="4">
        <v>4715</v>
      </c>
    </row>
    <row r="11" spans="2:14" ht="15.75" thickTop="1" thickBot="1" x14ac:dyDescent="0.25">
      <c r="B11" s="5" t="s">
        <v>12</v>
      </c>
      <c r="C11" s="5">
        <v>65</v>
      </c>
      <c r="D11" s="5">
        <v>66</v>
      </c>
      <c r="E11" s="4">
        <v>67</v>
      </c>
      <c r="F11" s="4">
        <v>68</v>
      </c>
      <c r="G11" s="4">
        <v>69</v>
      </c>
      <c r="H11" s="4">
        <v>70</v>
      </c>
      <c r="I11" s="4">
        <v>71</v>
      </c>
      <c r="J11" s="5">
        <v>72</v>
      </c>
      <c r="K11" s="5">
        <v>73</v>
      </c>
      <c r="L11" s="5">
        <v>74</v>
      </c>
      <c r="M11" s="5">
        <v>75</v>
      </c>
      <c r="N11" s="2">
        <v>11085</v>
      </c>
    </row>
    <row r="12" spans="2:14" ht="15.75" thickTop="1" thickBot="1" x14ac:dyDescent="0.25">
      <c r="B12" s="5" t="s">
        <v>13</v>
      </c>
      <c r="C12" s="5">
        <v>54</v>
      </c>
      <c r="D12" s="5">
        <v>55</v>
      </c>
      <c r="E12" s="4">
        <v>56</v>
      </c>
      <c r="F12" s="4">
        <v>57</v>
      </c>
      <c r="G12" s="4">
        <v>58</v>
      </c>
      <c r="H12" s="4">
        <v>59</v>
      </c>
      <c r="I12" s="4">
        <v>60</v>
      </c>
      <c r="J12" s="5">
        <v>61</v>
      </c>
      <c r="K12" s="5">
        <v>62</v>
      </c>
      <c r="L12" s="5">
        <v>63</v>
      </c>
      <c r="M12" s="5">
        <v>64</v>
      </c>
      <c r="N12" s="2">
        <v>26146</v>
      </c>
    </row>
    <row r="13" spans="2:14" ht="15.75" thickTop="1" thickBot="1" x14ac:dyDescent="0.25">
      <c r="B13" s="5" t="s">
        <v>14</v>
      </c>
      <c r="C13" s="5">
        <v>43</v>
      </c>
      <c r="D13" s="4">
        <v>44</v>
      </c>
      <c r="E13" s="4">
        <v>45</v>
      </c>
      <c r="F13" s="2">
        <v>46</v>
      </c>
      <c r="G13" s="2">
        <v>47</v>
      </c>
      <c r="H13" s="4">
        <v>48</v>
      </c>
      <c r="I13" s="4">
        <v>49</v>
      </c>
      <c r="J13" s="4">
        <v>50</v>
      </c>
      <c r="K13" s="5">
        <v>51</v>
      </c>
      <c r="L13" s="5">
        <v>52</v>
      </c>
      <c r="M13" s="5">
        <v>53</v>
      </c>
      <c r="N13" s="2">
        <v>60089</v>
      </c>
    </row>
    <row r="14" spans="2:14" ht="15.75" thickTop="1" thickBot="1" x14ac:dyDescent="0.25">
      <c r="B14" s="5" t="s">
        <v>15</v>
      </c>
      <c r="C14" s="5">
        <v>32</v>
      </c>
      <c r="D14" s="4">
        <v>33</v>
      </c>
      <c r="E14" s="2">
        <v>34</v>
      </c>
      <c r="F14" s="2">
        <v>35</v>
      </c>
      <c r="G14" s="2">
        <v>36</v>
      </c>
      <c r="H14" s="2">
        <v>37</v>
      </c>
      <c r="I14" s="4">
        <v>38</v>
      </c>
      <c r="J14" s="4">
        <v>39</v>
      </c>
      <c r="K14" s="5">
        <v>40</v>
      </c>
      <c r="L14" s="5">
        <v>41</v>
      </c>
      <c r="M14" s="5">
        <v>42</v>
      </c>
      <c r="N14" s="3">
        <v>128840</v>
      </c>
    </row>
    <row r="15" spans="2:14" ht="15.75" thickTop="1" thickBot="1" x14ac:dyDescent="0.25">
      <c r="B15" s="5" t="s">
        <v>16</v>
      </c>
      <c r="C15" s="5">
        <v>21</v>
      </c>
      <c r="D15" s="2">
        <v>22</v>
      </c>
      <c r="E15" s="2">
        <v>23</v>
      </c>
      <c r="F15" s="2">
        <v>24</v>
      </c>
      <c r="G15" s="2">
        <v>25</v>
      </c>
      <c r="H15" s="2">
        <v>26</v>
      </c>
      <c r="I15" s="4">
        <v>27</v>
      </c>
      <c r="J15" s="4">
        <v>28</v>
      </c>
      <c r="K15" s="5">
        <v>29</v>
      </c>
      <c r="L15" s="5">
        <v>30</v>
      </c>
      <c r="M15" s="5">
        <v>31</v>
      </c>
      <c r="N15" s="3">
        <v>239500</v>
      </c>
    </row>
    <row r="16" spans="2:14" ht="15.75" thickTop="1" thickBot="1" x14ac:dyDescent="0.25">
      <c r="B16" s="5" t="s">
        <v>17</v>
      </c>
      <c r="C16" s="4">
        <v>10</v>
      </c>
      <c r="D16" s="2">
        <v>11</v>
      </c>
      <c r="E16" s="3">
        <v>12</v>
      </c>
      <c r="F16" s="3">
        <v>13</v>
      </c>
      <c r="G16" s="2">
        <v>14</v>
      </c>
      <c r="H16" s="2">
        <v>15</v>
      </c>
      <c r="I16" s="4">
        <v>16</v>
      </c>
      <c r="J16" s="5">
        <v>17</v>
      </c>
      <c r="K16" s="5">
        <v>18</v>
      </c>
      <c r="L16" s="5">
        <v>19</v>
      </c>
      <c r="M16" s="5">
        <v>20</v>
      </c>
      <c r="N16" s="3">
        <v>331965</v>
      </c>
    </row>
    <row r="17" spans="2:28" ht="15.75" thickTop="1" thickBot="1" x14ac:dyDescent="0.25">
      <c r="B17" s="5" t="s">
        <v>18</v>
      </c>
      <c r="C17" s="2">
        <v>1</v>
      </c>
      <c r="D17" s="2">
        <v>2</v>
      </c>
      <c r="E17" s="2">
        <v>3</v>
      </c>
      <c r="F17" s="2">
        <v>4</v>
      </c>
      <c r="G17" s="4">
        <v>5</v>
      </c>
      <c r="H17" s="4">
        <v>6</v>
      </c>
      <c r="I17" s="5">
        <v>7</v>
      </c>
      <c r="J17" s="5">
        <v>8</v>
      </c>
      <c r="K17" s="5">
        <v>9</v>
      </c>
      <c r="L17" s="5" t="s">
        <v>4</v>
      </c>
      <c r="M17" s="5" t="s">
        <v>4</v>
      </c>
      <c r="N17" s="3">
        <v>198756</v>
      </c>
    </row>
    <row r="18" spans="2:28" ht="15.75" thickTop="1" thickBot="1" x14ac:dyDescent="0.25">
      <c r="B18" s="6" t="s">
        <v>4</v>
      </c>
      <c r="C18" s="5" t="s">
        <v>19</v>
      </c>
      <c r="D18" s="5" t="s">
        <v>20</v>
      </c>
      <c r="E18" s="5" t="s">
        <v>21</v>
      </c>
      <c r="F18" s="5" t="s">
        <v>22</v>
      </c>
      <c r="G18" s="5" t="s">
        <v>23</v>
      </c>
      <c r="H18" s="5" t="s">
        <v>24</v>
      </c>
      <c r="I18" s="5" t="s">
        <v>25</v>
      </c>
      <c r="J18" s="5" t="s">
        <v>26</v>
      </c>
      <c r="K18" s="5" t="s">
        <v>27</v>
      </c>
      <c r="L18" s="5" t="s">
        <v>28</v>
      </c>
      <c r="M18" s="5" t="s">
        <v>29</v>
      </c>
      <c r="N18" s="5" t="s">
        <v>4</v>
      </c>
    </row>
    <row r="19" spans="2:28" ht="15.75" thickTop="1" thickBot="1" x14ac:dyDescent="0.25">
      <c r="B19" s="6" t="s">
        <v>4</v>
      </c>
      <c r="C19" s="54" t="s">
        <v>30</v>
      </c>
      <c r="D19" s="55"/>
      <c r="E19" s="55"/>
      <c r="F19" s="55"/>
      <c r="G19" s="55"/>
      <c r="H19" s="55"/>
      <c r="I19" s="55"/>
      <c r="J19" s="55"/>
      <c r="K19" s="55"/>
      <c r="L19" s="55"/>
      <c r="M19" s="56"/>
      <c r="N19" s="5" t="s">
        <v>4</v>
      </c>
    </row>
    <row r="20" spans="2:28" ht="15" thickTop="1" x14ac:dyDescent="0.2">
      <c r="G20" t="s">
        <v>31</v>
      </c>
    </row>
    <row r="21" spans="2:28" ht="15" thickBot="1" x14ac:dyDescent="0.25"/>
    <row r="22" spans="2:28" ht="15.75" thickTop="1" thickBot="1" x14ac:dyDescent="0.25">
      <c r="B22" s="1" t="s">
        <v>0</v>
      </c>
      <c r="C22" s="2">
        <v>15555</v>
      </c>
      <c r="D22" s="3">
        <v>124064</v>
      </c>
      <c r="E22" s="3">
        <v>296886</v>
      </c>
      <c r="F22" s="3">
        <v>306470</v>
      </c>
      <c r="G22" s="3">
        <v>173809</v>
      </c>
      <c r="H22" s="2">
        <v>64953</v>
      </c>
      <c r="I22" s="2">
        <v>18186</v>
      </c>
      <c r="J22" s="4">
        <v>4170</v>
      </c>
      <c r="K22" s="4">
        <v>833</v>
      </c>
      <c r="L22" s="5" t="s">
        <v>1</v>
      </c>
      <c r="M22" s="5">
        <v>26</v>
      </c>
      <c r="N22" s="5" t="s">
        <v>2</v>
      </c>
      <c r="O22">
        <f>SUM(C22:M22)</f>
        <v>1004952</v>
      </c>
      <c r="P22" s="1" t="s">
        <v>0</v>
      </c>
      <c r="Q22" s="2">
        <v>15555</v>
      </c>
      <c r="R22" s="3">
        <v>124064</v>
      </c>
      <c r="S22" s="3">
        <v>296886</v>
      </c>
      <c r="T22" s="3">
        <v>306470</v>
      </c>
      <c r="U22" s="3">
        <v>173809</v>
      </c>
      <c r="V22" s="2">
        <v>64953</v>
      </c>
      <c r="W22" s="2">
        <v>18186</v>
      </c>
      <c r="X22" s="4">
        <v>4170</v>
      </c>
      <c r="Y22" s="4">
        <v>833</v>
      </c>
      <c r="Z22" s="5" t="s">
        <v>1</v>
      </c>
      <c r="AA22" s="5">
        <v>26</v>
      </c>
      <c r="AB22" s="5" t="s">
        <v>2</v>
      </c>
    </row>
    <row r="23" spans="2:28" ht="15.75" thickTop="1" thickBot="1" x14ac:dyDescent="0.25">
      <c r="B23" s="5" t="s">
        <v>3</v>
      </c>
      <c r="C23" s="5" t="s">
        <v>4</v>
      </c>
      <c r="D23" s="5" t="s">
        <v>4</v>
      </c>
      <c r="E23" s="5">
        <v>3</v>
      </c>
      <c r="F23" s="5">
        <v>14</v>
      </c>
      <c r="G23" s="5">
        <v>29</v>
      </c>
      <c r="H23" s="5">
        <v>32</v>
      </c>
      <c r="I23" s="5">
        <v>22</v>
      </c>
      <c r="J23" s="5">
        <v>10</v>
      </c>
      <c r="K23" s="5">
        <v>4</v>
      </c>
      <c r="L23" s="5">
        <v>1</v>
      </c>
      <c r="M23" s="5" t="s">
        <v>4</v>
      </c>
      <c r="N23" s="5">
        <v>115</v>
      </c>
      <c r="P23" s="5" t="s">
        <v>3</v>
      </c>
      <c r="Q23" s="5" t="s">
        <v>4</v>
      </c>
      <c r="R23" s="5" t="s">
        <v>4</v>
      </c>
      <c r="S23" s="5">
        <f t="shared" ref="S23:S30" si="0">E23/1004952</f>
        <v>2.9852172044037924E-6</v>
      </c>
      <c r="T23" s="5">
        <f t="shared" ref="T23:Z29" si="1">F23/1004952</f>
        <v>1.3931013620551031E-5</v>
      </c>
      <c r="U23" s="5">
        <f t="shared" si="1"/>
        <v>2.8857099642569994E-5</v>
      </c>
      <c r="V23" s="5">
        <f t="shared" si="1"/>
        <v>3.1842316846973786E-5</v>
      </c>
      <c r="W23" s="5">
        <f t="shared" si="1"/>
        <v>2.1891592832294476E-5</v>
      </c>
      <c r="X23" s="5">
        <f t="shared" si="1"/>
        <v>9.9507240146793081E-6</v>
      </c>
      <c r="Y23" s="5">
        <f t="shared" si="1"/>
        <v>3.9802896058717232E-6</v>
      </c>
      <c r="Z23" s="5">
        <f t="shared" si="1"/>
        <v>9.9507240146793081E-7</v>
      </c>
      <c r="AA23" s="5" t="s">
        <v>4</v>
      </c>
      <c r="AB23" s="5">
        <v>115</v>
      </c>
    </row>
    <row r="24" spans="2:28" ht="15.75" thickTop="1" thickBot="1" x14ac:dyDescent="0.25">
      <c r="B24" s="5" t="s">
        <v>5</v>
      </c>
      <c r="C24" s="5" t="s">
        <v>4</v>
      </c>
      <c r="D24" s="5" t="s">
        <v>4</v>
      </c>
      <c r="E24" s="5">
        <v>2</v>
      </c>
      <c r="F24" s="5">
        <v>11</v>
      </c>
      <c r="G24" s="5">
        <v>20</v>
      </c>
      <c r="H24" s="5">
        <v>20</v>
      </c>
      <c r="I24" s="5">
        <v>12</v>
      </c>
      <c r="J24" s="5">
        <v>5</v>
      </c>
      <c r="K24" s="5">
        <v>2</v>
      </c>
      <c r="L24" s="5">
        <v>1</v>
      </c>
      <c r="M24" s="5" t="s">
        <v>4</v>
      </c>
      <c r="N24" s="5">
        <v>74</v>
      </c>
      <c r="P24" s="5" t="s">
        <v>5</v>
      </c>
      <c r="Q24" s="5" t="s">
        <v>4</v>
      </c>
      <c r="R24" s="5" t="s">
        <v>4</v>
      </c>
      <c r="S24" s="5">
        <f t="shared" si="0"/>
        <v>1.9901448029358616E-6</v>
      </c>
      <c r="T24" s="5">
        <f t="shared" si="1"/>
        <v>1.0945796416147238E-5</v>
      </c>
      <c r="U24" s="5">
        <f t="shared" si="1"/>
        <v>1.9901448029358616E-5</v>
      </c>
      <c r="V24" s="5">
        <f t="shared" si="1"/>
        <v>1.9901448029358616E-5</v>
      </c>
      <c r="W24" s="5">
        <f t="shared" si="1"/>
        <v>1.194086881761517E-5</v>
      </c>
      <c r="X24" s="5">
        <f t="shared" si="1"/>
        <v>4.975362007339654E-6</v>
      </c>
      <c r="Y24" s="5">
        <f t="shared" si="1"/>
        <v>1.9901448029358616E-6</v>
      </c>
      <c r="Z24" s="5">
        <f t="shared" si="1"/>
        <v>9.9507240146793081E-7</v>
      </c>
      <c r="AA24" s="5" t="s">
        <v>4</v>
      </c>
      <c r="AB24" s="5">
        <v>74</v>
      </c>
    </row>
    <row r="25" spans="2:28" ht="15.75" thickTop="1" thickBot="1" x14ac:dyDescent="0.25">
      <c r="B25" s="5" t="s">
        <v>6</v>
      </c>
      <c r="C25" s="5" t="s">
        <v>4</v>
      </c>
      <c r="D25" s="5" t="s">
        <v>4</v>
      </c>
      <c r="E25" s="5">
        <v>4</v>
      </c>
      <c r="F25" s="5">
        <v>20</v>
      </c>
      <c r="G25" s="5">
        <v>36</v>
      </c>
      <c r="H25" s="5">
        <v>34</v>
      </c>
      <c r="I25" s="5">
        <v>20</v>
      </c>
      <c r="J25" s="5">
        <v>9</v>
      </c>
      <c r="K25" s="5">
        <v>3</v>
      </c>
      <c r="L25" s="5">
        <v>1</v>
      </c>
      <c r="M25" s="5" t="s">
        <v>4</v>
      </c>
      <c r="N25" s="5">
        <v>128</v>
      </c>
      <c r="P25" s="5" t="s">
        <v>6</v>
      </c>
      <c r="Q25" s="5" t="s">
        <v>4</v>
      </c>
      <c r="R25" s="5" t="s">
        <v>4</v>
      </c>
      <c r="S25" s="5">
        <f t="shared" si="0"/>
        <v>3.9802896058717232E-6</v>
      </c>
      <c r="T25" s="5">
        <f t="shared" si="1"/>
        <v>1.9901448029358616E-5</v>
      </c>
      <c r="U25" s="5">
        <f t="shared" si="1"/>
        <v>3.5822606452845506E-5</v>
      </c>
      <c r="V25" s="5">
        <f t="shared" si="1"/>
        <v>3.3832461649909649E-5</v>
      </c>
      <c r="W25" s="5">
        <f t="shared" si="1"/>
        <v>1.9901448029358616E-5</v>
      </c>
      <c r="X25" s="5">
        <f t="shared" si="1"/>
        <v>8.9556516132113764E-6</v>
      </c>
      <c r="Y25" s="5">
        <f t="shared" si="1"/>
        <v>2.9852172044037924E-6</v>
      </c>
      <c r="Z25" s="5">
        <f t="shared" si="1"/>
        <v>9.9507240146793081E-7</v>
      </c>
      <c r="AA25" s="5" t="s">
        <v>4</v>
      </c>
      <c r="AB25" s="5">
        <v>128</v>
      </c>
    </row>
    <row r="26" spans="2:28" ht="15.75" thickTop="1" thickBot="1" x14ac:dyDescent="0.25">
      <c r="B26" s="5" t="s">
        <v>7</v>
      </c>
      <c r="C26" s="5" t="s">
        <v>4</v>
      </c>
      <c r="D26" s="5">
        <v>1</v>
      </c>
      <c r="E26" s="5">
        <v>9</v>
      </c>
      <c r="F26" s="5">
        <v>40</v>
      </c>
      <c r="G26" s="5">
        <v>68</v>
      </c>
      <c r="H26" s="5">
        <v>61</v>
      </c>
      <c r="I26" s="5">
        <v>35</v>
      </c>
      <c r="J26" s="5">
        <v>14</v>
      </c>
      <c r="K26" s="5">
        <v>5</v>
      </c>
      <c r="L26" s="5">
        <v>1</v>
      </c>
      <c r="M26" s="5" t="s">
        <v>4</v>
      </c>
      <c r="N26" s="5">
        <v>235</v>
      </c>
      <c r="P26" s="5" t="s">
        <v>7</v>
      </c>
      <c r="Q26" s="5" t="s">
        <v>4</v>
      </c>
      <c r="R26" s="5">
        <f t="shared" ref="R26:R32" si="2">D26/1004952</f>
        <v>9.9507240146793081E-7</v>
      </c>
      <c r="S26" s="5">
        <f t="shared" si="0"/>
        <v>8.9556516132113764E-6</v>
      </c>
      <c r="T26" s="5">
        <f t="shared" si="1"/>
        <v>3.9802896058717232E-5</v>
      </c>
      <c r="U26" s="5">
        <f t="shared" si="1"/>
        <v>6.7664923299819298E-5</v>
      </c>
      <c r="V26" s="5">
        <f t="shared" si="1"/>
        <v>6.0699416489543777E-5</v>
      </c>
      <c r="W26" s="5">
        <f t="shared" si="1"/>
        <v>3.4827534051377581E-5</v>
      </c>
      <c r="X26" s="5">
        <f t="shared" si="1"/>
        <v>1.3931013620551031E-5</v>
      </c>
      <c r="Y26" s="5">
        <f t="shared" si="1"/>
        <v>4.975362007339654E-6</v>
      </c>
      <c r="Z26" s="5">
        <f t="shared" si="1"/>
        <v>9.9507240146793081E-7</v>
      </c>
      <c r="AA26" s="5" t="s">
        <v>4</v>
      </c>
      <c r="AB26" s="5">
        <v>235</v>
      </c>
    </row>
    <row r="27" spans="2:28" ht="15.75" thickTop="1" thickBot="1" x14ac:dyDescent="0.25">
      <c r="B27" s="5" t="s">
        <v>8</v>
      </c>
      <c r="C27" s="5" t="s">
        <v>4</v>
      </c>
      <c r="D27" s="5">
        <v>1</v>
      </c>
      <c r="E27" s="5">
        <v>21</v>
      </c>
      <c r="F27" s="5">
        <v>85</v>
      </c>
      <c r="G27" s="5">
        <v>136</v>
      </c>
      <c r="H27" s="5">
        <v>115</v>
      </c>
      <c r="I27" s="5">
        <v>62</v>
      </c>
      <c r="J27" s="5">
        <v>24</v>
      </c>
      <c r="K27" s="5">
        <v>8</v>
      </c>
      <c r="L27" s="5">
        <v>2</v>
      </c>
      <c r="M27" s="5" t="s">
        <v>4</v>
      </c>
      <c r="N27" s="5">
        <v>456</v>
      </c>
      <c r="P27" s="5" t="s">
        <v>8</v>
      </c>
      <c r="Q27" s="5" t="s">
        <v>4</v>
      </c>
      <c r="R27" s="5">
        <f t="shared" si="2"/>
        <v>9.9507240146793081E-7</v>
      </c>
      <c r="S27" s="5">
        <f t="shared" si="0"/>
        <v>2.0896520430826548E-5</v>
      </c>
      <c r="T27" s="5">
        <f t="shared" si="1"/>
        <v>8.4581154124774123E-5</v>
      </c>
      <c r="U27" s="5">
        <f t="shared" si="1"/>
        <v>1.353298465996386E-4</v>
      </c>
      <c r="V27" s="5">
        <f t="shared" si="1"/>
        <v>1.1443332616881205E-4</v>
      </c>
      <c r="W27" s="5">
        <f t="shared" si="1"/>
        <v>6.1694488891011708E-5</v>
      </c>
      <c r="X27" s="5">
        <f t="shared" si="1"/>
        <v>2.3881737635230339E-5</v>
      </c>
      <c r="Y27" s="5">
        <f t="shared" si="1"/>
        <v>7.9605792117434465E-6</v>
      </c>
      <c r="Z27" s="5">
        <f t="shared" si="1"/>
        <v>1.9901448029358616E-6</v>
      </c>
      <c r="AA27" s="5" t="s">
        <v>4</v>
      </c>
      <c r="AB27" s="5">
        <v>456</v>
      </c>
    </row>
    <row r="28" spans="2:28" ht="15.75" thickTop="1" thickBot="1" x14ac:dyDescent="0.25">
      <c r="B28" s="5" t="s">
        <v>9</v>
      </c>
      <c r="C28" s="5" t="s">
        <v>4</v>
      </c>
      <c r="D28" s="5">
        <v>4</v>
      </c>
      <c r="E28" s="5">
        <v>52</v>
      </c>
      <c r="F28" s="5">
        <v>192</v>
      </c>
      <c r="G28" s="5">
        <v>287</v>
      </c>
      <c r="H28" s="5">
        <v>229</v>
      </c>
      <c r="I28" s="5">
        <v>117</v>
      </c>
      <c r="J28" s="5">
        <v>444</v>
      </c>
      <c r="K28" s="5">
        <v>13</v>
      </c>
      <c r="L28" s="5">
        <v>3</v>
      </c>
      <c r="M28" s="5">
        <v>1</v>
      </c>
      <c r="N28" s="4">
        <v>940</v>
      </c>
      <c r="P28" s="5" t="s">
        <v>9</v>
      </c>
      <c r="Q28" s="5" t="s">
        <v>4</v>
      </c>
      <c r="R28" s="5">
        <f t="shared" si="2"/>
        <v>3.9802896058717232E-6</v>
      </c>
      <c r="S28" s="5">
        <f t="shared" si="0"/>
        <v>5.1743764876332399E-5</v>
      </c>
      <c r="T28" s="5">
        <f t="shared" si="1"/>
        <v>1.9105390108184272E-4</v>
      </c>
      <c r="U28" s="5">
        <f t="shared" si="1"/>
        <v>2.8558577922129614E-4</v>
      </c>
      <c r="V28" s="5">
        <f t="shared" si="1"/>
        <v>2.2787157993615616E-4</v>
      </c>
      <c r="W28" s="5">
        <f t="shared" si="1"/>
        <v>1.1642347097174791E-4</v>
      </c>
      <c r="X28" s="5">
        <f t="shared" si="1"/>
        <v>4.4181214625176128E-4</v>
      </c>
      <c r="Y28" s="5">
        <f t="shared" si="1"/>
        <v>1.29359412190831E-5</v>
      </c>
      <c r="Z28" s="5">
        <f t="shared" si="1"/>
        <v>2.9852172044037924E-6</v>
      </c>
      <c r="AA28" s="5">
        <f t="shared" ref="AA28:AA36" si="3">M28/1004952</f>
        <v>9.9507240146793081E-7</v>
      </c>
      <c r="AB28" s="4">
        <v>940</v>
      </c>
    </row>
    <row r="29" spans="2:28" ht="15.75" thickTop="1" thickBot="1" x14ac:dyDescent="0.25">
      <c r="B29" s="5" t="s">
        <v>10</v>
      </c>
      <c r="C29" s="5" t="s">
        <v>4</v>
      </c>
      <c r="D29" s="5">
        <v>10</v>
      </c>
      <c r="E29" s="5">
        <v>134</v>
      </c>
      <c r="F29" s="5">
        <v>459</v>
      </c>
      <c r="G29" s="4">
        <v>638</v>
      </c>
      <c r="H29" s="5">
        <v>476</v>
      </c>
      <c r="I29" s="5">
        <v>229</v>
      </c>
      <c r="J29" s="5">
        <v>81</v>
      </c>
      <c r="K29" s="5">
        <v>23</v>
      </c>
      <c r="L29" s="5">
        <v>5</v>
      </c>
      <c r="M29" s="5">
        <v>1</v>
      </c>
      <c r="N29" s="4">
        <v>2059</v>
      </c>
      <c r="P29" s="5" t="s">
        <v>10</v>
      </c>
      <c r="Q29" s="5" t="s">
        <v>4</v>
      </c>
      <c r="R29" s="5">
        <f t="shared" si="2"/>
        <v>9.9507240146793081E-6</v>
      </c>
      <c r="S29" s="5">
        <f t="shared" si="0"/>
        <v>1.3333970179670273E-4</v>
      </c>
      <c r="T29" s="5">
        <f t="shared" si="1"/>
        <v>4.5673823227378022E-4</v>
      </c>
      <c r="U29" s="4">
        <f>G29/1004952</f>
        <v>6.3485619213653991E-4</v>
      </c>
      <c r="V29" s="5">
        <f t="shared" si="1"/>
        <v>4.7365446309873509E-4</v>
      </c>
      <c r="W29" s="5">
        <f>I29/1004952</f>
        <v>2.2787157993615616E-4</v>
      </c>
      <c r="X29" s="5">
        <f>J29/1004952</f>
        <v>8.0600864518902396E-5</v>
      </c>
      <c r="Y29" s="5">
        <f t="shared" ref="X29:Y37" si="4">K29/1004952</f>
        <v>2.2886665233762408E-5</v>
      </c>
      <c r="Z29" s="5">
        <f t="shared" ref="Z29:Z36" si="5">L29/1004952</f>
        <v>4.975362007339654E-6</v>
      </c>
      <c r="AA29" s="5">
        <f t="shared" si="3"/>
        <v>9.9507240146793081E-7</v>
      </c>
      <c r="AB29" s="4">
        <v>2059</v>
      </c>
    </row>
    <row r="30" spans="2:28" ht="15.75" thickTop="1" thickBot="1" x14ac:dyDescent="0.25">
      <c r="B30" s="5" t="s">
        <v>11</v>
      </c>
      <c r="C30" s="5" t="s">
        <v>4</v>
      </c>
      <c r="D30" s="5">
        <v>32</v>
      </c>
      <c r="E30" s="5">
        <v>371</v>
      </c>
      <c r="F30" s="4">
        <v>1155</v>
      </c>
      <c r="G30" s="4">
        <v>1475</v>
      </c>
      <c r="H30" s="4">
        <v>1020</v>
      </c>
      <c r="I30" s="5">
        <v>459</v>
      </c>
      <c r="J30" s="5">
        <v>152</v>
      </c>
      <c r="K30" s="5">
        <v>41</v>
      </c>
      <c r="L30" s="5">
        <v>9</v>
      </c>
      <c r="M30" s="5">
        <v>2</v>
      </c>
      <c r="N30" s="4">
        <v>4715</v>
      </c>
      <c r="P30" s="5" t="s">
        <v>11</v>
      </c>
      <c r="Q30" s="5" t="s">
        <v>4</v>
      </c>
      <c r="R30" s="5">
        <f t="shared" si="2"/>
        <v>3.1842316846973786E-5</v>
      </c>
      <c r="S30" s="5">
        <f t="shared" si="0"/>
        <v>3.6917186094460235E-4</v>
      </c>
      <c r="T30" s="4">
        <f>F30/1004952</f>
        <v>1.14930862369546E-3</v>
      </c>
      <c r="U30" s="4">
        <f>G30/1004952</f>
        <v>1.4677317921651979E-3</v>
      </c>
      <c r="V30" s="4">
        <f>H30/1004952</f>
        <v>1.0149738494972895E-3</v>
      </c>
      <c r="W30" s="5">
        <f>I30/1004952</f>
        <v>4.5673823227378022E-4</v>
      </c>
      <c r="X30" s="5">
        <f>J30/1004952</f>
        <v>1.5125100502312548E-4</v>
      </c>
      <c r="Y30" s="5">
        <f t="shared" si="4"/>
        <v>4.0797968460185164E-5</v>
      </c>
      <c r="Z30" s="5">
        <f t="shared" si="5"/>
        <v>8.9556516132113764E-6</v>
      </c>
      <c r="AA30" s="5">
        <f t="shared" si="3"/>
        <v>1.9901448029358616E-6</v>
      </c>
      <c r="AB30" s="4">
        <v>4715</v>
      </c>
    </row>
    <row r="31" spans="2:28" ht="15.75" thickTop="1" thickBot="1" x14ac:dyDescent="0.25">
      <c r="B31" s="5" t="s">
        <v>12</v>
      </c>
      <c r="C31" s="5">
        <v>1</v>
      </c>
      <c r="D31" s="5">
        <v>103</v>
      </c>
      <c r="E31" s="4">
        <v>1066</v>
      </c>
      <c r="F31" s="4">
        <v>2980</v>
      </c>
      <c r="G31" s="4">
        <v>3458</v>
      </c>
      <c r="H31" s="4">
        <v>2194</v>
      </c>
      <c r="I31" s="4">
        <v>912</v>
      </c>
      <c r="J31" s="5">
        <v>282</v>
      </c>
      <c r="K31" s="5">
        <v>70</v>
      </c>
      <c r="L31" s="5">
        <v>15</v>
      </c>
      <c r="M31" s="5">
        <v>3</v>
      </c>
      <c r="N31" s="2">
        <v>11085</v>
      </c>
      <c r="P31" s="5" t="s">
        <v>12</v>
      </c>
      <c r="Q31" s="5">
        <f t="shared" ref="Q31:Q37" si="6">C31/1004952</f>
        <v>9.9507240146793081E-7</v>
      </c>
      <c r="R31" s="5">
        <f t="shared" si="2"/>
        <v>1.0249245735119688E-4</v>
      </c>
      <c r="S31" s="4">
        <f t="shared" ref="R31:U34" si="7">E31/1004952</f>
        <v>1.0607471799648142E-3</v>
      </c>
      <c r="T31" s="4">
        <f t="shared" si="7"/>
        <v>2.9653157563744336E-3</v>
      </c>
      <c r="U31" s="4">
        <f t="shared" si="7"/>
        <v>3.4409603642761048E-3</v>
      </c>
      <c r="V31" s="4">
        <f t="shared" ref="V31:X36" si="8">H31/1004952</f>
        <v>2.18318884882064E-3</v>
      </c>
      <c r="W31" s="4">
        <f t="shared" si="8"/>
        <v>9.0750603013875291E-4</v>
      </c>
      <c r="X31" s="5">
        <f>J31/1004952</f>
        <v>2.8061041721395651E-4</v>
      </c>
      <c r="Y31" s="5">
        <f t="shared" si="4"/>
        <v>6.9655068102755162E-5</v>
      </c>
      <c r="Z31" s="5">
        <f t="shared" si="5"/>
        <v>1.4926086022018961E-5</v>
      </c>
      <c r="AA31" s="5">
        <f t="shared" si="3"/>
        <v>2.9852172044037924E-6</v>
      </c>
      <c r="AB31" s="2">
        <v>11085</v>
      </c>
    </row>
    <row r="32" spans="2:28" ht="15.75" thickTop="1" thickBot="1" x14ac:dyDescent="0.25">
      <c r="B32" s="5" t="s">
        <v>13</v>
      </c>
      <c r="C32" s="5">
        <v>5</v>
      </c>
      <c r="D32" s="5">
        <v>348</v>
      </c>
      <c r="E32" s="4">
        <v>3130</v>
      </c>
      <c r="F32" s="4">
        <v>7710</v>
      </c>
      <c r="G32" s="4">
        <v>7994</v>
      </c>
      <c r="H32" s="4">
        <v>4583</v>
      </c>
      <c r="I32" s="4">
        <v>1740</v>
      </c>
      <c r="J32" s="5">
        <v>495</v>
      </c>
      <c r="K32" s="5">
        <v>115</v>
      </c>
      <c r="L32" s="5">
        <v>23</v>
      </c>
      <c r="M32" s="5">
        <v>4</v>
      </c>
      <c r="N32" s="2">
        <v>26146</v>
      </c>
      <c r="P32" s="5" t="s">
        <v>13</v>
      </c>
      <c r="Q32" s="5">
        <f t="shared" si="6"/>
        <v>4.975362007339654E-6</v>
      </c>
      <c r="R32" s="5">
        <f t="shared" si="2"/>
        <v>3.4628519571083995E-4</v>
      </c>
      <c r="S32" s="4">
        <f t="shared" si="7"/>
        <v>3.1145766165946234E-3</v>
      </c>
      <c r="T32" s="4">
        <f t="shared" si="7"/>
        <v>7.6720082153177464E-3</v>
      </c>
      <c r="U32" s="4">
        <f t="shared" si="7"/>
        <v>7.9546087773346395E-3</v>
      </c>
      <c r="V32" s="4">
        <f t="shared" si="8"/>
        <v>4.5604168159275272E-3</v>
      </c>
      <c r="W32" s="4">
        <f t="shared" si="8"/>
        <v>1.7314259785541997E-3</v>
      </c>
      <c r="X32" s="5">
        <f>J32/1004952</f>
        <v>4.9256083872662576E-4</v>
      </c>
      <c r="Y32" s="5">
        <f t="shared" si="4"/>
        <v>1.1443332616881205E-4</v>
      </c>
      <c r="Z32" s="5">
        <f t="shared" si="5"/>
        <v>2.2886665233762408E-5</v>
      </c>
      <c r="AA32" s="5">
        <f t="shared" si="3"/>
        <v>3.9802896058717232E-6</v>
      </c>
      <c r="AB32" s="2">
        <v>26146</v>
      </c>
    </row>
    <row r="33" spans="2:28" ht="15.75" thickTop="1" thickBot="1" x14ac:dyDescent="0.25">
      <c r="B33" s="5" t="s">
        <v>14</v>
      </c>
      <c r="C33" s="5">
        <v>21</v>
      </c>
      <c r="D33" s="4">
        <v>1211</v>
      </c>
      <c r="E33" s="4">
        <v>9138</v>
      </c>
      <c r="F33" s="2">
        <v>19333</v>
      </c>
      <c r="G33" s="2">
        <v>17501</v>
      </c>
      <c r="H33" s="4">
        <v>8883</v>
      </c>
      <c r="I33" s="4">
        <v>3022</v>
      </c>
      <c r="J33" s="4">
        <v>778</v>
      </c>
      <c r="K33" s="5">
        <v>165</v>
      </c>
      <c r="L33" s="5">
        <v>30</v>
      </c>
      <c r="M33" s="5">
        <v>5</v>
      </c>
      <c r="N33" s="2">
        <v>60089</v>
      </c>
      <c r="P33" s="5" t="s">
        <v>14</v>
      </c>
      <c r="Q33" s="5">
        <f t="shared" si="6"/>
        <v>2.0896520430826548E-5</v>
      </c>
      <c r="R33" s="4">
        <f t="shared" si="7"/>
        <v>1.2050326781776642E-3</v>
      </c>
      <c r="S33" s="4">
        <f t="shared" si="7"/>
        <v>9.092971604613951E-3</v>
      </c>
      <c r="T33" s="2">
        <f t="shared" ref="T33:U35" si="9">F33/1004952</f>
        <v>1.9237734737579507E-2</v>
      </c>
      <c r="U33" s="2">
        <f t="shared" si="9"/>
        <v>1.7414762098090258E-2</v>
      </c>
      <c r="V33" s="4">
        <f t="shared" si="8"/>
        <v>8.8392281422396291E-3</v>
      </c>
      <c r="W33" s="4">
        <f t="shared" si="8"/>
        <v>3.0071087972360867E-3</v>
      </c>
      <c r="X33" s="4">
        <f t="shared" si="8"/>
        <v>7.7416632834205012E-4</v>
      </c>
      <c r="Y33" s="5">
        <f t="shared" si="4"/>
        <v>1.6418694624220859E-4</v>
      </c>
      <c r="Z33" s="5">
        <f t="shared" si="5"/>
        <v>2.9852172044037923E-5</v>
      </c>
      <c r="AA33" s="5">
        <f t="shared" si="3"/>
        <v>4.975362007339654E-6</v>
      </c>
      <c r="AB33" s="2">
        <v>60089</v>
      </c>
    </row>
    <row r="34" spans="2:28" ht="15.75" thickTop="1" thickBot="1" x14ac:dyDescent="0.25">
      <c r="B34" s="5" t="s">
        <v>15</v>
      </c>
      <c r="C34" s="5">
        <v>96</v>
      </c>
      <c r="D34" s="4">
        <v>4204</v>
      </c>
      <c r="E34" s="2">
        <v>25505</v>
      </c>
      <c r="F34" s="2">
        <v>44559</v>
      </c>
      <c r="G34" s="2">
        <v>34021</v>
      </c>
      <c r="H34" s="2">
        <v>14827</v>
      </c>
      <c r="I34" s="4">
        <v>4400</v>
      </c>
      <c r="J34" s="4">
        <v>1002</v>
      </c>
      <c r="K34" s="5">
        <v>190</v>
      </c>
      <c r="L34" s="5">
        <v>32</v>
      </c>
      <c r="M34" s="5">
        <v>5</v>
      </c>
      <c r="N34" s="3">
        <v>128840</v>
      </c>
      <c r="P34" s="5" t="s">
        <v>15</v>
      </c>
      <c r="Q34" s="5">
        <f t="shared" si="6"/>
        <v>9.5526950540921358E-5</v>
      </c>
      <c r="R34" s="4">
        <f t="shared" si="7"/>
        <v>4.1832843757711813E-3</v>
      </c>
      <c r="S34" s="2">
        <f t="shared" si="7"/>
        <v>2.5379321599439574E-2</v>
      </c>
      <c r="T34" s="2">
        <f t="shared" si="9"/>
        <v>4.4339431137009527E-2</v>
      </c>
      <c r="U34" s="2">
        <f t="shared" si="9"/>
        <v>3.3853358170340471E-2</v>
      </c>
      <c r="V34" s="2">
        <f>H34/1004952</f>
        <v>1.4753938496565011E-2</v>
      </c>
      <c r="W34" s="4">
        <f t="shared" si="8"/>
        <v>4.3783185664588954E-3</v>
      </c>
      <c r="X34" s="4">
        <f t="shared" si="8"/>
        <v>9.970625462708666E-4</v>
      </c>
      <c r="Y34" s="5">
        <f t="shared" si="4"/>
        <v>1.8906375627890685E-4</v>
      </c>
      <c r="Z34" s="5">
        <f t="shared" si="5"/>
        <v>3.1842316846973786E-5</v>
      </c>
      <c r="AA34" s="5">
        <f t="shared" si="3"/>
        <v>4.975362007339654E-6</v>
      </c>
      <c r="AB34" s="3">
        <v>128840</v>
      </c>
    </row>
    <row r="35" spans="2:28" ht="15.75" thickTop="1" thickBot="1" x14ac:dyDescent="0.25">
      <c r="B35" s="5" t="s">
        <v>16</v>
      </c>
      <c r="C35" s="5">
        <v>456</v>
      </c>
      <c r="D35" s="2">
        <v>14002</v>
      </c>
      <c r="E35" s="2">
        <v>63317</v>
      </c>
      <c r="F35" s="2">
        <v>85542</v>
      </c>
      <c r="G35" s="2">
        <v>52024</v>
      </c>
      <c r="H35" s="2">
        <v>18515</v>
      </c>
      <c r="I35" s="4">
        <v>4587</v>
      </c>
      <c r="J35" s="4">
        <v>888</v>
      </c>
      <c r="K35" s="5">
        <v>145</v>
      </c>
      <c r="L35" s="5">
        <v>21</v>
      </c>
      <c r="M35" s="5">
        <v>3</v>
      </c>
      <c r="N35" s="3">
        <v>239500</v>
      </c>
      <c r="P35" s="5" t="s">
        <v>16</v>
      </c>
      <c r="Q35" s="5">
        <f t="shared" si="6"/>
        <v>4.5375301506937646E-4</v>
      </c>
      <c r="R35" s="2">
        <f t="shared" ref="R35:S37" si="10">D35/1004952</f>
        <v>1.3933003765353967E-2</v>
      </c>
      <c r="S35" s="2">
        <f t="shared" si="10"/>
        <v>6.3004999243744975E-2</v>
      </c>
      <c r="T35" s="2">
        <f t="shared" si="9"/>
        <v>8.5120483366369737E-2</v>
      </c>
      <c r="U35" s="2">
        <f t="shared" si="9"/>
        <v>5.1767646613967634E-2</v>
      </c>
      <c r="V35" s="2">
        <f>H35/1004952</f>
        <v>1.8423765513178737E-2</v>
      </c>
      <c r="W35" s="4">
        <f t="shared" si="8"/>
        <v>4.5643971055333984E-3</v>
      </c>
      <c r="X35" s="4">
        <f t="shared" si="8"/>
        <v>8.8362429250352255E-4</v>
      </c>
      <c r="Y35" s="5">
        <f t="shared" si="4"/>
        <v>1.4428549821284995E-4</v>
      </c>
      <c r="Z35" s="5">
        <f t="shared" si="5"/>
        <v>2.0896520430826548E-5</v>
      </c>
      <c r="AA35" s="5">
        <f t="shared" si="3"/>
        <v>2.9852172044037924E-6</v>
      </c>
      <c r="AB35" s="3">
        <v>239500</v>
      </c>
    </row>
    <row r="36" spans="2:28" ht="15.75" thickTop="1" thickBot="1" x14ac:dyDescent="0.25">
      <c r="B36" s="5" t="s">
        <v>17</v>
      </c>
      <c r="C36" s="4">
        <v>2311</v>
      </c>
      <c r="D36" s="2">
        <v>40950</v>
      </c>
      <c r="E36" s="3">
        <v>118152</v>
      </c>
      <c r="F36" s="3">
        <v>108322</v>
      </c>
      <c r="G36" s="2">
        <v>46989</v>
      </c>
      <c r="H36" s="2">
        <v>12444</v>
      </c>
      <c r="I36" s="4">
        <v>2377</v>
      </c>
      <c r="J36" s="5">
        <v>365</v>
      </c>
      <c r="K36" s="5">
        <v>48</v>
      </c>
      <c r="L36" s="5">
        <v>6</v>
      </c>
      <c r="M36" s="5">
        <v>1</v>
      </c>
      <c r="N36" s="3">
        <v>331965</v>
      </c>
      <c r="P36" s="5" t="s">
        <v>17</v>
      </c>
      <c r="Q36" s="4">
        <f t="shared" si="6"/>
        <v>2.2996123197923882E-3</v>
      </c>
      <c r="R36" s="2">
        <f t="shared" si="10"/>
        <v>4.074821484011177E-2</v>
      </c>
      <c r="S36" s="3">
        <f>E36/1004952</f>
        <v>0.11756979437823896</v>
      </c>
      <c r="T36" s="3">
        <f>F36/1004952</f>
        <v>0.1077882326718092</v>
      </c>
      <c r="U36" s="2">
        <f>G37/1004952</f>
        <v>9.0860060978036755E-3</v>
      </c>
      <c r="V36" s="2">
        <f>H36/1004952</f>
        <v>1.2382680963866931E-2</v>
      </c>
      <c r="W36" s="4">
        <f t="shared" si="8"/>
        <v>2.3652870982892715E-3</v>
      </c>
      <c r="X36" s="5">
        <f t="shared" si="4"/>
        <v>3.6320142653579476E-4</v>
      </c>
      <c r="Y36" s="5">
        <f t="shared" si="4"/>
        <v>4.7763475270460679E-5</v>
      </c>
      <c r="Z36" s="5">
        <f t="shared" si="5"/>
        <v>5.9704344088075849E-6</v>
      </c>
      <c r="AA36" s="5">
        <f t="shared" si="3"/>
        <v>9.9507240146793081E-7</v>
      </c>
      <c r="AB36" s="3">
        <v>331965</v>
      </c>
    </row>
    <row r="37" spans="2:28" ht="15.75" thickTop="1" thickBot="1" x14ac:dyDescent="0.25">
      <c r="B37" s="5" t="s">
        <v>18</v>
      </c>
      <c r="C37" s="2">
        <v>12664</v>
      </c>
      <c r="D37" s="2">
        <v>63198</v>
      </c>
      <c r="E37" s="2">
        <v>75981</v>
      </c>
      <c r="F37" s="2">
        <v>36048</v>
      </c>
      <c r="G37" s="4">
        <v>9131</v>
      </c>
      <c r="H37" s="4">
        <v>1521</v>
      </c>
      <c r="I37" s="5">
        <v>192</v>
      </c>
      <c r="J37" s="5">
        <v>20</v>
      </c>
      <c r="K37" s="5">
        <v>2</v>
      </c>
      <c r="L37" s="5" t="s">
        <v>4</v>
      </c>
      <c r="M37" s="5" t="s">
        <v>4</v>
      </c>
      <c r="N37" s="3">
        <v>198756</v>
      </c>
      <c r="P37" s="5" t="s">
        <v>18</v>
      </c>
      <c r="Q37" s="2">
        <f t="shared" si="6"/>
        <v>1.2601596892189875E-2</v>
      </c>
      <c r="R37" s="2">
        <f t="shared" si="10"/>
        <v>6.2886585627970296E-2</v>
      </c>
      <c r="S37" s="2">
        <f>E37/1004952</f>
        <v>7.5606596135934845E-2</v>
      </c>
      <c r="T37" s="2">
        <f>F37/1004952</f>
        <v>3.5870369928115972E-2</v>
      </c>
      <c r="U37" s="4">
        <f>G36/1004952</f>
        <v>4.67574570725766E-2</v>
      </c>
      <c r="V37" s="4">
        <f>H36/1004952</f>
        <v>1.2382680963866931E-2</v>
      </c>
      <c r="W37" s="5">
        <f>I37/1004952</f>
        <v>1.9105390108184272E-4</v>
      </c>
      <c r="X37" s="5">
        <f>J37/1004952</f>
        <v>1.9901448029358616E-5</v>
      </c>
      <c r="Y37" s="5">
        <f t="shared" si="4"/>
        <v>1.9901448029358616E-6</v>
      </c>
      <c r="Z37" s="5" t="s">
        <v>4</v>
      </c>
      <c r="AA37" s="5" t="s">
        <v>4</v>
      </c>
      <c r="AB37" s="3">
        <v>198756</v>
      </c>
    </row>
    <row r="38" spans="2:28" ht="15.75" thickTop="1" thickBot="1" x14ac:dyDescent="0.25">
      <c r="B38" s="6" t="s">
        <v>4</v>
      </c>
      <c r="C38" s="5" t="s">
        <v>19</v>
      </c>
      <c r="D38" s="5" t="s">
        <v>20</v>
      </c>
      <c r="E38" s="5" t="s">
        <v>21</v>
      </c>
      <c r="F38" s="5" t="s">
        <v>22</v>
      </c>
      <c r="G38" s="5" t="s">
        <v>23</v>
      </c>
      <c r="H38" s="5" t="s">
        <v>24</v>
      </c>
      <c r="I38" s="5" t="s">
        <v>25</v>
      </c>
      <c r="J38" s="5" t="s">
        <v>26</v>
      </c>
      <c r="K38" s="5" t="s">
        <v>27</v>
      </c>
      <c r="L38" s="5" t="s">
        <v>28</v>
      </c>
      <c r="M38" s="5" t="s">
        <v>29</v>
      </c>
      <c r="N38" s="5" t="s">
        <v>4</v>
      </c>
      <c r="P38" s="6" t="s">
        <v>4</v>
      </c>
      <c r="Q38" s="5" t="s">
        <v>19</v>
      </c>
      <c r="R38" s="5" t="s">
        <v>20</v>
      </c>
      <c r="S38" s="5" t="s">
        <v>21</v>
      </c>
      <c r="T38" s="5" t="s">
        <v>22</v>
      </c>
      <c r="U38" s="5" t="s">
        <v>23</v>
      </c>
      <c r="V38" s="5" t="s">
        <v>24</v>
      </c>
      <c r="W38" s="5" t="s">
        <v>25</v>
      </c>
      <c r="X38" s="5" t="s">
        <v>26</v>
      </c>
      <c r="Y38" s="5" t="s">
        <v>27</v>
      </c>
      <c r="Z38" s="5" t="s">
        <v>28</v>
      </c>
      <c r="AA38" s="5" t="s">
        <v>29</v>
      </c>
      <c r="AB38" s="5" t="s">
        <v>4</v>
      </c>
    </row>
    <row r="39" spans="2:28" ht="15.75" thickTop="1" thickBot="1" x14ac:dyDescent="0.25">
      <c r="B39" s="6" t="s">
        <v>4</v>
      </c>
      <c r="C39" s="54" t="s">
        <v>30</v>
      </c>
      <c r="D39" s="55"/>
      <c r="E39" s="55"/>
      <c r="F39" s="55"/>
      <c r="G39" s="55"/>
      <c r="H39" s="55"/>
      <c r="I39" s="55"/>
      <c r="J39" s="55"/>
      <c r="K39" s="55"/>
      <c r="L39" s="55"/>
      <c r="M39" s="56"/>
      <c r="N39" s="5" t="s">
        <v>4</v>
      </c>
      <c r="P39" s="6" t="s">
        <v>4</v>
      </c>
      <c r="Q39" s="54" t="s">
        <v>30</v>
      </c>
      <c r="R39" s="55"/>
      <c r="S39" s="55"/>
      <c r="T39" s="55"/>
      <c r="U39" s="55"/>
      <c r="V39" s="55"/>
      <c r="W39" s="55"/>
      <c r="X39" s="55"/>
      <c r="Y39" s="55"/>
      <c r="Z39" s="55"/>
      <c r="AA39" s="56"/>
      <c r="AB39" s="5" t="s">
        <v>4</v>
      </c>
    </row>
    <row r="40" spans="2:28" ht="15" thickTop="1" x14ac:dyDescent="0.2"/>
    <row r="41" spans="2:28" x14ac:dyDescent="0.2">
      <c r="G41" t="s">
        <v>32</v>
      </c>
      <c r="H41" t="s">
        <v>34</v>
      </c>
    </row>
    <row r="43" spans="2:28" ht="15" thickBot="1" x14ac:dyDescent="0.25"/>
    <row r="44" spans="2:28" ht="15.75" thickTop="1" thickBot="1" x14ac:dyDescent="0.25">
      <c r="B44" s="1" t="s">
        <v>0</v>
      </c>
      <c r="C44" s="4">
        <v>7547</v>
      </c>
      <c r="D44" s="2">
        <v>79549</v>
      </c>
      <c r="E44" s="3">
        <v>245134</v>
      </c>
      <c r="F44" s="3">
        <v>314014</v>
      </c>
      <c r="G44" s="3">
        <v>215923</v>
      </c>
      <c r="H44" s="2">
        <v>96299</v>
      </c>
      <c r="I44" s="2">
        <v>31756</v>
      </c>
      <c r="J44" s="4">
        <v>8478</v>
      </c>
      <c r="K44" s="4">
        <v>1953</v>
      </c>
      <c r="L44" s="5" t="s">
        <v>33</v>
      </c>
      <c r="M44" s="5">
        <v>79</v>
      </c>
      <c r="N44" s="5" t="s">
        <v>2</v>
      </c>
      <c r="O44">
        <f>SUM(C44:M44)</f>
        <v>1000732</v>
      </c>
      <c r="P44" s="1" t="s">
        <v>0</v>
      </c>
      <c r="Q44" s="4">
        <v>7547</v>
      </c>
      <c r="R44" s="2">
        <v>79549</v>
      </c>
      <c r="S44" s="3">
        <v>245134</v>
      </c>
      <c r="T44" s="3">
        <v>314014</v>
      </c>
      <c r="U44" s="3">
        <v>215923</v>
      </c>
      <c r="V44" s="2">
        <v>96299</v>
      </c>
      <c r="W44" s="2">
        <v>31756</v>
      </c>
      <c r="X44" s="4">
        <v>8478</v>
      </c>
      <c r="Y44" s="4">
        <v>1953</v>
      </c>
      <c r="Z44" s="5" t="s">
        <v>33</v>
      </c>
      <c r="AA44" s="5">
        <v>79</v>
      </c>
      <c r="AB44" s="5" t="s">
        <v>2</v>
      </c>
    </row>
    <row r="45" spans="2:28" ht="15.75" thickTop="1" thickBot="1" x14ac:dyDescent="0.25">
      <c r="B45" s="5" t="s">
        <v>3</v>
      </c>
      <c r="C45" s="5" t="s">
        <v>4</v>
      </c>
      <c r="D45" s="5" t="s">
        <v>4</v>
      </c>
      <c r="E45" s="5">
        <v>1</v>
      </c>
      <c r="F45" s="5">
        <v>10</v>
      </c>
      <c r="G45" s="5">
        <v>31</v>
      </c>
      <c r="H45" s="5">
        <v>46</v>
      </c>
      <c r="I45" s="5">
        <v>41</v>
      </c>
      <c r="J45" s="5">
        <v>26</v>
      </c>
      <c r="K45" s="5">
        <v>12</v>
      </c>
      <c r="L45" s="5">
        <v>5</v>
      </c>
      <c r="M45" s="5">
        <v>2</v>
      </c>
      <c r="N45" s="5">
        <v>173</v>
      </c>
      <c r="P45" s="5" t="s">
        <v>3</v>
      </c>
      <c r="Q45" s="5" t="s">
        <v>4</v>
      </c>
      <c r="R45" s="5" t="s">
        <v>4</v>
      </c>
      <c r="S45" s="5">
        <f t="shared" ref="S45:S52" si="11">E45/1000732</f>
        <v>9.9926853543206368E-7</v>
      </c>
      <c r="T45" s="5">
        <f t="shared" ref="T45:Y45" si="12">F45/1000732</f>
        <v>9.9926853543206368E-6</v>
      </c>
      <c r="U45" s="5">
        <f t="shared" si="12"/>
        <v>3.0977324598393972E-5</v>
      </c>
      <c r="V45" s="5">
        <f t="shared" si="12"/>
        <v>4.5966352629874933E-5</v>
      </c>
      <c r="W45" s="5">
        <f t="shared" si="12"/>
        <v>4.0970009952714612E-5</v>
      </c>
      <c r="X45" s="5">
        <f t="shared" si="12"/>
        <v>2.5980981921233656E-5</v>
      </c>
      <c r="Y45" s="5">
        <f t="shared" si="12"/>
        <v>1.1991222425184764E-5</v>
      </c>
      <c r="Z45" s="5">
        <f t="shared" ref="Z45:Z58" si="13">L45/1000732</f>
        <v>4.9963426771603184E-6</v>
      </c>
      <c r="AA45" s="5">
        <f t="shared" ref="AA45:AA58" si="14">M45/1000732</f>
        <v>1.9985370708641274E-6</v>
      </c>
      <c r="AB45" s="5">
        <v>173</v>
      </c>
    </row>
    <row r="46" spans="2:28" ht="15.75" thickTop="1" thickBot="1" x14ac:dyDescent="0.25">
      <c r="B46" s="5" t="s">
        <v>5</v>
      </c>
      <c r="C46" s="5" t="s">
        <v>4</v>
      </c>
      <c r="D46" s="5" t="s">
        <v>4</v>
      </c>
      <c r="E46" s="5">
        <v>1</v>
      </c>
      <c r="F46" s="5">
        <v>8</v>
      </c>
      <c r="G46" s="5">
        <v>22</v>
      </c>
      <c r="H46" s="5">
        <v>30</v>
      </c>
      <c r="I46" s="5">
        <v>25</v>
      </c>
      <c r="J46" s="5">
        <v>14</v>
      </c>
      <c r="K46" s="5">
        <v>6</v>
      </c>
      <c r="L46" s="5">
        <v>2</v>
      </c>
      <c r="M46" s="5">
        <v>1</v>
      </c>
      <c r="N46" s="5">
        <v>109</v>
      </c>
      <c r="P46" s="5" t="s">
        <v>5</v>
      </c>
      <c r="Q46" s="5" t="s">
        <v>4</v>
      </c>
      <c r="R46" s="5" t="s">
        <v>4</v>
      </c>
      <c r="S46" s="5">
        <f t="shared" si="11"/>
        <v>9.9926853543206368E-7</v>
      </c>
      <c r="T46" s="5">
        <f t="shared" ref="T46:T52" si="15">F46/1000732</f>
        <v>7.9941482834565094E-6</v>
      </c>
      <c r="U46" s="5">
        <f t="shared" ref="U46:U54" si="16">G46/1000732</f>
        <v>2.1983907779505401E-5</v>
      </c>
      <c r="V46" s="5">
        <f t="shared" ref="V46:V54" si="17">H46/1000732</f>
        <v>2.997805606296191E-5</v>
      </c>
      <c r="W46" s="5">
        <f t="shared" ref="W46:W52" si="18">I46/1000732</f>
        <v>2.4981713385801594E-5</v>
      </c>
      <c r="X46" s="5">
        <f t="shared" ref="X46:X51" si="19">J46/1000732</f>
        <v>1.3989759496048891E-5</v>
      </c>
      <c r="Y46" s="5">
        <f t="shared" ref="Y46:Y51" si="20">K46/1000732</f>
        <v>5.9956112125923821E-6</v>
      </c>
      <c r="Z46" s="5">
        <f t="shared" si="13"/>
        <v>1.9985370708641274E-6</v>
      </c>
      <c r="AA46" s="5">
        <f t="shared" si="14"/>
        <v>9.9926853543206368E-7</v>
      </c>
      <c r="AB46" s="5">
        <v>109</v>
      </c>
    </row>
    <row r="47" spans="2:28" ht="15.75" thickTop="1" thickBot="1" x14ac:dyDescent="0.25">
      <c r="B47" s="5" t="s">
        <v>6</v>
      </c>
      <c r="C47" s="5" t="s">
        <v>4</v>
      </c>
      <c r="D47" s="5" t="s">
        <v>4</v>
      </c>
      <c r="E47" s="5">
        <v>2</v>
      </c>
      <c r="F47" s="5">
        <v>16</v>
      </c>
      <c r="G47" s="5">
        <v>40</v>
      </c>
      <c r="H47" s="5">
        <v>51</v>
      </c>
      <c r="I47" s="5">
        <v>40</v>
      </c>
      <c r="J47" s="5">
        <v>21</v>
      </c>
      <c r="K47" s="5">
        <v>9</v>
      </c>
      <c r="L47" s="5">
        <v>3</v>
      </c>
      <c r="M47" s="5">
        <v>1</v>
      </c>
      <c r="N47" s="5">
        <v>183</v>
      </c>
      <c r="P47" s="5" t="s">
        <v>6</v>
      </c>
      <c r="Q47" s="5" t="s">
        <v>4</v>
      </c>
      <c r="R47" s="5" t="s">
        <v>4</v>
      </c>
      <c r="S47" s="5">
        <f t="shared" si="11"/>
        <v>1.9985370708641274E-6</v>
      </c>
      <c r="T47" s="5">
        <f t="shared" si="15"/>
        <v>1.5988296566913019E-5</v>
      </c>
      <c r="U47" s="5">
        <f t="shared" si="16"/>
        <v>3.9970741417282547E-5</v>
      </c>
      <c r="V47" s="5">
        <f t="shared" si="17"/>
        <v>5.0962695307035253E-5</v>
      </c>
      <c r="W47" s="5">
        <f t="shared" si="18"/>
        <v>3.9970741417282547E-5</v>
      </c>
      <c r="X47" s="5">
        <f t="shared" si="19"/>
        <v>2.0984639244073339E-5</v>
      </c>
      <c r="Y47" s="5">
        <f t="shared" si="20"/>
        <v>8.9934168188885731E-6</v>
      </c>
      <c r="Z47" s="5">
        <f t="shared" si="13"/>
        <v>2.997805606296191E-6</v>
      </c>
      <c r="AA47" s="5">
        <f t="shared" si="14"/>
        <v>9.9926853543206368E-7</v>
      </c>
      <c r="AB47" s="5">
        <v>183</v>
      </c>
    </row>
    <row r="48" spans="2:28" ht="15.75" thickTop="1" thickBot="1" x14ac:dyDescent="0.25">
      <c r="B48" s="5" t="s">
        <v>7</v>
      </c>
      <c r="C48" s="5" t="s">
        <v>4</v>
      </c>
      <c r="D48" s="5" t="s">
        <v>4</v>
      </c>
      <c r="E48" s="5">
        <v>5</v>
      </c>
      <c r="F48" s="5">
        <v>31</v>
      </c>
      <c r="G48" s="5">
        <v>75</v>
      </c>
      <c r="H48" s="5">
        <v>90</v>
      </c>
      <c r="I48" s="5">
        <v>67</v>
      </c>
      <c r="J48" s="5">
        <v>34</v>
      </c>
      <c r="K48" s="5">
        <v>13</v>
      </c>
      <c r="L48" s="5">
        <v>4</v>
      </c>
      <c r="M48" s="5">
        <v>1</v>
      </c>
      <c r="N48" s="5">
        <v>321</v>
      </c>
      <c r="P48" s="5" t="s">
        <v>7</v>
      </c>
      <c r="Q48" s="5" t="s">
        <v>4</v>
      </c>
      <c r="R48" s="5" t="s">
        <v>4</v>
      </c>
      <c r="S48" s="5">
        <f t="shared" si="11"/>
        <v>4.9963426771603184E-6</v>
      </c>
      <c r="T48" s="5">
        <f t="shared" si="15"/>
        <v>3.0977324598393972E-5</v>
      </c>
      <c r="U48" s="5">
        <f t="shared" si="16"/>
        <v>7.4945140157404774E-5</v>
      </c>
      <c r="V48" s="5">
        <f t="shared" si="17"/>
        <v>8.9934168188885734E-5</v>
      </c>
      <c r="W48" s="5">
        <f t="shared" si="18"/>
        <v>6.6950991873948265E-5</v>
      </c>
      <c r="X48" s="5">
        <f t="shared" si="19"/>
        <v>3.3975130204690168E-5</v>
      </c>
      <c r="Y48" s="5">
        <f t="shared" si="20"/>
        <v>1.2990490960616828E-5</v>
      </c>
      <c r="Z48" s="5">
        <f t="shared" si="13"/>
        <v>3.9970741417282547E-6</v>
      </c>
      <c r="AA48" s="5">
        <f t="shared" si="14"/>
        <v>9.9926853543206368E-7</v>
      </c>
      <c r="AB48" s="5">
        <v>321</v>
      </c>
    </row>
    <row r="49" spans="2:28" ht="15.75" thickTop="1" thickBot="1" x14ac:dyDescent="0.25">
      <c r="B49" s="5" t="s">
        <v>8</v>
      </c>
      <c r="C49" s="5" t="s">
        <v>4</v>
      </c>
      <c r="D49" s="5" t="s">
        <v>4</v>
      </c>
      <c r="E49" s="5">
        <v>11</v>
      </c>
      <c r="F49" s="5">
        <v>65</v>
      </c>
      <c r="G49" s="5">
        <v>146</v>
      </c>
      <c r="H49" s="5">
        <v>166</v>
      </c>
      <c r="I49" s="5">
        <v>116</v>
      </c>
      <c r="J49" s="5">
        <v>51</v>
      </c>
      <c r="K49" s="5">
        <v>21</v>
      </c>
      <c r="L49" s="5">
        <v>7</v>
      </c>
      <c r="M49" s="5">
        <v>2</v>
      </c>
      <c r="N49" s="4">
        <v>590</v>
      </c>
      <c r="P49" s="5" t="s">
        <v>8</v>
      </c>
      <c r="Q49" s="5" t="s">
        <v>4</v>
      </c>
      <c r="R49" s="5" t="s">
        <v>4</v>
      </c>
      <c r="S49" s="5">
        <f t="shared" si="11"/>
        <v>1.09919538897527E-5</v>
      </c>
      <c r="T49" s="5">
        <f t="shared" si="15"/>
        <v>6.4952454803084148E-5</v>
      </c>
      <c r="U49" s="5">
        <f t="shared" si="16"/>
        <v>1.4589320617308131E-4</v>
      </c>
      <c r="V49" s="5">
        <f t="shared" si="17"/>
        <v>1.6587857688172257E-4</v>
      </c>
      <c r="W49" s="5">
        <f t="shared" si="18"/>
        <v>1.1591515011011939E-4</v>
      </c>
      <c r="X49" s="5">
        <f t="shared" si="19"/>
        <v>5.0962695307035253E-5</v>
      </c>
      <c r="Y49" s="5">
        <f t="shared" si="20"/>
        <v>2.0984639244073339E-5</v>
      </c>
      <c r="Z49" s="5">
        <f t="shared" si="13"/>
        <v>6.9948797480244457E-6</v>
      </c>
      <c r="AA49" s="5">
        <f t="shared" si="14"/>
        <v>1.9985370708641274E-6</v>
      </c>
      <c r="AB49" s="4">
        <v>590</v>
      </c>
    </row>
    <row r="50" spans="2:28" ht="15.75" thickTop="1" thickBot="1" x14ac:dyDescent="0.25">
      <c r="B50" s="5" t="s">
        <v>9</v>
      </c>
      <c r="C50" s="5" t="s">
        <v>4</v>
      </c>
      <c r="D50" s="5">
        <v>1</v>
      </c>
      <c r="E50" s="5">
        <v>26</v>
      </c>
      <c r="F50" s="5">
        <v>144</v>
      </c>
      <c r="G50" s="5">
        <v>303</v>
      </c>
      <c r="H50" s="5">
        <v>322</v>
      </c>
      <c r="I50" s="5">
        <v>211</v>
      </c>
      <c r="J50" s="5">
        <v>97</v>
      </c>
      <c r="K50" s="5">
        <v>35</v>
      </c>
      <c r="L50" s="5">
        <v>10</v>
      </c>
      <c r="M50" s="5">
        <v>3</v>
      </c>
      <c r="N50" s="4">
        <v>1151</v>
      </c>
      <c r="P50" s="5" t="s">
        <v>9</v>
      </c>
      <c r="Q50" s="5" t="s">
        <v>4</v>
      </c>
      <c r="R50" s="5">
        <f>D50/1000732</f>
        <v>9.9926853543206368E-7</v>
      </c>
      <c r="S50" s="5">
        <f t="shared" si="11"/>
        <v>2.5980981921233656E-5</v>
      </c>
      <c r="T50" s="5">
        <f t="shared" si="15"/>
        <v>1.4389466910221717E-4</v>
      </c>
      <c r="U50" s="5">
        <f t="shared" si="16"/>
        <v>3.0277836623591531E-4</v>
      </c>
      <c r="V50" s="5">
        <f t="shared" si="17"/>
        <v>3.2176446840912452E-4</v>
      </c>
      <c r="W50" s="5">
        <f t="shared" si="18"/>
        <v>2.1084566097616543E-4</v>
      </c>
      <c r="X50" s="5">
        <f t="shared" si="19"/>
        <v>9.6929047936910185E-5</v>
      </c>
      <c r="Y50" s="5">
        <f t="shared" si="20"/>
        <v>3.4974398740122234E-5</v>
      </c>
      <c r="Z50" s="5">
        <f t="shared" si="13"/>
        <v>9.9926853543206368E-6</v>
      </c>
      <c r="AA50" s="5">
        <f t="shared" si="14"/>
        <v>2.997805606296191E-6</v>
      </c>
      <c r="AB50" s="4">
        <v>1151</v>
      </c>
    </row>
    <row r="51" spans="2:28" ht="15.75" thickTop="1" thickBot="1" x14ac:dyDescent="0.25">
      <c r="B51" s="5" t="s">
        <v>10</v>
      </c>
      <c r="C51" s="5" t="s">
        <v>4</v>
      </c>
      <c r="D51" s="5">
        <v>3</v>
      </c>
      <c r="E51" s="5">
        <v>69</v>
      </c>
      <c r="F51" s="5">
        <v>346</v>
      </c>
      <c r="G51" s="4">
        <v>666</v>
      </c>
      <c r="H51" s="4">
        <v>656</v>
      </c>
      <c r="I51" s="5">
        <v>401</v>
      </c>
      <c r="J51" s="5">
        <v>174</v>
      </c>
      <c r="K51" s="5">
        <v>59</v>
      </c>
      <c r="L51" s="5">
        <v>16</v>
      </c>
      <c r="M51" s="5">
        <v>4</v>
      </c>
      <c r="N51" s="4">
        <v>2393</v>
      </c>
      <c r="P51" s="5" t="s">
        <v>10</v>
      </c>
      <c r="Q51" s="5" t="s">
        <v>4</v>
      </c>
      <c r="R51" s="5">
        <f>D51/1000732</f>
        <v>2.997805606296191E-6</v>
      </c>
      <c r="S51" s="5">
        <f t="shared" si="11"/>
        <v>6.8949528944812395E-5</v>
      </c>
      <c r="T51" s="5">
        <f t="shared" si="15"/>
        <v>3.4574691325949404E-4</v>
      </c>
      <c r="U51" s="4">
        <f t="shared" si="16"/>
        <v>6.6551284459775441E-4</v>
      </c>
      <c r="V51" s="4">
        <f t="shared" si="17"/>
        <v>6.555201592434338E-4</v>
      </c>
      <c r="W51" s="5">
        <f t="shared" si="18"/>
        <v>4.0070668270825757E-4</v>
      </c>
      <c r="X51" s="5">
        <f t="shared" si="19"/>
        <v>1.7387272516517909E-4</v>
      </c>
      <c r="Y51" s="5">
        <f t="shared" si="20"/>
        <v>5.8956843590491762E-5</v>
      </c>
      <c r="Z51" s="5">
        <f t="shared" si="13"/>
        <v>1.5988296566913019E-5</v>
      </c>
      <c r="AA51" s="5">
        <f t="shared" si="14"/>
        <v>3.9970741417282547E-6</v>
      </c>
      <c r="AB51" s="4">
        <v>2393</v>
      </c>
    </row>
    <row r="52" spans="2:28" ht="15.75" thickTop="1" thickBot="1" x14ac:dyDescent="0.25">
      <c r="B52" s="5" t="s">
        <v>11</v>
      </c>
      <c r="C52" s="5" t="s">
        <v>4</v>
      </c>
      <c r="D52" s="5">
        <v>10</v>
      </c>
      <c r="E52" s="5">
        <v>194</v>
      </c>
      <c r="F52" s="4">
        <v>880</v>
      </c>
      <c r="G52" s="4">
        <v>1541</v>
      </c>
      <c r="H52" s="4">
        <v>1393</v>
      </c>
      <c r="I52" s="4">
        <v>788</v>
      </c>
      <c r="J52" s="5">
        <v>318</v>
      </c>
      <c r="K52" s="5">
        <v>101</v>
      </c>
      <c r="L52" s="5">
        <v>27</v>
      </c>
      <c r="M52" s="5">
        <v>6</v>
      </c>
      <c r="N52" s="4">
        <v>5258</v>
      </c>
      <c r="P52" s="5" t="s">
        <v>11</v>
      </c>
      <c r="Q52" s="5" t="s">
        <v>4</v>
      </c>
      <c r="R52" s="5">
        <f>D52/1000732</f>
        <v>9.9926853543206368E-6</v>
      </c>
      <c r="S52" s="5">
        <f t="shared" si="11"/>
        <v>1.9385809587382037E-4</v>
      </c>
      <c r="T52" s="4">
        <f t="shared" si="15"/>
        <v>8.7935631118021612E-4</v>
      </c>
      <c r="U52" s="4">
        <f t="shared" si="16"/>
        <v>1.5398728131008103E-3</v>
      </c>
      <c r="V52" s="4">
        <f t="shared" si="17"/>
        <v>1.3919810698568647E-3</v>
      </c>
      <c r="W52" s="4">
        <f t="shared" si="18"/>
        <v>7.8742360592046624E-4</v>
      </c>
      <c r="X52" s="5">
        <f t="shared" ref="X52:X59" si="21">J52/1000732</f>
        <v>3.1776739426739629E-4</v>
      </c>
      <c r="Y52" s="5">
        <f t="shared" ref="Y52:Y59" si="22">K52/1000732</f>
        <v>1.0092612207863843E-4</v>
      </c>
      <c r="Z52" s="5">
        <f t="shared" si="13"/>
        <v>2.6980250456665721E-5</v>
      </c>
      <c r="AA52" s="5">
        <f t="shared" si="14"/>
        <v>5.9956112125923821E-6</v>
      </c>
      <c r="AB52" s="4">
        <v>5258</v>
      </c>
    </row>
    <row r="53" spans="2:28" ht="24.75" thickTop="1" thickBot="1" x14ac:dyDescent="0.25">
      <c r="B53" s="5" t="s">
        <v>12</v>
      </c>
      <c r="C53" s="7"/>
      <c r="D53" s="5">
        <v>36</v>
      </c>
      <c r="E53" s="4">
        <v>582</v>
      </c>
      <c r="F53" s="4">
        <v>2337</v>
      </c>
      <c r="G53" s="4">
        <v>3671</v>
      </c>
      <c r="H53" s="4">
        <v>3009</v>
      </c>
      <c r="I53" s="4">
        <v>1558</v>
      </c>
      <c r="J53" s="4">
        <v>581</v>
      </c>
      <c r="K53" s="5">
        <v>171</v>
      </c>
      <c r="L53" s="5">
        <v>42</v>
      </c>
      <c r="M53" s="5">
        <v>9</v>
      </c>
      <c r="N53" s="2">
        <v>11996</v>
      </c>
      <c r="P53" s="5" t="s">
        <v>12</v>
      </c>
      <c r="Q53" s="7"/>
      <c r="R53" s="5">
        <f>D53/1000732</f>
        <v>3.5973667275554292E-5</v>
      </c>
      <c r="S53" s="4">
        <f t="shared" ref="R53:T59" si="23">E53/1000732</f>
        <v>5.8157428762146111E-4</v>
      </c>
      <c r="T53" s="4">
        <f t="shared" si="23"/>
        <v>2.335290567304733E-3</v>
      </c>
      <c r="U53" s="4">
        <f t="shared" si="16"/>
        <v>3.6683147935711057E-3</v>
      </c>
      <c r="V53" s="4">
        <f t="shared" si="17"/>
        <v>3.0067990231150798E-3</v>
      </c>
      <c r="W53" s="4">
        <f>I53/1000732</f>
        <v>1.5568603782031554E-3</v>
      </c>
      <c r="X53" s="4">
        <f t="shared" si="21"/>
        <v>5.8057501908602904E-4</v>
      </c>
      <c r="Y53" s="5">
        <f t="shared" si="22"/>
        <v>1.708749195588829E-4</v>
      </c>
      <c r="Z53" s="5">
        <f t="shared" si="13"/>
        <v>4.1969278488146678E-5</v>
      </c>
      <c r="AA53" s="5">
        <f t="shared" si="14"/>
        <v>8.9934168188885731E-6</v>
      </c>
      <c r="AB53" s="2">
        <v>11996</v>
      </c>
    </row>
    <row r="54" spans="2:28" ht="15.75" thickTop="1" thickBot="1" x14ac:dyDescent="0.25">
      <c r="B54" s="5" t="s">
        <v>13</v>
      </c>
      <c r="C54" s="5">
        <v>1</v>
      </c>
      <c r="D54" s="5">
        <v>132</v>
      </c>
      <c r="E54" s="4">
        <v>1815</v>
      </c>
      <c r="F54" s="4">
        <v>6314</v>
      </c>
      <c r="G54" s="4">
        <v>8731</v>
      </c>
      <c r="H54" s="4">
        <v>6382</v>
      </c>
      <c r="I54" s="4">
        <v>2979</v>
      </c>
      <c r="J54" s="4">
        <v>1011</v>
      </c>
      <c r="K54" s="5">
        <v>273</v>
      </c>
      <c r="L54" s="5">
        <v>63</v>
      </c>
      <c r="M54" s="5">
        <v>13</v>
      </c>
      <c r="N54" s="2">
        <v>27714</v>
      </c>
      <c r="P54" s="5" t="s">
        <v>13</v>
      </c>
      <c r="Q54" s="5">
        <f t="shared" ref="Q54:Q59" si="24">C54/1000732</f>
        <v>9.9926853543206368E-7</v>
      </c>
      <c r="R54" s="5">
        <f>D54/1000732</f>
        <v>1.3190344667703241E-4</v>
      </c>
      <c r="S54" s="4">
        <f t="shared" si="23"/>
        <v>1.8136723918091957E-3</v>
      </c>
      <c r="T54" s="4">
        <f t="shared" si="23"/>
        <v>6.3093815327180504E-3</v>
      </c>
      <c r="U54" s="4">
        <f t="shared" si="16"/>
        <v>8.7246135828573483E-3</v>
      </c>
      <c r="V54" s="4">
        <f t="shared" si="17"/>
        <v>6.3773317931274309E-3</v>
      </c>
      <c r="W54" s="4">
        <f t="shared" ref="V54:W58" si="25">I54/1000732</f>
        <v>2.9768209670521179E-3</v>
      </c>
      <c r="X54" s="4">
        <f t="shared" si="21"/>
        <v>1.0102604893218164E-3</v>
      </c>
      <c r="Y54" s="5">
        <f t="shared" si="22"/>
        <v>2.7280031017295342E-4</v>
      </c>
      <c r="Z54" s="5">
        <f t="shared" si="13"/>
        <v>6.2953917732220017E-5</v>
      </c>
      <c r="AA54" s="5">
        <f t="shared" si="14"/>
        <v>1.2990490960616828E-5</v>
      </c>
      <c r="AB54" s="2">
        <v>27714</v>
      </c>
    </row>
    <row r="55" spans="2:28" ht="15.75" thickTop="1" thickBot="1" x14ac:dyDescent="0.25">
      <c r="B55" s="5" t="s">
        <v>14</v>
      </c>
      <c r="C55" s="5">
        <v>5</v>
      </c>
      <c r="D55" s="4">
        <v>510</v>
      </c>
      <c r="E55" s="4">
        <v>5737</v>
      </c>
      <c r="F55" s="2">
        <v>16795</v>
      </c>
      <c r="G55" s="2">
        <v>19921</v>
      </c>
      <c r="H55" s="4">
        <v>12688</v>
      </c>
      <c r="I55" s="4">
        <v>5230</v>
      </c>
      <c r="J55" s="4">
        <v>1585</v>
      </c>
      <c r="K55" s="5">
        <v>386</v>
      </c>
      <c r="L55" s="5">
        <v>81</v>
      </c>
      <c r="M55" s="5">
        <v>15</v>
      </c>
      <c r="N55" s="2">
        <v>62954</v>
      </c>
      <c r="P55" s="5" t="s">
        <v>14</v>
      </c>
      <c r="Q55" s="5">
        <f t="shared" si="24"/>
        <v>4.9963426771603184E-6</v>
      </c>
      <c r="R55" s="4">
        <f t="shared" si="23"/>
        <v>5.0962695307035246E-4</v>
      </c>
      <c r="S55" s="4">
        <f t="shared" si="23"/>
        <v>5.7328035877737497E-3</v>
      </c>
      <c r="T55" s="2">
        <f t="shared" ref="T55:U59" si="26">F55/1000732</f>
        <v>1.6782715052581509E-2</v>
      </c>
      <c r="U55" s="2">
        <f t="shared" si="26"/>
        <v>1.990642849434214E-2</v>
      </c>
      <c r="V55" s="4">
        <f t="shared" si="25"/>
        <v>1.2678719177562024E-2</v>
      </c>
      <c r="W55" s="4">
        <f t="shared" si="25"/>
        <v>5.2261744403096933E-3</v>
      </c>
      <c r="X55" s="4">
        <f t="shared" si="21"/>
        <v>1.583840628659821E-3</v>
      </c>
      <c r="Y55" s="5">
        <f t="shared" si="22"/>
        <v>3.857176546767766E-4</v>
      </c>
      <c r="Z55" s="5">
        <f t="shared" si="13"/>
        <v>8.0940751369997166E-5</v>
      </c>
      <c r="AA55" s="5">
        <f t="shared" si="14"/>
        <v>1.4989028031480955E-5</v>
      </c>
      <c r="AB55" s="2">
        <v>62954</v>
      </c>
    </row>
    <row r="56" spans="2:28" ht="15.75" thickTop="1" thickBot="1" x14ac:dyDescent="0.25">
      <c r="B56" s="5" t="s">
        <v>15</v>
      </c>
      <c r="C56" s="5">
        <v>28</v>
      </c>
      <c r="D56" s="4">
        <v>2027</v>
      </c>
      <c r="E56" s="2">
        <v>17776</v>
      </c>
      <c r="F56" s="2">
        <v>41892</v>
      </c>
      <c r="G56" s="2">
        <v>40978</v>
      </c>
      <c r="H56" s="2">
        <v>21960</v>
      </c>
      <c r="I56" s="4">
        <v>7749</v>
      </c>
      <c r="J56" s="4">
        <v>2042</v>
      </c>
      <c r="K56" s="5">
        <v>438</v>
      </c>
      <c r="L56" s="5">
        <v>81</v>
      </c>
      <c r="M56" s="5">
        <v>14</v>
      </c>
      <c r="N56" s="3">
        <v>134986</v>
      </c>
      <c r="P56" s="5" t="s">
        <v>15</v>
      </c>
      <c r="Q56" s="5">
        <f t="shared" si="24"/>
        <v>2.7979518992097783E-5</v>
      </c>
      <c r="R56" s="4">
        <f t="shared" si="23"/>
        <v>2.025517321320793E-3</v>
      </c>
      <c r="S56" s="2">
        <f t="shared" si="23"/>
        <v>1.7762997485840364E-2</v>
      </c>
      <c r="T56" s="2">
        <f t="shared" si="26"/>
        <v>4.1861357486320014E-2</v>
      </c>
      <c r="U56" s="2">
        <f t="shared" si="26"/>
        <v>4.094802604493511E-2</v>
      </c>
      <c r="V56" s="2">
        <f>H56/1000732</f>
        <v>2.194393703808812E-2</v>
      </c>
      <c r="W56" s="4">
        <f t="shared" si="25"/>
        <v>7.7433318810630619E-3</v>
      </c>
      <c r="X56" s="4">
        <f t="shared" si="21"/>
        <v>2.0405063493522742E-3</v>
      </c>
      <c r="Y56" s="5">
        <f t="shared" si="22"/>
        <v>4.3767961851924391E-4</v>
      </c>
      <c r="Z56" s="5">
        <f t="shared" si="13"/>
        <v>8.0940751369997166E-5</v>
      </c>
      <c r="AA56" s="5">
        <f t="shared" si="14"/>
        <v>1.3989759496048891E-5</v>
      </c>
      <c r="AB56" s="3">
        <v>134986</v>
      </c>
    </row>
    <row r="57" spans="2:28" ht="15.75" thickTop="1" thickBot="1" x14ac:dyDescent="0.25">
      <c r="B57" s="5" t="s">
        <v>16</v>
      </c>
      <c r="C57" s="5">
        <v>170</v>
      </c>
      <c r="D57" s="2">
        <v>8025</v>
      </c>
      <c r="E57" s="2">
        <v>50342</v>
      </c>
      <c r="F57" s="2">
        <v>88648</v>
      </c>
      <c r="G57" s="2">
        <v>67005</v>
      </c>
      <c r="H57" s="2">
        <v>28541</v>
      </c>
      <c r="I57" s="4">
        <v>8204</v>
      </c>
      <c r="J57" s="4">
        <v>1798</v>
      </c>
      <c r="K57" s="5">
        <v>326</v>
      </c>
      <c r="L57" s="5">
        <v>52</v>
      </c>
      <c r="M57" s="5">
        <v>8</v>
      </c>
      <c r="N57" s="3">
        <v>253118</v>
      </c>
      <c r="P57" s="5" t="s">
        <v>16</v>
      </c>
      <c r="Q57" s="5">
        <f t="shared" si="24"/>
        <v>1.6987565102345083E-4</v>
      </c>
      <c r="R57" s="2">
        <f t="shared" si="23"/>
        <v>8.0191299968423117E-3</v>
      </c>
      <c r="S57" s="2">
        <f t="shared" si="23"/>
        <v>5.0305176610720953E-2</v>
      </c>
      <c r="T57" s="2">
        <f t="shared" si="26"/>
        <v>8.8583157128981585E-2</v>
      </c>
      <c r="U57" s="2">
        <f t="shared" si="26"/>
        <v>6.6955988216625434E-2</v>
      </c>
      <c r="V57" s="2">
        <f>H57/1000732</f>
        <v>2.852012326976653E-2</v>
      </c>
      <c r="W57" s="4">
        <f t="shared" si="25"/>
        <v>8.1979990646846509E-3</v>
      </c>
      <c r="X57" s="4">
        <f t="shared" si="21"/>
        <v>1.7966848267068505E-3</v>
      </c>
      <c r="Y57" s="5">
        <f t="shared" si="22"/>
        <v>3.2576154255085276E-4</v>
      </c>
      <c r="Z57" s="5">
        <f t="shared" si="13"/>
        <v>5.1961963842467311E-5</v>
      </c>
      <c r="AA57" s="5">
        <f t="shared" si="14"/>
        <v>7.9941482834565094E-6</v>
      </c>
      <c r="AB57" s="3">
        <v>253118</v>
      </c>
    </row>
    <row r="58" spans="2:28" ht="15.75" thickTop="1" thickBot="1" x14ac:dyDescent="0.25">
      <c r="B58" s="5" t="s">
        <v>17</v>
      </c>
      <c r="C58" s="4">
        <v>1124</v>
      </c>
      <c r="D58" s="2">
        <v>28254</v>
      </c>
      <c r="E58" s="3">
        <v>106401</v>
      </c>
      <c r="F58" s="3">
        <v>120944</v>
      </c>
      <c r="G58" s="2">
        <v>62492</v>
      </c>
      <c r="H58" s="2">
        <v>19083</v>
      </c>
      <c r="I58" s="4">
        <v>4094</v>
      </c>
      <c r="J58" s="4">
        <v>692</v>
      </c>
      <c r="K58" s="5">
        <v>99</v>
      </c>
      <c r="L58" s="5">
        <v>13</v>
      </c>
      <c r="M58" s="5">
        <v>2</v>
      </c>
      <c r="N58" s="3">
        <v>343197</v>
      </c>
      <c r="P58" s="5" t="s">
        <v>17</v>
      </c>
      <c r="Q58" s="4">
        <f t="shared" si="24"/>
        <v>1.1231778338256396E-3</v>
      </c>
      <c r="R58" s="2">
        <f t="shared" si="23"/>
        <v>2.8233333200097528E-2</v>
      </c>
      <c r="S58" s="3">
        <f>E58/1000732</f>
        <v>0.10632317143850702</v>
      </c>
      <c r="T58" s="3">
        <f t="shared" si="26"/>
        <v>0.12085553374929552</v>
      </c>
      <c r="U58" s="2">
        <f t="shared" si="26"/>
        <v>6.2446289316220524E-2</v>
      </c>
      <c r="V58" s="2">
        <f>H58/1000732</f>
        <v>1.9069041461650071E-2</v>
      </c>
      <c r="W58" s="4">
        <f t="shared" si="25"/>
        <v>4.0910053840588689E-3</v>
      </c>
      <c r="X58" s="4">
        <f t="shared" si="21"/>
        <v>6.9149382651898807E-4</v>
      </c>
      <c r="Y58" s="5">
        <f t="shared" si="22"/>
        <v>9.8927585007774316E-5</v>
      </c>
      <c r="Z58" s="5">
        <f t="shared" si="13"/>
        <v>1.2990490960616828E-5</v>
      </c>
      <c r="AA58" s="5">
        <f t="shared" si="14"/>
        <v>1.9985370708641274E-6</v>
      </c>
      <c r="AB58" s="3">
        <v>343197</v>
      </c>
    </row>
    <row r="59" spans="2:28" ht="24.75" thickTop="1" thickBot="1" x14ac:dyDescent="0.25">
      <c r="B59" s="5" t="s">
        <v>18</v>
      </c>
      <c r="C59" s="4">
        <v>6219</v>
      </c>
      <c r="D59" s="2">
        <v>40549</v>
      </c>
      <c r="E59" s="2">
        <v>62171</v>
      </c>
      <c r="F59" s="2">
        <v>35586</v>
      </c>
      <c r="G59" s="2">
        <v>10300</v>
      </c>
      <c r="H59" s="4">
        <v>1883</v>
      </c>
      <c r="I59" s="5">
        <v>254</v>
      </c>
      <c r="J59" s="5">
        <v>28</v>
      </c>
      <c r="K59" s="5">
        <v>3</v>
      </c>
      <c r="L59" s="7"/>
      <c r="M59" s="7"/>
      <c r="N59" s="3">
        <v>156994</v>
      </c>
      <c r="P59" s="5" t="s">
        <v>18</v>
      </c>
      <c r="Q59" s="4">
        <f t="shared" si="24"/>
        <v>6.2144510218520048E-3</v>
      </c>
      <c r="R59" s="2">
        <f t="shared" si="23"/>
        <v>4.0519339843234754E-2</v>
      </c>
      <c r="S59" s="2">
        <f>E59/1000732</f>
        <v>6.2125524116346836E-2</v>
      </c>
      <c r="T59" s="2">
        <f t="shared" si="26"/>
        <v>3.555997010188542E-2</v>
      </c>
      <c r="U59" s="2">
        <f t="shared" si="26"/>
        <v>1.0292465914950257E-2</v>
      </c>
      <c r="V59" s="4">
        <f>H59/1000732</f>
        <v>1.8816226522185759E-3</v>
      </c>
      <c r="W59" s="5">
        <f>I59/1000732</f>
        <v>2.5381420799974421E-4</v>
      </c>
      <c r="X59" s="5">
        <f t="shared" si="21"/>
        <v>2.7979518992097783E-5</v>
      </c>
      <c r="Y59" s="5">
        <f t="shared" si="22"/>
        <v>2.997805606296191E-6</v>
      </c>
      <c r="Z59" s="7"/>
      <c r="AA59" s="7"/>
      <c r="AB59" s="3">
        <v>156994</v>
      </c>
    </row>
    <row r="60" spans="2:28" ht="15.75" thickTop="1" thickBot="1" x14ac:dyDescent="0.25">
      <c r="B60" s="6" t="s">
        <v>4</v>
      </c>
      <c r="C60" s="5" t="s">
        <v>19</v>
      </c>
      <c r="D60" s="5" t="s">
        <v>20</v>
      </c>
      <c r="E60" s="5" t="s">
        <v>21</v>
      </c>
      <c r="F60" s="5" t="s">
        <v>22</v>
      </c>
      <c r="G60" s="5" t="s">
        <v>23</v>
      </c>
      <c r="H60" s="5" t="s">
        <v>24</v>
      </c>
      <c r="I60" s="5" t="s">
        <v>25</v>
      </c>
      <c r="J60" s="5" t="s">
        <v>26</v>
      </c>
      <c r="K60" s="5" t="s">
        <v>27</v>
      </c>
      <c r="L60" s="5" t="s">
        <v>28</v>
      </c>
      <c r="M60" s="5" t="s">
        <v>29</v>
      </c>
      <c r="N60" s="5" t="s">
        <v>4</v>
      </c>
      <c r="P60" s="6" t="s">
        <v>4</v>
      </c>
      <c r="Q60" s="5" t="s">
        <v>19</v>
      </c>
      <c r="R60" s="5" t="s">
        <v>20</v>
      </c>
      <c r="S60" s="5" t="s">
        <v>21</v>
      </c>
      <c r="T60" s="5" t="s">
        <v>22</v>
      </c>
      <c r="U60" s="5" t="s">
        <v>23</v>
      </c>
      <c r="V60" s="5" t="s">
        <v>24</v>
      </c>
      <c r="W60" s="5" t="s">
        <v>25</v>
      </c>
      <c r="X60" s="5" t="s">
        <v>26</v>
      </c>
      <c r="Y60" s="5" t="s">
        <v>27</v>
      </c>
      <c r="Z60" s="5" t="s">
        <v>28</v>
      </c>
      <c r="AA60" s="5" t="s">
        <v>29</v>
      </c>
      <c r="AB60" s="5" t="s">
        <v>4</v>
      </c>
    </row>
    <row r="61" spans="2:28" ht="15.75" thickTop="1" thickBot="1" x14ac:dyDescent="0.25">
      <c r="B61" s="6" t="s">
        <v>4</v>
      </c>
      <c r="C61" s="54" t="s">
        <v>30</v>
      </c>
      <c r="D61" s="55"/>
      <c r="E61" s="55"/>
      <c r="F61" s="55"/>
      <c r="G61" s="55"/>
      <c r="H61" s="55"/>
      <c r="I61" s="55"/>
      <c r="J61" s="55"/>
      <c r="K61" s="55"/>
      <c r="L61" s="55"/>
      <c r="M61" s="56"/>
      <c r="N61" s="5" t="s">
        <v>4</v>
      </c>
      <c r="P61" s="6" t="s">
        <v>4</v>
      </c>
      <c r="Q61" s="54" t="s">
        <v>30</v>
      </c>
      <c r="R61" s="55"/>
      <c r="S61" s="55"/>
      <c r="T61" s="55"/>
      <c r="U61" s="55"/>
      <c r="V61" s="55"/>
      <c r="W61" s="55"/>
      <c r="X61" s="55"/>
      <c r="Y61" s="55"/>
      <c r="Z61" s="55"/>
      <c r="AA61" s="56"/>
      <c r="AB61" s="5" t="s">
        <v>4</v>
      </c>
    </row>
    <row r="62" spans="2:28" ht="15" thickTop="1" x14ac:dyDescent="0.2"/>
  </sheetData>
  <mergeCells count="5">
    <mergeCell ref="C39:M39"/>
    <mergeCell ref="C19:M19"/>
    <mergeCell ref="C61:M61"/>
    <mergeCell ref="Q39:AA39"/>
    <mergeCell ref="Q61:AA6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4B9E-4E57-44EC-AFE5-FB945533B6F5}">
  <dimension ref="A2:S62"/>
  <sheetViews>
    <sheetView topLeftCell="C1" workbookViewId="0">
      <selection activeCell="H26" sqref="H26"/>
    </sheetView>
  </sheetViews>
  <sheetFormatPr defaultRowHeight="14.25" x14ac:dyDescent="0.2"/>
  <sheetData>
    <row r="2" spans="3:14" ht="15" thickBot="1" x14ac:dyDescent="0.25"/>
    <row r="3" spans="3:14" ht="16.5" thickTop="1" thickBot="1" x14ac:dyDescent="0.3">
      <c r="C3" s="18">
        <v>14.5</v>
      </c>
      <c r="D3" s="18" t="s">
        <v>4</v>
      </c>
      <c r="E3" s="18" t="s">
        <v>4</v>
      </c>
      <c r="F3" s="19">
        <v>2.2815933139999998</v>
      </c>
      <c r="G3" s="19">
        <v>1.0039641833333333</v>
      </c>
      <c r="H3" s="19">
        <v>1.5839684443333333</v>
      </c>
      <c r="I3" s="19">
        <v>1.398272502</v>
      </c>
      <c r="J3" s="19">
        <v>0.82617105600000007</v>
      </c>
      <c r="K3" s="19">
        <v>0.42010905833333334</v>
      </c>
      <c r="L3" s="19">
        <v>0.29442375900000001</v>
      </c>
      <c r="M3" s="19">
        <v>0.27227223233333336</v>
      </c>
      <c r="N3" s="19">
        <v>0.26452504500000001</v>
      </c>
    </row>
    <row r="4" spans="3:14" ht="16.5" thickTop="1" thickBot="1" x14ac:dyDescent="0.3">
      <c r="C4" s="18">
        <v>13.5</v>
      </c>
      <c r="D4" s="18" t="s">
        <v>4</v>
      </c>
      <c r="E4" s="18" t="s">
        <v>4</v>
      </c>
      <c r="F4" s="19">
        <v>2.1666047783333333</v>
      </c>
      <c r="G4" s="19">
        <v>0.93070021833333338</v>
      </c>
      <c r="H4" s="19">
        <v>1.4725462533333333</v>
      </c>
      <c r="I4" s="19">
        <v>1.3021766206666667</v>
      </c>
      <c r="J4" s="19">
        <v>0.76915308199999999</v>
      </c>
      <c r="K4" s="19">
        <v>0.39124488833333332</v>
      </c>
      <c r="L4" s="19">
        <v>0.27373320566666665</v>
      </c>
      <c r="M4" s="19">
        <v>0.25372286699999996</v>
      </c>
      <c r="N4" s="19">
        <v>0.24666332566666668</v>
      </c>
    </row>
    <row r="5" spans="3:14" ht="16.5" thickTop="1" thickBot="1" x14ac:dyDescent="0.3">
      <c r="C5" s="18">
        <v>12.5</v>
      </c>
      <c r="D5" s="18" t="s">
        <v>4</v>
      </c>
      <c r="E5" s="18" t="s">
        <v>4</v>
      </c>
      <c r="F5" s="19">
        <v>1.9655441866666663</v>
      </c>
      <c r="G5" s="19">
        <v>0.86468923833333344</v>
      </c>
      <c r="H5" s="19">
        <v>1.3647458206666665</v>
      </c>
      <c r="I5" s="19">
        <v>1.2059016929999999</v>
      </c>
      <c r="J5" s="19">
        <v>0.72196560599999993</v>
      </c>
      <c r="K5" s="19">
        <v>0.36306694766666664</v>
      </c>
      <c r="L5" s="19">
        <v>0.25338755233333332</v>
      </c>
      <c r="M5" s="19">
        <v>0.23499713266666666</v>
      </c>
      <c r="N5" s="19">
        <v>0.22860723166666666</v>
      </c>
    </row>
    <row r="6" spans="3:14" ht="16.5" thickTop="1" thickBot="1" x14ac:dyDescent="0.3">
      <c r="C6" s="18">
        <v>11.5</v>
      </c>
      <c r="D6" s="18" t="s">
        <v>4</v>
      </c>
      <c r="E6" s="19">
        <v>3.66092225</v>
      </c>
      <c r="F6" s="19">
        <v>1.8047730749999999</v>
      </c>
      <c r="G6" s="19">
        <v>0.79356079599999996</v>
      </c>
      <c r="H6" s="19">
        <v>1.255394503</v>
      </c>
      <c r="I6" s="19">
        <v>1.1086221783333332</v>
      </c>
      <c r="J6" s="19">
        <v>0.66460669033333331</v>
      </c>
      <c r="K6" s="19">
        <v>0.33418019299999996</v>
      </c>
      <c r="L6" s="19">
        <v>0.23329240500000001</v>
      </c>
      <c r="M6" s="19">
        <v>0.21567236400000001</v>
      </c>
      <c r="N6" s="19">
        <v>0.21036541633333336</v>
      </c>
    </row>
    <row r="7" spans="3:14" ht="16.5" thickTop="1" thickBot="1" x14ac:dyDescent="0.3">
      <c r="C7" s="18">
        <v>10.5</v>
      </c>
      <c r="D7" s="18" t="s">
        <v>4</v>
      </c>
      <c r="E7" s="19">
        <v>3.38263282</v>
      </c>
      <c r="F7" s="19">
        <v>1.6839254336666667</v>
      </c>
      <c r="G7" s="19">
        <v>0.7255491799999999</v>
      </c>
      <c r="H7" s="19">
        <v>1.1454535803333334</v>
      </c>
      <c r="I7" s="19">
        <v>1.0127050336666665</v>
      </c>
      <c r="J7" s="19">
        <v>0.60674971133333333</v>
      </c>
      <c r="K7" s="19">
        <v>0.30333162666666663</v>
      </c>
      <c r="L7" s="19">
        <v>0.21235103499999999</v>
      </c>
      <c r="M7" s="19">
        <v>0.19768499366666667</v>
      </c>
      <c r="N7" s="19">
        <v>0.19157522666666668</v>
      </c>
    </row>
    <row r="8" spans="3:14" ht="16.5" thickTop="1" thickBot="1" x14ac:dyDescent="0.3">
      <c r="C8" s="18">
        <v>9.5</v>
      </c>
      <c r="D8" s="18" t="s">
        <v>4</v>
      </c>
      <c r="E8" s="19">
        <v>3.0592242256666666</v>
      </c>
      <c r="F8" s="19">
        <v>1.4918789576666667</v>
      </c>
      <c r="G8" s="19">
        <v>0.65505613266666673</v>
      </c>
      <c r="H8" s="19">
        <v>1.0359293469999999</v>
      </c>
      <c r="I8" s="19">
        <v>0.93369085033333332</v>
      </c>
      <c r="J8" s="19">
        <v>0.54854507699999999</v>
      </c>
      <c r="K8" s="19">
        <v>0.27591030799999999</v>
      </c>
      <c r="L8" s="19">
        <v>0.19258093866666667</v>
      </c>
      <c r="M8" s="19">
        <v>0.17806119300000001</v>
      </c>
      <c r="N8" s="19">
        <v>0.17324695366666668</v>
      </c>
    </row>
    <row r="9" spans="3:14" ht="16.5" thickTop="1" thickBot="1" x14ac:dyDescent="0.3">
      <c r="C9" s="18">
        <v>8.5</v>
      </c>
      <c r="D9" s="18" t="s">
        <v>4</v>
      </c>
      <c r="E9" s="19">
        <v>2.7883813406666671</v>
      </c>
      <c r="F9" s="19">
        <v>1.3352224293333332</v>
      </c>
      <c r="G9" s="19">
        <v>0.58686803099999996</v>
      </c>
      <c r="H9" s="19">
        <v>0.92759852600000003</v>
      </c>
      <c r="I9" s="19">
        <v>0.81978163999999998</v>
      </c>
      <c r="J9" s="19">
        <v>0.49190021433333331</v>
      </c>
      <c r="K9" s="19">
        <v>0.24695855500000005</v>
      </c>
      <c r="L9" s="19">
        <v>0.17208443033333332</v>
      </c>
      <c r="M9" s="19">
        <v>0.15985674699999999</v>
      </c>
      <c r="N9" s="19">
        <v>0.15506350133333333</v>
      </c>
    </row>
    <row r="10" spans="3:14" ht="16.5" thickTop="1" thickBot="1" x14ac:dyDescent="0.3">
      <c r="C10" s="18">
        <v>7.5</v>
      </c>
      <c r="D10" s="18" t="s">
        <v>4</v>
      </c>
      <c r="E10" s="19">
        <v>2.4154021716666665</v>
      </c>
      <c r="F10" s="19">
        <v>1.1889047456666666</v>
      </c>
      <c r="G10" s="19">
        <v>0.51661627366666663</v>
      </c>
      <c r="H10" s="19">
        <v>0.81810766533333334</v>
      </c>
      <c r="I10" s="19">
        <v>0.73500451</v>
      </c>
      <c r="J10" s="19">
        <v>0.42836205099999997</v>
      </c>
      <c r="K10" s="19">
        <v>0.21764213066666668</v>
      </c>
      <c r="L10" s="19">
        <v>0.15177012133333334</v>
      </c>
      <c r="M10" s="19">
        <v>0.14095716566666666</v>
      </c>
      <c r="N10" s="19">
        <v>0.13706033733333334</v>
      </c>
    </row>
    <row r="11" spans="3:14" ht="16.5" thickTop="1" thickBot="1" x14ac:dyDescent="0.3">
      <c r="C11" s="18">
        <v>6.5</v>
      </c>
      <c r="D11" s="19">
        <v>2.7578842516666668</v>
      </c>
      <c r="E11" s="19">
        <v>2.1210157623333332</v>
      </c>
      <c r="F11" s="19">
        <v>1.0313265180000002</v>
      </c>
      <c r="G11" s="19">
        <v>0.45125077799999996</v>
      </c>
      <c r="H11" s="19">
        <v>0.71697891700000005</v>
      </c>
      <c r="I11" s="19">
        <v>0.6268870396666667</v>
      </c>
      <c r="J11" s="19">
        <v>0.37446152433333335</v>
      </c>
      <c r="K11" s="19">
        <v>0.18802428766666668</v>
      </c>
      <c r="L11" s="19">
        <v>0.13161662100000002</v>
      </c>
      <c r="M11" s="19">
        <v>0.12213436033333336</v>
      </c>
      <c r="N11" s="19">
        <v>0.11870165100000001</v>
      </c>
    </row>
    <row r="12" spans="3:14" ht="16.5" thickTop="1" thickBot="1" x14ac:dyDescent="0.3">
      <c r="C12" s="18">
        <v>5.5</v>
      </c>
      <c r="D12" s="19">
        <v>2.3345964340000003</v>
      </c>
      <c r="E12" s="19">
        <v>1.7700971413333333</v>
      </c>
      <c r="F12" s="19">
        <v>0.86464841533333336</v>
      </c>
      <c r="G12" s="19">
        <v>0.37972419533333329</v>
      </c>
      <c r="H12" s="19">
        <v>0.60002005200000008</v>
      </c>
      <c r="I12" s="19">
        <v>0.5301509516666667</v>
      </c>
      <c r="J12" s="19">
        <v>0.31310085133333332</v>
      </c>
      <c r="K12" s="19">
        <v>0.15947538</v>
      </c>
      <c r="L12" s="19">
        <v>0.11170192733333334</v>
      </c>
      <c r="M12" s="19">
        <v>0.10327415666666667</v>
      </c>
      <c r="N12" s="19">
        <v>0.10058761100000001</v>
      </c>
    </row>
    <row r="13" spans="3:14" ht="16.5" thickTop="1" thickBot="1" x14ac:dyDescent="0.3">
      <c r="C13" s="18">
        <v>4.5</v>
      </c>
      <c r="D13" s="19">
        <v>1.9089026996666665</v>
      </c>
      <c r="E13" s="19">
        <v>1.4496458073333331</v>
      </c>
      <c r="F13" s="19">
        <v>0.70714158933333326</v>
      </c>
      <c r="G13" s="19">
        <v>0.31017488799999998</v>
      </c>
      <c r="H13" s="19">
        <v>0.13720932966666669</v>
      </c>
      <c r="I13" s="19">
        <v>0.24453494299999998</v>
      </c>
      <c r="J13" s="19">
        <v>0.25764156199999999</v>
      </c>
      <c r="K13" s="19">
        <v>0.13041840666666668</v>
      </c>
      <c r="L13" s="19">
        <v>9.1203847333333324E-2</v>
      </c>
      <c r="M13" s="19">
        <v>8.4633628666666669E-2</v>
      </c>
      <c r="N13" s="19">
        <v>8.2414645666666661E-2</v>
      </c>
    </row>
    <row r="14" spans="3:14" ht="16.5" thickTop="1" thickBot="1" x14ac:dyDescent="0.3">
      <c r="C14" s="18">
        <v>3.5</v>
      </c>
      <c r="D14" s="19">
        <v>1.4841179363333332</v>
      </c>
      <c r="E14" s="19">
        <v>1.1283350176666664</v>
      </c>
      <c r="F14" s="19">
        <v>0.5502215743333333</v>
      </c>
      <c r="G14" s="19">
        <v>0.24117331500000003</v>
      </c>
      <c r="H14" s="19">
        <v>0.38648804200000003</v>
      </c>
      <c r="I14" s="19">
        <v>0.33738592166666664</v>
      </c>
      <c r="J14" s="19">
        <v>0.19950933833333331</v>
      </c>
      <c r="K14" s="19">
        <v>0.10153687133333333</v>
      </c>
      <c r="L14" s="19">
        <v>7.1001515666666667E-2</v>
      </c>
      <c r="M14" s="19">
        <v>6.5799021666666679E-2</v>
      </c>
      <c r="N14" s="19">
        <v>6.3986507666666664E-2</v>
      </c>
    </row>
    <row r="15" spans="3:14" ht="16.5" thickTop="1" thickBot="1" x14ac:dyDescent="0.3">
      <c r="C15" s="18">
        <v>2.5</v>
      </c>
      <c r="D15" s="19">
        <v>1.0826412276666666</v>
      </c>
      <c r="E15" s="19">
        <v>0.81729112800000003</v>
      </c>
      <c r="F15" s="20">
        <v>0.39340722533333333</v>
      </c>
      <c r="G15" s="19">
        <v>0.17262550933333332</v>
      </c>
      <c r="H15" s="19">
        <v>0.27287076233333335</v>
      </c>
      <c r="I15" s="19">
        <v>0.24373113400000002</v>
      </c>
      <c r="J15" s="19">
        <v>0.13873436066666667</v>
      </c>
      <c r="K15" s="19">
        <v>7.2505426999999997E-2</v>
      </c>
      <c r="L15" s="19">
        <v>5.0615039000000001E-2</v>
      </c>
      <c r="M15" s="19">
        <v>4.6963260333333333E-2</v>
      </c>
      <c r="N15" s="19">
        <v>4.5974991E-2</v>
      </c>
    </row>
    <row r="16" spans="3:14" ht="16.5" thickTop="1" thickBot="1" x14ac:dyDescent="0.3">
      <c r="C16" s="18">
        <v>1.5</v>
      </c>
      <c r="D16" s="19">
        <v>0.63640422500000005</v>
      </c>
      <c r="E16" s="19">
        <v>0.48557665033333336</v>
      </c>
      <c r="F16" s="19">
        <v>0.235825913</v>
      </c>
      <c r="G16" s="19">
        <v>0.10378841166666668</v>
      </c>
      <c r="H16" s="20">
        <v>0.16382804233333334</v>
      </c>
      <c r="I16" s="19">
        <v>0.144655176</v>
      </c>
      <c r="J16" s="21">
        <v>8.6126693834861004E-2</v>
      </c>
      <c r="K16" s="19">
        <v>4.3601554333333327E-2</v>
      </c>
      <c r="L16" s="19">
        <v>3.04E-2</v>
      </c>
      <c r="M16" s="19">
        <v>2.8233333333333333E-2</v>
      </c>
      <c r="N16" s="19">
        <v>2.75E-2</v>
      </c>
    </row>
    <row r="17" spans="1:19" ht="16.5" thickTop="1" thickBot="1" x14ac:dyDescent="0.3">
      <c r="C17" s="18">
        <v>0.5</v>
      </c>
      <c r="D17" s="19">
        <v>0.16507343399999999</v>
      </c>
      <c r="E17" s="19">
        <v>0.10038558199999999</v>
      </c>
      <c r="F17" s="19">
        <v>6.8392677333333332E-2</v>
      </c>
      <c r="G17" s="19">
        <v>4.5400001333333335E-2</v>
      </c>
      <c r="H17" s="19">
        <v>3.1200000000000002E-2</v>
      </c>
      <c r="I17" s="19">
        <v>2.3233333333333332E-2</v>
      </c>
      <c r="J17" s="19">
        <v>1.17E-2</v>
      </c>
      <c r="K17" s="19">
        <v>7.0821376666666659E-3</v>
      </c>
      <c r="L17" s="19">
        <v>1.1299999999999999E-2</v>
      </c>
      <c r="M17" s="18" t="s">
        <v>4</v>
      </c>
      <c r="N17" s="18" t="s">
        <v>4</v>
      </c>
    </row>
    <row r="18" spans="1:19" ht="15.75" thickTop="1" thickBot="1" x14ac:dyDescent="0.25">
      <c r="C18" s="22" t="s">
        <v>4</v>
      </c>
      <c r="D18" s="18">
        <v>3.5</v>
      </c>
      <c r="E18" s="18">
        <v>4.5</v>
      </c>
      <c r="F18" s="18">
        <v>5.5</v>
      </c>
      <c r="G18" s="18">
        <v>6.5</v>
      </c>
      <c r="H18" s="18">
        <v>7.5</v>
      </c>
      <c r="I18" s="18">
        <v>8.5</v>
      </c>
      <c r="J18" s="18">
        <v>9.5</v>
      </c>
      <c r="K18" s="18">
        <v>10.5</v>
      </c>
      <c r="L18" s="18">
        <v>11.5</v>
      </c>
      <c r="M18" s="18">
        <v>12.5</v>
      </c>
      <c r="N18" s="18">
        <v>13.5</v>
      </c>
    </row>
    <row r="19" spans="1:19" ht="15" thickTop="1" x14ac:dyDescent="0.2"/>
    <row r="21" spans="1:19" ht="15" thickBot="1" x14ac:dyDescent="0.25"/>
    <row r="22" spans="1:19" ht="16.5" thickTop="1" thickBot="1" x14ac:dyDescent="0.3">
      <c r="D22" s="18">
        <v>3.5</v>
      </c>
      <c r="E22" s="19">
        <v>0.16507343399999999</v>
      </c>
      <c r="F22" s="19">
        <v>0.63640422500000005</v>
      </c>
      <c r="G22" s="19">
        <v>1.0826412276666666</v>
      </c>
      <c r="H22" s="19">
        <v>1.4841179363333332</v>
      </c>
      <c r="I22" s="19">
        <v>1.9089026996666665</v>
      </c>
      <c r="J22" s="19">
        <v>2.3345964340000003</v>
      </c>
      <c r="K22" s="19">
        <v>2.7578842516666668</v>
      </c>
      <c r="L22" s="18" t="s">
        <v>4</v>
      </c>
      <c r="M22" s="18" t="s">
        <v>4</v>
      </c>
      <c r="N22" s="18" t="s">
        <v>4</v>
      </c>
      <c r="O22" s="18" t="s">
        <v>4</v>
      </c>
      <c r="P22" s="18" t="s">
        <v>4</v>
      </c>
      <c r="Q22" s="18" t="s">
        <v>4</v>
      </c>
      <c r="R22" s="18" t="s">
        <v>4</v>
      </c>
      <c r="S22" s="18" t="s">
        <v>4</v>
      </c>
    </row>
    <row r="23" spans="1:19" ht="16.5" thickTop="1" thickBot="1" x14ac:dyDescent="0.3">
      <c r="D23" s="18">
        <v>4.5</v>
      </c>
      <c r="E23" s="19">
        <v>0.10038558199999999</v>
      </c>
      <c r="F23" s="19">
        <v>0.48557665033333336</v>
      </c>
      <c r="G23" s="19">
        <v>0.81729112800000003</v>
      </c>
      <c r="H23" s="19">
        <v>1.1283350176666664</v>
      </c>
      <c r="I23" s="19">
        <v>1.4496458073333331</v>
      </c>
      <c r="J23" s="19">
        <v>1.7700971413333333</v>
      </c>
      <c r="K23" s="19">
        <v>2.1210157623333332</v>
      </c>
      <c r="L23" s="19">
        <v>2.4154021716666665</v>
      </c>
      <c r="M23" s="19">
        <v>2.7883813406666671</v>
      </c>
      <c r="N23" s="19">
        <v>3.0592242256666666</v>
      </c>
      <c r="O23" s="19">
        <v>3.38263282</v>
      </c>
      <c r="P23" s="19">
        <v>3.66092225</v>
      </c>
      <c r="Q23" s="18" t="s">
        <v>4</v>
      </c>
      <c r="R23" s="18" t="s">
        <v>4</v>
      </c>
      <c r="S23" s="18" t="s">
        <v>4</v>
      </c>
    </row>
    <row r="24" spans="1:19" ht="16.5" thickTop="1" thickBot="1" x14ac:dyDescent="0.3">
      <c r="D24" s="18">
        <v>5.5</v>
      </c>
      <c r="E24" s="19">
        <v>6.8392677333333332E-2</v>
      </c>
      <c r="F24" s="19">
        <v>0.235825913</v>
      </c>
      <c r="G24" s="20">
        <v>0.39340722533333333</v>
      </c>
      <c r="H24" s="19">
        <v>0.5502215743333333</v>
      </c>
      <c r="I24" s="19">
        <v>0.70714158933333326</v>
      </c>
      <c r="J24" s="19">
        <v>0.86464841533333336</v>
      </c>
      <c r="K24" s="19">
        <v>1.0313265180000002</v>
      </c>
      <c r="L24" s="19">
        <v>1.1889047456666666</v>
      </c>
      <c r="M24" s="19">
        <v>1.3352224293333332</v>
      </c>
      <c r="N24" s="19">
        <v>1.4918789576666667</v>
      </c>
      <c r="O24" s="19">
        <v>1.6839254336666667</v>
      </c>
      <c r="P24" s="19">
        <v>1.8047730749999999</v>
      </c>
      <c r="Q24" s="19">
        <v>1.9655441866666663</v>
      </c>
      <c r="R24" s="19">
        <v>2.1666047783333333</v>
      </c>
      <c r="S24" s="19">
        <v>2.2815933139999998</v>
      </c>
    </row>
    <row r="25" spans="1:19" ht="16.5" thickTop="1" thickBot="1" x14ac:dyDescent="0.3">
      <c r="D25" s="18">
        <v>6.5</v>
      </c>
      <c r="E25" s="19">
        <v>4.5400001333333335E-2</v>
      </c>
      <c r="F25" s="19">
        <v>0.19378841166666699</v>
      </c>
      <c r="G25" s="19">
        <v>0.34262550933333302</v>
      </c>
      <c r="H25" s="19">
        <v>0.44117331500000001</v>
      </c>
      <c r="I25" s="19">
        <v>0.56017488800000004</v>
      </c>
      <c r="J25" s="19">
        <v>0.739724195333333</v>
      </c>
      <c r="K25" s="19">
        <v>0.85125077800000004</v>
      </c>
      <c r="L25" s="19">
        <v>0.95661627366666702</v>
      </c>
      <c r="M25" s="19">
        <v>1.1168680310000001</v>
      </c>
      <c r="N25" s="19">
        <v>1.2550561326666601</v>
      </c>
      <c r="O25" s="19">
        <v>1.3255491800000001</v>
      </c>
      <c r="P25" s="19">
        <v>1.5335607959999999</v>
      </c>
      <c r="Q25" s="19">
        <v>1.66468923833333</v>
      </c>
      <c r="R25" s="19">
        <v>1.79307002183333</v>
      </c>
      <c r="S25" s="19">
        <v>1.80396418333333</v>
      </c>
    </row>
    <row r="26" spans="1:19" ht="16.5" thickTop="1" thickBot="1" x14ac:dyDescent="0.3">
      <c r="A26" s="19">
        <v>4.5400001333333335E-2</v>
      </c>
      <c r="D26" s="18">
        <v>7.5</v>
      </c>
      <c r="E26" s="19">
        <v>3.1200000000000002E-2</v>
      </c>
      <c r="F26" s="20">
        <v>0.16382804233333334</v>
      </c>
      <c r="G26" s="19">
        <v>0.27287076233333335</v>
      </c>
      <c r="H26" s="19">
        <v>0.38648804200000003</v>
      </c>
      <c r="I26" s="19">
        <v>0.43720932966666698</v>
      </c>
      <c r="J26" s="19">
        <v>0.60002005200000008</v>
      </c>
      <c r="K26" s="19">
        <v>0.71697891700000005</v>
      </c>
      <c r="L26" s="19">
        <v>0.81810766533333334</v>
      </c>
      <c r="M26" s="19">
        <v>0.92759852600000003</v>
      </c>
      <c r="N26" s="19">
        <v>1.0359293469999999</v>
      </c>
      <c r="O26" s="19">
        <v>1.1454535803333334</v>
      </c>
      <c r="P26" s="19">
        <v>1.255394503</v>
      </c>
      <c r="Q26" s="19">
        <v>1.3647458206666701</v>
      </c>
      <c r="R26" s="19">
        <v>1.4725462533333333</v>
      </c>
      <c r="S26" s="19">
        <v>1.5839684443333333</v>
      </c>
    </row>
    <row r="27" spans="1:19" ht="16.5" thickTop="1" thickBot="1" x14ac:dyDescent="0.3">
      <c r="A27" s="19">
        <v>0.19378841166666699</v>
      </c>
      <c r="D27" s="18">
        <v>8.5</v>
      </c>
      <c r="E27" s="19">
        <v>2.3233333333333332E-2</v>
      </c>
      <c r="F27" s="19">
        <v>0.144655176</v>
      </c>
      <c r="G27" s="19">
        <v>0.24373113400000002</v>
      </c>
      <c r="H27" s="19">
        <v>0.33738592166666664</v>
      </c>
      <c r="I27" s="19">
        <v>0.24453494299999998</v>
      </c>
      <c r="J27" s="19">
        <v>0.5301509516666667</v>
      </c>
      <c r="K27" s="19">
        <v>0.6268870396666667</v>
      </c>
      <c r="L27" s="19">
        <v>0.73500451</v>
      </c>
      <c r="M27" s="19">
        <v>0.81978163999999998</v>
      </c>
      <c r="N27" s="19">
        <v>0.93369085033333332</v>
      </c>
      <c r="O27" s="19">
        <v>1.0127050336666665</v>
      </c>
      <c r="P27" s="19">
        <v>1.1086221783333332</v>
      </c>
      <c r="Q27" s="19">
        <v>1.2059016929999999</v>
      </c>
      <c r="R27" s="19">
        <v>1.3021766206666667</v>
      </c>
      <c r="S27" s="19">
        <v>1.398272502</v>
      </c>
    </row>
    <row r="28" spans="1:19" ht="16.5" thickTop="1" thickBot="1" x14ac:dyDescent="0.3">
      <c r="A28" s="19">
        <v>0.34262550933333302</v>
      </c>
      <c r="D28" s="18">
        <v>9.5</v>
      </c>
      <c r="E28" s="19">
        <v>1.17E-2</v>
      </c>
      <c r="F28" s="21">
        <v>8.6126693834861004E-2</v>
      </c>
      <c r="G28" s="19">
        <v>0.13873436066666667</v>
      </c>
      <c r="H28" s="19">
        <v>0.19950933833333331</v>
      </c>
      <c r="I28" s="19">
        <v>0.25764156199999999</v>
      </c>
      <c r="J28" s="19">
        <v>0.31310085133333332</v>
      </c>
      <c r="K28" s="19">
        <v>0.37446152433333335</v>
      </c>
      <c r="L28" s="19">
        <v>0.42836205099999997</v>
      </c>
      <c r="M28" s="19">
        <v>0.49190021433333331</v>
      </c>
      <c r="N28" s="19">
        <v>0.54854507699999999</v>
      </c>
      <c r="O28" s="19">
        <v>0.60674971133333333</v>
      </c>
      <c r="P28" s="19">
        <v>0.66460669033333331</v>
      </c>
      <c r="Q28" s="19">
        <v>0.72196560599999993</v>
      </c>
      <c r="R28" s="19">
        <v>0.76915308199999999</v>
      </c>
      <c r="S28" s="19">
        <v>0.82617105600000007</v>
      </c>
    </row>
    <row r="29" spans="1:19" ht="16.5" thickTop="1" thickBot="1" x14ac:dyDescent="0.3">
      <c r="A29" s="19">
        <v>0.44117331500000001</v>
      </c>
      <c r="D29" s="18">
        <v>10.5</v>
      </c>
      <c r="E29" s="19">
        <v>7.0821376666666659E-3</v>
      </c>
      <c r="F29" s="19">
        <v>4.3601554333333327E-2</v>
      </c>
      <c r="G29" s="19">
        <v>7.2505426999999997E-2</v>
      </c>
      <c r="H29" s="19">
        <v>0.10153687133333333</v>
      </c>
      <c r="I29" s="19">
        <v>0.13041840666666668</v>
      </c>
      <c r="J29" s="19">
        <v>0.15947538</v>
      </c>
      <c r="K29" s="19">
        <v>0.18802428766666668</v>
      </c>
      <c r="L29" s="19">
        <v>0.21764213066666668</v>
      </c>
      <c r="M29" s="19">
        <v>0.24695855500000005</v>
      </c>
      <c r="N29" s="19">
        <v>0.27591030799999999</v>
      </c>
      <c r="O29" s="19">
        <v>0.30333162666666663</v>
      </c>
      <c r="P29" s="19">
        <v>0.33418019299999996</v>
      </c>
      <c r="Q29" s="19">
        <v>0.36306694766666664</v>
      </c>
      <c r="R29" s="19">
        <v>0.39124488833333332</v>
      </c>
      <c r="S29" s="19">
        <v>0.42010905833333334</v>
      </c>
    </row>
    <row r="30" spans="1:19" ht="16.5" thickTop="1" thickBot="1" x14ac:dyDescent="0.3">
      <c r="A30" s="19">
        <v>0.56017488800000004</v>
      </c>
      <c r="D30" s="18">
        <v>11.5</v>
      </c>
      <c r="E30" s="19">
        <v>1.1299999999999999E-2</v>
      </c>
      <c r="F30" s="19">
        <v>3.04E-2</v>
      </c>
      <c r="G30" s="19">
        <v>5.0615039000000001E-2</v>
      </c>
      <c r="H30" s="19">
        <v>7.1001515666666667E-2</v>
      </c>
      <c r="I30" s="19">
        <v>9.1203847333333324E-2</v>
      </c>
      <c r="J30" s="19">
        <v>0.11170192733333334</v>
      </c>
      <c r="K30" s="19">
        <v>0.13161662100000002</v>
      </c>
      <c r="L30" s="19">
        <v>0.15177012133333334</v>
      </c>
      <c r="M30" s="19">
        <v>0.17208443033333332</v>
      </c>
      <c r="N30" s="19">
        <v>0.19258093866666667</v>
      </c>
      <c r="O30" s="19">
        <v>0.21235103499999999</v>
      </c>
      <c r="P30" s="19">
        <v>0.23329240500000001</v>
      </c>
      <c r="Q30" s="19">
        <v>0.25338755233333332</v>
      </c>
      <c r="R30" s="19">
        <v>0.27373320566666665</v>
      </c>
      <c r="S30" s="19">
        <v>0.29442375900000001</v>
      </c>
    </row>
    <row r="31" spans="1:19" ht="16.5" thickTop="1" thickBot="1" x14ac:dyDescent="0.3">
      <c r="A31" s="19">
        <v>0.739724195333333</v>
      </c>
      <c r="D31" s="18">
        <v>12.5</v>
      </c>
      <c r="F31" s="19">
        <v>2.8233333333333333E-2</v>
      </c>
      <c r="G31" s="19">
        <v>4.6963260333333333E-2</v>
      </c>
      <c r="H31" s="19">
        <v>6.5799021666666679E-2</v>
      </c>
      <c r="I31" s="19">
        <v>8.4633628666666669E-2</v>
      </c>
      <c r="J31" s="19">
        <v>0.10327415666666667</v>
      </c>
      <c r="K31" s="19">
        <v>0.12213436033333336</v>
      </c>
      <c r="L31" s="19">
        <v>0.14095716566666666</v>
      </c>
      <c r="M31" s="19">
        <v>0.15985674699999999</v>
      </c>
      <c r="N31" s="19">
        <v>0.17806119300000001</v>
      </c>
      <c r="O31" s="19">
        <v>0.19768499366666667</v>
      </c>
      <c r="P31" s="19">
        <v>0.21567236400000001</v>
      </c>
      <c r="Q31" s="19">
        <v>0.23499713266666666</v>
      </c>
      <c r="R31" s="19">
        <v>0.25372286699999996</v>
      </c>
      <c r="S31" s="19">
        <v>0.27227223233333336</v>
      </c>
    </row>
    <row r="32" spans="1:19" ht="16.5" thickTop="1" thickBot="1" x14ac:dyDescent="0.3">
      <c r="A32" s="19">
        <v>0.85125077800000004</v>
      </c>
      <c r="D32" s="18">
        <v>13.5</v>
      </c>
      <c r="F32" s="19">
        <v>2.75E-2</v>
      </c>
      <c r="G32" s="19">
        <v>4.5974991E-2</v>
      </c>
      <c r="H32" s="19">
        <v>6.3986507666666664E-2</v>
      </c>
      <c r="I32" s="19">
        <v>8.2414645666666661E-2</v>
      </c>
      <c r="J32" s="19">
        <v>0.10058761100000001</v>
      </c>
      <c r="K32" s="19">
        <v>0.11870165100000001</v>
      </c>
      <c r="L32" s="19">
        <v>0.13706033733333334</v>
      </c>
      <c r="M32" s="19">
        <v>0.15506350133333333</v>
      </c>
      <c r="N32" s="19">
        <v>0.17324695366666668</v>
      </c>
      <c r="O32" s="19">
        <v>0.19157522666666668</v>
      </c>
      <c r="P32" s="19">
        <v>0.21036541633333336</v>
      </c>
      <c r="Q32" s="19">
        <v>0.22860723166666666</v>
      </c>
      <c r="R32" s="19">
        <v>0.24666332566666668</v>
      </c>
      <c r="S32" s="19">
        <v>0.26452504500000001</v>
      </c>
    </row>
    <row r="33" spans="1:1" ht="16.5" thickTop="1" thickBot="1" x14ac:dyDescent="0.3">
      <c r="A33" s="19">
        <v>0.95661627366666702</v>
      </c>
    </row>
    <row r="34" spans="1:1" ht="16.5" thickTop="1" thickBot="1" x14ac:dyDescent="0.3">
      <c r="A34" s="19">
        <v>1.1168680310000001</v>
      </c>
    </row>
    <row r="35" spans="1:1" ht="16.5" thickTop="1" thickBot="1" x14ac:dyDescent="0.3">
      <c r="A35" s="19">
        <v>1.2550561326666601</v>
      </c>
    </row>
    <row r="36" spans="1:1" ht="16.5" thickTop="1" thickBot="1" x14ac:dyDescent="0.3">
      <c r="A36" s="19">
        <v>1.3255491800000001</v>
      </c>
    </row>
    <row r="37" spans="1:1" ht="16.5" thickTop="1" thickBot="1" x14ac:dyDescent="0.3">
      <c r="A37" s="19">
        <v>1.6935607960000001</v>
      </c>
    </row>
    <row r="38" spans="1:1" ht="16.5" thickTop="1" thickBot="1" x14ac:dyDescent="0.3">
      <c r="A38" s="19">
        <v>1.66468923833333</v>
      </c>
    </row>
    <row r="39" spans="1:1" ht="16.5" thickTop="1" thickBot="1" x14ac:dyDescent="0.3">
      <c r="A39" s="19">
        <v>1.79307002183333</v>
      </c>
    </row>
    <row r="40" spans="1:1" ht="16.5" thickTop="1" thickBot="1" x14ac:dyDescent="0.3">
      <c r="A40" s="19">
        <v>1.80396418333333</v>
      </c>
    </row>
    <row r="41" spans="1:1" ht="15" thickTop="1" x14ac:dyDescent="0.2"/>
    <row r="58" spans="3:17" ht="15" thickBot="1" x14ac:dyDescent="0.25"/>
    <row r="59" spans="3:17" ht="16.5" thickTop="1" thickBot="1" x14ac:dyDescent="0.3">
      <c r="C59" s="19">
        <v>0.16507343399999999</v>
      </c>
      <c r="D59" s="19">
        <v>0.10038558199999999</v>
      </c>
      <c r="E59" s="19">
        <v>6.8392677333333332E-2</v>
      </c>
      <c r="F59" s="19">
        <v>4.5400001333333335E-2</v>
      </c>
      <c r="G59" s="19">
        <v>3.1200000000000002E-2</v>
      </c>
      <c r="H59" s="19">
        <v>2.3233333333333332E-2</v>
      </c>
      <c r="I59" s="19">
        <v>1.17E-2</v>
      </c>
      <c r="J59" s="19">
        <v>7.0821376666666659E-3</v>
      </c>
      <c r="K59" s="19">
        <v>1.1299999999999999E-2</v>
      </c>
    </row>
    <row r="60" spans="3:17" ht="15.75" thickTop="1" thickBot="1" x14ac:dyDescent="0.25"/>
    <row r="61" spans="3:17" ht="16.5" thickTop="1" thickBot="1" x14ac:dyDescent="0.3">
      <c r="C61" s="19">
        <v>4.5400001333333335E-2</v>
      </c>
      <c r="D61" s="19">
        <v>0.19378841166666699</v>
      </c>
      <c r="E61" s="19">
        <v>0.34262550933333302</v>
      </c>
      <c r="F61" s="19">
        <v>0.44117331500000001</v>
      </c>
      <c r="G61" s="19">
        <v>0.56017488800000004</v>
      </c>
      <c r="H61" s="19">
        <v>0.739724195333333</v>
      </c>
      <c r="I61" s="19">
        <v>0.85125077800000004</v>
      </c>
      <c r="J61" s="19">
        <v>0.95661627366666702</v>
      </c>
      <c r="K61" s="19">
        <v>1.1168680310000001</v>
      </c>
      <c r="L61" s="19">
        <v>1.2550561326666601</v>
      </c>
      <c r="M61" s="19">
        <v>1.3255491800000001</v>
      </c>
      <c r="N61" s="19">
        <v>1.6935607960000001</v>
      </c>
      <c r="O61" s="19">
        <v>1.66468923833333</v>
      </c>
      <c r="P61" s="19">
        <v>1.79307002183333</v>
      </c>
      <c r="Q61" s="19">
        <v>1.80396418333333</v>
      </c>
    </row>
    <row r="62" spans="3:17" ht="15" thickTop="1" x14ac:dyDescent="0.2"/>
  </sheetData>
  <phoneticPr fontId="1" type="noConversion"/>
  <conditionalFormatting sqref="D3:N17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{0C56D696-BD8F-4738-A3A2-05217BD5768B}</x14:id>
        </ext>
      </extLst>
    </cfRule>
  </conditionalFormatting>
  <conditionalFormatting sqref="E22:E30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{15166A4F-BC78-4123-AF7D-017889DF000B}</x14:id>
        </ext>
      </extLst>
    </cfRule>
  </conditionalFormatting>
  <conditionalFormatting sqref="F22:F3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{1D00F2DC-C53D-4A28-B72D-DEB97C810691}</x14:id>
        </ext>
      </extLst>
    </cfRule>
  </conditionalFormatting>
  <conditionalFormatting sqref="G22:G3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{AC0AC9D3-7A33-4B4A-9F82-C6116B4CF329}</x14:id>
        </ext>
      </extLst>
    </cfRule>
  </conditionalFormatting>
  <conditionalFormatting sqref="H22:H32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{FD853035-59D2-4FDC-B412-04FF57469F34}</x14:id>
        </ext>
      </extLst>
    </cfRule>
  </conditionalFormatting>
  <conditionalFormatting sqref="I22:I32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{646C7BA2-834A-4DDC-9ACB-F3AD937A7CF1}</x14:id>
        </ext>
      </extLst>
    </cfRule>
  </conditionalFormatting>
  <conditionalFormatting sqref="J22:J32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{0C0DF2C0-5135-4D69-A1E1-A694CE5B56CD}</x14:id>
        </ext>
      </extLst>
    </cfRule>
  </conditionalFormatting>
  <conditionalFormatting sqref="K22:K32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{54DD89FE-B944-4CFB-9022-0C66E9D21D3B}</x14:id>
        </ext>
      </extLst>
    </cfRule>
  </conditionalFormatting>
  <conditionalFormatting sqref="L22:L32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{DEE69994-D72E-411F-BD07-9ABFCF5DCB3E}</x14:id>
        </ext>
      </extLst>
    </cfRule>
  </conditionalFormatting>
  <conditionalFormatting sqref="M22:M3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{3A944125-D6A5-4BCD-99D1-FEF34A6D5131}</x14:id>
        </ext>
      </extLst>
    </cfRule>
  </conditionalFormatting>
  <conditionalFormatting sqref="N22:N32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{1FD1CAC1-74F7-487C-A046-700680AF8574}</x14:id>
        </ext>
      </extLst>
    </cfRule>
  </conditionalFormatting>
  <conditionalFormatting sqref="O22:O32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{D302EB9F-7D5A-4C89-A8D2-D5D64B474254}</x14:id>
        </ext>
      </extLst>
    </cfRule>
  </conditionalFormatting>
  <conditionalFormatting sqref="P22:P3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{06EE1BB0-B21B-411A-B85B-D0DBC4115292}</x14:id>
        </ext>
      </extLst>
    </cfRule>
  </conditionalFormatting>
  <conditionalFormatting sqref="Q22:Q3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{BF01B68B-06FA-41D4-A08C-6DE819442201}</x14:id>
        </ext>
      </extLst>
    </cfRule>
  </conditionalFormatting>
  <conditionalFormatting sqref="R22:R3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{8AA0864C-986A-44B4-8461-FEA8C9A96982}</x14:id>
        </ext>
      </extLst>
    </cfRule>
  </conditionalFormatting>
  <conditionalFormatting sqref="S22:S32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{BF8483C8-F98E-4378-9765-6BE7C7756C05}</x14:id>
        </ext>
      </extLst>
    </cfRule>
  </conditionalFormatting>
  <conditionalFormatting sqref="A26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{E68CD04A-350A-4B84-9EFE-A66603628FAB}</x14:id>
        </ext>
      </extLst>
    </cfRule>
  </conditionalFormatting>
  <conditionalFormatting sqref="A27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{2B179DC4-2A10-46EA-84F9-2A61A41D2E59}</x14:id>
        </ext>
      </extLst>
    </cfRule>
  </conditionalFormatting>
  <conditionalFormatting sqref="A28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{C2C0F317-22FA-4FE2-A703-CB1FB43A1B0E}</x14:id>
        </ext>
      </extLst>
    </cfRule>
  </conditionalFormatting>
  <conditionalFormatting sqref="A29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{D0C35D07-878C-419F-94E3-95B1DF2AA6E5}</x14:id>
        </ext>
      </extLst>
    </cfRule>
  </conditionalFormatting>
  <conditionalFormatting sqref="A3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{54BFFC32-5BBF-47AA-AD60-5721121BB695}</x14:id>
        </ext>
      </extLst>
    </cfRule>
  </conditionalFormatting>
  <conditionalFormatting sqref="A3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{AF4C0EBD-55BF-4E61-92F8-1ACFC992F0A5}</x14:id>
        </ext>
      </extLst>
    </cfRule>
  </conditionalFormatting>
  <conditionalFormatting sqref="A3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{6D234400-2C54-4C43-82D7-318F067C83E5}</x14:id>
        </ext>
      </extLst>
    </cfRule>
  </conditionalFormatting>
  <conditionalFormatting sqref="A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{79FDD7E7-C1C6-4A4C-AC38-DCD7C8EEEF4B}</x14:id>
        </ext>
      </extLst>
    </cfRule>
  </conditionalFormatting>
  <conditionalFormatting sqref="A3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{3005E102-63C6-4DE6-9F97-00380141DB72}</x14:id>
        </ext>
      </extLst>
    </cfRule>
  </conditionalFormatting>
  <conditionalFormatting sqref="A3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{83403700-465C-407F-8D94-4CCDA38116A8}</x14:id>
        </ext>
      </extLst>
    </cfRule>
  </conditionalFormatting>
  <conditionalFormatting sqref="A3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{A6E0AB9F-445D-4876-8E5B-39D6411937E9}</x14:id>
        </ext>
      </extLst>
    </cfRule>
  </conditionalFormatting>
  <conditionalFormatting sqref="A3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{E1977532-7686-447C-A189-89E94C174013}</x14:id>
        </ext>
      </extLst>
    </cfRule>
  </conditionalFormatting>
  <conditionalFormatting sqref="A3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{9A9C505C-0087-4795-A0AE-2C0309C24ACE}</x14:id>
        </ext>
      </extLst>
    </cfRule>
  </conditionalFormatting>
  <conditionalFormatting sqref="A3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{641604CB-F028-4920-9DE2-359F9AA69B72}</x14:id>
        </ext>
      </extLst>
    </cfRule>
  </conditionalFormatting>
  <conditionalFormatting sqref="A4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{7B3C32B0-F073-4185-B714-B8CF73D54774}</x14:id>
        </ext>
      </extLst>
    </cfRule>
  </conditionalFormatting>
  <conditionalFormatting sqref="C6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{3037951F-9361-4E35-B325-929862755E9B}</x14:id>
        </ext>
      </extLst>
    </cfRule>
  </conditionalFormatting>
  <conditionalFormatting sqref="D6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{1032CF5B-CC9B-4657-AA21-EE0D1ADA61F9}</x14:id>
        </ext>
      </extLst>
    </cfRule>
  </conditionalFormatting>
  <conditionalFormatting sqref="E6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{F406983B-B649-4869-B832-E284D1BFBAAC}</x14:id>
        </ext>
      </extLst>
    </cfRule>
  </conditionalFormatting>
  <conditionalFormatting sqref="F6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{8AA68F8F-8F8B-4C06-B816-344AB004614F}</x14:id>
        </ext>
      </extLst>
    </cfRule>
  </conditionalFormatting>
  <conditionalFormatting sqref="G6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{D0C58389-B8FF-44C4-BFC5-6676766FEA03}</x14:id>
        </ext>
      </extLst>
    </cfRule>
  </conditionalFormatting>
  <conditionalFormatting sqref="H6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{FFD13BF3-C32F-4F6C-9341-8B8ACFDC3509}</x14:id>
        </ext>
      </extLst>
    </cfRule>
  </conditionalFormatting>
  <conditionalFormatting sqref="I6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{CC7971D9-CDE9-479D-94A4-71D81ACA15ED}</x14:id>
        </ext>
      </extLst>
    </cfRule>
  </conditionalFormatting>
  <conditionalFormatting sqref="J6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{38916C27-FA24-497A-AF2B-B00F5ABA7D7A}</x14:id>
        </ext>
      </extLst>
    </cfRule>
  </conditionalFormatting>
  <conditionalFormatting sqref="K6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{ECE74D3A-53C3-4DFF-A015-C997471C9579}</x14:id>
        </ext>
      </extLst>
    </cfRule>
  </conditionalFormatting>
  <conditionalFormatting sqref="L6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{9DBEC3FE-0FE4-453C-BD0E-3CF08EA8FC0A}</x14:id>
        </ext>
      </extLst>
    </cfRule>
  </conditionalFormatting>
  <conditionalFormatting sqref="M6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{0CD030BC-C406-41EB-A97A-B812E6147D24}</x14:id>
        </ext>
      </extLst>
    </cfRule>
  </conditionalFormatting>
  <conditionalFormatting sqref="N6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{6B473B9F-BFE8-4107-AEE9-DBF8C3C9FF9F}</x14:id>
        </ext>
      </extLst>
    </cfRule>
  </conditionalFormatting>
  <conditionalFormatting sqref="O6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{60028FAC-10D0-4881-97C2-31C686ED8A44}</x14:id>
        </ext>
      </extLst>
    </cfRule>
  </conditionalFormatting>
  <conditionalFormatting sqref="P6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{CB0CE0B6-4801-4520-ADB2-23A1EB9967E7}</x14:id>
        </ext>
      </extLst>
    </cfRule>
  </conditionalFormatting>
  <conditionalFormatting sqref="Q6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{A7C44543-2F4B-46E8-9C8A-787D22917DEC}</x14:id>
        </ext>
      </extLst>
    </cfRule>
  </conditionalFormatting>
  <conditionalFormatting sqref="C59:K5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{5080C221-1A48-40EA-A009-02E4F3079BC1}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56D696-BD8F-4738-A3A2-05217BD576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D3:N17</xm:sqref>
        </x14:conditionalFormatting>
        <x14:conditionalFormatting xmlns:xm="http://schemas.microsoft.com/office/excel/2006/main">
          <x14:cfRule type="dataBar" id="{15166A4F-BC78-4123-AF7D-017889DF0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E22:E30</xm:sqref>
        </x14:conditionalFormatting>
        <x14:conditionalFormatting xmlns:xm="http://schemas.microsoft.com/office/excel/2006/main">
          <x14:cfRule type="dataBar" id="{1D00F2DC-C53D-4A28-B72D-DEB97C810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F22:F32</xm:sqref>
        </x14:conditionalFormatting>
        <x14:conditionalFormatting xmlns:xm="http://schemas.microsoft.com/office/excel/2006/main">
          <x14:cfRule type="dataBar" id="{AC0AC9D3-7A33-4B4A-9F82-C6116B4C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G22:G32</xm:sqref>
        </x14:conditionalFormatting>
        <x14:conditionalFormatting xmlns:xm="http://schemas.microsoft.com/office/excel/2006/main">
          <x14:cfRule type="dataBar" id="{FD853035-59D2-4FDC-B412-04FF57469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H22:H32</xm:sqref>
        </x14:conditionalFormatting>
        <x14:conditionalFormatting xmlns:xm="http://schemas.microsoft.com/office/excel/2006/main">
          <x14:cfRule type="dataBar" id="{646C7BA2-834A-4DDC-9ACB-F3AD937A7C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I22:I32</xm:sqref>
        </x14:conditionalFormatting>
        <x14:conditionalFormatting xmlns:xm="http://schemas.microsoft.com/office/excel/2006/main">
          <x14:cfRule type="dataBar" id="{0C0DF2C0-5135-4D69-A1E1-A694CE5B5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J22:J32</xm:sqref>
        </x14:conditionalFormatting>
        <x14:conditionalFormatting xmlns:xm="http://schemas.microsoft.com/office/excel/2006/main">
          <x14:cfRule type="dataBar" id="{54DD89FE-B944-4CFB-9022-0C66E9D21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K22:K32</xm:sqref>
        </x14:conditionalFormatting>
        <x14:conditionalFormatting xmlns:xm="http://schemas.microsoft.com/office/excel/2006/main">
          <x14:cfRule type="dataBar" id="{DEE69994-D72E-411F-BD07-9ABFCF5DCB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L22:L32</xm:sqref>
        </x14:conditionalFormatting>
        <x14:conditionalFormatting xmlns:xm="http://schemas.microsoft.com/office/excel/2006/main">
          <x14:cfRule type="dataBar" id="{3A944125-D6A5-4BCD-99D1-FEF34A6D5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M22:M32</xm:sqref>
        </x14:conditionalFormatting>
        <x14:conditionalFormatting xmlns:xm="http://schemas.microsoft.com/office/excel/2006/main">
          <x14:cfRule type="dataBar" id="{1FD1CAC1-74F7-487C-A046-700680AF85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N22:N32</xm:sqref>
        </x14:conditionalFormatting>
        <x14:conditionalFormatting xmlns:xm="http://schemas.microsoft.com/office/excel/2006/main">
          <x14:cfRule type="dataBar" id="{D302EB9F-7D5A-4C89-A8D2-D5D64B47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O22:O32</xm:sqref>
        </x14:conditionalFormatting>
        <x14:conditionalFormatting xmlns:xm="http://schemas.microsoft.com/office/excel/2006/main">
          <x14:cfRule type="dataBar" id="{06EE1BB0-B21B-411A-B85B-D0DBC4115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P22:P32</xm:sqref>
        </x14:conditionalFormatting>
        <x14:conditionalFormatting xmlns:xm="http://schemas.microsoft.com/office/excel/2006/main">
          <x14:cfRule type="dataBar" id="{BF01B68B-06FA-41D4-A08C-6DE819442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Q22:Q32</xm:sqref>
        </x14:conditionalFormatting>
        <x14:conditionalFormatting xmlns:xm="http://schemas.microsoft.com/office/excel/2006/main">
          <x14:cfRule type="dataBar" id="{8AA0864C-986A-44B4-8461-FEA8C9A96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R22:R32</xm:sqref>
        </x14:conditionalFormatting>
        <x14:conditionalFormatting xmlns:xm="http://schemas.microsoft.com/office/excel/2006/main">
          <x14:cfRule type="dataBar" id="{BF8483C8-F98E-4378-9765-6BE7C7756C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S22:S32</xm:sqref>
        </x14:conditionalFormatting>
        <x14:conditionalFormatting xmlns:xm="http://schemas.microsoft.com/office/excel/2006/main">
          <x14:cfRule type="dataBar" id="{E68CD04A-350A-4B84-9EFE-A66603628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A26</xm:sqref>
        </x14:conditionalFormatting>
        <x14:conditionalFormatting xmlns:xm="http://schemas.microsoft.com/office/excel/2006/main">
          <x14:cfRule type="dataBar" id="{2B179DC4-2A10-46EA-84F9-2A61A41D2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A27</xm:sqref>
        </x14:conditionalFormatting>
        <x14:conditionalFormatting xmlns:xm="http://schemas.microsoft.com/office/excel/2006/main">
          <x14:cfRule type="dataBar" id="{C2C0F317-22FA-4FE2-A703-CB1FB43A1B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A28</xm:sqref>
        </x14:conditionalFormatting>
        <x14:conditionalFormatting xmlns:xm="http://schemas.microsoft.com/office/excel/2006/main">
          <x14:cfRule type="dataBar" id="{D0C35D07-878C-419F-94E3-95B1DF2AA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A29</xm:sqref>
        </x14:conditionalFormatting>
        <x14:conditionalFormatting xmlns:xm="http://schemas.microsoft.com/office/excel/2006/main">
          <x14:cfRule type="dataBar" id="{54BFFC32-5BBF-47AA-AD60-5721121BB6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A30</xm:sqref>
        </x14:conditionalFormatting>
        <x14:conditionalFormatting xmlns:xm="http://schemas.microsoft.com/office/excel/2006/main">
          <x14:cfRule type="dataBar" id="{AF4C0EBD-55BF-4E61-92F8-1ACFC992F0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A31</xm:sqref>
        </x14:conditionalFormatting>
        <x14:conditionalFormatting xmlns:xm="http://schemas.microsoft.com/office/excel/2006/main">
          <x14:cfRule type="dataBar" id="{6D234400-2C54-4C43-82D7-318F067C8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A32</xm:sqref>
        </x14:conditionalFormatting>
        <x14:conditionalFormatting xmlns:xm="http://schemas.microsoft.com/office/excel/2006/main">
          <x14:cfRule type="dataBar" id="{79FDD7E7-C1C6-4A4C-AC38-DCD7C8EEE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A33</xm:sqref>
        </x14:conditionalFormatting>
        <x14:conditionalFormatting xmlns:xm="http://schemas.microsoft.com/office/excel/2006/main">
          <x14:cfRule type="dataBar" id="{3005E102-63C6-4DE6-9F97-00380141D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A34</xm:sqref>
        </x14:conditionalFormatting>
        <x14:conditionalFormatting xmlns:xm="http://schemas.microsoft.com/office/excel/2006/main">
          <x14:cfRule type="dataBar" id="{83403700-465C-407F-8D94-4CCDA3811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A35</xm:sqref>
        </x14:conditionalFormatting>
        <x14:conditionalFormatting xmlns:xm="http://schemas.microsoft.com/office/excel/2006/main">
          <x14:cfRule type="dataBar" id="{A6E0AB9F-445D-4876-8E5B-39D641193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A36</xm:sqref>
        </x14:conditionalFormatting>
        <x14:conditionalFormatting xmlns:xm="http://schemas.microsoft.com/office/excel/2006/main">
          <x14:cfRule type="dataBar" id="{E1977532-7686-447C-A189-89E94C174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A37</xm:sqref>
        </x14:conditionalFormatting>
        <x14:conditionalFormatting xmlns:xm="http://schemas.microsoft.com/office/excel/2006/main">
          <x14:cfRule type="dataBar" id="{9A9C505C-0087-4795-A0AE-2C0309C24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A38</xm:sqref>
        </x14:conditionalFormatting>
        <x14:conditionalFormatting xmlns:xm="http://schemas.microsoft.com/office/excel/2006/main">
          <x14:cfRule type="dataBar" id="{641604CB-F028-4920-9DE2-359F9AA69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A39</xm:sqref>
        </x14:conditionalFormatting>
        <x14:conditionalFormatting xmlns:xm="http://schemas.microsoft.com/office/excel/2006/main">
          <x14:cfRule type="dataBar" id="{7B3C32B0-F073-4185-B714-B8CF73D547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A40</xm:sqref>
        </x14:conditionalFormatting>
        <x14:conditionalFormatting xmlns:xm="http://schemas.microsoft.com/office/excel/2006/main">
          <x14:cfRule type="dataBar" id="{3037951F-9361-4E35-B325-929862755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C61</xm:sqref>
        </x14:conditionalFormatting>
        <x14:conditionalFormatting xmlns:xm="http://schemas.microsoft.com/office/excel/2006/main">
          <x14:cfRule type="dataBar" id="{1032CF5B-CC9B-4657-AA21-EE0D1ADA6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F406983B-B649-4869-B832-E284D1BFB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E61</xm:sqref>
        </x14:conditionalFormatting>
        <x14:conditionalFormatting xmlns:xm="http://schemas.microsoft.com/office/excel/2006/main">
          <x14:cfRule type="dataBar" id="{8AA68F8F-8F8B-4C06-B816-344AB0046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F61</xm:sqref>
        </x14:conditionalFormatting>
        <x14:conditionalFormatting xmlns:xm="http://schemas.microsoft.com/office/excel/2006/main">
          <x14:cfRule type="dataBar" id="{D0C58389-B8FF-44C4-BFC5-6676766FEA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G61</xm:sqref>
        </x14:conditionalFormatting>
        <x14:conditionalFormatting xmlns:xm="http://schemas.microsoft.com/office/excel/2006/main">
          <x14:cfRule type="dataBar" id="{FFD13BF3-C32F-4F6C-9341-8B8ACFDC3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H61</xm:sqref>
        </x14:conditionalFormatting>
        <x14:conditionalFormatting xmlns:xm="http://schemas.microsoft.com/office/excel/2006/main">
          <x14:cfRule type="dataBar" id="{CC7971D9-CDE9-479D-94A4-71D81ACA15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I61</xm:sqref>
        </x14:conditionalFormatting>
        <x14:conditionalFormatting xmlns:xm="http://schemas.microsoft.com/office/excel/2006/main">
          <x14:cfRule type="dataBar" id="{38916C27-FA24-497A-AF2B-B00F5ABA7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J61</xm:sqref>
        </x14:conditionalFormatting>
        <x14:conditionalFormatting xmlns:xm="http://schemas.microsoft.com/office/excel/2006/main">
          <x14:cfRule type="dataBar" id="{ECE74D3A-53C3-4DFF-A015-C997471C9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K61</xm:sqref>
        </x14:conditionalFormatting>
        <x14:conditionalFormatting xmlns:xm="http://schemas.microsoft.com/office/excel/2006/main">
          <x14:cfRule type="dataBar" id="{9DBEC3FE-0FE4-453C-BD0E-3CF08EA8F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L61</xm:sqref>
        </x14:conditionalFormatting>
        <x14:conditionalFormatting xmlns:xm="http://schemas.microsoft.com/office/excel/2006/main">
          <x14:cfRule type="dataBar" id="{0CD030BC-C406-41EB-A97A-B812E6147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M61</xm:sqref>
        </x14:conditionalFormatting>
        <x14:conditionalFormatting xmlns:xm="http://schemas.microsoft.com/office/excel/2006/main">
          <x14:cfRule type="dataBar" id="{6B473B9F-BFE8-4107-AEE9-DBF8C3C9FF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N61</xm:sqref>
        </x14:conditionalFormatting>
        <x14:conditionalFormatting xmlns:xm="http://schemas.microsoft.com/office/excel/2006/main">
          <x14:cfRule type="dataBar" id="{60028FAC-10D0-4881-97C2-31C686ED8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O61</xm:sqref>
        </x14:conditionalFormatting>
        <x14:conditionalFormatting xmlns:xm="http://schemas.microsoft.com/office/excel/2006/main">
          <x14:cfRule type="dataBar" id="{CB0CE0B6-4801-4520-ADB2-23A1EB9967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P61</xm:sqref>
        </x14:conditionalFormatting>
        <x14:conditionalFormatting xmlns:xm="http://schemas.microsoft.com/office/excel/2006/main">
          <x14:cfRule type="dataBar" id="{A7C44543-2F4B-46E8-9C8A-787D22917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Q61</xm:sqref>
        </x14:conditionalFormatting>
        <x14:conditionalFormatting xmlns:xm="http://schemas.microsoft.com/office/excel/2006/main">
          <x14:cfRule type="dataBar" id="{5080C221-1A48-40EA-A009-02E4F3079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C59:K59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22E0-48F2-4901-8F36-D339F62BF130}">
  <dimension ref="B3:M19"/>
  <sheetViews>
    <sheetView topLeftCell="A4" workbookViewId="0">
      <selection activeCell="B22" sqref="B22"/>
    </sheetView>
  </sheetViews>
  <sheetFormatPr defaultRowHeight="14.25" x14ac:dyDescent="0.2"/>
  <sheetData>
    <row r="3" spans="2:13" ht="15" thickBot="1" x14ac:dyDescent="0.25"/>
    <row r="4" spans="2:13" ht="16.5" thickTop="1" thickBot="1" x14ac:dyDescent="0.3">
      <c r="B4" s="18">
        <v>0.5</v>
      </c>
      <c r="C4" s="19">
        <v>0.16507343399999999</v>
      </c>
      <c r="D4" s="19">
        <v>0.10038558199999999</v>
      </c>
      <c r="E4" s="19">
        <v>6.8392677333333332E-2</v>
      </c>
      <c r="F4" s="19">
        <v>4.5400001333333335E-2</v>
      </c>
      <c r="G4" s="19">
        <v>3.1200000000000002E-2</v>
      </c>
      <c r="H4" s="19">
        <v>2.3233333333333332E-2</v>
      </c>
      <c r="I4" s="19">
        <v>1.17E-2</v>
      </c>
      <c r="J4" s="19">
        <v>7.0821376666666659E-3</v>
      </c>
      <c r="K4" s="19">
        <v>1.1299999999999999E-2</v>
      </c>
      <c r="L4" s="18" t="s">
        <v>4</v>
      </c>
      <c r="M4" s="18" t="s">
        <v>4</v>
      </c>
    </row>
    <row r="5" spans="2:13" ht="16.5" thickTop="1" thickBot="1" x14ac:dyDescent="0.3">
      <c r="B5" s="18">
        <v>1.5</v>
      </c>
      <c r="C5" s="19">
        <v>0.63640422500000005</v>
      </c>
      <c r="D5" s="19">
        <v>0.48557665033333336</v>
      </c>
      <c r="E5" s="19">
        <v>0.235825913</v>
      </c>
      <c r="F5" s="19">
        <v>0.19378841166666699</v>
      </c>
      <c r="G5" s="20">
        <v>0.16382804233333334</v>
      </c>
      <c r="H5" s="19">
        <v>0.144655176</v>
      </c>
      <c r="I5" s="21">
        <v>8.6126693834861004E-2</v>
      </c>
      <c r="J5" s="19">
        <v>4.3601554333333327E-2</v>
      </c>
      <c r="K5" s="19">
        <v>3.04E-2</v>
      </c>
      <c r="L5" s="19">
        <v>2.8233333333333333E-2</v>
      </c>
      <c r="M5" s="19">
        <v>2.75E-2</v>
      </c>
    </row>
    <row r="6" spans="2:13" ht="16.5" thickTop="1" thickBot="1" x14ac:dyDescent="0.3">
      <c r="B6" s="18">
        <v>2.5</v>
      </c>
      <c r="C6" s="19">
        <v>1.0826412276666666</v>
      </c>
      <c r="D6" s="19">
        <v>0.81729112800000003</v>
      </c>
      <c r="E6" s="20">
        <v>0.39340722533333333</v>
      </c>
      <c r="F6" s="19">
        <v>0.34262550933333302</v>
      </c>
      <c r="G6" s="19">
        <v>0.27287076233333335</v>
      </c>
      <c r="H6" s="19">
        <v>0.24373113400000002</v>
      </c>
      <c r="I6" s="19">
        <v>0.13873436066666667</v>
      </c>
      <c r="J6" s="19">
        <v>7.2505426999999997E-2</v>
      </c>
      <c r="K6" s="19">
        <v>5.0615039000000001E-2</v>
      </c>
      <c r="L6" s="19">
        <v>4.6963260333333333E-2</v>
      </c>
      <c r="M6" s="19">
        <v>4.5974991E-2</v>
      </c>
    </row>
    <row r="7" spans="2:13" ht="16.5" thickTop="1" thickBot="1" x14ac:dyDescent="0.3">
      <c r="B7" s="18">
        <v>3.5</v>
      </c>
      <c r="C7" s="19">
        <v>1.4841179363333332</v>
      </c>
      <c r="D7" s="19">
        <v>1.1283350176666664</v>
      </c>
      <c r="E7" s="19">
        <v>0.5502215743333333</v>
      </c>
      <c r="F7" s="19">
        <v>0.44117331500000001</v>
      </c>
      <c r="G7" s="19">
        <v>0.38648804200000003</v>
      </c>
      <c r="H7" s="19">
        <v>0.33738592166666664</v>
      </c>
      <c r="I7" s="19">
        <v>0.19950933833333331</v>
      </c>
      <c r="J7" s="19">
        <v>0.10153687133333333</v>
      </c>
      <c r="K7" s="19">
        <v>7.1001515666666667E-2</v>
      </c>
      <c r="L7" s="19">
        <v>6.5799021666666679E-2</v>
      </c>
      <c r="M7" s="19">
        <v>6.3986507666666664E-2</v>
      </c>
    </row>
    <row r="8" spans="2:13" ht="16.5" thickTop="1" thickBot="1" x14ac:dyDescent="0.3">
      <c r="B8" s="18">
        <v>4.5</v>
      </c>
      <c r="C8" s="19">
        <v>1.9089026996666665</v>
      </c>
      <c r="D8" s="19">
        <v>1.4496458073333331</v>
      </c>
      <c r="E8" s="19">
        <v>0.70714158933333326</v>
      </c>
      <c r="F8" s="19">
        <v>0.56017488800000004</v>
      </c>
      <c r="G8" s="19">
        <v>0.43720932966666698</v>
      </c>
      <c r="H8" s="19">
        <v>0.24453494299999998</v>
      </c>
      <c r="I8" s="19">
        <v>0.25764156199999999</v>
      </c>
      <c r="J8" s="19">
        <v>0.13041840666666668</v>
      </c>
      <c r="K8" s="19">
        <v>9.1203847333333324E-2</v>
      </c>
      <c r="L8" s="19">
        <v>8.4633628666666669E-2</v>
      </c>
      <c r="M8" s="19">
        <v>8.2414645666666661E-2</v>
      </c>
    </row>
    <row r="9" spans="2:13" ht="16.5" thickTop="1" thickBot="1" x14ac:dyDescent="0.3">
      <c r="B9" s="18">
        <v>5.5</v>
      </c>
      <c r="C9" s="19">
        <v>2.3345964340000003</v>
      </c>
      <c r="D9" s="19">
        <v>1.7700971413333333</v>
      </c>
      <c r="E9" s="19">
        <v>0.86464841533333336</v>
      </c>
      <c r="F9" s="19">
        <v>0.739724195333333</v>
      </c>
      <c r="G9" s="19">
        <v>0.60002005200000008</v>
      </c>
      <c r="H9" s="19">
        <v>0.5301509516666667</v>
      </c>
      <c r="I9" s="19">
        <v>0.31310085133333332</v>
      </c>
      <c r="J9" s="19">
        <v>0.15947538</v>
      </c>
      <c r="K9" s="19">
        <v>0.11170192733333334</v>
      </c>
      <c r="L9" s="19">
        <v>0.10327415666666667</v>
      </c>
      <c r="M9" s="19">
        <v>0.10058761100000001</v>
      </c>
    </row>
    <row r="10" spans="2:13" ht="16.5" thickTop="1" thickBot="1" x14ac:dyDescent="0.3">
      <c r="B10" s="18">
        <v>6.5</v>
      </c>
      <c r="C10" s="19">
        <v>2.7578842516666668</v>
      </c>
      <c r="D10" s="19">
        <v>2.1210157623333332</v>
      </c>
      <c r="E10" s="19">
        <v>1.0313265180000002</v>
      </c>
      <c r="F10" s="19">
        <v>0.85125077800000004</v>
      </c>
      <c r="G10" s="19">
        <v>0.71697891700000005</v>
      </c>
      <c r="H10" s="19">
        <v>0.6268870396666667</v>
      </c>
      <c r="I10" s="19">
        <v>0.37446152433333335</v>
      </c>
      <c r="J10" s="19">
        <v>0.18802428766666668</v>
      </c>
      <c r="K10" s="19">
        <v>0.13161662100000002</v>
      </c>
      <c r="L10" s="19">
        <v>0.12213436033333336</v>
      </c>
      <c r="M10" s="19">
        <v>0.11870165100000001</v>
      </c>
    </row>
    <row r="11" spans="2:13" ht="16.5" thickTop="1" thickBot="1" x14ac:dyDescent="0.3">
      <c r="B11" s="18">
        <v>7.5</v>
      </c>
      <c r="C11" s="18" t="s">
        <v>4</v>
      </c>
      <c r="D11" s="19">
        <v>2.4154021716666665</v>
      </c>
      <c r="E11" s="19">
        <v>1.1889047456666666</v>
      </c>
      <c r="F11" s="19">
        <v>0.95661627366666702</v>
      </c>
      <c r="G11" s="19">
        <v>0.81810766533333334</v>
      </c>
      <c r="H11" s="19">
        <v>0.73500451</v>
      </c>
      <c r="I11" s="19">
        <v>0.42836205099999997</v>
      </c>
      <c r="J11" s="19">
        <v>0.21764213066666668</v>
      </c>
      <c r="K11" s="19">
        <v>0.15177012133333334</v>
      </c>
      <c r="L11" s="19">
        <v>0.14095716566666666</v>
      </c>
      <c r="M11" s="19">
        <v>0.13706033733333334</v>
      </c>
    </row>
    <row r="12" spans="2:13" ht="16.5" thickTop="1" thickBot="1" x14ac:dyDescent="0.3">
      <c r="B12" s="18">
        <v>8.5</v>
      </c>
      <c r="C12" s="18" t="s">
        <v>4</v>
      </c>
      <c r="D12" s="19">
        <v>2.7883813406666671</v>
      </c>
      <c r="E12" s="19">
        <v>1.3352224293333332</v>
      </c>
      <c r="F12" s="19">
        <v>1.1168680310000001</v>
      </c>
      <c r="G12" s="19">
        <v>0.92759852600000003</v>
      </c>
      <c r="H12" s="19">
        <v>0.81978163999999998</v>
      </c>
      <c r="I12" s="19">
        <v>0.49190021433333331</v>
      </c>
      <c r="J12" s="19">
        <v>0.24695855500000005</v>
      </c>
      <c r="K12" s="19">
        <v>0.17208443033333332</v>
      </c>
      <c r="L12" s="19">
        <v>0.15985674699999999</v>
      </c>
      <c r="M12" s="19">
        <v>0.15506350133333333</v>
      </c>
    </row>
    <row r="13" spans="2:13" ht="16.5" thickTop="1" thickBot="1" x14ac:dyDescent="0.3">
      <c r="B13" s="18">
        <v>9.5</v>
      </c>
      <c r="C13" s="18" t="s">
        <v>4</v>
      </c>
      <c r="D13" s="19">
        <v>3.0592242256666666</v>
      </c>
      <c r="E13" s="19">
        <v>1.4918789576666667</v>
      </c>
      <c r="F13" s="19">
        <v>1.2550561326666601</v>
      </c>
      <c r="G13" s="19">
        <v>1.0359293469999999</v>
      </c>
      <c r="H13" s="19">
        <v>0.93369085033333332</v>
      </c>
      <c r="I13" s="19">
        <v>0.54854507699999999</v>
      </c>
      <c r="J13" s="19">
        <v>0.27591030799999999</v>
      </c>
      <c r="K13" s="19">
        <v>0.19258093866666667</v>
      </c>
      <c r="L13" s="19">
        <v>0.17806119300000001</v>
      </c>
      <c r="M13" s="19">
        <v>0.17324695366666668</v>
      </c>
    </row>
    <row r="14" spans="2:13" ht="16.5" thickTop="1" thickBot="1" x14ac:dyDescent="0.3">
      <c r="B14" s="18">
        <v>10.5</v>
      </c>
      <c r="C14" s="18" t="s">
        <v>4</v>
      </c>
      <c r="D14" s="19">
        <v>3.38263282</v>
      </c>
      <c r="E14" s="19">
        <v>1.6839254336666667</v>
      </c>
      <c r="F14" s="19">
        <v>1.3255491800000001</v>
      </c>
      <c r="G14" s="19">
        <v>1.1454535803333334</v>
      </c>
      <c r="H14" s="19">
        <v>1.0127050336666665</v>
      </c>
      <c r="I14" s="19">
        <v>0.60674971133333333</v>
      </c>
      <c r="J14" s="19">
        <v>0.30333162666666663</v>
      </c>
      <c r="K14" s="19">
        <v>0.21235103499999999</v>
      </c>
      <c r="L14" s="19">
        <v>0.19768499366666667</v>
      </c>
      <c r="M14" s="19">
        <v>0.19157522666666668</v>
      </c>
    </row>
    <row r="15" spans="2:13" ht="16.5" thickTop="1" thickBot="1" x14ac:dyDescent="0.3">
      <c r="B15" s="18">
        <v>11.5</v>
      </c>
      <c r="C15" s="18" t="s">
        <v>4</v>
      </c>
      <c r="D15" s="19">
        <v>3.66092225</v>
      </c>
      <c r="E15" s="19">
        <v>1.8047730749999999</v>
      </c>
      <c r="F15" s="19">
        <v>1.5335607959999999</v>
      </c>
      <c r="G15" s="19">
        <v>1.255394503</v>
      </c>
      <c r="H15" s="19">
        <v>1.1086221783333332</v>
      </c>
      <c r="I15" s="19">
        <v>0.66460669033333331</v>
      </c>
      <c r="J15" s="19">
        <v>0.33418019299999996</v>
      </c>
      <c r="K15" s="19">
        <v>0.23329240500000001</v>
      </c>
      <c r="L15" s="19">
        <v>0.21567236400000001</v>
      </c>
      <c r="M15" s="19">
        <v>0.21036541633333336</v>
      </c>
    </row>
    <row r="16" spans="2:13" ht="16.5" thickTop="1" thickBot="1" x14ac:dyDescent="0.3">
      <c r="B16" s="18">
        <v>12.5</v>
      </c>
      <c r="C16" s="18" t="s">
        <v>4</v>
      </c>
      <c r="D16" s="18" t="s">
        <v>4</v>
      </c>
      <c r="E16" s="19">
        <v>1.9655441866666663</v>
      </c>
      <c r="F16" s="19">
        <v>1.66468923833333</v>
      </c>
      <c r="G16" s="19">
        <v>1.3647458206666665</v>
      </c>
      <c r="H16" s="19">
        <v>1.2059016929999999</v>
      </c>
      <c r="I16" s="19">
        <v>0.72196560599999993</v>
      </c>
      <c r="J16" s="19">
        <v>0.36306694766666664</v>
      </c>
      <c r="K16" s="19">
        <v>0.25338755233333332</v>
      </c>
      <c r="L16" s="19">
        <v>0.23499713266666666</v>
      </c>
      <c r="M16" s="19">
        <v>0.22860723166666666</v>
      </c>
    </row>
    <row r="17" spans="2:13" ht="16.5" thickTop="1" thickBot="1" x14ac:dyDescent="0.3">
      <c r="B17" s="18">
        <v>13.5</v>
      </c>
      <c r="C17" s="18" t="s">
        <v>4</v>
      </c>
      <c r="D17" s="18" t="s">
        <v>4</v>
      </c>
      <c r="E17" s="19">
        <v>2.1666047783333333</v>
      </c>
      <c r="F17" s="19">
        <v>1.79307002183333</v>
      </c>
      <c r="G17" s="19">
        <v>1.4725462533333333</v>
      </c>
      <c r="H17" s="19">
        <v>1.3021766206666667</v>
      </c>
      <c r="I17" s="19">
        <v>0.76915308199999999</v>
      </c>
      <c r="J17" s="19">
        <v>0.39124488833333332</v>
      </c>
      <c r="K17" s="19">
        <v>0.27373320566666665</v>
      </c>
      <c r="L17" s="19">
        <v>0.25372286699999996</v>
      </c>
      <c r="M17" s="19">
        <v>0.24666332566666668</v>
      </c>
    </row>
    <row r="18" spans="2:13" ht="16.5" thickTop="1" thickBot="1" x14ac:dyDescent="0.3">
      <c r="B18" s="18">
        <v>14.5</v>
      </c>
      <c r="C18" s="18" t="s">
        <v>4</v>
      </c>
      <c r="D18" s="18" t="s">
        <v>4</v>
      </c>
      <c r="E18" s="19">
        <v>2.2815933139999998</v>
      </c>
      <c r="F18" s="19">
        <v>1.80396418333333</v>
      </c>
      <c r="G18" s="19">
        <v>1.5839684443333333</v>
      </c>
      <c r="H18" s="19">
        <v>1.398272502</v>
      </c>
      <c r="I18" s="19">
        <v>0.82617105600000007</v>
      </c>
      <c r="J18" s="19">
        <v>0.42010905833333334</v>
      </c>
      <c r="K18" s="19">
        <v>0.29442375900000001</v>
      </c>
      <c r="L18" s="19">
        <v>0.27227223233333336</v>
      </c>
      <c r="M18" s="19">
        <v>0.26452504500000001</v>
      </c>
    </row>
    <row r="19" spans="2:13" ht="15" thickTop="1" x14ac:dyDescent="0.2"/>
  </sheetData>
  <sortState ref="B4:M18">
    <sortCondition ref="B15"/>
  </sortState>
  <phoneticPr fontId="1" type="noConversion"/>
  <conditionalFormatting sqref="C4:D18 I4:M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{92E8B20D-5BE6-4EB7-A112-64D2B1AC2176}</x14:id>
        </ext>
      </extLst>
    </cfRule>
  </conditionalFormatting>
  <conditionalFormatting sqref="E4:H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{9FEBFFB2-82C3-4C97-B8D7-BD92BCEE5D6E}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E8B20D-5BE6-4EB7-A112-64D2B1AC2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C4:D18 I4:M18</xm:sqref>
        </x14:conditionalFormatting>
        <x14:conditionalFormatting xmlns:xm="http://schemas.microsoft.com/office/excel/2006/main">
          <x14:cfRule type="dataBar" id="{9FEBFFB2-82C3-4C97-B8D7-BD92BCEE5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E4:H18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Sheet2 (3)</vt:lpstr>
      <vt:lpstr>Sheet5 (2)</vt:lpstr>
      <vt:lpstr>Sheet4 (2)</vt:lpstr>
      <vt:lpstr>Sheet2 (2)</vt:lpstr>
      <vt:lpstr>Sheet3</vt:lpstr>
      <vt:lpstr>Sheet2</vt:lpstr>
      <vt:lpstr>Sheet1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2018-06-05T06:43:54Z</dcterms:modified>
</cp:coreProperties>
</file>