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0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F191F86C-6620-4F00-97D9-C7059008A66C}" xr6:coauthVersionLast="36" xr6:coauthVersionMax="36" xr10:uidLastSave="{00000000-0000-0000-0000-000000000000}"/>
  <bookViews>
    <workbookView xWindow="120" yWindow="396" windowWidth="18000" windowHeight="10248" xr2:uid="{00000000-000D-0000-FFFF-FFFF00000000}"/>
  </bookViews>
  <sheets>
    <sheet name="0학년 xxxx" sheetId="10" r:id="rId1"/>
  </sheets>
  <calcPr calcId="191029"/>
</workbook>
</file>

<file path=xl/calcChain.xml><?xml version="1.0" encoding="utf-8"?>
<calcChain xmlns="http://schemas.openxmlformats.org/spreadsheetml/2006/main">
  <c r="G28" i="10" l="1"/>
  <c r="G27" i="10"/>
  <c r="G26" i="10"/>
  <c r="G25" i="10" l="1"/>
  <c r="G24" i="10"/>
  <c r="G23" i="10" l="1"/>
  <c r="G19" i="10" l="1"/>
  <c r="G17" i="10"/>
  <c r="G16" i="10"/>
  <c r="G15" i="10"/>
  <c r="G14" i="10"/>
  <c r="G12" i="10"/>
  <c r="G11" i="10"/>
  <c r="G10" i="10"/>
  <c r="G9" i="10" l="1"/>
  <c r="G13" i="10"/>
  <c r="G18" i="10"/>
  <c r="G20" i="10"/>
  <c r="G21" i="10"/>
  <c r="G22" i="10"/>
  <c r="G59" i="10" l="1"/>
</calcChain>
</file>

<file path=xl/sharedStrings.xml><?xml version="1.0" encoding="utf-8"?>
<sst xmlns="http://schemas.openxmlformats.org/spreadsheetml/2006/main" count="106" uniqueCount="91">
  <si>
    <r>
      <t>물품(</t>
    </r>
    <r>
      <rPr>
        <b/>
        <u/>
        <sz val="22"/>
        <rFont val="돋움"/>
        <family val="3"/>
        <charset val="129"/>
      </rPr>
      <t>매입</t>
    </r>
    <r>
      <rPr>
        <u/>
        <sz val="22"/>
        <rFont val="돋움"/>
        <family val="3"/>
        <charset val="129"/>
      </rPr>
      <t>,수리,운반)품의 및 요구서</t>
    </r>
    <phoneticPr fontId="2" type="noConversion"/>
  </si>
  <si>
    <t>건      명</t>
    <phoneticPr fontId="2" type="noConversion"/>
  </si>
  <si>
    <t>세부사업</t>
    <phoneticPr fontId="2" type="noConversion"/>
  </si>
  <si>
    <t>세부항목</t>
    <phoneticPr fontId="2" type="noConversion"/>
  </si>
  <si>
    <t>원가통계비목</t>
    <phoneticPr fontId="2" type="noConversion"/>
  </si>
  <si>
    <r>
      <t xml:space="preserve">아래와 같이 </t>
    </r>
    <r>
      <rPr>
        <b/>
        <u/>
        <sz val="14"/>
        <rFont val="돋움"/>
        <family val="3"/>
        <charset val="129"/>
      </rPr>
      <t>매입</t>
    </r>
    <r>
      <rPr>
        <sz val="14"/>
        <rFont val="돋움"/>
        <family val="3"/>
        <charset val="129"/>
      </rPr>
      <t>(수리,운반)코저 건의합니다.</t>
    </r>
    <phoneticPr fontId="2" type="noConversion"/>
  </si>
  <si>
    <r>
      <t>물품</t>
    </r>
    <r>
      <rPr>
        <b/>
        <u/>
        <sz val="14"/>
        <rFont val="돋움"/>
        <family val="3"/>
        <charset val="129"/>
      </rPr>
      <t>(매입</t>
    </r>
    <r>
      <rPr>
        <sz val="14"/>
        <rFont val="돋움"/>
        <family val="3"/>
        <charset val="129"/>
      </rPr>
      <t>, 수리, 운반) 명 세</t>
    </r>
    <phoneticPr fontId="2" type="noConversion"/>
  </si>
  <si>
    <t>순번</t>
    <phoneticPr fontId="2" type="noConversion"/>
  </si>
  <si>
    <t>품명</t>
    <phoneticPr fontId="2" type="noConversion"/>
  </si>
  <si>
    <t>규격</t>
    <phoneticPr fontId="2" type="noConversion"/>
  </si>
  <si>
    <t>단위</t>
    <phoneticPr fontId="2" type="noConversion"/>
  </si>
  <si>
    <t>수량</t>
    <phoneticPr fontId="2" type="noConversion"/>
  </si>
  <si>
    <t>단가</t>
    <phoneticPr fontId="2" type="noConversion"/>
  </si>
  <si>
    <t>부장</t>
    <phoneticPr fontId="2" type="noConversion"/>
  </si>
  <si>
    <t>교감</t>
    <phoneticPr fontId="2" type="noConversion"/>
  </si>
  <si>
    <r>
      <t xml:space="preserve">    </t>
    </r>
    <r>
      <rPr>
        <b/>
        <sz val="14"/>
        <rFont val="돋움"/>
        <family val="3"/>
        <charset val="129"/>
      </rPr>
      <t>분임 경리관 귀하</t>
    </r>
    <phoneticPr fontId="2" type="noConversion"/>
  </si>
  <si>
    <t>총계</t>
    <phoneticPr fontId="2" type="noConversion"/>
  </si>
  <si>
    <r>
      <t xml:space="preserve"> 위 물품을   6월   10일까지 </t>
    </r>
    <r>
      <rPr>
        <b/>
        <u/>
        <sz val="14"/>
        <rFont val="돋움"/>
        <family val="3"/>
        <charset val="129"/>
      </rPr>
      <t>납품(</t>
    </r>
    <r>
      <rPr>
        <sz val="14"/>
        <rFont val="돋움"/>
        <family val="3"/>
        <charset val="129"/>
      </rPr>
      <t xml:space="preserve"> 수리, 운반 ) 토록 하여 주시기 바랍니다.
2012년     5월  30일</t>
    </r>
    <phoneticPr fontId="2" type="noConversion"/>
  </si>
  <si>
    <t xml:space="preserve">        신청인(직)     교사              성명  :  박 영 호  (인)</t>
    <phoneticPr fontId="2" type="noConversion"/>
  </si>
  <si>
    <t>비고(사이트)</t>
    <phoneticPr fontId="2" type="noConversion"/>
  </si>
  <si>
    <t>직업교육운영</t>
    <phoneticPr fontId="2" type="noConversion"/>
  </si>
  <si>
    <t>명장양성프로그램 
MDP운영비</t>
    <phoneticPr fontId="2" type="noConversion"/>
  </si>
  <si>
    <t>추정금액</t>
    <phoneticPr fontId="2" type="noConversion"/>
  </si>
  <si>
    <t>교사 :    최정우</t>
    <phoneticPr fontId="2" type="noConversion"/>
  </si>
  <si>
    <t>2학년 MDP 임베디드 시스템 실무 실험실습 재료비</t>
    <phoneticPr fontId="2" type="noConversion"/>
  </si>
  <si>
    <t>2023마이스터고 육성기반조성
(명장양성부)</t>
    <phoneticPr fontId="2" type="noConversion"/>
  </si>
  <si>
    <t>아두이노 SG-90 / SG90 서브모터 (108도 회전)</t>
    <phoneticPr fontId="2" type="noConversion"/>
  </si>
  <si>
    <t>개</t>
    <phoneticPr fontId="2" type="noConversion"/>
  </si>
  <si>
    <t>수위 센서 모듈, STM32 개발용 물방울 깊이 감지 센서</t>
    <phoneticPr fontId="2" type="noConversion"/>
  </si>
  <si>
    <t>개</t>
    <phoneticPr fontId="2" type="noConversion"/>
  </si>
  <si>
    <t>모터</t>
    <phoneticPr fontId="2" type="noConversion"/>
  </si>
  <si>
    <t>수위 센서</t>
    <phoneticPr fontId="2" type="noConversion"/>
  </si>
  <si>
    <t>차 모형</t>
    <phoneticPr fontId="2" type="noConversion"/>
  </si>
  <si>
    <t>6pcs（1 Bag）자동차 세트 차량 모델, 색상 및 패턴 무작위, 소방차 모델, 자동차 장난감, 도시 레이싱, 미니 이너셜 건설 차량, 어린이 장난감</t>
    <phoneticPr fontId="2" type="noConversion"/>
  </si>
  <si>
    <t>사람 모형</t>
    <phoneticPr fontId="2" type="noConversion"/>
  </si>
  <si>
    <t>요고요 블록 미니피규어 시티 시리즈 사람 인형 블록</t>
    <phoneticPr fontId="2" type="noConversion"/>
  </si>
  <si>
    <t>아크릴판1</t>
    <phoneticPr fontId="2" type="noConversion"/>
  </si>
  <si>
    <t>아크릴판2</t>
    <phoneticPr fontId="2" type="noConversion"/>
  </si>
  <si>
    <t>개</t>
    <phoneticPr fontId="2" type="noConversion"/>
  </si>
  <si>
    <t>아크릴판3</t>
    <phoneticPr fontId="2" type="noConversion"/>
  </si>
  <si>
    <t>아크릴 접착제</t>
    <phoneticPr fontId="2" type="noConversion"/>
  </si>
  <si>
    <t>PMMA 튜브 아크릴 접착제, 비흔적 급속 경화 플렉시 유리 접착제, 아크릴 파이프 조인트 플레이트, 수족관 탱크 플라스틱 장난감, 50ml</t>
    <phoneticPr fontId="2" type="noConversion"/>
  </si>
  <si>
    <t>https://eduino.kr/product/detail.html?product_no=114&amp;gclid=CjwKCAjwjaWoBhAmEiwAXz8DBblihRBRo4CRNzi67a74cl7jLsgdqTtfT3Miz22hOlVlKybUWwFhghoCCdsQAvD_BwE</t>
    <phoneticPr fontId="2" type="noConversion"/>
  </si>
  <si>
    <t>https://www.temu.com/kr/kuiper/un9.html?subj=goods-un&amp;_bg_fs=1&amp;_p_jump_id=894&amp;goods_id=601099519011906&amp;sku_id=17592226794182&amp;adg_ctx=a-a8c879aa~c-4ecdb0aa~f-92308a68&amp;_p_rfs=1&amp;mrk_rec=1&amp;gclid=EAIaIQobChMI-ZzH49TEgQMVEMVMAh3YmQcaEAQYAyABEgIFpfD_BwE&amp;_x_vst_scene=adg&amp;_x_ads_sub_channel=shopping&amp;_x_ns_prz_type=3&amp;_x_ns_sku_id=17592226794182&amp;_x_ads_channel=google&amp;_x_gmc_account=5072611099&amp;_x_login_type=Google&amp;_x_ads_account=9704659649&amp;_x_ads_set=20500629310&amp;_x_ads_id=153597275035&amp;_x_ads_creative_id=671443316082&amp;_x_ns_source=g&amp;_x_ns_gclid=EAIaIQobChMI-ZzH49TEgQMVEMVMAh3YmQcaEAQYAyABEgIFpfD_BwE&amp;_x_ns_placement=&amp;_x_ns_match_type=&amp;_x_ns_ad_position=&amp;_x_ns_product_id=17592226794182&amp;_x_ns_target=&amp;_x_ns_devicemodel=&amp;_x_ns_wbraid=CjgKCAjwvL-oBhAOEigARi4G-BjIUC-LWdpxoSBWeA65FbfPQjOSjjccld2wbZkQCTnpRvaMGgJcbg&amp;_x_ns_gbraid=0AAAAAo4mICErXnP7tp8guNA55VLWyH20B&amp;_x_ns_targetid=pla-325793839564&amp;_x_sessn_id=ss7f7zmllm&amp;refer_page_name=login&amp;refer_page_id=10013_1695607139526_e2z97fr8j1&amp;refer_page_sn=10013</t>
    <phoneticPr fontId="2" type="noConversion"/>
  </si>
  <si>
    <t>https://www.coupang.com/vp/products/7492741209?itemId=19595934868&amp;vendorItemId=85157380760&amp;q=%EB%A0%88%EA%B3%A0%EC%82%AC%EB%9E%8C%ED%94%BC%EA%B7%9C%EC%96%B4&amp;itemsCount=36&amp;searchId=99b71dfe42e1457a8047a77fc4ab1a79&amp;rank=6&amp;isAddedCart=</t>
    <phoneticPr fontId="2" type="noConversion"/>
  </si>
  <si>
    <t>https://iveranda.com/goods/view?no=627</t>
  </si>
  <si>
    <t>https://iveranda.com/goods/view?no=627</t>
    <phoneticPr fontId="2" type="noConversion"/>
  </si>
  <si>
    <t>https://ko.aliexpress.com/item/1005005081066845.html?src=google&amp;src=google&amp;albch=shopping&amp;acnt=631-313-3945&amp;slnk=&amp;plac=&amp;mtctp=&amp;albbt=Google_7_shopping&amp;albagn=888888&amp;isSmbActive=false&amp;isSmbAutoCall=false&amp;needSmbHouyi=false&amp;albcp=19224844013&amp;albag=&amp;trgt=&amp;crea=ko1005005081066845&amp;netw=x&amp;device=c&amp;albpg=&amp;albpd=ko1005005081066845&amp;gclid=Cj0KCQjwvL-oBhCxARIsAHkOiu3MzVcnrPP3Y5pbPAuEjQ9e72HvuiDPgTRL96StGq_NfMwNZ2wFj10aAv5BEALw_wcB&amp;gclsrc=aw.ds&amp;aff_fcid=97211686a5bd4aaf952f111dc52f9bf9-1695607379234-05252-UneMJZVf&amp;aff_fsk=UneMJZVf&amp;aff_platform=aaf&amp;sk=UneMJZVf&amp;aff_trace_key=97211686a5bd4aaf952f111dc52f9bf9-1695607379234-05252-UneMJZVf&amp;terminal_id=4d3a8a3ddc7443ea836c8dcd831063bd&amp;afSmartRedirect=y</t>
    <phoneticPr fontId="2" type="noConversion"/>
  </si>
  <si>
    <t>https://www.coupang.com/vp/products/5264375067?itemId=7486255287&amp;vendorItemId=74777039789&amp;q=%ED%8F%AC%EB%A9%95%EC%8A%A4&amp;itemsCount=36&amp;searchId=966536ee705b44c0b83221fe8d8594db&amp;rank=3&amp;isAddedCart=</t>
    <phoneticPr fontId="2" type="noConversion"/>
  </si>
  <si>
    <t>포멕스</t>
    <phoneticPr fontId="2" type="noConversion"/>
  </si>
  <si>
    <t xml:space="preserve">
OON 포맥스판 흰색 2mm</t>
    <phoneticPr fontId="2" type="noConversion"/>
  </si>
  <si>
    <t>개</t>
    <phoneticPr fontId="2" type="noConversion"/>
  </si>
  <si>
    <t>쉴드 모노폴리 아크릴물감 660 Black</t>
    <phoneticPr fontId="2" type="noConversion"/>
  </si>
  <si>
    <t>https://www.coupang.com/vp/products/5385881192?itemId=372325855&amp;vendorItemId=4142540450&amp;pickType=COU_PICK&amp;q=%EC%95%84%ED%81%AC%EB%A6%B4%EB%AC%BC%EA%B0%90+%EA%B2%80%EC%A0%95&amp;itemsCount=36&amp;searchId=128c6ed8b83c43a8937798321c45feff&amp;rank=0&amp;isAddedCart=</t>
    <phoneticPr fontId="2" type="noConversion"/>
  </si>
  <si>
    <t>물감1</t>
    <phoneticPr fontId="2" type="noConversion"/>
  </si>
  <si>
    <t>물감2</t>
    <phoneticPr fontId="2" type="noConversion"/>
  </si>
  <si>
    <t>쉴드 모노폴리 아크릴물감 600 white</t>
    <phoneticPr fontId="2" type="noConversion"/>
  </si>
  <si>
    <t>https://www.coupang.com/vp/products/5386179954?itemId=372325682&amp;vendorItemId=4142390590&amp;q=%EC%95%84%ED%81%AC%EB%A6%B4%EB%AC%BC%EA%B0%90+%ED%9D%B0%EC%83%89&amp;itemsCount=36&amp;searchId=9ce23593f3e64cf698203642c29a66af&amp;rank=1&amp;isAddedCart=</t>
  </si>
  <si>
    <t>다용도 막붓 (펀치니들 마감 라텍스본드용 붓/막붓/페인트붓/평붓/아크릴붓)</t>
    <phoneticPr fontId="2" type="noConversion"/>
  </si>
  <si>
    <t>개</t>
    <phoneticPr fontId="2" type="noConversion"/>
  </si>
  <si>
    <t>https://www.11st.co.kr/products/4594842860?srsltid=AfmBOoodIXcnaWXkziylX3zkM5N9mMzerW2cltwe6UOH907tiqP_Zvn5roE&amp;utm_term=&amp;utm_campaign=%B1%B8%B1%DB%BC%EE%C7%CEPC+%C3%DF%B0%A1%C0%DB%BE%F7&amp;utm_source=%B1%B8%B1%DB_PC_S_%BC%EE%C7%CE&amp;utm_medium=%B0%CB%BB%F6</t>
    <phoneticPr fontId="2" type="noConversion"/>
  </si>
  <si>
    <t>붓1</t>
    <phoneticPr fontId="2" type="noConversion"/>
  </si>
  <si>
    <t>붓2</t>
    <phoneticPr fontId="2" type="noConversion"/>
  </si>
  <si>
    <t>에덴스톨 전문가용 수채화 붓 브라운 6종 세트</t>
    <phoneticPr fontId="2" type="noConversion"/>
  </si>
  <si>
    <t>https://www.coupang.com/vp/products/6778224168?itemId=15932530928&amp;searchId=feed-723abfe0a1cd4669895fec766340f2b5-view_together_ads-P91453360&amp;vendorItemId=83139524064&amp;sourceType=SDP_ADS&amp;clickEventId=9b16b0b0-5b79-11ee-9de0-3f22b5d1eaf0&amp;isAddedCart=</t>
    <phoneticPr fontId="2" type="noConversion"/>
  </si>
  <si>
    <t>https://iveranda.com/goods/view?no=71</t>
    <phoneticPr fontId="2" type="noConversion"/>
  </si>
  <si>
    <t xml:space="preserve"> </t>
    <phoneticPr fontId="2" type="noConversion"/>
  </si>
  <si>
    <t>초음파 센서</t>
    <phoneticPr fontId="2" type="noConversion"/>
  </si>
  <si>
    <r>
      <rPr>
        <sz val="10"/>
        <color rgb="FF333333"/>
        <rFont val="Nanum Gothic"/>
        <family val="2"/>
      </rPr>
      <t xml:space="preserve">SMG-A] HC-SR04P 3.3V/5V </t>
    </r>
    <r>
      <rPr>
        <sz val="10"/>
        <color rgb="FF333333"/>
        <rFont val="맑은 고딕"/>
        <family val="3"/>
        <charset val="129"/>
      </rPr>
      <t>호환</t>
    </r>
    <r>
      <rPr>
        <sz val="10"/>
        <color rgb="FF333333"/>
        <rFont val="Arial"/>
        <family val="2"/>
      </rPr>
      <t xml:space="preserve"> </t>
    </r>
    <r>
      <rPr>
        <sz val="10"/>
        <color rgb="FF333333"/>
        <rFont val="맑은 고딕"/>
        <family val="3"/>
        <charset val="129"/>
      </rPr>
      <t>초음파</t>
    </r>
    <r>
      <rPr>
        <sz val="10"/>
        <color rgb="FF333333"/>
        <rFont val="Arial"/>
        <family val="2"/>
      </rPr>
      <t xml:space="preserve"> </t>
    </r>
    <r>
      <rPr>
        <sz val="10"/>
        <color rgb="FF333333"/>
        <rFont val="맑은 고딕"/>
        <family val="3"/>
        <charset val="129"/>
      </rPr>
      <t>거리센서</t>
    </r>
    <r>
      <rPr>
        <sz val="10"/>
        <color rgb="FF333333"/>
        <rFont val="Arial"/>
        <family val="2"/>
      </rPr>
      <t xml:space="preserve"> </t>
    </r>
    <r>
      <rPr>
        <sz val="10"/>
        <color rgb="FF333333"/>
        <rFont val="맑은 고딕"/>
        <family val="3"/>
        <charset val="129"/>
      </rPr>
      <t>모듈</t>
    </r>
    <r>
      <rPr>
        <sz val="10"/>
        <color rgb="FF333333"/>
        <rFont val="Arial"/>
        <family val="2"/>
      </rPr>
      <t xml:space="preserve"> [SZH-USBC-004]</t>
    </r>
    <phoneticPr fontId="2" type="noConversion"/>
  </si>
  <si>
    <t>개</t>
    <phoneticPr fontId="2" type="noConversion"/>
  </si>
  <si>
    <t>https://www.devicemart.co.kr/goods/view?no=1323062</t>
    <phoneticPr fontId="2" type="noConversion"/>
  </si>
  <si>
    <t>아크릴재단 2mm (투명) 원하는 크기재단(600×2400mm) / 가로 200mm, 세로 100mm</t>
    <phoneticPr fontId="2" type="noConversion"/>
  </si>
  <si>
    <t>아크릴재단 5mm (투명) 원하는 크기재단(600×2400mm) / 가로 300mm, 세로 210mm</t>
    <phoneticPr fontId="2" type="noConversion"/>
  </si>
  <si>
    <t>아크릴재단 5mm (투명) 원하는 크기재단(600X2400mm) / 가로 300mm, 세로 180mm</t>
    <phoneticPr fontId="2" type="noConversion"/>
  </si>
  <si>
    <t>https://shopping.interpark.com/product/productInfo.do?prdNo=9257194806&amp;srsltid=AfmBOoq8thtRSd0PKnDZHsMKrWfEqZV1p20y8ygRed9gKLBOvb91jTw5_cg</t>
    <phoneticPr fontId="2" type="noConversion"/>
  </si>
  <si>
    <t>비즈</t>
    <phoneticPr fontId="2" type="noConversion"/>
  </si>
  <si>
    <t>원형 입체 투명비즈 대용량 500g 플라스틱 공예 구슬</t>
    <phoneticPr fontId="2" type="noConversion"/>
  </si>
  <si>
    <t>개</t>
    <phoneticPr fontId="2" type="noConversion"/>
  </si>
  <si>
    <t>어뎁터</t>
    <phoneticPr fontId="2" type="noConversion"/>
  </si>
  <si>
    <t>텔로 USB 타워 멀티탭 12구/17구 블랙</t>
    <phoneticPr fontId="2" type="noConversion"/>
  </si>
  <si>
    <t>멀티탭</t>
    <phoneticPr fontId="2" type="noConversion"/>
  </si>
  <si>
    <t>국산 멀티탭 개별 과부하차단 4구 / 4.5m</t>
    <phoneticPr fontId="2" type="noConversion"/>
  </si>
  <si>
    <t>http://www.10x10.co.kr/shopping/category_prd.asp?itemid=5680288&amp;utm_source=google&amp;utm_medium=ad&amp;utm_campaign=shopping_w&amp;utm_term=ggshop&amp;rdsite=ggshop</t>
    <phoneticPr fontId="2" type="noConversion"/>
  </si>
  <si>
    <t>https://www.coupang.com/vp/products/6402415400?itemId=13695295048&amp;vendorItemId=83649040849&amp;src=1042503&amp;spec=70304777&amp;addtag=400&amp;ctag=6402415400&amp;lptag=I13695295048V83649040849A377912960&amp;itime=20231004163352&amp;pageType=PRODUCT&amp;pageValue=6402415400&amp;wPcid=17821751556239514568366&amp;wRef=&amp;wTime=20231004163352&amp;redirect=landing&amp;AdNodeId=377912960&amp;gclid=Cj0KCQjwmvSoBhDOARIsAK6aV7gAYF1sFO9tJSj4FDGilZ2Cbmv0GjM5yBY39ubXqo6M4ChtDFnhVAkaAh-xEALw_wcB&amp;mcid=7a954a9e569a4f75acbebe489d5fc77e&amp;campaignid=20360502654&amp;adgroupid=&amp;isAddedCart=</t>
    <phoneticPr fontId="2" type="noConversion"/>
  </si>
  <si>
    <t>DF3030(30x30) 200mm/ 500mm/ 1000mm/ 1500mm/ 2000mm/ 프로파일/ 알루미늄/프로파일 브라켓/ 알미늄/ 대영 ( 400mm )</t>
    <phoneticPr fontId="2" type="noConversion"/>
  </si>
  <si>
    <t>https://www.coupang.com/vp/products/1920197285?vendorItemId=71247305044&amp;sourceType=SDP_SC_RECOMMENDATION&amp;isAddedCart=</t>
    <phoneticPr fontId="2" type="noConversion"/>
  </si>
  <si>
    <t>프로파일1</t>
    <phoneticPr fontId="2" type="noConversion"/>
  </si>
  <si>
    <t>프로파일2</t>
  </si>
  <si>
    <t>DF3030(30x30) 200mm/ 500mm/ 1000mm/ 1500mm/ 2000mm/ 프로파일/ 알루미늄/프로파일 브라켓/ 알미늄/ 대영 ( 300mm )</t>
    <phoneticPr fontId="2" type="noConversion"/>
  </si>
  <si>
    <t>DF3030(30x30) 200mm/ 500mm/ 1000mm/ 1500mm/ 2000mm/ 프로파일/ 알루미늄/프로파일 브라켓/ 알미늄/ 대영 ( 500mm )</t>
    <phoneticPr fontId="2" type="noConversion"/>
  </si>
  <si>
    <t>프로파일3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</si>
</sst>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#,##0_ "/>
    <numFmt numFmtId="177" formatCode="0_ "/>
    <numFmt numFmtId="178" formatCode="#,###"/>
  </numFmts>
  <fonts count="33">
    <font>
      <sz val="11"/>
      <name val="돋움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b/>
      <sz val="11"/>
      <name val="돋움"/>
      <family val="3"/>
      <charset val="129"/>
    </font>
    <font>
      <sz val="16"/>
      <name val="돋움"/>
      <family val="3"/>
      <charset val="129"/>
    </font>
    <font>
      <sz val="14"/>
      <name val="돋움"/>
      <family val="3"/>
      <charset val="129"/>
    </font>
    <font>
      <b/>
      <u/>
      <sz val="14"/>
      <name val="돋움"/>
      <family val="3"/>
      <charset val="129"/>
    </font>
    <font>
      <b/>
      <sz val="14"/>
      <name val="돋움"/>
      <family val="3"/>
      <charset val="129"/>
    </font>
    <font>
      <sz val="12"/>
      <name val="돋움"/>
      <family val="3"/>
      <charset val="129"/>
    </font>
    <font>
      <u/>
      <sz val="22"/>
      <name val="돋움"/>
      <family val="3"/>
      <charset val="129"/>
    </font>
    <font>
      <b/>
      <u/>
      <sz val="22"/>
      <name val="돋움"/>
      <family val="3"/>
      <charset val="129"/>
    </font>
    <font>
      <sz val="22"/>
      <name val="돋움"/>
      <family val="3"/>
      <charset val="129"/>
    </font>
    <font>
      <sz val="11"/>
      <color rgb="FFFF0000"/>
      <name val="돋움"/>
      <family val="3"/>
      <charset val="129"/>
    </font>
    <font>
      <sz val="11"/>
      <color theme="1"/>
      <name val="굴림"/>
      <family val="3"/>
      <charset val="129"/>
    </font>
    <font>
      <sz val="10"/>
      <color theme="1"/>
      <name val="굴림"/>
      <family val="3"/>
      <charset val="129"/>
    </font>
    <font>
      <sz val="10"/>
      <name val="돋움"/>
      <family val="3"/>
      <charset val="129"/>
    </font>
    <font>
      <u/>
      <sz val="11"/>
      <color theme="10"/>
      <name val="돋움"/>
      <family val="3"/>
      <charset val="129"/>
    </font>
    <font>
      <sz val="11"/>
      <color theme="1"/>
      <name val="돋움"/>
      <family val="3"/>
      <charset val="129"/>
    </font>
    <font>
      <sz val="11"/>
      <color rgb="FF000000"/>
      <name val="돋움"/>
      <family val="3"/>
      <charset val="129"/>
    </font>
    <font>
      <sz val="9"/>
      <color theme="1"/>
      <name val="굴림"/>
      <family val="3"/>
      <charset val="129"/>
    </font>
    <font>
      <sz val="10"/>
      <color theme="1"/>
      <name val="함초롬돋움"/>
      <family val="3"/>
      <charset val="129"/>
    </font>
    <font>
      <u/>
      <sz val="10"/>
      <color rgb="FF1155CC"/>
      <name val="함초롬돋움"/>
      <family val="3"/>
      <charset val="129"/>
    </font>
    <font>
      <u/>
      <sz val="10"/>
      <color theme="1"/>
      <name val="함초롬돋움"/>
      <family val="3"/>
      <charset val="129"/>
    </font>
    <font>
      <sz val="10"/>
      <color rgb="FF000000"/>
      <name val="함초롬돋움"/>
      <family val="3"/>
      <charset val="129"/>
    </font>
    <font>
      <sz val="10"/>
      <name val="함초롬돋움"/>
      <family val="3"/>
      <charset val="129"/>
    </font>
    <font>
      <sz val="10"/>
      <color rgb="FF8A8A8A"/>
      <name val="함초롬돋움"/>
      <family val="3"/>
      <charset val="129"/>
    </font>
    <font>
      <u/>
      <sz val="10"/>
      <color theme="10"/>
      <name val="함초롬돋움"/>
      <family val="3"/>
      <charset val="129"/>
    </font>
    <font>
      <b/>
      <sz val="10"/>
      <color rgb="FF333333"/>
      <name val="함초롬돋움"/>
      <family val="3"/>
      <charset val="129"/>
    </font>
    <font>
      <sz val="10"/>
      <color rgb="FF333333"/>
      <name val="함초롬돋움"/>
      <family val="3"/>
      <charset val="129"/>
    </font>
    <font>
      <u/>
      <sz val="10"/>
      <color rgb="FF0000FF"/>
      <name val="함초롬돋움"/>
      <family val="3"/>
      <charset val="129"/>
    </font>
    <font>
      <sz val="10"/>
      <color rgb="FF333333"/>
      <name val="Nanum Gothic"/>
      <family val="2"/>
    </font>
    <font>
      <sz val="10"/>
      <color rgb="FF333333"/>
      <name val="맑은 고딕"/>
      <family val="3"/>
      <charset val="129"/>
    </font>
    <font>
      <sz val="10"/>
      <color rgb="FF33333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2" tint="-9.9948118533890809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1" fontId="1" fillId="0" borderId="0" applyFont="0" applyFill="0" applyBorder="0" applyAlignment="0" applyProtection="0"/>
    <xf numFmtId="0" fontId="1" fillId="0" borderId="0"/>
    <xf numFmtId="0" fontId="16" fillId="0" borderId="0" applyNumberFormat="0" applyFill="0" applyBorder="0" applyAlignment="0" applyProtection="0"/>
    <xf numFmtId="41" fontId="1" fillId="0" borderId="0" applyFont="0" applyFill="0" applyBorder="0" applyAlignment="0" applyProtection="0"/>
    <xf numFmtId="0" fontId="16" fillId="0" borderId="0" applyNumberFormat="0" applyFill="0" applyBorder="0" applyAlignment="0" applyProtection="0"/>
  </cellStyleXfs>
  <cellXfs count="102">
    <xf numFmtId="0" fontId="0" fillId="0" borderId="0" xfId="0"/>
    <xf numFmtId="0" fontId="4" fillId="0" borderId="0" xfId="0" applyFont="1" applyAlignment="1">
      <alignment horizontal="center" vertical="center" shrinkToFit="1"/>
    </xf>
    <xf numFmtId="0" fontId="3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shrinkToFit="1"/>
    </xf>
    <xf numFmtId="0" fontId="4" fillId="0" borderId="0" xfId="0" applyFont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12" xfId="0" applyFont="1" applyBorder="1" applyAlignment="1"/>
    <xf numFmtId="0" fontId="5" fillId="0" borderId="13" xfId="0" applyFont="1" applyBorder="1" applyAlignment="1"/>
    <xf numFmtId="0" fontId="5" fillId="0" borderId="13" xfId="0" applyFont="1" applyBorder="1" applyAlignment="1">
      <alignment vertical="center"/>
    </xf>
    <xf numFmtId="0" fontId="8" fillId="0" borderId="3" xfId="0" applyFont="1" applyBorder="1" applyAlignment="1"/>
    <xf numFmtId="0" fontId="8" fillId="0" borderId="2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shrinkToFit="1"/>
    </xf>
    <xf numFmtId="0" fontId="3" fillId="0" borderId="2" xfId="0" applyFont="1" applyFill="1" applyBorder="1" applyAlignment="1">
      <alignment horizontal="center" vertical="center" wrapText="1"/>
    </xf>
    <xf numFmtId="176" fontId="3" fillId="0" borderId="2" xfId="0" applyNumberFormat="1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shrinkToFit="1"/>
    </xf>
    <xf numFmtId="176" fontId="0" fillId="0" borderId="0" xfId="0" applyNumberFormat="1" applyAlignment="1">
      <alignment shrinkToFit="1"/>
    </xf>
    <xf numFmtId="0" fontId="0" fillId="0" borderId="0" xfId="0"/>
    <xf numFmtId="0" fontId="12" fillId="0" borderId="0" xfId="0" applyFont="1"/>
    <xf numFmtId="0" fontId="18" fillId="3" borderId="2" xfId="0" applyFont="1" applyFill="1" applyBorder="1" applyAlignment="1">
      <alignment horizontal="center" vertical="center" wrapText="1"/>
    </xf>
    <xf numFmtId="0" fontId="0" fillId="0" borderId="0" xfId="0"/>
    <xf numFmtId="0" fontId="0" fillId="3" borderId="2" xfId="0" applyFont="1" applyFill="1" applyBorder="1" applyAlignment="1">
      <alignment horizontal="center" vertical="center" shrinkToFit="1"/>
    </xf>
    <xf numFmtId="0" fontId="13" fillId="3" borderId="2" xfId="2" applyNumberFormat="1" applyFont="1" applyFill="1" applyBorder="1" applyAlignment="1">
      <alignment horizontal="center" vertical="center" shrinkToFit="1"/>
    </xf>
    <xf numFmtId="177" fontId="13" fillId="3" borderId="2" xfId="2" applyNumberFormat="1" applyFont="1" applyFill="1" applyBorder="1" applyAlignment="1">
      <alignment horizontal="center" vertical="center" shrinkToFit="1"/>
    </xf>
    <xf numFmtId="0" fontId="16" fillId="3" borderId="2" xfId="3" applyFill="1" applyBorder="1" applyAlignment="1">
      <alignment horizontal="center" vertical="center" shrinkToFit="1"/>
    </xf>
    <xf numFmtId="0" fontId="19" fillId="3" borderId="2" xfId="2" applyNumberFormat="1" applyFont="1" applyFill="1" applyBorder="1" applyAlignment="1">
      <alignment horizontal="center" vertical="center" wrapText="1"/>
    </xf>
    <xf numFmtId="0" fontId="14" fillId="3" borderId="2" xfId="2" applyNumberFormat="1" applyFont="1" applyFill="1" applyBorder="1" applyAlignment="1">
      <alignment horizontal="center" vertical="center" wrapText="1"/>
    </xf>
    <xf numFmtId="0" fontId="17" fillId="0" borderId="0" xfId="0" applyFont="1"/>
    <xf numFmtId="0" fontId="0" fillId="0" borderId="0" xfId="0"/>
    <xf numFmtId="0" fontId="20" fillId="0" borderId="2" xfId="2" applyNumberFormat="1" applyFont="1" applyFill="1" applyBorder="1" applyAlignment="1">
      <alignment horizontal="center" vertical="center" shrinkToFit="1"/>
    </xf>
    <xf numFmtId="0" fontId="23" fillId="0" borderId="2" xfId="0" applyFont="1" applyFill="1" applyBorder="1" applyAlignment="1">
      <alignment horizontal="center" vertical="center" shrinkToFit="1"/>
    </xf>
    <xf numFmtId="0" fontId="20" fillId="0" borderId="2" xfId="0" applyFont="1" applyBorder="1" applyAlignment="1">
      <alignment horizontal="center" shrinkToFit="1"/>
    </xf>
    <xf numFmtId="0" fontId="24" fillId="0" borderId="2" xfId="0" applyFont="1" applyBorder="1" applyAlignment="1">
      <alignment horizontal="center" shrinkToFit="1"/>
    </xf>
    <xf numFmtId="0" fontId="24" fillId="0" borderId="2" xfId="0" applyNumberFormat="1" applyFont="1" applyBorder="1" applyAlignment="1">
      <alignment horizontal="center" shrinkToFit="1"/>
    </xf>
    <xf numFmtId="178" fontId="24" fillId="0" borderId="2" xfId="1" applyNumberFormat="1" applyFont="1" applyBorder="1" applyAlignment="1">
      <alignment horizontal="center" shrinkToFit="1"/>
    </xf>
    <xf numFmtId="0" fontId="26" fillId="0" borderId="2" xfId="3" applyFont="1" applyBorder="1" applyAlignment="1">
      <alignment shrinkToFit="1"/>
    </xf>
    <xf numFmtId="0" fontId="20" fillId="3" borderId="2" xfId="0" applyFont="1" applyFill="1" applyBorder="1" applyAlignment="1">
      <alignment horizontal="center" vertical="center" shrinkToFit="1"/>
    </xf>
    <xf numFmtId="0" fontId="20" fillId="3" borderId="2" xfId="2" applyNumberFormat="1" applyFont="1" applyFill="1" applyBorder="1" applyAlignment="1">
      <alignment horizontal="center" vertical="center" shrinkToFit="1"/>
    </xf>
    <xf numFmtId="177" fontId="20" fillId="3" borderId="2" xfId="2" applyNumberFormat="1" applyFont="1" applyFill="1" applyBorder="1" applyAlignment="1">
      <alignment horizontal="center" vertical="center" shrinkToFit="1"/>
    </xf>
    <xf numFmtId="0" fontId="26" fillId="3" borderId="2" xfId="3" applyFont="1" applyFill="1" applyBorder="1" applyAlignment="1">
      <alignment horizontal="center" vertical="center" shrinkToFit="1"/>
    </xf>
    <xf numFmtId="41" fontId="4" fillId="0" borderId="0" xfId="1" applyFont="1" applyAlignment="1">
      <alignment horizontal="center" vertical="center"/>
    </xf>
    <xf numFmtId="41" fontId="8" fillId="0" borderId="2" xfId="1" applyFont="1" applyFill="1" applyBorder="1" applyAlignment="1">
      <alignment horizontal="center" vertical="center" wrapText="1"/>
    </xf>
    <xf numFmtId="41" fontId="24" fillId="0" borderId="2" xfId="1" applyFont="1" applyBorder="1" applyAlignment="1">
      <alignment horizontal="center" shrinkToFit="1"/>
    </xf>
    <xf numFmtId="41" fontId="20" fillId="3" borderId="2" xfId="1" applyFont="1" applyFill="1" applyBorder="1" applyAlignment="1">
      <alignment horizontal="right" vertical="center" shrinkToFit="1"/>
    </xf>
    <xf numFmtId="41" fontId="13" fillId="3" borderId="2" xfId="1" applyFont="1" applyFill="1" applyBorder="1" applyAlignment="1">
      <alignment horizontal="right" vertical="center" shrinkToFit="1"/>
    </xf>
    <xf numFmtId="41" fontId="3" fillId="0" borderId="2" xfId="1" applyFont="1" applyFill="1" applyBorder="1" applyAlignment="1">
      <alignment horizontal="right" vertical="center" wrapText="1"/>
    </xf>
    <xf numFmtId="41" fontId="5" fillId="0" borderId="13" xfId="1" applyFont="1" applyBorder="1" applyAlignment="1"/>
    <xf numFmtId="41" fontId="0" fillId="0" borderId="0" xfId="1" applyFont="1"/>
    <xf numFmtId="41" fontId="20" fillId="0" borderId="2" xfId="1" applyFont="1" applyFill="1" applyBorder="1" applyAlignment="1">
      <alignment horizontal="right" vertical="center" shrinkToFit="1"/>
    </xf>
    <xf numFmtId="41" fontId="5" fillId="0" borderId="2" xfId="1" applyFont="1" applyBorder="1" applyAlignment="1">
      <alignment horizontal="center" vertical="center"/>
    </xf>
    <xf numFmtId="41" fontId="8" fillId="0" borderId="2" xfId="1" applyFont="1" applyFill="1" applyBorder="1" applyAlignment="1">
      <alignment horizontal="center" vertical="center" shrinkToFit="1"/>
    </xf>
    <xf numFmtId="0" fontId="20" fillId="0" borderId="2" xfId="0" applyFont="1" applyFill="1" applyBorder="1" applyAlignment="1">
      <alignment horizontal="center" shrinkToFit="1"/>
    </xf>
    <xf numFmtId="41" fontId="20" fillId="0" borderId="2" xfId="1" applyFont="1" applyFill="1" applyBorder="1" applyAlignment="1">
      <alignment horizontal="center" shrinkToFit="1"/>
    </xf>
    <xf numFmtId="0" fontId="21" fillId="0" borderId="14" xfId="0" applyFont="1" applyFill="1" applyBorder="1" applyAlignment="1">
      <alignment horizontal="left" shrinkToFit="1"/>
    </xf>
    <xf numFmtId="0" fontId="22" fillId="0" borderId="14" xfId="0" applyFont="1" applyFill="1" applyBorder="1" applyAlignment="1">
      <alignment horizontal="left" shrinkToFit="1"/>
    </xf>
    <xf numFmtId="41" fontId="25" fillId="0" borderId="2" xfId="1" applyFont="1" applyBorder="1" applyAlignment="1">
      <alignment shrinkToFit="1"/>
    </xf>
    <xf numFmtId="0" fontId="27" fillId="0" borderId="2" xfId="0" applyFont="1" applyBorder="1" applyAlignment="1">
      <alignment horizontal="left" vertical="center" shrinkToFit="1"/>
    </xf>
    <xf numFmtId="0" fontId="28" fillId="0" borderId="2" xfId="0" applyFont="1" applyBorder="1" applyAlignment="1">
      <alignment shrinkToFit="1"/>
    </xf>
    <xf numFmtId="0" fontId="26" fillId="0" borderId="1" xfId="3" applyFont="1" applyBorder="1" applyAlignment="1">
      <alignment shrinkToFit="1"/>
    </xf>
    <xf numFmtId="0" fontId="21" fillId="0" borderId="1" xfId="0" applyFont="1" applyFill="1" applyBorder="1" applyAlignment="1">
      <alignment horizontal="center" shrinkToFit="1"/>
    </xf>
    <xf numFmtId="0" fontId="26" fillId="0" borderId="1" xfId="3" applyFont="1" applyFill="1" applyBorder="1" applyAlignment="1">
      <alignment horizontal="center" shrinkToFit="1"/>
    </xf>
    <xf numFmtId="0" fontId="29" fillId="0" borderId="1" xfId="0" applyFont="1" applyFill="1" applyBorder="1" applyAlignment="1">
      <alignment horizontal="center" shrinkToFit="1"/>
    </xf>
    <xf numFmtId="0" fontId="20" fillId="4" borderId="2" xfId="0" applyFont="1" applyFill="1" applyBorder="1" applyAlignment="1">
      <alignment horizontal="center" shrinkToFit="1"/>
    </xf>
    <xf numFmtId="0" fontId="16" fillId="0" borderId="2" xfId="3" applyBorder="1" applyAlignment="1">
      <alignment shrinkToFit="1"/>
    </xf>
    <xf numFmtId="0" fontId="16" fillId="0" borderId="1" xfId="3" applyFill="1" applyBorder="1" applyAlignment="1">
      <alignment horizontal="center" shrinkToFit="1"/>
    </xf>
    <xf numFmtId="0" fontId="16" fillId="0" borderId="14" xfId="3" applyFill="1" applyBorder="1" applyAlignment="1">
      <alignment horizontal="left" shrinkToFit="1"/>
    </xf>
    <xf numFmtId="0" fontId="20" fillId="0" borderId="2" xfId="0" applyFont="1" applyFill="1" applyBorder="1" applyAlignment="1">
      <alignment horizontal="center" wrapText="1" shrinkToFit="1"/>
    </xf>
    <xf numFmtId="0" fontId="30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0" borderId="3" xfId="0" applyFont="1" applyBorder="1"/>
    <xf numFmtId="0" fontId="0" fillId="0" borderId="1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41" fontId="8" fillId="3" borderId="5" xfId="1" applyFont="1" applyFill="1" applyBorder="1" applyAlignment="1">
      <alignment horizontal="center" vertical="center"/>
    </xf>
    <xf numFmtId="41" fontId="8" fillId="3" borderId="6" xfId="1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/>
    </xf>
    <xf numFmtId="0" fontId="0" fillId="0" borderId="0" xfId="0"/>
    <xf numFmtId="0" fontId="0" fillId="0" borderId="11" xfId="0" applyBorder="1"/>
    <xf numFmtId="0" fontId="0" fillId="0" borderId="10" xfId="0" applyBorder="1"/>
    <xf numFmtId="0" fontId="15" fillId="0" borderId="1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</cellXfs>
  <cellStyles count="6">
    <cellStyle name="쉼표 [0]" xfId="1" builtinId="6"/>
    <cellStyle name="쉼표 [0] 3" xfId="4" xr:uid="{00000000-0005-0000-0000-000001000000}"/>
    <cellStyle name="표준" xfId="0" builtinId="0"/>
    <cellStyle name="표준_Sheet1" xfId="2" xr:uid="{00000000-0005-0000-0000-000003000000}"/>
    <cellStyle name="하이퍼링크" xfId="3" builtinId="8"/>
    <cellStyle name="하이퍼링크 3" xfId="5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ko.aliexpress.com/item/2041648248.html" TargetMode="External"/><Relationship Id="rId13" Type="http://schemas.openxmlformats.org/officeDocument/2006/relationships/hyperlink" Target="https://www.coupang.com/vp/products/6402415400?itemId=13695295048&amp;vendorItemId=83649040849&amp;src=1042503&amp;spec=70304777&amp;addtag=400&amp;ctag=6402415400&amp;lptag=I13695295048V83649040849A377912960&amp;itime=20231004163352&amp;pageType=PRODUCT&amp;pageValue=6402415400&amp;wPcid=17821751556239514568366&amp;wRef=&amp;wTime=20231004163352&amp;redirect=landing&amp;AdNodeId=377912960&amp;gclid=Cj0KCQjwmvSoBhDOARIsAK6aV7gAYF1sFO9tJSj4FDGilZ2Cbmv0GjM5yBY39ubXqo6M4ChtDFnhVAkaAh-xEALw_wcB&amp;mcid=7a954a9e569a4f75acbebe489d5fc77e&amp;campaignid=20360502654&amp;adgroupid=&amp;isAddedCart=" TargetMode="External"/><Relationship Id="rId3" Type="http://schemas.openxmlformats.org/officeDocument/2006/relationships/hyperlink" Target="https://www.11st.co.kr/products/4594842860?srsltid=AfmBOoodIXcnaWXkziylX3zkM5N9mMzerW2cltwe6UOH907tiqP_Zvn5roE&amp;utm_term=&amp;utm_campaign=%B1%B8%B1%DB%BC%EE%C7%CEPC+%C3%DF%B0%A1%C0%DB%BE%F7&amp;utm_source=%B1%B8%B1%DB_PC_S_%BC%EE%C7%CE&amp;utm_medium=%B0%CB%BB%F6" TargetMode="External"/><Relationship Id="rId7" Type="http://schemas.openxmlformats.org/officeDocument/2006/relationships/hyperlink" Target="https://www.coupang.com/vp/products/7492741209?itemId=19595934868&amp;vendorItemId=85157380760&amp;q=%EB%A0%88%EA%B3%A0%EC%82%AC%EB%9E%8C%ED%94%BC%EA%B7%9C%EC%96%B4&amp;itemsCount=36&amp;searchId=99b71dfe42e1457a8047a77fc4ab1a79&amp;rank=6&amp;isAddedCart=" TargetMode="External"/><Relationship Id="rId12" Type="http://schemas.openxmlformats.org/officeDocument/2006/relationships/hyperlink" Target="http://www.10x10.co.kr/shopping/category_prd.asp?itemid=5680288&amp;utm_source=google&amp;utm_medium=ad&amp;utm_campaign=shopping_w&amp;utm_term=ggshop&amp;rdsite=ggshop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https://www.coupang.com/vp/products/6778224168?itemId=15932530928&amp;searchId=feed-723abfe0a1cd4669895fec766340f2b5-view_together_ads-P91453360&amp;vendorItemId=83139524064&amp;sourceType=SDP_ADS&amp;clickEventId=9b16b0b0-5b79-11ee-9de0-3f22b5d1eaf0&amp;isAddedCart=" TargetMode="External"/><Relationship Id="rId16" Type="http://schemas.openxmlformats.org/officeDocument/2006/relationships/hyperlink" Target="https://www.coupang.com/vp/products/1920197285?vendorItemId=71247305044&amp;sourceType=SDP_SC_RECOMMENDATION&amp;isAddedCart=" TargetMode="External"/><Relationship Id="rId1" Type="http://schemas.openxmlformats.org/officeDocument/2006/relationships/hyperlink" Target="https://iveranda.com/goods/view?no=71" TargetMode="External"/><Relationship Id="rId6" Type="http://schemas.openxmlformats.org/officeDocument/2006/relationships/hyperlink" Target="https://iveranda.com/goods/view?no=627" TargetMode="External"/><Relationship Id="rId11" Type="http://schemas.openxmlformats.org/officeDocument/2006/relationships/hyperlink" Target="https://shopping.interpark.com/product/productInfo.do?prdNo=9257194806&amp;srsltid=AfmBOoq8thtRSd0PKnDZHsMKrWfEqZV1p20y8ygRed9gKLBOvb91jTw5_cg" TargetMode="External"/><Relationship Id="rId5" Type="http://schemas.openxmlformats.org/officeDocument/2006/relationships/hyperlink" Target="https://www.coupang.com/vp/products/5264375067?itemId=7486255287&amp;vendorItemId=74777039789&amp;q=%ED%8F%AC%EB%A9%95%EC%8A%A4&amp;itemsCount=36&amp;searchId=966536ee705b44c0b83221fe8d8594db&amp;rank=3&amp;isAddedCart=" TargetMode="External"/><Relationship Id="rId15" Type="http://schemas.openxmlformats.org/officeDocument/2006/relationships/hyperlink" Target="https://www.coupang.com/vp/products/1920197285?vendorItemId=71247305044&amp;sourceType=SDP_SC_RECOMMENDATION&amp;isAddedCart=" TargetMode="External"/><Relationship Id="rId10" Type="http://schemas.openxmlformats.org/officeDocument/2006/relationships/hyperlink" Target="https://www.devicemart.co.kr/goods/view?no=1323062" TargetMode="External"/><Relationship Id="rId4" Type="http://schemas.openxmlformats.org/officeDocument/2006/relationships/hyperlink" Target="https://www.coupang.com/vp/products/5385881192?itemId=372325855&amp;vendorItemId=4142540450&amp;pickType=COU_PICK&amp;q=%EC%95%84%ED%81%AC%EB%A6%B4%EB%AC%BC%EA%B0%90+%EA%B2%80%EC%A0%95&amp;itemsCount=36&amp;searchId=128c6ed8b83c43a8937798321c45feff&amp;rank=0&amp;isAddedCart=" TargetMode="External"/><Relationship Id="rId9" Type="http://schemas.openxmlformats.org/officeDocument/2006/relationships/hyperlink" Target="https://eduino.kr/product/detail.html?product_no=114&amp;gclid=CjwKCAjwjaWoBhAmEiwAXz8DBblihRBRo4CRNzi67a74cl7jLsgdqTtfT3Miz22hOlVlKybUWwFhghoCCdsQAvD_BwE" TargetMode="External"/><Relationship Id="rId14" Type="http://schemas.openxmlformats.org/officeDocument/2006/relationships/hyperlink" Target="https://www.coupang.com/vp/products/1920197285?vendorItemId=71247305044&amp;sourceType=SDP_SC_RECOMMENDATION&amp;isAddedCart=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72"/>
  <sheetViews>
    <sheetView tabSelected="1" topLeftCell="A19" zoomScale="85" zoomScaleNormal="85" workbookViewId="0">
      <selection activeCell="H29" sqref="H29"/>
    </sheetView>
  </sheetViews>
  <sheetFormatPr defaultColWidth="8.8984375" defaultRowHeight="14.4"/>
  <cols>
    <col min="1" max="1" width="5" style="19" customWidth="1"/>
    <col min="2" max="2" width="16" style="19" customWidth="1"/>
    <col min="3" max="3" width="101.69921875" style="19" customWidth="1"/>
    <col min="4" max="4" width="6" style="3" customWidth="1"/>
    <col min="5" max="5" width="6" style="19" customWidth="1"/>
    <col min="6" max="6" width="9.296875" style="49" customWidth="1"/>
    <col min="7" max="7" width="12.3984375" style="49" customWidth="1"/>
    <col min="8" max="8" width="12.296875" style="4" customWidth="1"/>
    <col min="9" max="9" width="10.296875" style="19" bestFit="1" customWidth="1"/>
    <col min="10" max="16384" width="8.8984375" style="19"/>
  </cols>
  <sheetData>
    <row r="1" spans="1:9" ht="24.75" customHeight="1">
      <c r="A1" s="70" t="s">
        <v>0</v>
      </c>
      <c r="B1" s="71"/>
      <c r="C1" s="71"/>
      <c r="D1" s="71"/>
      <c r="E1" s="71"/>
      <c r="F1" s="71"/>
      <c r="G1" s="71"/>
      <c r="H1" s="71"/>
    </row>
    <row r="2" spans="1:9" ht="14.25" customHeight="1">
      <c r="A2" s="5"/>
      <c r="B2" s="5"/>
      <c r="C2" s="5"/>
      <c r="D2" s="5"/>
      <c r="E2" s="5"/>
      <c r="F2" s="42"/>
      <c r="G2" s="42"/>
      <c r="H2" s="1"/>
    </row>
    <row r="3" spans="1:9" ht="24" customHeight="1">
      <c r="A3" s="72" t="s">
        <v>1</v>
      </c>
      <c r="B3" s="73"/>
      <c r="C3" s="74" t="s">
        <v>24</v>
      </c>
      <c r="D3" s="75"/>
      <c r="E3" s="75"/>
      <c r="F3" s="76"/>
      <c r="G3" s="77" t="s">
        <v>23</v>
      </c>
      <c r="H3" s="78"/>
    </row>
    <row r="4" spans="1:9" ht="24" customHeight="1">
      <c r="A4" s="72" t="s">
        <v>2</v>
      </c>
      <c r="B4" s="73"/>
      <c r="C4" s="72" t="s">
        <v>3</v>
      </c>
      <c r="D4" s="79"/>
      <c r="E4" s="72" t="s">
        <v>4</v>
      </c>
      <c r="F4" s="80"/>
      <c r="G4" s="81"/>
      <c r="H4" s="83"/>
    </row>
    <row r="5" spans="1:9" ht="31.5" customHeight="1">
      <c r="A5" s="85" t="s">
        <v>20</v>
      </c>
      <c r="B5" s="73"/>
      <c r="C5" s="90" t="s">
        <v>25</v>
      </c>
      <c r="D5" s="91"/>
      <c r="E5" s="85" t="s">
        <v>21</v>
      </c>
      <c r="F5" s="92"/>
      <c r="G5" s="82"/>
      <c r="H5" s="84"/>
    </row>
    <row r="6" spans="1:9" ht="23.25" customHeight="1">
      <c r="A6" s="93" t="s">
        <v>5</v>
      </c>
      <c r="B6" s="93"/>
      <c r="C6" s="93"/>
      <c r="D6" s="93"/>
      <c r="E6" s="93"/>
      <c r="F6" s="93"/>
      <c r="G6" s="93"/>
      <c r="H6" s="93"/>
    </row>
    <row r="7" spans="1:9" ht="19.5" customHeight="1">
      <c r="A7" s="93" t="s">
        <v>6</v>
      </c>
      <c r="B7" s="93"/>
      <c r="C7" s="93"/>
      <c r="D7" s="93"/>
      <c r="E7" s="93"/>
      <c r="F7" s="93"/>
      <c r="G7" s="93"/>
      <c r="H7" s="93"/>
    </row>
    <row r="8" spans="1:9" ht="22.5" customHeight="1">
      <c r="A8" s="11" t="s">
        <v>7</v>
      </c>
      <c r="B8" s="12" t="s">
        <v>8</v>
      </c>
      <c r="C8" s="11" t="s">
        <v>9</v>
      </c>
      <c r="D8" s="11" t="s">
        <v>10</v>
      </c>
      <c r="E8" s="13" t="s">
        <v>11</v>
      </c>
      <c r="F8" s="43" t="s">
        <v>12</v>
      </c>
      <c r="G8" s="52" t="s">
        <v>22</v>
      </c>
      <c r="H8" s="14" t="s">
        <v>19</v>
      </c>
    </row>
    <row r="9" spans="1:9" ht="22.5" customHeight="1">
      <c r="A9" s="23">
        <v>1</v>
      </c>
      <c r="B9" s="53" t="s">
        <v>30</v>
      </c>
      <c r="C9" s="53" t="s">
        <v>26</v>
      </c>
      <c r="D9" s="31" t="s">
        <v>27</v>
      </c>
      <c r="E9" s="53">
        <v>12</v>
      </c>
      <c r="F9" s="54">
        <v>2200</v>
      </c>
      <c r="G9" s="50">
        <f>12*2200*1.2</f>
        <v>31680</v>
      </c>
      <c r="H9" s="67" t="s">
        <v>42</v>
      </c>
      <c r="I9" s="20"/>
    </row>
    <row r="10" spans="1:9" ht="22.5" customHeight="1">
      <c r="A10" s="23">
        <v>2</v>
      </c>
      <c r="B10" s="53" t="s">
        <v>31</v>
      </c>
      <c r="C10" s="53" t="s">
        <v>28</v>
      </c>
      <c r="D10" s="31" t="s">
        <v>29</v>
      </c>
      <c r="E10" s="53">
        <v>1</v>
      </c>
      <c r="F10" s="54">
        <v>5637</v>
      </c>
      <c r="G10" s="50">
        <f>1*5637*1.2</f>
        <v>6764.4</v>
      </c>
      <c r="H10" s="67" t="s">
        <v>66</v>
      </c>
      <c r="I10" s="20"/>
    </row>
    <row r="11" spans="1:9" ht="22.5" customHeight="1">
      <c r="A11" s="23">
        <v>3</v>
      </c>
      <c r="B11" s="53" t="s">
        <v>67</v>
      </c>
      <c r="C11" s="69" t="s">
        <v>68</v>
      </c>
      <c r="D11" s="31" t="s">
        <v>69</v>
      </c>
      <c r="E11" s="53">
        <v>5</v>
      </c>
      <c r="F11" s="54">
        <v>1980</v>
      </c>
      <c r="G11" s="50">
        <f>1980*5*1.2</f>
        <v>11880</v>
      </c>
      <c r="H11" s="67" t="s">
        <v>70</v>
      </c>
      <c r="I11" s="20"/>
    </row>
    <row r="12" spans="1:9" ht="22.5" customHeight="1">
      <c r="A12" s="23">
        <v>4</v>
      </c>
      <c r="B12" s="53" t="s">
        <v>32</v>
      </c>
      <c r="C12" s="53" t="s">
        <v>33</v>
      </c>
      <c r="D12" s="31" t="s">
        <v>29</v>
      </c>
      <c r="E12" s="53">
        <v>1</v>
      </c>
      <c r="F12" s="54">
        <v>11733</v>
      </c>
      <c r="G12" s="50">
        <f>11733*1.2</f>
        <v>14079.6</v>
      </c>
      <c r="H12" s="67" t="s">
        <v>43</v>
      </c>
      <c r="I12" s="20"/>
    </row>
    <row r="13" spans="1:9" ht="22.5" customHeight="1">
      <c r="A13" s="23">
        <v>5</v>
      </c>
      <c r="B13" s="53" t="s">
        <v>34</v>
      </c>
      <c r="C13" s="53" t="s">
        <v>35</v>
      </c>
      <c r="D13" s="31" t="s">
        <v>29</v>
      </c>
      <c r="E13" s="53">
        <v>1</v>
      </c>
      <c r="F13" s="54">
        <v>8000</v>
      </c>
      <c r="G13" s="50">
        <f>8000*1.2</f>
        <v>9600</v>
      </c>
      <c r="H13" s="67" t="s">
        <v>44</v>
      </c>
      <c r="I13" s="20"/>
    </row>
    <row r="14" spans="1:9" ht="22.5" customHeight="1">
      <c r="A14" s="23">
        <v>6</v>
      </c>
      <c r="B14" s="53" t="s">
        <v>36</v>
      </c>
      <c r="C14" s="68" t="s">
        <v>71</v>
      </c>
      <c r="D14" s="31" t="s">
        <v>38</v>
      </c>
      <c r="E14" s="53">
        <v>2</v>
      </c>
      <c r="F14" s="54">
        <v>1000</v>
      </c>
      <c r="G14" s="50">
        <f>1000*2*1.2</f>
        <v>2400</v>
      </c>
      <c r="H14" s="67" t="s">
        <v>65</v>
      </c>
      <c r="I14" s="20"/>
    </row>
    <row r="15" spans="1:9" ht="22.5" customHeight="1">
      <c r="A15" s="23">
        <v>7</v>
      </c>
      <c r="B15" s="53" t="s">
        <v>37</v>
      </c>
      <c r="C15" s="68" t="s">
        <v>72</v>
      </c>
      <c r="D15" s="31" t="s">
        <v>38</v>
      </c>
      <c r="E15" s="53">
        <v>1</v>
      </c>
      <c r="F15" s="54">
        <v>5690</v>
      </c>
      <c r="G15" s="50">
        <f>5690*1.2</f>
        <v>6828</v>
      </c>
      <c r="H15" s="67" t="s">
        <v>46</v>
      </c>
      <c r="I15" s="20"/>
    </row>
    <row r="16" spans="1:9" ht="22.5" customHeight="1">
      <c r="A16" s="23">
        <v>8</v>
      </c>
      <c r="B16" s="53" t="s">
        <v>39</v>
      </c>
      <c r="C16" s="53" t="s">
        <v>73</v>
      </c>
      <c r="D16" s="31" t="s">
        <v>38</v>
      </c>
      <c r="E16" s="53">
        <v>2</v>
      </c>
      <c r="F16" s="54">
        <v>3790</v>
      </c>
      <c r="G16" s="50">
        <f>3790*2*1.2</f>
        <v>9096</v>
      </c>
      <c r="H16" s="67" t="s">
        <v>45</v>
      </c>
      <c r="I16" s="20"/>
    </row>
    <row r="17" spans="1:9" ht="22.5" customHeight="1">
      <c r="A17" s="23">
        <v>9</v>
      </c>
      <c r="B17" s="53" t="s">
        <v>40</v>
      </c>
      <c r="C17" s="53" t="s">
        <v>41</v>
      </c>
      <c r="D17" s="32" t="s">
        <v>38</v>
      </c>
      <c r="E17" s="53">
        <v>1</v>
      </c>
      <c r="F17" s="54">
        <v>8311</v>
      </c>
      <c r="G17" s="50">
        <f>8311*1.2</f>
        <v>9973.1999999999989</v>
      </c>
      <c r="H17" s="67" t="s">
        <v>47</v>
      </c>
      <c r="I17" s="20"/>
    </row>
    <row r="18" spans="1:9" ht="22.5" customHeight="1">
      <c r="A18" s="23">
        <v>10</v>
      </c>
      <c r="B18" s="53" t="s">
        <v>49</v>
      </c>
      <c r="C18" s="68" t="s">
        <v>50</v>
      </c>
      <c r="D18" s="32" t="s">
        <v>51</v>
      </c>
      <c r="E18" s="53">
        <v>1</v>
      </c>
      <c r="F18" s="54">
        <v>20000</v>
      </c>
      <c r="G18" s="50">
        <f>20000*1.2</f>
        <v>24000</v>
      </c>
      <c r="H18" s="67" t="s">
        <v>48</v>
      </c>
      <c r="I18" s="20"/>
    </row>
    <row r="19" spans="1:9" ht="22.5" customHeight="1">
      <c r="A19" s="23">
        <v>11</v>
      </c>
      <c r="B19" s="53" t="s">
        <v>54</v>
      </c>
      <c r="C19" s="53" t="s">
        <v>52</v>
      </c>
      <c r="D19" s="32" t="s">
        <v>51</v>
      </c>
      <c r="E19" s="53">
        <v>4</v>
      </c>
      <c r="F19" s="54">
        <v>4960</v>
      </c>
      <c r="G19" s="50">
        <f>4*4960*1.2</f>
        <v>23808</v>
      </c>
      <c r="H19" s="67" t="s">
        <v>53</v>
      </c>
      <c r="I19" s="20"/>
    </row>
    <row r="20" spans="1:9" ht="22.5" customHeight="1">
      <c r="A20" s="23">
        <v>12</v>
      </c>
      <c r="B20" s="53" t="s">
        <v>55</v>
      </c>
      <c r="C20" s="53" t="s">
        <v>56</v>
      </c>
      <c r="D20" s="31" t="s">
        <v>51</v>
      </c>
      <c r="E20" s="53">
        <v>4</v>
      </c>
      <c r="F20" s="54">
        <v>4960</v>
      </c>
      <c r="G20" s="50">
        <f>4*4960*1.2</f>
        <v>23808</v>
      </c>
      <c r="H20" s="55" t="s">
        <v>57</v>
      </c>
      <c r="I20" s="20"/>
    </row>
    <row r="21" spans="1:9" ht="22.5" customHeight="1">
      <c r="A21" s="23">
        <v>13</v>
      </c>
      <c r="B21" s="53" t="s">
        <v>61</v>
      </c>
      <c r="C21" s="53" t="s">
        <v>58</v>
      </c>
      <c r="D21" s="31" t="s">
        <v>59</v>
      </c>
      <c r="E21" s="53">
        <v>1</v>
      </c>
      <c r="F21" s="54">
        <v>1100</v>
      </c>
      <c r="G21" s="50">
        <f>1100*1.2</f>
        <v>1320</v>
      </c>
      <c r="H21" s="67" t="s">
        <v>60</v>
      </c>
      <c r="I21" s="20"/>
    </row>
    <row r="22" spans="1:9" ht="22.5" customHeight="1">
      <c r="A22" s="23">
        <v>14</v>
      </c>
      <c r="B22" s="53" t="s">
        <v>62</v>
      </c>
      <c r="C22" s="53" t="s">
        <v>63</v>
      </c>
      <c r="D22" s="31" t="s">
        <v>59</v>
      </c>
      <c r="E22" s="53">
        <v>1</v>
      </c>
      <c r="F22" s="54">
        <v>9820</v>
      </c>
      <c r="G22" s="50">
        <f>9820*1.2</f>
        <v>11784</v>
      </c>
      <c r="H22" s="67" t="s">
        <v>64</v>
      </c>
      <c r="I22" s="20"/>
    </row>
    <row r="23" spans="1:9" ht="22.5" customHeight="1">
      <c r="A23" s="23">
        <v>15</v>
      </c>
      <c r="B23" s="53" t="s">
        <v>75</v>
      </c>
      <c r="C23" s="53" t="s">
        <v>76</v>
      </c>
      <c r="D23" s="31" t="s">
        <v>77</v>
      </c>
      <c r="E23" s="53">
        <v>1</v>
      </c>
      <c r="F23" s="54">
        <v>12900</v>
      </c>
      <c r="G23" s="50">
        <f>12900*1.2</f>
        <v>15480</v>
      </c>
      <c r="H23" s="67" t="s">
        <v>74</v>
      </c>
      <c r="I23" s="20"/>
    </row>
    <row r="24" spans="1:9" s="22" customFormat="1" ht="22.2" customHeight="1">
      <c r="A24" s="23">
        <v>16</v>
      </c>
      <c r="B24" s="53" t="s">
        <v>78</v>
      </c>
      <c r="C24" s="53" t="s">
        <v>79</v>
      </c>
      <c r="D24" s="31" t="s">
        <v>27</v>
      </c>
      <c r="E24" s="53">
        <v>1</v>
      </c>
      <c r="F24" s="54">
        <v>79000</v>
      </c>
      <c r="G24" s="50">
        <f>79000*1.2</f>
        <v>94800</v>
      </c>
      <c r="H24" s="67" t="s">
        <v>83</v>
      </c>
      <c r="I24" s="20"/>
    </row>
    <row r="25" spans="1:9" s="22" customFormat="1" ht="22.5" customHeight="1">
      <c r="A25" s="23">
        <v>17</v>
      </c>
      <c r="B25" s="53" t="s">
        <v>80</v>
      </c>
      <c r="C25" s="53" t="s">
        <v>81</v>
      </c>
      <c r="D25" s="31" t="s">
        <v>27</v>
      </c>
      <c r="E25" s="53">
        <v>1</v>
      </c>
      <c r="F25" s="54">
        <v>12000</v>
      </c>
      <c r="G25" s="50">
        <f>12000*1.2</f>
        <v>14400</v>
      </c>
      <c r="H25" s="67" t="s">
        <v>82</v>
      </c>
      <c r="I25" s="20"/>
    </row>
    <row r="26" spans="1:9" s="22" customFormat="1" ht="22.5" customHeight="1">
      <c r="A26" s="23">
        <v>18</v>
      </c>
      <c r="B26" s="53" t="s">
        <v>86</v>
      </c>
      <c r="C26" s="53" t="s">
        <v>84</v>
      </c>
      <c r="D26" s="31" t="s">
        <v>27</v>
      </c>
      <c r="E26" s="53">
        <v>2</v>
      </c>
      <c r="F26" s="54">
        <v>5900</v>
      </c>
      <c r="G26" s="50">
        <f>5900*1.2*2</f>
        <v>14160</v>
      </c>
      <c r="H26" s="67" t="s">
        <v>85</v>
      </c>
      <c r="I26" s="20"/>
    </row>
    <row r="27" spans="1:9" s="22" customFormat="1" ht="22.5" customHeight="1">
      <c r="A27" s="23">
        <v>19</v>
      </c>
      <c r="B27" s="53" t="s">
        <v>87</v>
      </c>
      <c r="C27" s="53" t="s">
        <v>89</v>
      </c>
      <c r="D27" s="31" t="s">
        <v>27</v>
      </c>
      <c r="E27" s="53">
        <v>2</v>
      </c>
      <c r="F27" s="54">
        <v>7000</v>
      </c>
      <c r="G27" s="50">
        <f>2*7000*1.2</f>
        <v>16800</v>
      </c>
      <c r="H27" s="67" t="s">
        <v>85</v>
      </c>
      <c r="I27" s="20"/>
    </row>
    <row r="28" spans="1:9" s="22" customFormat="1" ht="22.5" customHeight="1">
      <c r="A28" s="23">
        <v>20</v>
      </c>
      <c r="B28" s="53" t="s">
        <v>90</v>
      </c>
      <c r="C28" s="53" t="s">
        <v>88</v>
      </c>
      <c r="D28" s="31" t="s">
        <v>27</v>
      </c>
      <c r="E28" s="53">
        <v>4</v>
      </c>
      <c r="F28" s="54">
        <v>4800</v>
      </c>
      <c r="G28" s="50">
        <f>4800*4*1.2</f>
        <v>23040</v>
      </c>
      <c r="H28" s="67" t="s">
        <v>85</v>
      </c>
      <c r="I28" s="20"/>
    </row>
    <row r="29" spans="1:9" s="22" customFormat="1" ht="22.5" customHeight="1">
      <c r="A29" s="23">
        <v>21</v>
      </c>
      <c r="B29" s="53"/>
      <c r="C29" s="53"/>
      <c r="D29" s="31"/>
      <c r="E29" s="53"/>
      <c r="F29" s="54"/>
      <c r="G29" s="50"/>
      <c r="H29" s="56"/>
      <c r="I29" s="20"/>
    </row>
    <row r="30" spans="1:9" s="22" customFormat="1" ht="22.5" customHeight="1">
      <c r="A30" s="23">
        <v>22</v>
      </c>
      <c r="B30" s="53"/>
      <c r="C30" s="53"/>
      <c r="D30" s="31"/>
      <c r="E30" s="53"/>
      <c r="F30" s="54"/>
      <c r="G30" s="50"/>
      <c r="H30" s="56"/>
      <c r="I30" s="20"/>
    </row>
    <row r="31" spans="1:9" s="22" customFormat="1" ht="22.5" customHeight="1">
      <c r="A31" s="23">
        <v>23</v>
      </c>
      <c r="B31" s="64"/>
      <c r="C31" s="53"/>
      <c r="D31" s="31"/>
      <c r="E31" s="53"/>
      <c r="F31" s="54"/>
      <c r="G31" s="50"/>
      <c r="H31" s="56"/>
      <c r="I31" s="29"/>
    </row>
    <row r="32" spans="1:9" s="22" customFormat="1" ht="22.5" customHeight="1">
      <c r="A32" s="23">
        <v>24</v>
      </c>
      <c r="B32" s="33"/>
      <c r="C32" s="34"/>
      <c r="D32" s="35"/>
      <c r="E32" s="36"/>
      <c r="F32" s="57"/>
      <c r="G32" s="44"/>
      <c r="H32" s="37"/>
      <c r="I32" s="20"/>
    </row>
    <row r="33" spans="1:10" s="22" customFormat="1" ht="22.5" customHeight="1">
      <c r="A33" s="23">
        <v>25</v>
      </c>
      <c r="B33" s="33"/>
      <c r="C33" s="34"/>
      <c r="D33" s="35"/>
      <c r="E33" s="36"/>
      <c r="F33" s="44"/>
      <c r="G33" s="44"/>
      <c r="H33" s="37"/>
      <c r="I33" s="20"/>
    </row>
    <row r="34" spans="1:10" s="22" customFormat="1" ht="22.5" customHeight="1">
      <c r="A34" s="23">
        <v>26</v>
      </c>
      <c r="B34" s="33"/>
      <c r="C34" s="34"/>
      <c r="D34" s="35"/>
      <c r="E34" s="36"/>
      <c r="F34" s="44"/>
      <c r="G34" s="44"/>
      <c r="H34" s="37"/>
      <c r="I34" s="20"/>
    </row>
    <row r="35" spans="1:10" s="22" customFormat="1" ht="22.5" customHeight="1">
      <c r="A35" s="23">
        <v>27</v>
      </c>
      <c r="B35" s="33"/>
      <c r="C35" s="34"/>
      <c r="D35" s="35"/>
      <c r="E35" s="36"/>
      <c r="F35" s="44"/>
      <c r="G35" s="44"/>
      <c r="H35" s="65"/>
      <c r="I35" s="20"/>
    </row>
    <row r="36" spans="1:10" s="22" customFormat="1" ht="22.5" customHeight="1">
      <c r="A36" s="23">
        <v>28</v>
      </c>
      <c r="B36" s="33"/>
      <c r="C36" s="58"/>
      <c r="D36" s="35"/>
      <c r="E36" s="36"/>
      <c r="F36" s="44"/>
      <c r="G36" s="44"/>
      <c r="H36" s="37"/>
      <c r="I36" s="20"/>
    </row>
    <row r="37" spans="1:10" s="22" customFormat="1" ht="22.5" customHeight="1">
      <c r="A37" s="23">
        <v>29</v>
      </c>
      <c r="B37" s="33"/>
      <c r="C37" s="34"/>
      <c r="D37" s="35"/>
      <c r="E37" s="36"/>
      <c r="F37" s="44"/>
      <c r="G37" s="44"/>
      <c r="H37" s="65"/>
      <c r="I37" s="20"/>
    </row>
    <row r="38" spans="1:10" s="22" customFormat="1" ht="22.5" customHeight="1">
      <c r="A38" s="23">
        <v>30</v>
      </c>
      <c r="B38" s="59"/>
      <c r="C38" s="59"/>
      <c r="D38" s="35"/>
      <c r="E38" s="36"/>
      <c r="F38" s="44"/>
      <c r="G38" s="44"/>
      <c r="H38" s="60"/>
      <c r="I38" s="20"/>
    </row>
    <row r="39" spans="1:10" s="22" customFormat="1" ht="22.5" customHeight="1">
      <c r="A39" s="23">
        <v>31</v>
      </c>
      <c r="B39" s="33"/>
      <c r="C39" s="34"/>
      <c r="D39" s="35"/>
      <c r="E39" s="36"/>
      <c r="F39" s="44"/>
      <c r="G39" s="44"/>
      <c r="H39" s="65"/>
      <c r="I39" s="20"/>
    </row>
    <row r="40" spans="1:10" s="22" customFormat="1" ht="22.5" customHeight="1">
      <c r="A40" s="23">
        <v>32</v>
      </c>
      <c r="B40" s="33"/>
      <c r="C40" s="34"/>
      <c r="D40" s="35"/>
      <c r="E40" s="36"/>
      <c r="F40" s="44"/>
      <c r="G40" s="44"/>
      <c r="H40" s="37"/>
      <c r="I40" s="20"/>
    </row>
    <row r="41" spans="1:10" s="22" customFormat="1" ht="22.5" customHeight="1">
      <c r="A41" s="23">
        <v>33</v>
      </c>
      <c r="B41" s="33"/>
      <c r="C41" s="34"/>
      <c r="D41" s="35"/>
      <c r="E41" s="36"/>
      <c r="F41" s="44"/>
      <c r="G41" s="44"/>
      <c r="H41" s="37"/>
      <c r="I41" s="20"/>
    </row>
    <row r="42" spans="1:10" s="22" customFormat="1" ht="22.5" customHeight="1">
      <c r="A42" s="23">
        <v>34</v>
      </c>
      <c r="B42" s="53"/>
      <c r="C42" s="53"/>
      <c r="D42" s="53"/>
      <c r="E42" s="53"/>
      <c r="F42" s="54"/>
      <c r="G42" s="54"/>
      <c r="H42" s="61"/>
      <c r="I42" s="20"/>
    </row>
    <row r="43" spans="1:10" s="22" customFormat="1" ht="22.5" customHeight="1">
      <c r="A43" s="23">
        <v>35</v>
      </c>
      <c r="B43" s="64"/>
      <c r="C43" s="53"/>
      <c r="D43" s="53"/>
      <c r="E43" s="53"/>
      <c r="F43" s="54"/>
      <c r="G43" s="54"/>
      <c r="H43" s="62"/>
      <c r="I43" s="20"/>
    </row>
    <row r="44" spans="1:10" s="22" customFormat="1" ht="22.5" customHeight="1">
      <c r="A44" s="23">
        <v>36</v>
      </c>
      <c r="B44" s="53"/>
      <c r="C44" s="53"/>
      <c r="D44" s="53"/>
      <c r="E44" s="53"/>
      <c r="F44" s="54"/>
      <c r="G44" s="54"/>
      <c r="H44" s="61"/>
      <c r="I44" s="20"/>
      <c r="J44" s="30"/>
    </row>
    <row r="45" spans="1:10" s="22" customFormat="1" ht="22.5" customHeight="1">
      <c r="A45" s="23">
        <v>37</v>
      </c>
      <c r="B45" s="53"/>
      <c r="C45" s="53"/>
      <c r="D45" s="53"/>
      <c r="E45" s="53"/>
      <c r="F45" s="54"/>
      <c r="G45" s="54"/>
      <c r="H45" s="62"/>
      <c r="I45" s="20"/>
      <c r="J45" s="30"/>
    </row>
    <row r="46" spans="1:10" s="22" customFormat="1" ht="22.5" customHeight="1">
      <c r="A46" s="23">
        <v>38</v>
      </c>
      <c r="B46" s="53"/>
      <c r="C46" s="53"/>
      <c r="D46" s="53"/>
      <c r="E46" s="53"/>
      <c r="F46" s="54"/>
      <c r="G46" s="54"/>
      <c r="H46" s="66"/>
      <c r="I46" s="20"/>
    </row>
    <row r="47" spans="1:10" s="22" customFormat="1" ht="22.5" customHeight="1">
      <c r="A47" s="23">
        <v>39</v>
      </c>
      <c r="B47" s="53"/>
      <c r="C47" s="53"/>
      <c r="D47" s="53"/>
      <c r="E47" s="53"/>
      <c r="F47" s="54"/>
      <c r="G47" s="54"/>
      <c r="H47" s="63"/>
      <c r="I47" s="20"/>
    </row>
    <row r="48" spans="1:10" s="22" customFormat="1" ht="22.5" customHeight="1">
      <c r="A48" s="23">
        <v>40</v>
      </c>
      <c r="B48" s="53"/>
      <c r="C48" s="53"/>
      <c r="D48" s="53"/>
      <c r="E48" s="53"/>
      <c r="F48" s="54"/>
      <c r="G48" s="54"/>
      <c r="H48" s="63"/>
      <c r="I48" s="20"/>
    </row>
    <row r="49" spans="1:17" s="22" customFormat="1" ht="22.5" customHeight="1">
      <c r="A49" s="23">
        <v>41</v>
      </c>
      <c r="B49" s="53"/>
      <c r="C49" s="53"/>
      <c r="D49" s="53"/>
      <c r="E49" s="53"/>
      <c r="F49" s="54"/>
      <c r="G49" s="54"/>
      <c r="H49" s="63"/>
      <c r="I49" s="20"/>
    </row>
    <row r="50" spans="1:17" s="22" customFormat="1" ht="22.5" customHeight="1">
      <c r="A50" s="23">
        <v>42</v>
      </c>
      <c r="B50" s="64"/>
      <c r="C50" s="53"/>
      <c r="D50" s="53"/>
      <c r="E50" s="53"/>
      <c r="F50" s="54"/>
      <c r="G50" s="54"/>
      <c r="H50" s="63"/>
      <c r="I50" s="20"/>
    </row>
    <row r="51" spans="1:17" s="22" customFormat="1" ht="22.5" customHeight="1">
      <c r="A51" s="23">
        <v>43</v>
      </c>
      <c r="B51" s="53"/>
      <c r="C51" s="53"/>
      <c r="D51" s="53"/>
      <c r="E51" s="53"/>
      <c r="F51" s="54"/>
      <c r="G51" s="54"/>
      <c r="H51" s="62"/>
      <c r="I51" s="20"/>
    </row>
    <row r="52" spans="1:17" s="22" customFormat="1" ht="22.5" customHeight="1">
      <c r="A52" s="23">
        <v>44</v>
      </c>
      <c r="B52" s="38"/>
      <c r="C52" s="39"/>
      <c r="D52" s="39"/>
      <c r="E52" s="40"/>
      <c r="F52" s="45"/>
      <c r="G52" s="45"/>
      <c r="H52" s="60"/>
      <c r="I52" s="2"/>
      <c r="J52" s="2"/>
      <c r="K52" s="2"/>
      <c r="L52" s="2"/>
      <c r="M52" s="2"/>
      <c r="N52" s="2"/>
      <c r="O52" s="2"/>
      <c r="P52" s="2"/>
      <c r="Q52" s="2"/>
    </row>
    <row r="53" spans="1:17" ht="22.5" customHeight="1">
      <c r="A53" s="23">
        <v>45</v>
      </c>
      <c r="B53" s="38"/>
      <c r="C53" s="39"/>
      <c r="D53" s="39"/>
      <c r="E53" s="40"/>
      <c r="F53" s="45"/>
      <c r="G53" s="45"/>
      <c r="H53" s="41"/>
    </row>
    <row r="54" spans="1:17" s="22" customFormat="1" ht="22.5" customHeight="1">
      <c r="A54" s="23">
        <v>46</v>
      </c>
      <c r="B54" s="24"/>
      <c r="C54" s="28"/>
      <c r="D54" s="21"/>
      <c r="E54" s="25"/>
      <c r="F54" s="46"/>
      <c r="G54" s="46"/>
      <c r="H54" s="26"/>
    </row>
    <row r="55" spans="1:17" s="22" customFormat="1" ht="22.5" customHeight="1">
      <c r="A55" s="23">
        <v>47</v>
      </c>
      <c r="B55" s="24"/>
      <c r="C55" s="24"/>
      <c r="D55" s="24"/>
      <c r="E55" s="25"/>
      <c r="F55" s="46"/>
      <c r="G55" s="46"/>
      <c r="H55" s="26"/>
    </row>
    <row r="56" spans="1:17" s="22" customFormat="1" ht="22.5" customHeight="1">
      <c r="A56" s="23">
        <v>48</v>
      </c>
      <c r="B56" s="24"/>
      <c r="C56" s="27"/>
      <c r="D56" s="24"/>
      <c r="E56" s="25"/>
      <c r="F56" s="46"/>
      <c r="G56" s="46"/>
      <c r="H56" s="26"/>
    </row>
    <row r="57" spans="1:17" s="22" customFormat="1" ht="22.5" customHeight="1">
      <c r="A57" s="23">
        <v>49</v>
      </c>
      <c r="B57" s="24"/>
      <c r="C57" s="27"/>
      <c r="D57" s="24"/>
      <c r="E57" s="25"/>
      <c r="F57" s="46"/>
      <c r="G57" s="46"/>
      <c r="H57" s="26"/>
    </row>
    <row r="58" spans="1:17" s="22" customFormat="1" ht="22.5" customHeight="1">
      <c r="A58" s="23">
        <v>50</v>
      </c>
      <c r="B58" s="24"/>
      <c r="C58" s="28"/>
      <c r="D58" s="24"/>
      <c r="E58" s="25"/>
      <c r="F58" s="46"/>
      <c r="G58" s="46"/>
      <c r="H58" s="26"/>
    </row>
    <row r="59" spans="1:17" s="2" customFormat="1" ht="22.5" customHeight="1">
      <c r="A59" s="94" t="s">
        <v>16</v>
      </c>
      <c r="B59" s="95"/>
      <c r="C59" s="15"/>
      <c r="D59" s="15"/>
      <c r="E59" s="16"/>
      <c r="F59" s="47"/>
      <c r="G59" s="47">
        <f>SUM(G9:G58)</f>
        <v>365701.2</v>
      </c>
      <c r="H59" s="17"/>
      <c r="I59" s="19"/>
      <c r="J59" s="19"/>
      <c r="K59" s="19"/>
      <c r="L59" s="19"/>
      <c r="M59" s="19"/>
      <c r="N59" s="19"/>
      <c r="O59" s="19"/>
      <c r="P59" s="19"/>
      <c r="Q59" s="19"/>
    </row>
    <row r="60" spans="1:17" ht="16.5" hidden="1" customHeight="1">
      <c r="A60" s="96" t="s">
        <v>17</v>
      </c>
      <c r="B60" s="97"/>
      <c r="C60" s="97"/>
      <c r="D60" s="97"/>
      <c r="E60" s="97"/>
      <c r="F60" s="97"/>
      <c r="G60" s="97"/>
      <c r="H60" s="98"/>
    </row>
    <row r="61" spans="1:17" ht="42.75" hidden="1" customHeight="1">
      <c r="A61" s="99"/>
      <c r="B61" s="100"/>
      <c r="C61" s="100"/>
      <c r="D61" s="100"/>
      <c r="E61" s="100"/>
      <c r="F61" s="100"/>
      <c r="G61" s="100"/>
      <c r="H61" s="101"/>
    </row>
    <row r="62" spans="1:17" ht="15.75" hidden="1" customHeight="1">
      <c r="A62" s="86" t="s">
        <v>18</v>
      </c>
      <c r="B62" s="87"/>
      <c r="C62" s="87"/>
      <c r="D62" s="87"/>
      <c r="E62" s="87"/>
      <c r="F62" s="88"/>
      <c r="G62" s="51" t="s">
        <v>13</v>
      </c>
      <c r="H62" s="6" t="s">
        <v>14</v>
      </c>
    </row>
    <row r="63" spans="1:17" ht="69.75" hidden="1" customHeight="1">
      <c r="A63" s="89"/>
      <c r="B63" s="87"/>
      <c r="C63" s="87"/>
      <c r="D63" s="87"/>
      <c r="E63" s="87"/>
      <c r="F63" s="88"/>
      <c r="G63" s="51"/>
      <c r="H63" s="6"/>
    </row>
    <row r="64" spans="1:17" ht="0.75" hidden="1" customHeight="1">
      <c r="A64" s="7"/>
      <c r="B64" s="8"/>
      <c r="C64" s="9"/>
      <c r="D64" s="9"/>
      <c r="E64" s="9"/>
      <c r="F64" s="48"/>
      <c r="G64" s="48" t="s">
        <v>15</v>
      </c>
      <c r="H64" s="10"/>
    </row>
    <row r="67" spans="8:8">
      <c r="H67" s="18"/>
    </row>
    <row r="72" spans="8:8">
      <c r="H72" s="18"/>
    </row>
  </sheetData>
  <mergeCells count="17">
    <mergeCell ref="A62:F63"/>
    <mergeCell ref="C5:D5"/>
    <mergeCell ref="E5:F5"/>
    <mergeCell ref="A6:H6"/>
    <mergeCell ref="A7:H7"/>
    <mergeCell ref="A59:B59"/>
    <mergeCell ref="A60:H61"/>
    <mergeCell ref="A1:H1"/>
    <mergeCell ref="A3:B3"/>
    <mergeCell ref="C3:F3"/>
    <mergeCell ref="G3:H3"/>
    <mergeCell ref="A4:B4"/>
    <mergeCell ref="C4:D4"/>
    <mergeCell ref="E4:F4"/>
    <mergeCell ref="G4:G5"/>
    <mergeCell ref="H4:H5"/>
    <mergeCell ref="A5:B5"/>
  </mergeCells>
  <phoneticPr fontId="2" type="noConversion"/>
  <hyperlinks>
    <hyperlink ref="H14" r:id="rId1" xr:uid="{FA9A5A3D-6A33-4677-A5C6-521713E2E3CA}"/>
    <hyperlink ref="H22" r:id="rId2" xr:uid="{2FA25FEB-60E5-4066-8735-E641F6C8E1DE}"/>
    <hyperlink ref="H21" r:id="rId3" xr:uid="{899C5FE4-4147-4072-AEDC-73B7A947DE4C}"/>
    <hyperlink ref="H19" r:id="rId4" xr:uid="{7BCD5463-B6A8-47CE-80CC-959C7BC282A6}"/>
    <hyperlink ref="H18" r:id="rId5" xr:uid="{F4E25013-A873-45AE-8E97-1B77B8BB07DF}"/>
    <hyperlink ref="H15" r:id="rId6" xr:uid="{3A09732A-7491-410F-B1B0-77E087662E4A}"/>
    <hyperlink ref="H13" r:id="rId7" xr:uid="{D4D53A9A-59F2-459A-B686-DA56870A81A6}"/>
    <hyperlink ref="H10" r:id="rId8" display="https://ko.aliexpress.com/item/2041648248.html" xr:uid="{C8315CC0-9E3F-4668-8F9B-24E7982AF50C}"/>
    <hyperlink ref="H9" r:id="rId9" xr:uid="{A1C5D8A2-6B55-4172-8DAE-EE28FD25B4E4}"/>
    <hyperlink ref="H11" r:id="rId10" xr:uid="{50493C5D-9059-4FB0-BA05-746B376CA61F}"/>
    <hyperlink ref="H23" r:id="rId11" xr:uid="{ABBEADE8-8C31-4EAD-B593-4040A6D42F43}"/>
    <hyperlink ref="H25" r:id="rId12" xr:uid="{0A039F44-1A8C-4AF9-9B6E-3EB97BDB5E9E}"/>
    <hyperlink ref="H24" r:id="rId13" display="https://www.coupang.com/vp/products/6402415400?itemId=13695295048&amp;vendorItemId=83649040849&amp;src=1042503&amp;spec=70304777&amp;addtag=400&amp;ctag=6402415400&amp;lptag=I13695295048V83649040849A377912960&amp;itime=20231004163352&amp;pageType=PRODUCT&amp;pageValue=6402415400&amp;wPcid=17821751556239514568366&amp;wRef=&amp;wTime=20231004163352&amp;redirect=landing&amp;AdNodeId=377912960&amp;gclid=Cj0KCQjwmvSoBhDOARIsAK6aV7gAYF1sFO9tJSj4FDGilZ2Cbmv0GjM5yBY39ubXqo6M4ChtDFnhVAkaAh-xEALw_wcB&amp;mcid=7a954a9e569a4f75acbebe489d5fc77e&amp;campaignid=20360502654&amp;adgroupid=&amp;isAddedCart=" xr:uid="{FD248924-FA38-4DD9-9BDD-850D368FE1C2}"/>
    <hyperlink ref="H26" r:id="rId14" xr:uid="{8CA0C995-71BF-4417-ADE3-8E2DD3A67AFD}"/>
    <hyperlink ref="H27" r:id="rId15" xr:uid="{93CB8DAE-7E1F-4D7F-BF66-435CBEEA46FF}"/>
    <hyperlink ref="H28" r:id="rId16" xr:uid="{8EF118FA-4E36-49A2-A3CB-1CBD902FCD60}"/>
  </hyperlinks>
  <printOptions horizontalCentered="1"/>
  <pageMargins left="0.55118110236220474" right="0.43307086614173229" top="0.78740157480314965" bottom="0.35433070866141736" header="0.43307086614173229" footer="0.27559055118110237"/>
  <pageSetup paperSize="9" scale="78" fitToHeight="0" orientation="portrait" r:id="rId17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0학년 xxxx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2013-09-02T05:57:34Z</cp:lastPrinted>
  <dcterms:created xsi:type="dcterms:W3CDTF">2006-05-25T03:01:48Z</dcterms:created>
  <dcterms:modified xsi:type="dcterms:W3CDTF">2023-10-04T09:41:36Z</dcterms:modified>
</cp:coreProperties>
</file>